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175" activeTab="0"/>
  </bookViews>
  <sheets>
    <sheet name="BG a Enero 2010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<sst xmlns="http://schemas.openxmlformats.org/spreadsheetml/2006/main" count="40" uniqueCount="40">
  <si>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Inventarios</t>
  </si>
  <si>
    <t>BALANCE GENERAL</t>
  </si>
  <si>
    <t>ACTIVOS</t>
  </si>
  <si>
    <t>PASIVOS</t>
  </si>
  <si>
    <t>CAPITAL</t>
  </si>
  <si>
    <t>Caja</t>
  </si>
  <si>
    <t>Bancos</t>
  </si>
  <si>
    <t>*Clientes</t>
  </si>
  <si>
    <t>*Trabajadores</t>
  </si>
  <si>
    <t>ACTIVO FIJOS</t>
  </si>
  <si>
    <t>ACTIVOS CIRCULANTE</t>
  </si>
  <si>
    <t>Disponible</t>
  </si>
  <si>
    <t>Exigible</t>
  </si>
  <si>
    <t>PASIVOS CIRCULANTES</t>
  </si>
  <si>
    <t>Nomina por pagar</t>
  </si>
  <si>
    <t>Cuentas accionistas</t>
  </si>
  <si>
    <t>Imp. Valor agregado</t>
  </si>
  <si>
    <t>Cuentas por pagar</t>
  </si>
  <si>
    <t>PASIVO LARGO PLAZO</t>
  </si>
  <si>
    <t>Capital social</t>
  </si>
  <si>
    <t>Reservas legales</t>
  </si>
  <si>
    <t>Utilidades del periodo</t>
  </si>
  <si>
    <t>Deuda a largo plazo</t>
  </si>
  <si>
    <t>Impuestos Retenidos</t>
  </si>
  <si>
    <t>Obligaciones Patronales</t>
  </si>
  <si>
    <t>Participacion trabajadores</t>
  </si>
  <si>
    <t>Depreciación</t>
  </si>
  <si>
    <t>Utilidad antes de impuestos</t>
  </si>
  <si>
    <t>Utilidad neta</t>
  </si>
  <si>
    <t>Ingresos Totales</t>
  </si>
  <si>
    <t>Costo de productos vendidos</t>
  </si>
  <si>
    <t>ADMINISTRATIVOS</t>
  </si>
  <si>
    <t>GASTOS DE VENTAS</t>
  </si>
  <si>
    <t>Otros Gastos</t>
  </si>
  <si>
    <t>Impuestos (25%)</t>
  </si>
  <si>
    <t>Motos</t>
  </si>
  <si>
    <t>Equipos de Computación</t>
  </si>
  <si>
    <t>Congeladores</t>
  </si>
  <si>
    <t>Muebles de oficina</t>
  </si>
  <si>
    <t>ESTADO DE RESULTADOS (PERDIDAS Y GANANCIAS)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</si>
</sst>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#,##0.0"/>
  </numFmts>
  <fonts count="1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name val="Book Antiqua"/>
      <family val="1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Book Antiqua"/>
      <family val="1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2" fontId="11" fillId="2" borderId="1" xfId="0" applyNumberFormat="1" applyFont="1" applyFill="1" applyBorder="1" applyAlignment="1">
      <alignment/>
    </xf>
    <xf numFmtId="4" fontId="11" fillId="3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12" fillId="4" borderId="10" xfId="0" applyFont="1" applyFill="1" applyBorder="1" applyAlignment="1">
      <alignment/>
    </xf>
    <xf numFmtId="4" fontId="11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11" fillId="3" borderId="8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6" fillId="3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6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1.57421875" style="3" customWidth="1"/>
    <col min="2" max="2" width="18.28125" style="3" bestFit="1" customWidth="1"/>
    <col min="3" max="3" width="7.8515625" style="16" bestFit="1" customWidth="1"/>
    <col min="4" max="4" width="11.57421875" style="16" customWidth="1"/>
    <col min="5" max="5" width="19.140625" style="3" bestFit="1" customWidth="1"/>
    <col min="6" max="6" width="7.8515625" style="16" bestFit="1" customWidth="1"/>
    <col min="7" max="16384" width="11.57421875" style="3" customWidth="1"/>
  </cols>
  <sheetData>
    <row r="3" spans="2:6" ht="12" thickBot="1">
      <c r="B3" s="42" t="s">
        <v>1</v>
      </c>
      <c r="C3" s="42"/>
      <c r="D3" s="42"/>
      <c r="E3" s="42"/>
      <c r="F3" s="42"/>
    </row>
    <row r="4" spans="2:6" ht="12" thickBot="1">
      <c r="B4" s="43" t="s">
        <v>2</v>
      </c>
      <c r="C4" s="44"/>
      <c r="D4" s="5"/>
      <c r="E4" s="43" t="s">
        <v>3</v>
      </c>
      <c r="F4" s="44"/>
    </row>
    <row r="5" spans="2:6" ht="11.25">
      <c r="B5" s="6" t="s">
        <v>10</v>
      </c>
      <c r="C5" s="7"/>
      <c r="D5" s="7"/>
      <c r="E5" s="6" t="s">
        <v>13</v>
      </c>
      <c r="F5" s="7"/>
    </row>
    <row r="6" spans="2:6" ht="11.25">
      <c r="B6" s="6" t="s">
        <v>11</v>
      </c>
      <c r="C6" s="7"/>
      <c r="D6" s="7"/>
      <c r="E6" s="8" t="s">
        <v>14</v>
      </c>
      <c r="F6" s="7">
        <v>0</v>
      </c>
    </row>
    <row r="7" spans="2:6" ht="11.25">
      <c r="B7" s="9" t="s">
        <v>5</v>
      </c>
      <c r="C7" s="10">
        <v>1000</v>
      </c>
      <c r="D7" s="10"/>
      <c r="E7" s="9" t="s">
        <v>15</v>
      </c>
      <c r="F7" s="10">
        <v>0</v>
      </c>
    </row>
    <row r="8" spans="2:6" ht="11.25">
      <c r="B8" s="9" t="s">
        <v>6</v>
      </c>
      <c r="C8" s="10">
        <v>41990</v>
      </c>
      <c r="D8" s="10"/>
      <c r="E8" s="9" t="s">
        <v>16</v>
      </c>
      <c r="F8" s="10">
        <v>0</v>
      </c>
    </row>
    <row r="9" spans="2:6" ht="11.25">
      <c r="B9" s="11" t="s">
        <v>12</v>
      </c>
      <c r="C9" s="10"/>
      <c r="D9" s="10"/>
      <c r="E9" s="9" t="s">
        <v>17</v>
      </c>
      <c r="F9" s="10">
        <v>0</v>
      </c>
    </row>
    <row r="10" spans="2:6" ht="11.25">
      <c r="B10" s="9" t="s">
        <v>7</v>
      </c>
      <c r="C10" s="10">
        <v>0</v>
      </c>
      <c r="D10" s="10"/>
      <c r="E10" s="9" t="s">
        <v>23</v>
      </c>
      <c r="F10" s="10">
        <v>0</v>
      </c>
    </row>
    <row r="11" spans="2:6" ht="11.25">
      <c r="B11" s="9" t="s">
        <v>8</v>
      </c>
      <c r="C11" s="10">
        <v>0</v>
      </c>
      <c r="D11" s="10"/>
      <c r="E11" s="9" t="s">
        <v>24</v>
      </c>
      <c r="F11" s="10">
        <v>0</v>
      </c>
    </row>
    <row r="12" spans="2:8" ht="11.25">
      <c r="B12" s="9" t="s">
        <v>0</v>
      </c>
      <c r="C12" s="10">
        <v>0</v>
      </c>
      <c r="D12" s="10"/>
      <c r="E12" s="9" t="s">
        <v>25</v>
      </c>
      <c r="F12" s="10">
        <v>0</v>
      </c>
      <c r="G12" s="12"/>
      <c r="H12" s="12"/>
    </row>
    <row r="13" spans="2:6" ht="11.25">
      <c r="B13" s="9" t="s">
        <v>9</v>
      </c>
      <c r="C13" s="10"/>
      <c r="D13" s="10"/>
      <c r="E13" s="9"/>
      <c r="F13" s="10"/>
    </row>
    <row r="14" spans="2:6" ht="11.25">
      <c r="B14" s="9" t="s">
        <v>35</v>
      </c>
      <c r="C14" s="10">
        <v>3580</v>
      </c>
      <c r="D14" s="10"/>
      <c r="E14" s="9"/>
      <c r="F14" s="10"/>
    </row>
    <row r="15" spans="2:6" ht="11.25">
      <c r="B15" s="9" t="s">
        <v>36</v>
      </c>
      <c r="C15" s="10">
        <v>1000</v>
      </c>
      <c r="D15" s="10"/>
      <c r="E15" s="9"/>
      <c r="F15" s="10"/>
    </row>
    <row r="16" spans="2:8" ht="11.25">
      <c r="B16" s="9" t="s">
        <v>37</v>
      </c>
      <c r="C16" s="10">
        <v>2160</v>
      </c>
      <c r="D16" s="10"/>
      <c r="E16" s="11" t="s">
        <v>18</v>
      </c>
      <c r="F16" s="10"/>
      <c r="H16" s="12"/>
    </row>
    <row r="17" spans="2:6" ht="11.25">
      <c r="B17" s="9" t="s">
        <v>38</v>
      </c>
      <c r="C17" s="10">
        <v>270</v>
      </c>
      <c r="D17" s="10"/>
      <c r="E17" s="9" t="s">
        <v>22</v>
      </c>
      <c r="F17" s="10">
        <v>0</v>
      </c>
    </row>
    <row r="18" spans="2:6" ht="11.25">
      <c r="B18" s="9"/>
      <c r="C18" s="10"/>
      <c r="D18" s="10"/>
      <c r="E18" s="9"/>
      <c r="F18" s="10"/>
    </row>
    <row r="19" spans="2:7" ht="12" thickBot="1">
      <c r="B19" s="9"/>
      <c r="C19" s="10"/>
      <c r="D19" s="10"/>
      <c r="E19" s="9"/>
      <c r="F19" s="10"/>
      <c r="G19" s="12"/>
    </row>
    <row r="20" spans="2:8" ht="12" thickBot="1">
      <c r="B20" s="9"/>
      <c r="C20" s="10"/>
      <c r="D20" s="13"/>
      <c r="E20" s="4" t="s">
        <v>4</v>
      </c>
      <c r="F20" s="14"/>
      <c r="H20" s="12"/>
    </row>
    <row r="21" spans="2:6" ht="11.25">
      <c r="B21" s="9"/>
      <c r="C21" s="10"/>
      <c r="D21" s="7"/>
      <c r="E21" s="8" t="s">
        <v>19</v>
      </c>
      <c r="F21" s="7">
        <v>50000</v>
      </c>
    </row>
    <row r="22" spans="2:6" ht="11.25">
      <c r="B22" s="9"/>
      <c r="C22" s="10"/>
      <c r="D22" s="10"/>
      <c r="E22" s="9" t="s">
        <v>20</v>
      </c>
      <c r="F22" s="10">
        <v>0</v>
      </c>
    </row>
    <row r="23" spans="2:8" ht="11.25">
      <c r="B23" s="9"/>
      <c r="C23" s="10"/>
      <c r="D23" s="10"/>
      <c r="E23" s="9" t="s">
        <v>21</v>
      </c>
      <c r="F23" s="10">
        <v>0</v>
      </c>
      <c r="G23" s="12"/>
      <c r="H23" s="12"/>
    </row>
    <row r="24" spans="2:6" ht="11.25">
      <c r="B24" s="15"/>
      <c r="C24" s="10"/>
      <c r="D24" s="10"/>
      <c r="E24" s="9"/>
      <c r="F24" s="10"/>
    </row>
    <row r="25" spans="2:9" ht="11.25">
      <c r="B25" s="15"/>
      <c r="C25" s="10">
        <f>SUM(C7:C24)</f>
        <v>50000</v>
      </c>
      <c r="D25" s="10"/>
      <c r="E25" s="9"/>
      <c r="F25" s="10">
        <f>SUM(F6:F24)</f>
        <v>50000</v>
      </c>
      <c r="G25" s="12"/>
      <c r="H25" s="12"/>
      <c r="I25" s="12"/>
    </row>
    <row r="26" ht="11.25">
      <c r="H26" s="12"/>
    </row>
  </sheetData>
  <mergeCells count="3">
    <mergeCell ref="B3:F3"/>
    <mergeCell ref="B4:C4"/>
    <mergeCell ref="E4:F4"/>
  </mergeCells>
  <printOptions/>
  <pageMargins left="0.75" right="0.75" top="1" bottom="1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4" sqref="A4"/>
    </sheetView>
  </sheetViews>
  <sheetFormatPr defaultColWidth="11.421875" defaultRowHeight="12.75"/>
  <cols>
    <col min="1" max="1" width="22.140625" style="1" bestFit="1" customWidth="1"/>
    <col min="2" max="6" width="10.00390625" style="30" bestFit="1" customWidth="1"/>
    <col min="7" max="7" width="9.28125" style="30" bestFit="1" customWidth="1"/>
    <col min="8" max="11" width="10.00390625" style="30" bestFit="1" customWidth="1"/>
    <col min="12" max="12" width="4.00390625" style="18" bestFit="1" customWidth="1"/>
    <col min="13" max="20" width="31.7109375" style="18" customWidth="1"/>
    <col min="21" max="16384" width="31.7109375" style="1" customWidth="1"/>
  </cols>
  <sheetData>
    <row r="1" spans="1:11" ht="18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3.5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46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5.75">
      <c r="A4" s="21"/>
      <c r="B4" s="20"/>
      <c r="C4" s="20"/>
      <c r="D4" s="20"/>
      <c r="E4" s="20"/>
      <c r="F4" s="20"/>
      <c r="G4" s="20"/>
      <c r="H4" s="20"/>
      <c r="I4" s="20"/>
      <c r="J4" s="20"/>
      <c r="K4" s="31"/>
    </row>
    <row r="5" spans="1:11" ht="15" thickBot="1">
      <c r="A5" s="22"/>
      <c r="B5" s="23">
        <v>2010</v>
      </c>
      <c r="C5" s="23">
        <v>2011</v>
      </c>
      <c r="D5" s="23">
        <v>2012</v>
      </c>
      <c r="E5" s="23">
        <v>2013</v>
      </c>
      <c r="F5" s="23">
        <v>2014</v>
      </c>
      <c r="G5" s="23">
        <v>2015</v>
      </c>
      <c r="H5" s="23">
        <v>2016</v>
      </c>
      <c r="I5" s="23">
        <v>2017</v>
      </c>
      <c r="J5" s="23">
        <v>2018</v>
      </c>
      <c r="K5" s="32">
        <v>2019</v>
      </c>
    </row>
    <row r="6" spans="1:11" ht="14.25">
      <c r="A6" s="24" t="s">
        <v>29</v>
      </c>
      <c r="B6" s="25">
        <v>80000</v>
      </c>
      <c r="C6" s="25">
        <v>92000</v>
      </c>
      <c r="D6" s="25">
        <v>105800</v>
      </c>
      <c r="E6" s="25">
        <v>121670</v>
      </c>
      <c r="F6" s="25">
        <v>143570.6</v>
      </c>
      <c r="G6" s="25">
        <v>169413.30799999993</v>
      </c>
      <c r="H6" s="25">
        <v>199907.7034399999</v>
      </c>
      <c r="I6" s="25">
        <v>235891.09005919987</v>
      </c>
      <c r="J6" s="25">
        <v>278351.4862698559</v>
      </c>
      <c r="K6" s="33">
        <v>328454.7537984299</v>
      </c>
    </row>
    <row r="7" spans="1:22" ht="13.5">
      <c r="A7" s="2" t="s">
        <v>30</v>
      </c>
      <c r="B7" s="17">
        <f>+B6*0.7</f>
        <v>56000</v>
      </c>
      <c r="C7" s="17">
        <f aca="true" t="shared" si="0" ref="C7:K7">+C6*0.7</f>
        <v>64399.99999999999</v>
      </c>
      <c r="D7" s="17">
        <f t="shared" si="0"/>
        <v>74060</v>
      </c>
      <c r="E7" s="17">
        <f t="shared" si="0"/>
        <v>85169</v>
      </c>
      <c r="F7" s="17">
        <f t="shared" si="0"/>
        <v>100499.42</v>
      </c>
      <c r="G7" s="17">
        <f t="shared" si="0"/>
        <v>118589.31559999994</v>
      </c>
      <c r="H7" s="17">
        <f t="shared" si="0"/>
        <v>139935.39240799993</v>
      </c>
      <c r="I7" s="17">
        <f t="shared" si="0"/>
        <v>165123.7630414399</v>
      </c>
      <c r="J7" s="17">
        <f t="shared" si="0"/>
        <v>194846.0403888991</v>
      </c>
      <c r="K7" s="34">
        <f t="shared" si="0"/>
        <v>229918.32765890093</v>
      </c>
      <c r="L7" s="17"/>
      <c r="U7" s="18"/>
      <c r="V7" s="18"/>
    </row>
    <row r="8" spans="1:11" ht="14.25">
      <c r="A8" s="35" t="s">
        <v>31</v>
      </c>
      <c r="B8" s="26">
        <v>16780.52</v>
      </c>
      <c r="C8" s="26">
        <v>17740.371</v>
      </c>
      <c r="D8" s="26">
        <v>18628.2567075</v>
      </c>
      <c r="E8" s="26">
        <v>19560.581012123253</v>
      </c>
      <c r="F8" s="26">
        <v>20539.56810805626</v>
      </c>
      <c r="G8" s="26">
        <v>21567.5535149021</v>
      </c>
      <c r="H8" s="26">
        <v>22646.989649863983</v>
      </c>
      <c r="I8" s="26">
        <v>23780.451678839934</v>
      </c>
      <c r="J8" s="26">
        <v>24970.643660389956</v>
      </c>
      <c r="K8" s="36">
        <v>26220.404997235248</v>
      </c>
    </row>
    <row r="9" spans="1:256" ht="14.25">
      <c r="A9" s="35" t="s">
        <v>32</v>
      </c>
      <c r="B9" s="26">
        <v>11272.608</v>
      </c>
      <c r="C9" s="26">
        <v>11996.238399999998</v>
      </c>
      <c r="D9" s="26">
        <v>12780.050319999998</v>
      </c>
      <c r="E9" s="26">
        <v>13630.652836</v>
      </c>
      <c r="F9" s="26">
        <v>14628.527477800002</v>
      </c>
      <c r="G9" s="26">
        <v>15733.237411690001</v>
      </c>
      <c r="H9" s="26">
        <v>16960.373883074502</v>
      </c>
      <c r="I9" s="26">
        <v>18328.152606172225</v>
      </c>
      <c r="J9" s="26">
        <v>19857.877070634757</v>
      </c>
      <c r="K9" s="36">
        <v>21574.484788468122</v>
      </c>
      <c r="IV9" s="18">
        <v>156762.20279383962</v>
      </c>
    </row>
    <row r="10" spans="1:20" ht="13.5">
      <c r="A10" s="2" t="s">
        <v>33</v>
      </c>
      <c r="B10" s="17">
        <f>+SUM(B8:B9)*0.05</f>
        <v>1402.6564</v>
      </c>
      <c r="C10" s="17">
        <f aca="true" t="shared" si="1" ref="C10:K10">+SUM(C8:C9)*0.05</f>
        <v>1486.8304699999999</v>
      </c>
      <c r="D10" s="17">
        <f t="shared" si="1"/>
        <v>1570.415351375</v>
      </c>
      <c r="E10" s="17">
        <f t="shared" si="1"/>
        <v>1659.5616924061626</v>
      </c>
      <c r="F10" s="17">
        <f t="shared" si="1"/>
        <v>1758.4047792928134</v>
      </c>
      <c r="G10" s="17">
        <f t="shared" si="1"/>
        <v>1865.0395463296054</v>
      </c>
      <c r="H10" s="17">
        <f t="shared" si="1"/>
        <v>1980.3681766469244</v>
      </c>
      <c r="I10" s="17">
        <f t="shared" si="1"/>
        <v>2105.430214250608</v>
      </c>
      <c r="J10" s="17">
        <f t="shared" si="1"/>
        <v>2241.426036551236</v>
      </c>
      <c r="K10" s="34">
        <f t="shared" si="1"/>
        <v>2389.7444892851686</v>
      </c>
      <c r="T10" s="1"/>
    </row>
    <row r="11" spans="1:20" ht="14.25" thickBot="1">
      <c r="A11" s="2" t="s">
        <v>26</v>
      </c>
      <c r="B11" s="17">
        <v>1254</v>
      </c>
      <c r="C11" s="17">
        <v>1254</v>
      </c>
      <c r="D11" s="17">
        <v>1254</v>
      </c>
      <c r="E11" s="17">
        <v>931.8</v>
      </c>
      <c r="F11" s="17">
        <v>931.8</v>
      </c>
      <c r="G11" s="17">
        <v>841.8</v>
      </c>
      <c r="H11" s="17">
        <v>616.26</v>
      </c>
      <c r="I11" s="17">
        <v>616.26</v>
      </c>
      <c r="J11" s="17">
        <v>616.26</v>
      </c>
      <c r="K11" s="34">
        <v>458.3819999999999</v>
      </c>
      <c r="T11" s="1"/>
    </row>
    <row r="12" spans="1:20" ht="13.5">
      <c r="A12" s="2"/>
      <c r="B12" s="27">
        <f aca="true" t="shared" si="2" ref="B12:K12">SUM(B7:B11)</f>
        <v>86709.7844</v>
      </c>
      <c r="C12" s="27">
        <f t="shared" si="2"/>
        <v>96877.43986999999</v>
      </c>
      <c r="D12" s="27">
        <f t="shared" si="2"/>
        <v>108292.722378875</v>
      </c>
      <c r="E12" s="27">
        <f t="shared" si="2"/>
        <v>120951.59554052941</v>
      </c>
      <c r="F12" s="27">
        <f t="shared" si="2"/>
        <v>138357.72036514909</v>
      </c>
      <c r="G12" s="27">
        <f t="shared" si="2"/>
        <v>158596.94607292165</v>
      </c>
      <c r="H12" s="27">
        <f t="shared" si="2"/>
        <v>182139.38411758534</v>
      </c>
      <c r="I12" s="27">
        <f t="shared" si="2"/>
        <v>209954.0575407027</v>
      </c>
      <c r="J12" s="27">
        <f t="shared" si="2"/>
        <v>242532.2471564751</v>
      </c>
      <c r="K12" s="37">
        <f t="shared" si="2"/>
        <v>280561.34393388947</v>
      </c>
      <c r="T12" s="1"/>
    </row>
    <row r="13" spans="1:11" ht="13.5">
      <c r="A13" s="2" t="s">
        <v>27</v>
      </c>
      <c r="B13" s="17">
        <f aca="true" t="shared" si="3" ref="B13:K13">B6-B12</f>
        <v>-6709.784400000004</v>
      </c>
      <c r="C13" s="17">
        <f t="shared" si="3"/>
        <v>-4877.439869999987</v>
      </c>
      <c r="D13" s="17">
        <f t="shared" si="3"/>
        <v>-2492.722378874998</v>
      </c>
      <c r="E13" s="17">
        <f t="shared" si="3"/>
        <v>718.404459470592</v>
      </c>
      <c r="F13" s="17">
        <f t="shared" si="3"/>
        <v>5212.87963485092</v>
      </c>
      <c r="G13" s="17">
        <f t="shared" si="3"/>
        <v>10816.36192707828</v>
      </c>
      <c r="H13" s="17">
        <f t="shared" si="3"/>
        <v>17768.31932241455</v>
      </c>
      <c r="I13" s="17">
        <f t="shared" si="3"/>
        <v>25937.032518497173</v>
      </c>
      <c r="J13" s="17">
        <f t="shared" si="3"/>
        <v>35819.23911338078</v>
      </c>
      <c r="K13" s="34">
        <f t="shared" si="3"/>
        <v>47893.409864540445</v>
      </c>
    </row>
    <row r="14" spans="1:11" ht="13.5">
      <c r="A14" s="2" t="s">
        <v>34</v>
      </c>
      <c r="B14" s="17">
        <v>0</v>
      </c>
      <c r="C14" s="17">
        <v>0</v>
      </c>
      <c r="D14" s="17">
        <v>0</v>
      </c>
      <c r="E14" s="17">
        <v>0</v>
      </c>
      <c r="F14" s="17">
        <f aca="true" t="shared" si="4" ref="F14:K14">F13*0.25</f>
        <v>1303.21990871273</v>
      </c>
      <c r="G14" s="17">
        <f t="shared" si="4"/>
        <v>2704.09048176957</v>
      </c>
      <c r="H14" s="17">
        <f t="shared" si="4"/>
        <v>4442.079830603638</v>
      </c>
      <c r="I14" s="17">
        <f t="shared" si="4"/>
        <v>6484.258129624293</v>
      </c>
      <c r="J14" s="17">
        <f t="shared" si="4"/>
        <v>8954.809778345196</v>
      </c>
      <c r="K14" s="34">
        <f t="shared" si="4"/>
        <v>11973.352466135111</v>
      </c>
    </row>
    <row r="15" spans="1:11" ht="14.25">
      <c r="A15" s="28" t="s">
        <v>28</v>
      </c>
      <c r="B15" s="29">
        <f>B13-B14</f>
        <v>-6709.784400000004</v>
      </c>
      <c r="C15" s="29">
        <f aca="true" t="shared" si="5" ref="C15:K15">C13-C14</f>
        <v>-4877.439869999987</v>
      </c>
      <c r="D15" s="29">
        <f t="shared" si="5"/>
        <v>-2492.722378874998</v>
      </c>
      <c r="E15" s="29">
        <f t="shared" si="5"/>
        <v>718.404459470592</v>
      </c>
      <c r="F15" s="29">
        <f t="shared" si="5"/>
        <v>3909.6597261381903</v>
      </c>
      <c r="G15" s="29">
        <f t="shared" si="5"/>
        <v>8112.27144530871</v>
      </c>
      <c r="H15" s="29">
        <f t="shared" si="5"/>
        <v>13326.239491810913</v>
      </c>
      <c r="I15" s="29">
        <f t="shared" si="5"/>
        <v>19452.77438887288</v>
      </c>
      <c r="J15" s="29">
        <f t="shared" si="5"/>
        <v>26864.429335035587</v>
      </c>
      <c r="K15" s="38">
        <f t="shared" si="5"/>
        <v>35920.05739840533</v>
      </c>
    </row>
    <row r="16" spans="1:11" ht="13.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34"/>
    </row>
    <row r="17" spans="1:11" ht="13.5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1"/>
    </row>
  </sheetData>
  <mergeCells count="2">
    <mergeCell ref="A1:K1"/>
    <mergeCell ref="A3:K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Alvihierro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Beto Malavé</cp:lastModifiedBy>
  <cp:lastPrinted>2009-05-07T16:26:10Z</cp:lastPrinted>
  <dcterms:created xsi:type="dcterms:W3CDTF">2006-04-20T13:53:37Z</dcterms:created>
  <dcterms:modified xsi:type="dcterms:W3CDTF">2009-05-07T16:26:24Z</dcterms:modified>
  <cp:category/>
  <cp:version/>
  <cp:contentType/>
  <cp:contentStatus/>
</cp:coreProperties>
</file>