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70" yWindow="480" windowWidth="15135" windowHeight="8130" activeTab="0"/>
  </bookViews>
  <sheets>
    <sheet name="contraste de medias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<sst xmlns="http://schemas.openxmlformats.org/spreadsheetml/2006/main" count="28" uniqueCount="19">
  <si>
    <t>FT</t>
  </si>
  <si>
    <t>FD</t>
  </si>
  <si>
    <t>DESC</t>
  </si>
  <si>
    <t>FFP</t>
  </si>
  <si>
    <t>POLLC</t>
  </si>
  <si>
    <t xml:space="preserve">C. ESPECIAL </t>
  </si>
  <si>
    <t xml:space="preserve">SOC. PRIVADA </t>
  </si>
  <si>
    <t>PNOLL</t>
  </si>
  <si>
    <t>PROBABILIDADES</t>
  </si>
  <si>
    <t>Z</t>
  </si>
  <si>
    <t>INF INC</t>
  </si>
  <si>
    <t xml:space="preserve">PROMEDIO </t>
  </si>
  <si>
    <t>N</t>
  </si>
  <si>
    <t>Desviacion Estandar</t>
  </si>
  <si>
    <t>t</t>
  </si>
  <si>
    <t>Valor p</t>
  </si>
  <si>
    <t>intervalo de confianza</t>
  </si>
  <si>
    <t>sp</t>
  </si>
  <si>
    <t>Sp2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</si>
</sst>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10" fontId="0" fillId="0" borderId="11" xfId="53" applyNumberFormat="1" applyFont="1" applyBorder="1" applyAlignment="1">
      <alignment horizontal="center"/>
    </xf>
    <xf numFmtId="10" fontId="0" fillId="0" borderId="12" xfId="53" applyNumberFormat="1" applyFont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3" fillId="34" borderId="0" xfId="0" applyFont="1" applyFill="1" applyBorder="1" applyAlignment="1">
      <alignment horizontal="left"/>
    </xf>
    <xf numFmtId="0" fontId="20" fillId="33" borderId="1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0" fillId="33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4" fontId="0" fillId="0" borderId="0" xfId="53" applyNumberFormat="1" applyFont="1" applyFill="1" applyBorder="1" applyAlignment="1">
      <alignment/>
    </xf>
    <xf numFmtId="10" fontId="0" fillId="0" borderId="0" xfId="53" applyNumberFormat="1" applyFont="1" applyBorder="1" applyAlignment="1">
      <alignment horizontal="center"/>
    </xf>
    <xf numFmtId="10" fontId="0" fillId="0" borderId="0" xfId="0" applyNumberFormat="1" applyBorder="1" applyAlignment="1">
      <alignment/>
    </xf>
    <xf numFmtId="9" fontId="0" fillId="0" borderId="0" xfId="53" applyFont="1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33" borderId="19" xfId="0" applyFont="1" applyFill="1" applyBorder="1" applyAlignment="1">
      <alignment horizontal="center"/>
    </xf>
    <xf numFmtId="10" fontId="0" fillId="0" borderId="20" xfId="53" applyNumberFormat="1" applyFont="1" applyBorder="1" applyAlignment="1">
      <alignment horizontal="center"/>
    </xf>
    <xf numFmtId="10" fontId="0" fillId="0" borderId="21" xfId="53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0" fontId="0" fillId="0" borderId="11" xfId="0" applyNumberFormat="1" applyBorder="1" applyAlignment="1">
      <alignment/>
    </xf>
    <xf numFmtId="2" fontId="0" fillId="0" borderId="11" xfId="53" applyNumberFormat="1" applyFont="1" applyBorder="1" applyAlignment="1">
      <alignment/>
    </xf>
    <xf numFmtId="10" fontId="0" fillId="0" borderId="12" xfId="0" applyNumberFormat="1" applyBorder="1" applyAlignment="1">
      <alignment/>
    </xf>
    <xf numFmtId="2" fontId="0" fillId="0" borderId="12" xfId="53" applyNumberFormat="1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D13" sqref="D13"/>
    </sheetView>
  </sheetViews>
  <sheetFormatPr defaultColWidth="11.421875" defaultRowHeight="15"/>
  <cols>
    <col min="2" max="2" width="29.140625" style="0" customWidth="1"/>
    <col min="3" max="3" width="16.00390625" style="0" customWidth="1"/>
    <col min="4" max="4" width="14.57421875" style="0" customWidth="1"/>
    <col min="5" max="5" width="13.140625" style="0" customWidth="1"/>
    <col min="9" max="9" width="20.00390625" style="0" customWidth="1"/>
    <col min="10" max="10" width="15.00390625" style="0" customWidth="1"/>
    <col min="11" max="11" width="16.140625" style="0" customWidth="1"/>
    <col min="14" max="14" width="21.140625" style="0" customWidth="1"/>
  </cols>
  <sheetData>
    <row r="1" spans="1:14" ht="15">
      <c r="A1" s="12"/>
      <c r="B1" s="33" t="s">
        <v>8</v>
      </c>
      <c r="C1" s="34"/>
      <c r="D1" s="34"/>
      <c r="E1" s="34"/>
      <c r="F1" s="35"/>
      <c r="G1" s="11"/>
      <c r="H1" s="11"/>
      <c r="I1" s="11"/>
      <c r="J1" s="36" t="s">
        <v>9</v>
      </c>
      <c r="K1" s="37"/>
      <c r="L1" s="37"/>
      <c r="M1" s="37"/>
      <c r="N1" s="38"/>
    </row>
    <row r="2" spans="2:14" ht="15">
      <c r="B2" s="1"/>
      <c r="C2" s="2" t="s">
        <v>5</v>
      </c>
      <c r="D2" s="2" t="s">
        <v>6</v>
      </c>
      <c r="E2" s="2" t="s">
        <v>4</v>
      </c>
      <c r="F2" s="3" t="s">
        <v>7</v>
      </c>
      <c r="G2" s="23"/>
      <c r="J2" s="8"/>
      <c r="K2" s="9" t="s">
        <v>5</v>
      </c>
      <c r="L2" s="9" t="s">
        <v>6</v>
      </c>
      <c r="M2" s="9" t="s">
        <v>4</v>
      </c>
      <c r="N2" s="9" t="s">
        <v>7</v>
      </c>
    </row>
    <row r="3" spans="2:14" ht="15">
      <c r="B3" s="4" t="s">
        <v>0</v>
      </c>
      <c r="C3" s="5">
        <f>1/(1+EXP(-K3))</f>
        <v>0.981439778615069</v>
      </c>
      <c r="D3" s="5">
        <f>1/(1+EXP(-L3))</f>
        <v>0.9756839005075315</v>
      </c>
      <c r="E3" s="5">
        <f>1/(1+EXP(-M3))</f>
        <v>0.9769551853914694</v>
      </c>
      <c r="F3" s="6">
        <f>1/(1+EXP(-N3))</f>
        <v>0.9328302345270184</v>
      </c>
      <c r="G3" s="20"/>
      <c r="J3" s="8" t="s">
        <v>0</v>
      </c>
      <c r="K3" s="8">
        <v>3.968</v>
      </c>
      <c r="L3" s="8">
        <v>3.692</v>
      </c>
      <c r="M3" s="8">
        <v>3.747</v>
      </c>
      <c r="N3" s="8">
        <v>2.631</v>
      </c>
    </row>
    <row r="4" spans="2:14" ht="15">
      <c r="B4" s="4" t="s">
        <v>1</v>
      </c>
      <c r="C4" s="5"/>
      <c r="D4" s="5">
        <f>1/(1+EXP(-L4))</f>
        <v>0.9674535779074295</v>
      </c>
      <c r="E4" s="5">
        <f>1/(1+EXP(-M4))</f>
        <v>0.956519973550124</v>
      </c>
      <c r="F4" s="6">
        <f>1/(1+EXP(-N4))</f>
        <v>0.9865203125930966</v>
      </c>
      <c r="G4" s="20"/>
      <c r="J4" s="8" t="s">
        <v>1</v>
      </c>
      <c r="K4" s="8"/>
      <c r="L4" s="8">
        <v>3.392</v>
      </c>
      <c r="M4" s="8">
        <v>3.091</v>
      </c>
      <c r="N4" s="8">
        <v>4.293</v>
      </c>
    </row>
    <row r="5" spans="2:14" ht="15">
      <c r="B5" s="4" t="s">
        <v>2</v>
      </c>
      <c r="C5" s="5"/>
      <c r="D5" s="5">
        <f>1/(1+EXP(-L5))</f>
        <v>0.9526643984026413</v>
      </c>
      <c r="E5" s="5"/>
      <c r="F5" s="6"/>
      <c r="G5" s="20"/>
      <c r="J5" s="2" t="s">
        <v>2</v>
      </c>
      <c r="K5" s="8"/>
      <c r="L5" s="8">
        <v>3.002</v>
      </c>
      <c r="M5" s="8"/>
      <c r="N5" s="8"/>
    </row>
    <row r="6" spans="2:14" ht="15">
      <c r="B6" s="4" t="s">
        <v>3</v>
      </c>
      <c r="C6" s="5"/>
      <c r="D6" s="5">
        <f>1/(1+EXP(-L6))</f>
        <v>8.669739670014783E-05</v>
      </c>
      <c r="E6" s="5"/>
      <c r="F6" s="6">
        <f>1/(1+EXP(-N6))</f>
        <v>0.06180346626358857</v>
      </c>
      <c r="G6" s="20"/>
      <c r="J6" s="2" t="s">
        <v>3</v>
      </c>
      <c r="K6" s="8"/>
      <c r="L6" s="8">
        <v>-9.353</v>
      </c>
      <c r="M6" s="8"/>
      <c r="N6" s="8">
        <v>-2.72</v>
      </c>
    </row>
    <row r="7" spans="2:14" ht="15.75" thickBot="1">
      <c r="B7" s="7" t="s">
        <v>10</v>
      </c>
      <c r="C7" s="25"/>
      <c r="D7" s="25">
        <f>1/(1+EXP(-L7))</f>
        <v>0.9532917416863492</v>
      </c>
      <c r="E7" s="25">
        <f>1/(1+EXP(-M7))</f>
        <v>0.9769551853914694</v>
      </c>
      <c r="F7" s="26"/>
      <c r="G7" s="20"/>
      <c r="J7" s="2" t="s">
        <v>10</v>
      </c>
      <c r="K7" s="8"/>
      <c r="L7" s="8">
        <v>3.016</v>
      </c>
      <c r="M7" s="8">
        <v>3.747</v>
      </c>
      <c r="N7" s="8"/>
    </row>
    <row r="8" spans="2:7" ht="15.75" thickBot="1">
      <c r="B8" s="13" t="s">
        <v>11</v>
      </c>
      <c r="C8" s="29">
        <f>+AVERAGE(C3:C7)</f>
        <v>0.981439778615069</v>
      </c>
      <c r="D8" s="29">
        <f>+AVERAGE(D3:D7)</f>
        <v>0.7698360631801303</v>
      </c>
      <c r="E8" s="29">
        <f>+AVERAGE(E3:E7)</f>
        <v>0.9701434481110209</v>
      </c>
      <c r="F8" s="31">
        <f>+AVERAGE(F3:F7)</f>
        <v>0.6603846711279012</v>
      </c>
      <c r="G8" s="21"/>
    </row>
    <row r="9" spans="2:10" ht="15">
      <c r="B9" s="15" t="s">
        <v>13</v>
      </c>
      <c r="C9" s="30">
        <f>+SQRT(C8*(1-C8))</f>
        <v>0.13496569774232753</v>
      </c>
      <c r="D9" s="30">
        <f>+SQRT(D8*(1-D8))</f>
        <v>0.4209376426591577</v>
      </c>
      <c r="E9" s="30">
        <f>+SQRT(E8*(1-E8))</f>
        <v>0.17019147510460025</v>
      </c>
      <c r="F9" s="32">
        <f>+SQRT(F8*(1-F8))</f>
        <v>0.47357867062104364</v>
      </c>
      <c r="G9" s="22"/>
      <c r="I9" s="19"/>
      <c r="J9" s="23"/>
    </row>
    <row r="10" spans="2:7" ht="15">
      <c r="B10" s="4" t="s">
        <v>12</v>
      </c>
      <c r="C10" s="8">
        <v>37</v>
      </c>
      <c r="D10" s="8">
        <v>105</v>
      </c>
      <c r="E10" s="8">
        <v>42</v>
      </c>
      <c r="F10" s="10">
        <v>59</v>
      </c>
      <c r="G10" s="14"/>
    </row>
    <row r="11" spans="2:7" ht="15.75" thickBot="1">
      <c r="B11" s="13" t="s">
        <v>18</v>
      </c>
      <c r="C11" s="8">
        <f>(((C10-1)*C9^2)+(($F$10-1)*$F$9^2))/(C10+$F$10-2)</f>
        <v>0.1453597717650207</v>
      </c>
      <c r="D11" s="8">
        <f>(((D10-1)*D9^2)+(($F$10-1)*$F$9^2))/(D10+$F$10-2)</f>
        <v>0.19404725813748133</v>
      </c>
      <c r="E11" s="8">
        <f>(((E10-1)*E9^2)+(($F$10-1)*$F$9^2))/(E10+$F$10-2)</f>
        <v>0.14339012714774524</v>
      </c>
      <c r="F11" s="8">
        <f>(((F10-1)*F9^2)+(($F$10-1)*$F$9^2))/(F10+$F$10-2)</f>
        <v>0.22427675726719495</v>
      </c>
      <c r="G11" s="14"/>
    </row>
    <row r="12" spans="2:6" ht="15.75" thickBot="1">
      <c r="B12" s="13" t="s">
        <v>17</v>
      </c>
      <c r="C12" s="8">
        <f>+SQRT(C11)</f>
        <v>0.3812607660971959</v>
      </c>
      <c r="D12" s="8">
        <f>+SQRT(D11)</f>
        <v>0.44050795468127624</v>
      </c>
      <c r="E12" s="8">
        <f>+SQRT(E11)</f>
        <v>0.37866888853950653</v>
      </c>
      <c r="F12" s="10">
        <f>+SQRT(F11)</f>
        <v>0.47357867062104364</v>
      </c>
    </row>
    <row r="13" spans="2:7" ht="15">
      <c r="B13" s="24" t="s">
        <v>14</v>
      </c>
      <c r="C13" s="8">
        <f>(C8-$F$8)/(C12*(SQRT(1/C10+1/$F$10)))</f>
        <v>4.015584030191125</v>
      </c>
      <c r="D13" s="8">
        <f>(D8-$F$8)/(D12*(SQRT(1/D10+1/$F$10)))</f>
        <v>1.5270957395960372</v>
      </c>
      <c r="E13" s="8">
        <f>(E8-$F$8)/(E12*(SQRT(1/E10+1/$F$10)))</f>
        <v>4.05185560500536</v>
      </c>
      <c r="F13" s="10"/>
      <c r="G13" s="14"/>
    </row>
    <row r="14" spans="2:7" ht="15.75" thickBot="1">
      <c r="B14" s="7" t="s">
        <v>15</v>
      </c>
      <c r="C14" s="27">
        <f>TDIST(C13,C10+$F$10-2,1)</f>
        <v>5.96339859461522E-05</v>
      </c>
      <c r="D14" s="27">
        <f>TDIST(D13,D10+$F$10-2,1)</f>
        <v>0.064343640231115</v>
      </c>
      <c r="E14" s="28">
        <f>TDIST(E13,E10+$F$10-2,1)</f>
        <v>5.05871673017241E-05</v>
      </c>
      <c r="F14" s="16"/>
      <c r="G14" s="14"/>
    </row>
    <row r="16" ht="15.75" thickBot="1"/>
    <row r="17" spans="2:7" ht="15.75" thickBot="1">
      <c r="B17" s="15" t="s">
        <v>16</v>
      </c>
      <c r="C17" s="17">
        <f>TINV(0.05,C10+$F$10-2)</f>
        <v>1.9855233948755648</v>
      </c>
      <c r="D17" s="17">
        <f>TINV(0.05,D10+$F$10-2)</f>
        <v>1.9747157493462049</v>
      </c>
      <c r="E17" s="17">
        <f>TINV(0.05,E10+$F$10-2)</f>
        <v>1.9842169002249928</v>
      </c>
      <c r="F17" s="18"/>
      <c r="G17" s="14"/>
    </row>
    <row r="18" spans="2:7" ht="15">
      <c r="B18" s="23"/>
      <c r="C18" s="14"/>
      <c r="D18" s="14"/>
      <c r="E18" s="14"/>
      <c r="F18" s="14"/>
      <c r="G18" s="14"/>
    </row>
  </sheetData>
  <sheetProtection/>
  <mergeCells count="2">
    <mergeCell ref="B1:F1"/>
    <mergeCell ref="J1:N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celf1</dc:creator>
  <cp:keywords/>
  <dc:description/>
  <cp:lastModifiedBy>Dhampier</cp:lastModifiedBy>
  <dcterms:created xsi:type="dcterms:W3CDTF">2009-12-30T16:51:50Z</dcterms:created>
  <dcterms:modified xsi:type="dcterms:W3CDTF">2010-05-03T14:19:11Z</dcterms:modified>
  <cp:category/>
  <cp:version/>
  <cp:contentType/>
  <cp:contentStatus/>
</cp:coreProperties>
</file>