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5520" firstSheet="4" activeTab="5"/>
  </bookViews>
  <sheets>
    <sheet name="HOMOGENIZACION" sheetId="1" r:id="rId1"/>
    <sheet name="3.1.3 Balance de Línea" sheetId="2" r:id="rId2"/>
    <sheet name="3.1.1 Flujo Mat Actual vs Propu" sheetId="3" r:id="rId3"/>
    <sheet name="3.2.2 Cambio Elementos" sheetId="4" r:id="rId4"/>
    <sheet name="3.2.1 Reparación Elementos" sheetId="5" r:id="rId5"/>
    <sheet name="3.4 Evalución Impacto" sheetId="6" r:id="rId6"/>
  </sheets>
  <definedNames/>
  <calcPr fullCalcOnLoad="1"/>
</workbook>
</file>

<file path=xl/sharedStrings.xml><?xml version="1.0" encoding="utf-8"?>
<sst xmlns="http://schemas.openxmlformats.org/spreadsheetml/2006/main" count="165" uniqueCount="104">
  <si>
    <t>CANT.</t>
  </si>
  <si>
    <t>U</t>
  </si>
  <si>
    <t>Tolva debajo de mixer</t>
  </si>
  <si>
    <t>Planchas de 5 mm</t>
  </si>
  <si>
    <t>un</t>
  </si>
  <si>
    <t xml:space="preserve">Angulos de 2" x 1/4" x 6 </t>
  </si>
  <si>
    <t>Soldadura de acero</t>
  </si>
  <si>
    <t>kg</t>
  </si>
  <si>
    <t>Piso del distribuidor</t>
  </si>
  <si>
    <t>Distribuidor</t>
  </si>
  <si>
    <t>1 Plancha de empaque</t>
  </si>
  <si>
    <t>asbesto</t>
  </si>
  <si>
    <t>pernos completo de 1/2" x 2"</t>
  </si>
  <si>
    <t>Kg</t>
  </si>
  <si>
    <t>Elevador</t>
  </si>
  <si>
    <t>Vigas UPN de 160</t>
  </si>
  <si>
    <t>Angulos de 3" x 1/4"</t>
  </si>
  <si>
    <t>Soldadura 70-18.</t>
  </si>
  <si>
    <t>Piso del mezclador</t>
  </si>
  <si>
    <t>Vigas "I" de 200 x 200 x 12</t>
  </si>
  <si>
    <t>Soldadura 70-18</t>
  </si>
  <si>
    <t>Pernos 1/2 x 2</t>
  </si>
  <si>
    <t>Tolva de abastecimiento al elevador</t>
  </si>
  <si>
    <t>Angulos de 2" x 1/4" x 6 m</t>
  </si>
  <si>
    <t xml:space="preserve">Pernos completos de 7/16" x 2" </t>
  </si>
  <si>
    <t>Pintura</t>
  </si>
  <si>
    <t>Pintura epóxica (imprimante) parte A y B</t>
  </si>
  <si>
    <t>kit</t>
  </si>
  <si>
    <t>Pintura esmalte epóxica parte A y B</t>
  </si>
  <si>
    <t>Disolvente</t>
  </si>
  <si>
    <t>Gl</t>
  </si>
  <si>
    <t>*</t>
  </si>
  <si>
    <t>Demanda de Despacho en su nivel máximo</t>
  </si>
  <si>
    <t>* Demanda de Despacho en su nivel máximo</t>
  </si>
  <si>
    <t xml:space="preserve">% Nitrógeno </t>
  </si>
  <si>
    <t xml:space="preserve">% Fósforo </t>
  </si>
  <si>
    <t xml:space="preserve">% Potasio </t>
  </si>
  <si>
    <t>+/- 0.600</t>
  </si>
  <si>
    <t>+/- 1.200</t>
  </si>
  <si>
    <t>+/- 0.700</t>
  </si>
  <si>
    <t>% Desviación</t>
  </si>
  <si>
    <t>Muestra</t>
  </si>
  <si>
    <t>Promedio</t>
  </si>
  <si>
    <t xml:space="preserve">PRODUCTO </t>
  </si>
  <si>
    <t xml:space="preserve">   Análisis de Homogenización de Fertilizantes Compuestos</t>
  </si>
  <si>
    <t>10-30-10</t>
  </si>
  <si>
    <t>NORMA INEN</t>
  </si>
  <si>
    <t>BATCH</t>
  </si>
  <si>
    <t>4 TM</t>
  </si>
  <si>
    <r>
      <t xml:space="preserve">NIVEL LLENADO MEZCLADOR </t>
    </r>
    <r>
      <rPr>
        <sz val="10"/>
        <rFont val="Arial"/>
        <family val="2"/>
      </rPr>
      <t>88%</t>
    </r>
  </si>
  <si>
    <t>Tiempo Mezclado (Seg)</t>
  </si>
  <si>
    <t>ESPECIFICACION</t>
  </si>
  <si>
    <t>TOTAL PRESUPUESTADO MATERIALES</t>
  </si>
  <si>
    <t>TOTAL PRESUPUESTADO MANO DE OBRA</t>
  </si>
  <si>
    <t>TOTAL DIRECCION TECNICA</t>
  </si>
  <si>
    <t>TOTAL ESTRUCTURA MECANICA</t>
  </si>
  <si>
    <t>EQUIPO AUTOMATIZACION</t>
  </si>
  <si>
    <t>Jaguar Xtreme. Dosificción Materias Primas</t>
  </si>
  <si>
    <t>Servidor y comunicación Admisnistrativa</t>
  </si>
  <si>
    <t>TOTAL EQUIPO ADICIONAL</t>
  </si>
  <si>
    <t>Sistema PLC´s Tolvas. Sensores Nivel</t>
  </si>
  <si>
    <t>Mezclador</t>
  </si>
  <si>
    <t>Ampliación Capacidad del Mezclador</t>
  </si>
  <si>
    <t>Diseño</t>
  </si>
  <si>
    <t>ELEMENTO</t>
  </si>
  <si>
    <t>ACTIVIDAD</t>
  </si>
  <si>
    <t>UNIDADES</t>
  </si>
  <si>
    <t>TOLVAS ALMECENAMIENTO</t>
  </si>
  <si>
    <t>MANTENIMIENTO PREVENTIVO</t>
  </si>
  <si>
    <t>TOLVAS ENSACADO</t>
  </si>
  <si>
    <t>COSEDORAS</t>
  </si>
  <si>
    <t>CHIMBUZOS ENSACADO</t>
  </si>
  <si>
    <t>PINTURA</t>
  </si>
  <si>
    <t>CALIBRACION</t>
  </si>
  <si>
    <t>BANDAS HORIZONTALES</t>
  </si>
  <si>
    <t>CENTRADO</t>
  </si>
  <si>
    <t>RODILLERIA</t>
  </si>
  <si>
    <t>BANDAS ESTIBADORA</t>
  </si>
  <si>
    <t>GENERAL EN LA LINEA</t>
  </si>
  <si>
    <t>LUBRICACION</t>
  </si>
  <si>
    <t>PÍNTURA</t>
  </si>
  <si>
    <t>MOTORES</t>
  </si>
  <si>
    <t>TOTAL PRESUPUESTADO EN MANTENIMIENTO</t>
  </si>
  <si>
    <t>Nivel Actual</t>
  </si>
  <si>
    <t>Con Readecuación</t>
  </si>
  <si>
    <t>Nueva línea</t>
  </si>
  <si>
    <t>Productividad (TM / H)</t>
  </si>
  <si>
    <t>Desperdicio ($)</t>
  </si>
  <si>
    <t>Reproceso ($)</t>
  </si>
  <si>
    <t>Mano de Obra ($)</t>
  </si>
  <si>
    <t>Tiempo Atención Máximo</t>
  </si>
  <si>
    <t>Mantenimiento</t>
  </si>
  <si>
    <t>FIGURA 3.1. FLUJO DE MATERIALES ACTUAL DE LA LINEA MEZCLADORA</t>
  </si>
  <si>
    <t>FIGURA 3.5. FLUJO DE MATERIALES PROPUESTO PARA LA LINEA MEZCLADORA</t>
  </si>
  <si>
    <t xml:space="preserve">FIGRA 3.6. BALANCE DE  LINEA EN SITUACION ACTUAL </t>
  </si>
  <si>
    <t>TABLA 16</t>
  </si>
  <si>
    <t>FIGURA 3.10. BALANCE DE  LINEA CON READECUACION PROPUESTA</t>
  </si>
  <si>
    <t>TABLA 18</t>
  </si>
  <si>
    <t>LISTADO DE ELEMENTOS A REPARAR EN LA LINEA</t>
  </si>
  <si>
    <t>TABLA 19</t>
  </si>
  <si>
    <t>LISTADO DE ELEMENTOS A CAMBIAR EN LA READECUACION DE LINEA</t>
  </si>
  <si>
    <t>acero inox. ANSI 304</t>
  </si>
  <si>
    <t>308 L</t>
  </si>
  <si>
    <t>hierro ASTMA 36</t>
  </si>
</sst>
</file>

<file path=xl/styles.xml><?xml version="1.0" encoding="utf-8"?>
<styleSheet xmlns="http://schemas.openxmlformats.org/spreadsheetml/2006/main">
  <numFmts count="2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(* #,##0.00_);_(* \(#,##0.00\);_(* &quot;-&quot;??_);_(@_)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\1\4\-\6\-\2\5"/>
    <numFmt numFmtId="179" formatCode="0.00000000"/>
    <numFmt numFmtId="180" formatCode="_-[$$-409]* #,##0.00_ ;_-[$$-409]* \-#,##0.00\ ;_-[$$-409]* &quot;-&quot;??_ ;_-@_ 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b/>
      <sz val="10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4" xfId="0" applyFont="1" applyBorder="1" applyAlignment="1">
      <alignment/>
    </xf>
    <xf numFmtId="43" fontId="0" fillId="0" borderId="5" xfId="15" applyFont="1" applyBorder="1" applyAlignment="1">
      <alignment horizontal="center"/>
    </xf>
    <xf numFmtId="0" fontId="3" fillId="0" borderId="4" xfId="0" applyFont="1" applyFill="1" applyBorder="1" applyAlignment="1">
      <alignment/>
    </xf>
    <xf numFmtId="43" fontId="0" fillId="0" borderId="5" xfId="15" applyBorder="1" applyAlignment="1">
      <alignment horizontal="center"/>
    </xf>
    <xf numFmtId="43" fontId="0" fillId="0" borderId="4" xfId="15" applyBorder="1" applyAlignment="1">
      <alignment horizontal="center"/>
    </xf>
    <xf numFmtId="43" fontId="0" fillId="0" borderId="4" xfId="15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2" fontId="2" fillId="0" borderId="19" xfId="0" applyNumberFormat="1" applyFont="1" applyFill="1" applyBorder="1" applyAlignment="1" quotePrefix="1">
      <alignment horizontal="center" vertical="center"/>
    </xf>
    <xf numFmtId="2" fontId="2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80" fontId="1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80" fontId="0" fillId="0" borderId="28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3" fontId="0" fillId="0" borderId="4" xfId="15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3" fontId="0" fillId="0" borderId="5" xfId="15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180" fontId="1" fillId="0" borderId="29" xfId="0" applyNumberFormat="1" applyFont="1" applyBorder="1" applyAlignment="1">
      <alignment horizontal="center"/>
    </xf>
    <xf numFmtId="0" fontId="2" fillId="0" borderId="0" xfId="0" applyFont="1" applyAlignment="1">
      <alignment/>
    </xf>
    <xf numFmtId="180" fontId="0" fillId="0" borderId="27" xfId="15" applyNumberFormat="1" applyBorder="1" applyAlignment="1">
      <alignment horizontal="center"/>
    </xf>
    <xf numFmtId="168" fontId="0" fillId="0" borderId="27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80" fontId="0" fillId="0" borderId="33" xfId="15" applyNumberFormat="1" applyBorder="1" applyAlignment="1">
      <alignment horizontal="center"/>
    </xf>
    <xf numFmtId="180" fontId="0" fillId="0" borderId="34" xfId="15" applyNumberFormat="1" applyBorder="1" applyAlignment="1">
      <alignment horizontal="center"/>
    </xf>
    <xf numFmtId="168" fontId="0" fillId="0" borderId="33" xfId="0" applyNumberFormat="1" applyBorder="1" applyAlignment="1">
      <alignment/>
    </xf>
    <xf numFmtId="168" fontId="0" fillId="0" borderId="34" xfId="0" applyNumberFormat="1" applyBorder="1" applyAlignment="1">
      <alignment/>
    </xf>
    <xf numFmtId="180" fontId="0" fillId="0" borderId="35" xfId="15" applyNumberFormat="1" applyBorder="1" applyAlignment="1">
      <alignment horizontal="center"/>
    </xf>
    <xf numFmtId="180" fontId="0" fillId="0" borderId="36" xfId="15" applyNumberFormat="1" applyBorder="1" applyAlignment="1">
      <alignment horizontal="center"/>
    </xf>
    <xf numFmtId="180" fontId="0" fillId="0" borderId="37" xfId="15" applyNumberFormat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Fill="1" applyBorder="1" applyAlignment="1" quotePrefix="1">
      <alignment horizontal="center" vertical="center"/>
    </xf>
    <xf numFmtId="0" fontId="0" fillId="0" borderId="39" xfId="0" applyFill="1" applyBorder="1" applyAlignment="1" quotePrefix="1">
      <alignment horizontal="center" vertical="center"/>
    </xf>
    <xf numFmtId="2" fontId="2" fillId="0" borderId="22" xfId="0" applyNumberFormat="1" applyFont="1" applyFill="1" applyBorder="1" applyAlignment="1" quotePrefix="1">
      <alignment horizontal="center" vertical="center"/>
    </xf>
    <xf numFmtId="2" fontId="2" fillId="0" borderId="23" xfId="0" applyNumberFormat="1" applyFont="1" applyFill="1" applyBorder="1" applyAlignment="1" quotePrefix="1">
      <alignment horizontal="center" vertical="center"/>
    </xf>
    <xf numFmtId="2" fontId="2" fillId="0" borderId="22" xfId="0" applyNumberFormat="1" applyFont="1" applyFill="1" applyBorder="1" applyAlignment="1">
      <alignment/>
    </xf>
    <xf numFmtId="2" fontId="2" fillId="0" borderId="29" xfId="0" applyNumberFormat="1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0" fillId="0" borderId="40" xfId="0" applyFill="1" applyBorder="1" applyAlignment="1" quotePrefix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4" xfId="0" applyFill="1" applyBorder="1" applyAlignment="1" quotePrefix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 quotePrefix="1">
      <alignment horizontal="center" vertical="center"/>
    </xf>
    <xf numFmtId="0" fontId="0" fillId="0" borderId="45" xfId="0" applyFill="1" applyBorder="1" applyAlignment="1" quotePrefix="1">
      <alignment horizontal="center" vertical="center"/>
    </xf>
    <xf numFmtId="0" fontId="0" fillId="0" borderId="7" xfId="0" applyFill="1" applyBorder="1" applyAlignment="1" quotePrefix="1">
      <alignment horizontal="center" vertical="center"/>
    </xf>
    <xf numFmtId="0" fontId="0" fillId="0" borderId="6" xfId="0" applyFill="1" applyBorder="1" applyAlignment="1" quotePrefix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47" xfId="0" applyFill="1" applyBorder="1" applyAlignment="1" quotePrefix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9" xfId="0" applyFill="1" applyBorder="1" applyAlignment="1" quotePrefix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Fill="1" applyBorder="1" applyAlignment="1" quotePrefix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 quotePrefix="1">
      <alignment horizontal="center" vertical="center"/>
    </xf>
    <xf numFmtId="0" fontId="0" fillId="0" borderId="28" xfId="0" applyFill="1" applyBorder="1" applyAlignment="1" quotePrefix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5" xfId="0" applyFill="1" applyBorder="1" applyAlignment="1" quotePrefix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0" fillId="0" borderId="17" xfId="0" applyFill="1" applyBorder="1" applyAlignment="1" quotePrefix="1">
      <alignment horizontal="center" vertical="center"/>
    </xf>
    <xf numFmtId="0" fontId="0" fillId="0" borderId="53" xfId="0" applyFill="1" applyBorder="1" applyAlignment="1" quotePrefix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36" xfId="0" applyFill="1" applyBorder="1" applyAlignment="1" quotePrefix="1">
      <alignment horizontal="center" vertical="center"/>
    </xf>
    <xf numFmtId="0" fontId="0" fillId="0" borderId="36" xfId="0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wrapText="1"/>
    </xf>
    <xf numFmtId="0" fontId="0" fillId="0" borderId="54" xfId="0" applyFill="1" applyBorder="1" applyAlignment="1" quotePrefix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4" xfId="0" applyFill="1" applyBorder="1" applyAlignment="1" quotePrefix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0" fontId="0" fillId="0" borderId="40" xfId="0" applyNumberFormat="1" applyFont="1" applyBorder="1" applyAlignment="1">
      <alignment horizontal="center"/>
    </xf>
    <xf numFmtId="180" fontId="0" fillId="0" borderId="41" xfId="0" applyNumberFormat="1" applyFont="1" applyBorder="1" applyAlignment="1">
      <alignment horizontal="center"/>
    </xf>
    <xf numFmtId="180" fontId="0" fillId="0" borderId="43" xfId="0" applyNumberFormat="1" applyFont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180" fontId="0" fillId="0" borderId="5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3.9. NIVEL DE HOMOGENIZACION VS TIEMPO MEZCLADO</a:t>
            </a:r>
          </a:p>
        </c:rich>
      </c:tx>
      <c:layout>
        <c:manualLayout>
          <c:xMode val="factor"/>
          <c:yMode val="factor"/>
          <c:x val="0.037"/>
          <c:y val="0.9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85"/>
          <c:w val="0.8515"/>
          <c:h val="0.78875"/>
        </c:manualLayout>
      </c:layout>
      <c:lineChart>
        <c:grouping val="standard"/>
        <c:varyColors val="0"/>
        <c:ser>
          <c:idx val="0"/>
          <c:order val="0"/>
          <c:tx>
            <c:v>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(HOMOGENIZACION!$B$9,HOMOGENIZACION!$B$14,HOMOGENIZACION!$B$19,HOMOGENIZACION!$B$24,HOMOGENIZACION!$B$29,HOMOGENIZACION!$B$34,HOMOGENIZACION!$B$39,HOMOGENIZACION!$B$44)</c:f>
              <c:numCache/>
            </c:numRef>
          </c:cat>
          <c:val>
            <c:numRef>
              <c:f>(HOMOGENIZACION!$E$12,HOMOGENIZACION!$E$17,HOMOGENIZACION!$E$22,HOMOGENIZACION!$E$27,HOMOGENIZACION!$E$32,HOMOGENIZACION!$E$37,HOMOGENIZACION!$E$42,HOMOGENIZACION!$E$47)</c:f>
              <c:numCache/>
            </c:numRef>
          </c:val>
          <c:smooth val="0"/>
        </c:ser>
        <c:ser>
          <c:idx val="1"/>
          <c:order val="1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(HOMOGENIZACION!$B$9,HOMOGENIZACION!$B$14,HOMOGENIZACION!$B$19,HOMOGENIZACION!$B$24,HOMOGENIZACION!$B$29,HOMOGENIZACION!$B$34,HOMOGENIZACION!$B$39,HOMOGENIZACION!$B$44)</c:f>
              <c:numCache/>
            </c:numRef>
          </c:cat>
          <c:val>
            <c:numRef>
              <c:f>(HOMOGENIZACION!$I$12,HOMOGENIZACION!$I$17,HOMOGENIZACION!$I$22,HOMOGENIZACION!$I$27,HOMOGENIZACION!$I$32,HOMOGENIZACION!$I$37,HOMOGENIZACION!$I$42,HOMOGENIZACION!$I$47)</c:f>
              <c:numCache/>
            </c:numRef>
          </c:val>
          <c:smooth val="0"/>
        </c:ser>
        <c:ser>
          <c:idx val="2"/>
          <c:order val="2"/>
          <c:tx>
            <c:v>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(HOMOGENIZACION!$B$9,HOMOGENIZACION!$B$14,HOMOGENIZACION!$B$19,HOMOGENIZACION!$B$24,HOMOGENIZACION!$B$29,HOMOGENIZACION!$B$34,HOMOGENIZACION!$B$39,HOMOGENIZACION!$B$44)</c:f>
              <c:numCache/>
            </c:numRef>
          </c:cat>
          <c:val>
            <c:numRef>
              <c:f>(HOMOGENIZACION!$M$12,HOMOGENIZACION!$M$17,HOMOGENIZACION!$M$22,HOMOGENIZACION!$M$27,HOMOGENIZACION!$M$32,HOMOGENIZACION!$M$37,HOMOGENIZACION!$M$42,HOMOGENIZACION!$M$47)</c:f>
              <c:numCache/>
            </c:numRef>
          </c:val>
          <c:smooth val="0"/>
        </c:ser>
        <c:marker val="1"/>
        <c:axId val="41423281"/>
        <c:axId val="37265210"/>
      </c:lineChart>
      <c:catAx>
        <c:axId val="4142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TIEMPO MEZCLADO (SEG)
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65210"/>
        <c:crosses val="autoZero"/>
        <c:auto val="1"/>
        <c:lblOffset val="100"/>
        <c:noMultiLvlLbl val="0"/>
      </c:catAx>
      <c:valAx>
        <c:axId val="3726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CONCENTRACION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23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225"/>
          <c:w val="0.95775"/>
          <c:h val="0.911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'3.4 Evalución Impacto'!$C$3:$E$3</c:f>
              <c:strCache/>
            </c:strRef>
          </c:cat>
          <c:val>
            <c:numRef>
              <c:f>'3.4 Evalución Impacto'!$C$4:$E$4</c:f>
              <c:numCache/>
            </c:numRef>
          </c:val>
          <c:shape val="box"/>
        </c:ser>
        <c:shape val="box"/>
        <c:axId val="66951435"/>
        <c:axId val="65692004"/>
      </c:bar3DChart>
      <c:catAx>
        <c:axId val="66951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92004"/>
        <c:crosses val="autoZero"/>
        <c:auto val="1"/>
        <c:lblOffset val="100"/>
        <c:noMultiLvlLbl val="0"/>
      </c:catAx>
      <c:valAx>
        <c:axId val="6569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TM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514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5"/>
          <c:y val="0.0485"/>
          <c:w val="0.95475"/>
          <c:h val="0.87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Pt>
            <c:idx val="1"/>
            <c:invertIfNegative val="0"/>
            <c:spPr>
              <a:solidFill>
                <a:srgbClr val="CCFF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'3.4 Evalución Impacto'!$C$3:$E$3</c:f>
              <c:strCache/>
            </c:strRef>
          </c:cat>
          <c:val>
            <c:numRef>
              <c:f>'3.4 Evalución Impacto'!$C$5:$E$5</c:f>
              <c:numCache/>
            </c:numRef>
          </c:val>
          <c:shape val="box"/>
        </c:ser>
        <c:shape val="box"/>
        <c:axId val="54357125"/>
        <c:axId val="19452078"/>
      </c:bar3DChart>
      <c:catAx>
        <c:axId val="54357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52078"/>
        <c:crosses val="autoZero"/>
        <c:auto val="1"/>
        <c:lblOffset val="100"/>
        <c:noMultiLvlLbl val="0"/>
      </c:catAx>
      <c:valAx>
        <c:axId val="19452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571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5"/>
          <c:y val="0.04825"/>
          <c:w val="0.95475"/>
          <c:h val="0.874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Pt>
            <c:idx val="1"/>
            <c:invertIfNegative val="0"/>
            <c:spPr>
              <a:solidFill>
                <a:srgbClr val="CCFF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'3.4 Evalución Impacto'!$C$3:$E$3</c:f>
              <c:strCache/>
            </c:strRef>
          </c:cat>
          <c:val>
            <c:numRef>
              <c:f>'3.4 Evalución Impacto'!$C$6:$E$6</c:f>
              <c:numCache/>
            </c:numRef>
          </c:val>
          <c:shape val="box"/>
        </c:ser>
        <c:shape val="box"/>
        <c:axId val="40850975"/>
        <c:axId val="32114456"/>
      </c:bar3DChart>
      <c:catAx>
        <c:axId val="40850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14456"/>
        <c:crosses val="autoZero"/>
        <c:auto val="1"/>
        <c:lblOffset val="100"/>
        <c:noMultiLvlLbl val="0"/>
      </c:catAx>
      <c:valAx>
        <c:axId val="32114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509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5"/>
          <c:y val="0.04825"/>
          <c:w val="0.95475"/>
          <c:h val="0.874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Pt>
            <c:idx val="1"/>
            <c:invertIfNegative val="0"/>
            <c:spPr>
              <a:solidFill>
                <a:srgbClr val="CCFF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'3.4 Evalución Impacto'!$C$3:$E$3</c:f>
              <c:strCache/>
            </c:strRef>
          </c:cat>
          <c:val>
            <c:numRef>
              <c:f>'3.4 Evalución Impacto'!$C$7:$E$7</c:f>
              <c:numCache/>
            </c:numRef>
          </c:val>
          <c:shape val="box"/>
        </c:ser>
        <c:shape val="box"/>
        <c:axId val="20594649"/>
        <c:axId val="51134114"/>
      </c:bar3DChart>
      <c:catAx>
        <c:axId val="2059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34114"/>
        <c:crosses val="autoZero"/>
        <c:auto val="1"/>
        <c:lblOffset val="100"/>
        <c:noMultiLvlLbl val="0"/>
      </c:catAx>
      <c:valAx>
        <c:axId val="51134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946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275"/>
          <c:w val="0.95775"/>
          <c:h val="0.91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'3.4 Evalución Impacto'!$C$3:$E$3</c:f>
              <c:strCache/>
            </c:strRef>
          </c:cat>
          <c:val>
            <c:numRef>
              <c:f>'3.4 Evalución Impacto'!$C$8:$E$8</c:f>
              <c:numCache/>
            </c:numRef>
          </c:val>
          <c:shape val="box"/>
        </c:ser>
        <c:shape val="box"/>
        <c:axId val="57553843"/>
        <c:axId val="48222540"/>
      </c:bar3DChart>
      <c:catAx>
        <c:axId val="57553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22540"/>
        <c:crosses val="autoZero"/>
        <c:auto val="1"/>
        <c:lblOffset val="100"/>
        <c:noMultiLvlLbl val="0"/>
      </c:catAx>
      <c:valAx>
        <c:axId val="48222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minutos en espera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538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225"/>
          <c:w val="0.95775"/>
          <c:h val="0.911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CCFFCC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'3.4 Evalución Impacto'!$C$3:$E$3</c:f>
              <c:strCache/>
            </c:strRef>
          </c:cat>
          <c:val>
            <c:numRef>
              <c:f>'3.4 Evalución Impacto'!$C$9:$E$9</c:f>
              <c:numCache/>
            </c:numRef>
          </c:val>
          <c:shape val="box"/>
        </c:ser>
        <c:shape val="box"/>
        <c:axId val="31349677"/>
        <c:axId val="13711638"/>
      </c:bar3DChart>
      <c:catAx>
        <c:axId val="31349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11638"/>
        <c:crosses val="autoZero"/>
        <c:auto val="1"/>
        <c:lblOffset val="100"/>
        <c:noMultiLvlLbl val="0"/>
      </c:catAx>
      <c:valAx>
        <c:axId val="13711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USD$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496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733425</xdr:colOff>
      <xdr:row>14</xdr:row>
      <xdr:rowOff>85725</xdr:rowOff>
    </xdr:from>
    <xdr:to>
      <xdr:col>30</xdr:col>
      <xdr:colOff>295275</xdr:colOff>
      <xdr:row>34</xdr:row>
      <xdr:rowOff>57150</xdr:rowOff>
    </xdr:to>
    <xdr:graphicFrame>
      <xdr:nvGraphicFramePr>
        <xdr:cNvPr id="1" name="Chart 2"/>
        <xdr:cNvGraphicFramePr/>
      </xdr:nvGraphicFramePr>
      <xdr:xfrm>
        <a:off x="10496550" y="3152775"/>
        <a:ext cx="64198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20</xdr:row>
      <xdr:rowOff>114300</xdr:rowOff>
    </xdr:from>
    <xdr:to>
      <xdr:col>18</xdr:col>
      <xdr:colOff>561975</xdr:colOff>
      <xdr:row>21</xdr:row>
      <xdr:rowOff>104775</xdr:rowOff>
    </xdr:to>
    <xdr:grpSp>
      <xdr:nvGrpSpPr>
        <xdr:cNvPr id="1" name="Group 249"/>
        <xdr:cNvGrpSpPr>
          <a:grpSpLocks/>
        </xdr:cNvGrpSpPr>
      </xdr:nvGrpSpPr>
      <xdr:grpSpPr>
        <a:xfrm>
          <a:off x="12372975" y="3352800"/>
          <a:ext cx="1781175" cy="152400"/>
          <a:chOff x="1094" y="441"/>
          <a:chExt cx="173" cy="20"/>
        </a:xfrm>
        <a:solidFill>
          <a:srgbClr val="FFFFFF"/>
        </a:solidFill>
      </xdr:grpSpPr>
      <xdr:sp>
        <xdr:nvSpPr>
          <xdr:cNvPr id="2" name="Line 250"/>
          <xdr:cNvSpPr>
            <a:spLocks/>
          </xdr:cNvSpPr>
        </xdr:nvSpPr>
        <xdr:spPr>
          <a:xfrm>
            <a:off x="1094" y="441"/>
            <a:ext cx="17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51"/>
          <xdr:cNvSpPr>
            <a:spLocks/>
          </xdr:cNvSpPr>
        </xdr:nvSpPr>
        <xdr:spPr>
          <a:xfrm>
            <a:off x="1107" y="442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52"/>
          <xdr:cNvSpPr>
            <a:spLocks/>
          </xdr:cNvSpPr>
        </xdr:nvSpPr>
        <xdr:spPr>
          <a:xfrm>
            <a:off x="1143" y="442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53"/>
          <xdr:cNvSpPr>
            <a:spLocks/>
          </xdr:cNvSpPr>
        </xdr:nvSpPr>
        <xdr:spPr>
          <a:xfrm>
            <a:off x="1243" y="442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54"/>
          <xdr:cNvSpPr>
            <a:spLocks/>
          </xdr:cNvSpPr>
        </xdr:nvSpPr>
        <xdr:spPr>
          <a:xfrm>
            <a:off x="1191" y="443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514350</xdr:colOff>
      <xdr:row>14</xdr:row>
      <xdr:rowOff>123825</xdr:rowOff>
    </xdr:from>
    <xdr:to>
      <xdr:col>23</xdr:col>
      <xdr:colOff>704850</xdr:colOff>
      <xdr:row>18</xdr:row>
      <xdr:rowOff>104775</xdr:rowOff>
    </xdr:to>
    <xdr:grpSp>
      <xdr:nvGrpSpPr>
        <xdr:cNvPr id="7" name="Group 255"/>
        <xdr:cNvGrpSpPr>
          <a:grpSpLocks/>
        </xdr:cNvGrpSpPr>
      </xdr:nvGrpSpPr>
      <xdr:grpSpPr>
        <a:xfrm>
          <a:off x="17154525" y="2390775"/>
          <a:ext cx="952500" cy="628650"/>
          <a:chOff x="2935" y="445"/>
          <a:chExt cx="214" cy="85"/>
        </a:xfrm>
        <a:solidFill>
          <a:srgbClr val="FFFFFF"/>
        </a:solidFill>
      </xdr:grpSpPr>
      <xdr:grpSp>
        <xdr:nvGrpSpPr>
          <xdr:cNvPr id="8" name="Group 256"/>
          <xdr:cNvGrpSpPr>
            <a:grpSpLocks/>
          </xdr:cNvGrpSpPr>
        </xdr:nvGrpSpPr>
        <xdr:grpSpPr>
          <a:xfrm>
            <a:off x="2935" y="495"/>
            <a:ext cx="214" cy="35"/>
            <a:chOff x="1440" y="426"/>
            <a:chExt cx="214" cy="35"/>
          </a:xfrm>
          <a:solidFill>
            <a:srgbClr val="FFFFFF"/>
          </a:solidFill>
        </xdr:grpSpPr>
        <xdr:sp>
          <xdr:nvSpPr>
            <xdr:cNvPr id="9" name="Rectangle 257"/>
            <xdr:cNvSpPr>
              <a:spLocks/>
            </xdr:cNvSpPr>
          </xdr:nvSpPr>
          <xdr:spPr>
            <a:xfrm>
              <a:off x="1440" y="426"/>
              <a:ext cx="214" cy="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" name="Group 258"/>
            <xdr:cNvGrpSpPr>
              <a:grpSpLocks/>
            </xdr:cNvGrpSpPr>
          </xdr:nvGrpSpPr>
          <xdr:grpSpPr>
            <a:xfrm>
              <a:off x="1442" y="430"/>
              <a:ext cx="34" cy="30"/>
              <a:chOff x="1200" y="105"/>
              <a:chExt cx="62" cy="58"/>
            </a:xfrm>
            <a:solidFill>
              <a:srgbClr val="FFFFFF"/>
            </a:solidFill>
          </xdr:grpSpPr>
          <xdr:sp>
            <xdr:nvSpPr>
              <xdr:cNvPr id="11" name="Oval 259"/>
              <xdr:cNvSpPr>
                <a:spLocks/>
              </xdr:cNvSpPr>
            </xdr:nvSpPr>
            <xdr:spPr>
              <a:xfrm>
                <a:off x="1200" y="105"/>
                <a:ext cx="62" cy="58"/>
              </a:xfrm>
              <a:prstGeom prst="ellipse">
                <a:avLst/>
              </a:prstGeom>
              <a:solidFill>
                <a:srgbClr val="3333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Oval 260"/>
              <xdr:cNvSpPr>
                <a:spLocks/>
              </xdr:cNvSpPr>
            </xdr:nvSpPr>
            <xdr:spPr>
              <a:xfrm>
                <a:off x="1215" y="119"/>
                <a:ext cx="33" cy="32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3" name="Group 261"/>
            <xdr:cNvGrpSpPr>
              <a:grpSpLocks/>
            </xdr:cNvGrpSpPr>
          </xdr:nvGrpSpPr>
          <xdr:grpSpPr>
            <a:xfrm>
              <a:off x="1476" y="431"/>
              <a:ext cx="34" cy="30"/>
              <a:chOff x="1200" y="105"/>
              <a:chExt cx="62" cy="58"/>
            </a:xfrm>
            <a:solidFill>
              <a:srgbClr val="FFFFFF"/>
            </a:solidFill>
          </xdr:grpSpPr>
          <xdr:sp>
            <xdr:nvSpPr>
              <xdr:cNvPr id="14" name="Oval 262"/>
              <xdr:cNvSpPr>
                <a:spLocks/>
              </xdr:cNvSpPr>
            </xdr:nvSpPr>
            <xdr:spPr>
              <a:xfrm>
                <a:off x="1200" y="105"/>
                <a:ext cx="62" cy="58"/>
              </a:xfrm>
              <a:prstGeom prst="ellipse">
                <a:avLst/>
              </a:prstGeom>
              <a:solidFill>
                <a:srgbClr val="3333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Oval 263"/>
              <xdr:cNvSpPr>
                <a:spLocks/>
              </xdr:cNvSpPr>
            </xdr:nvSpPr>
            <xdr:spPr>
              <a:xfrm>
                <a:off x="1215" y="119"/>
                <a:ext cx="33" cy="32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6" name="Group 264"/>
            <xdr:cNvGrpSpPr>
              <a:grpSpLocks/>
            </xdr:cNvGrpSpPr>
          </xdr:nvGrpSpPr>
          <xdr:grpSpPr>
            <a:xfrm>
              <a:off x="1619" y="431"/>
              <a:ext cx="34" cy="30"/>
              <a:chOff x="1200" y="105"/>
              <a:chExt cx="62" cy="58"/>
            </a:xfrm>
            <a:solidFill>
              <a:srgbClr val="FFFFFF"/>
            </a:solidFill>
          </xdr:grpSpPr>
          <xdr:sp>
            <xdr:nvSpPr>
              <xdr:cNvPr id="17" name="Oval 265"/>
              <xdr:cNvSpPr>
                <a:spLocks/>
              </xdr:cNvSpPr>
            </xdr:nvSpPr>
            <xdr:spPr>
              <a:xfrm>
                <a:off x="1200" y="105"/>
                <a:ext cx="62" cy="58"/>
              </a:xfrm>
              <a:prstGeom prst="ellipse">
                <a:avLst/>
              </a:prstGeom>
              <a:solidFill>
                <a:srgbClr val="3333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Oval 266"/>
              <xdr:cNvSpPr>
                <a:spLocks/>
              </xdr:cNvSpPr>
            </xdr:nvSpPr>
            <xdr:spPr>
              <a:xfrm>
                <a:off x="1215" y="119"/>
                <a:ext cx="33" cy="32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9" name="Group 267"/>
          <xdr:cNvGrpSpPr>
            <a:grpSpLocks/>
          </xdr:cNvGrpSpPr>
        </xdr:nvGrpSpPr>
        <xdr:grpSpPr>
          <a:xfrm>
            <a:off x="2995" y="459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20" name="Group 268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21" name="AutoShape 269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AutoShape 270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AutoShape 271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AutoShape 272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AutoShape 273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AutoShape 274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AutoShape 275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AutoShape 276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9" name="Group 277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30" name="AutoShape 278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AutoShape 279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AutoShape 280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AutoShape 281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AutoShape 282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AutoShape 283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AutoShape 284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" name="AutoShape 285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8" name="Group 286"/>
          <xdr:cNvGrpSpPr>
            <a:grpSpLocks/>
          </xdr:cNvGrpSpPr>
        </xdr:nvGrpSpPr>
        <xdr:grpSpPr>
          <a:xfrm>
            <a:off x="2943" y="445"/>
            <a:ext cx="37" cy="47"/>
            <a:chOff x="1358" y="103"/>
            <a:chExt cx="61" cy="93"/>
          </a:xfrm>
          <a:solidFill>
            <a:srgbClr val="FFFFFF"/>
          </a:solidFill>
        </xdr:grpSpPr>
        <xdr:sp>
          <xdr:nvSpPr>
            <xdr:cNvPr id="39" name="AutoShape 287"/>
            <xdr:cNvSpPr>
              <a:spLocks/>
            </xdr:cNvSpPr>
          </xdr:nvSpPr>
          <xdr:spPr>
            <a:xfrm>
              <a:off x="1377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288"/>
            <xdr:cNvSpPr>
              <a:spLocks/>
            </xdr:cNvSpPr>
          </xdr:nvSpPr>
          <xdr:spPr>
            <a:xfrm>
              <a:off x="1393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289"/>
            <xdr:cNvSpPr>
              <a:spLocks/>
            </xdr:cNvSpPr>
          </xdr:nvSpPr>
          <xdr:spPr>
            <a:xfrm>
              <a:off x="1377" y="120"/>
              <a:ext cx="24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290"/>
            <xdr:cNvSpPr>
              <a:spLocks/>
            </xdr:cNvSpPr>
          </xdr:nvSpPr>
          <xdr:spPr>
            <a:xfrm rot="18865737">
              <a:off x="1391" y="128"/>
              <a:ext cx="28" cy="10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AutoShape 291"/>
            <xdr:cNvSpPr>
              <a:spLocks/>
            </xdr:cNvSpPr>
          </xdr:nvSpPr>
          <xdr:spPr>
            <a:xfrm rot="2875499">
              <a:off x="1358" y="129"/>
              <a:ext cx="27" cy="9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Oval 292"/>
            <xdr:cNvSpPr>
              <a:spLocks/>
            </xdr:cNvSpPr>
          </xdr:nvSpPr>
          <xdr:spPr>
            <a:xfrm>
              <a:off x="1380" y="103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419100</xdr:colOff>
      <xdr:row>17</xdr:row>
      <xdr:rowOff>28575</xdr:rowOff>
    </xdr:from>
    <xdr:to>
      <xdr:col>23</xdr:col>
      <xdr:colOff>704850</xdr:colOff>
      <xdr:row>21</xdr:row>
      <xdr:rowOff>9525</xdr:rowOff>
    </xdr:to>
    <xdr:grpSp>
      <xdr:nvGrpSpPr>
        <xdr:cNvPr id="45" name="Group 293"/>
        <xdr:cNvGrpSpPr>
          <a:grpSpLocks/>
        </xdr:cNvGrpSpPr>
      </xdr:nvGrpSpPr>
      <xdr:grpSpPr>
        <a:xfrm>
          <a:off x="17059275" y="2781300"/>
          <a:ext cx="1047750" cy="628650"/>
          <a:chOff x="2935" y="445"/>
          <a:chExt cx="214" cy="85"/>
        </a:xfrm>
        <a:solidFill>
          <a:srgbClr val="FFFFFF"/>
        </a:solidFill>
      </xdr:grpSpPr>
      <xdr:grpSp>
        <xdr:nvGrpSpPr>
          <xdr:cNvPr id="46" name="Group 294"/>
          <xdr:cNvGrpSpPr>
            <a:grpSpLocks/>
          </xdr:cNvGrpSpPr>
        </xdr:nvGrpSpPr>
        <xdr:grpSpPr>
          <a:xfrm>
            <a:off x="2935" y="495"/>
            <a:ext cx="214" cy="35"/>
            <a:chOff x="1440" y="426"/>
            <a:chExt cx="214" cy="35"/>
          </a:xfrm>
          <a:solidFill>
            <a:srgbClr val="FFFFFF"/>
          </a:solidFill>
        </xdr:grpSpPr>
        <xdr:sp>
          <xdr:nvSpPr>
            <xdr:cNvPr id="47" name="Rectangle 295"/>
            <xdr:cNvSpPr>
              <a:spLocks/>
            </xdr:cNvSpPr>
          </xdr:nvSpPr>
          <xdr:spPr>
            <a:xfrm>
              <a:off x="1440" y="426"/>
              <a:ext cx="214" cy="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8" name="Group 296"/>
            <xdr:cNvGrpSpPr>
              <a:grpSpLocks/>
            </xdr:cNvGrpSpPr>
          </xdr:nvGrpSpPr>
          <xdr:grpSpPr>
            <a:xfrm>
              <a:off x="1442" y="430"/>
              <a:ext cx="34" cy="30"/>
              <a:chOff x="1200" y="105"/>
              <a:chExt cx="62" cy="58"/>
            </a:xfrm>
            <a:solidFill>
              <a:srgbClr val="FFFFFF"/>
            </a:solidFill>
          </xdr:grpSpPr>
          <xdr:sp>
            <xdr:nvSpPr>
              <xdr:cNvPr id="49" name="Oval 297"/>
              <xdr:cNvSpPr>
                <a:spLocks/>
              </xdr:cNvSpPr>
            </xdr:nvSpPr>
            <xdr:spPr>
              <a:xfrm>
                <a:off x="1200" y="105"/>
                <a:ext cx="62" cy="58"/>
              </a:xfrm>
              <a:prstGeom prst="ellipse">
                <a:avLst/>
              </a:prstGeom>
              <a:solidFill>
                <a:srgbClr val="3333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Oval 298"/>
              <xdr:cNvSpPr>
                <a:spLocks/>
              </xdr:cNvSpPr>
            </xdr:nvSpPr>
            <xdr:spPr>
              <a:xfrm>
                <a:off x="1215" y="119"/>
                <a:ext cx="33" cy="32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1" name="Group 299"/>
            <xdr:cNvGrpSpPr>
              <a:grpSpLocks/>
            </xdr:cNvGrpSpPr>
          </xdr:nvGrpSpPr>
          <xdr:grpSpPr>
            <a:xfrm>
              <a:off x="1476" y="431"/>
              <a:ext cx="34" cy="30"/>
              <a:chOff x="1200" y="105"/>
              <a:chExt cx="62" cy="58"/>
            </a:xfrm>
            <a:solidFill>
              <a:srgbClr val="FFFFFF"/>
            </a:solidFill>
          </xdr:grpSpPr>
          <xdr:sp>
            <xdr:nvSpPr>
              <xdr:cNvPr id="52" name="Oval 300"/>
              <xdr:cNvSpPr>
                <a:spLocks/>
              </xdr:cNvSpPr>
            </xdr:nvSpPr>
            <xdr:spPr>
              <a:xfrm>
                <a:off x="1200" y="105"/>
                <a:ext cx="62" cy="58"/>
              </a:xfrm>
              <a:prstGeom prst="ellipse">
                <a:avLst/>
              </a:prstGeom>
              <a:solidFill>
                <a:srgbClr val="3333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Oval 301"/>
              <xdr:cNvSpPr>
                <a:spLocks/>
              </xdr:cNvSpPr>
            </xdr:nvSpPr>
            <xdr:spPr>
              <a:xfrm>
                <a:off x="1215" y="119"/>
                <a:ext cx="33" cy="32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4" name="Group 302"/>
            <xdr:cNvGrpSpPr>
              <a:grpSpLocks/>
            </xdr:cNvGrpSpPr>
          </xdr:nvGrpSpPr>
          <xdr:grpSpPr>
            <a:xfrm>
              <a:off x="1619" y="431"/>
              <a:ext cx="34" cy="30"/>
              <a:chOff x="1200" y="105"/>
              <a:chExt cx="62" cy="58"/>
            </a:xfrm>
            <a:solidFill>
              <a:srgbClr val="FFFFFF"/>
            </a:solidFill>
          </xdr:grpSpPr>
          <xdr:sp>
            <xdr:nvSpPr>
              <xdr:cNvPr id="55" name="Oval 303"/>
              <xdr:cNvSpPr>
                <a:spLocks/>
              </xdr:cNvSpPr>
            </xdr:nvSpPr>
            <xdr:spPr>
              <a:xfrm>
                <a:off x="1200" y="105"/>
                <a:ext cx="62" cy="58"/>
              </a:xfrm>
              <a:prstGeom prst="ellipse">
                <a:avLst/>
              </a:prstGeom>
              <a:solidFill>
                <a:srgbClr val="3333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" name="Oval 304"/>
              <xdr:cNvSpPr>
                <a:spLocks/>
              </xdr:cNvSpPr>
            </xdr:nvSpPr>
            <xdr:spPr>
              <a:xfrm>
                <a:off x="1215" y="119"/>
                <a:ext cx="33" cy="32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57" name="Group 305"/>
          <xdr:cNvGrpSpPr>
            <a:grpSpLocks/>
          </xdr:cNvGrpSpPr>
        </xdr:nvGrpSpPr>
        <xdr:grpSpPr>
          <a:xfrm>
            <a:off x="2995" y="459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58" name="Group 306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59" name="AutoShape 307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AutoShape 308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AutoShape 309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AutoShape 310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" name="AutoShape 311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" name="AutoShape 312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5" name="AutoShape 313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" name="AutoShape 314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7" name="Group 315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68" name="AutoShape 316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" name="AutoShape 317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" name="AutoShape 318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" name="AutoShape 319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" name="AutoShape 320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" name="AutoShape 321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" name="AutoShape 322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" name="AutoShape 323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76" name="Group 324"/>
          <xdr:cNvGrpSpPr>
            <a:grpSpLocks/>
          </xdr:cNvGrpSpPr>
        </xdr:nvGrpSpPr>
        <xdr:grpSpPr>
          <a:xfrm>
            <a:off x="2943" y="445"/>
            <a:ext cx="37" cy="47"/>
            <a:chOff x="1358" y="103"/>
            <a:chExt cx="61" cy="93"/>
          </a:xfrm>
          <a:solidFill>
            <a:srgbClr val="FFFFFF"/>
          </a:solidFill>
        </xdr:grpSpPr>
        <xdr:sp>
          <xdr:nvSpPr>
            <xdr:cNvPr id="77" name="AutoShape 325"/>
            <xdr:cNvSpPr>
              <a:spLocks/>
            </xdr:cNvSpPr>
          </xdr:nvSpPr>
          <xdr:spPr>
            <a:xfrm>
              <a:off x="1377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AutoShape 326"/>
            <xdr:cNvSpPr>
              <a:spLocks/>
            </xdr:cNvSpPr>
          </xdr:nvSpPr>
          <xdr:spPr>
            <a:xfrm>
              <a:off x="1393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327"/>
            <xdr:cNvSpPr>
              <a:spLocks/>
            </xdr:cNvSpPr>
          </xdr:nvSpPr>
          <xdr:spPr>
            <a:xfrm>
              <a:off x="1377" y="120"/>
              <a:ext cx="24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328"/>
            <xdr:cNvSpPr>
              <a:spLocks/>
            </xdr:cNvSpPr>
          </xdr:nvSpPr>
          <xdr:spPr>
            <a:xfrm rot="18865737">
              <a:off x="1391" y="128"/>
              <a:ext cx="28" cy="10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329"/>
            <xdr:cNvSpPr>
              <a:spLocks/>
            </xdr:cNvSpPr>
          </xdr:nvSpPr>
          <xdr:spPr>
            <a:xfrm rot="2875499">
              <a:off x="1358" y="129"/>
              <a:ext cx="27" cy="9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Oval 330"/>
            <xdr:cNvSpPr>
              <a:spLocks/>
            </xdr:cNvSpPr>
          </xdr:nvSpPr>
          <xdr:spPr>
            <a:xfrm>
              <a:off x="1380" y="103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609600</xdr:colOff>
      <xdr:row>17</xdr:row>
      <xdr:rowOff>47625</xdr:rowOff>
    </xdr:from>
    <xdr:to>
      <xdr:col>19</xdr:col>
      <xdr:colOff>609600</xdr:colOff>
      <xdr:row>20</xdr:row>
      <xdr:rowOff>142875</xdr:rowOff>
    </xdr:to>
    <xdr:sp>
      <xdr:nvSpPr>
        <xdr:cNvPr id="83" name="Line 331"/>
        <xdr:cNvSpPr>
          <a:spLocks/>
        </xdr:cNvSpPr>
      </xdr:nvSpPr>
      <xdr:spPr>
        <a:xfrm flipV="1">
          <a:off x="14201775" y="2800350"/>
          <a:ext cx="762000" cy="5810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14</xdr:row>
      <xdr:rowOff>142875</xdr:rowOff>
    </xdr:from>
    <xdr:to>
      <xdr:col>21</xdr:col>
      <xdr:colOff>457200</xdr:colOff>
      <xdr:row>18</xdr:row>
      <xdr:rowOff>19050</xdr:rowOff>
    </xdr:to>
    <xdr:grpSp>
      <xdr:nvGrpSpPr>
        <xdr:cNvPr id="84" name="Group 332"/>
        <xdr:cNvGrpSpPr>
          <a:grpSpLocks/>
        </xdr:cNvGrpSpPr>
      </xdr:nvGrpSpPr>
      <xdr:grpSpPr>
        <a:xfrm>
          <a:off x="15144750" y="2409825"/>
          <a:ext cx="1190625" cy="523875"/>
          <a:chOff x="2600" y="477"/>
          <a:chExt cx="163" cy="72"/>
        </a:xfrm>
        <a:solidFill>
          <a:srgbClr val="FFFFFF"/>
        </a:solidFill>
      </xdr:grpSpPr>
      <xdr:grpSp>
        <xdr:nvGrpSpPr>
          <xdr:cNvPr id="85" name="Group 333"/>
          <xdr:cNvGrpSpPr>
            <a:grpSpLocks/>
          </xdr:cNvGrpSpPr>
        </xdr:nvGrpSpPr>
        <xdr:grpSpPr>
          <a:xfrm>
            <a:off x="2612" y="509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86" name="Group 334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87" name="AutoShape 335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" name="AutoShape 336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" name="AutoShape 337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" name="AutoShape 338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" name="AutoShape 339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" name="AutoShape 340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" name="AutoShape 341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AutoShape 342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5" name="Group 343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96" name="AutoShape 344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" name="AutoShape 345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" name="AutoShape 346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" name="AutoShape 347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" name="AutoShape 348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" name="AutoShape 349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AutoShape 350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" name="AutoShape 351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04" name="Group 352"/>
          <xdr:cNvGrpSpPr>
            <a:grpSpLocks/>
          </xdr:cNvGrpSpPr>
        </xdr:nvGrpSpPr>
        <xdr:grpSpPr>
          <a:xfrm>
            <a:off x="2611" y="477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105" name="Group 353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106" name="AutoShape 354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" name="AutoShape 355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" name="AutoShape 356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" name="AutoShape 357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" name="AutoShape 358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" name="AutoShape 359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" name="AutoShape 360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" name="AutoShape 361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4" name="Group 362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115" name="AutoShape 363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" name="AutoShape 364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" name="AutoShape 365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" name="AutoShape 366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" name="AutoShape 367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" name="AutoShape 368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" name="AutoShape 369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AutoShape 370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23" name="Group 371"/>
          <xdr:cNvGrpSpPr>
            <a:grpSpLocks/>
          </xdr:cNvGrpSpPr>
        </xdr:nvGrpSpPr>
        <xdr:grpSpPr>
          <a:xfrm>
            <a:off x="2602" y="515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124" name="Group 372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125" name="AutoShape 373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" name="AutoShape 374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" name="AutoShape 375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" name="AutoShape 376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" name="AutoShape 377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" name="AutoShape 378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" name="AutoShape 379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" name="AutoShape 380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33" name="Group 381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134" name="AutoShape 382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" name="AutoShape 383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" name="AutoShape 384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" name="AutoShape 385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" name="AutoShape 386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" name="AutoShape 387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" name="AutoShape 388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" name="AutoShape 389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42" name="Group 390"/>
          <xdr:cNvGrpSpPr>
            <a:grpSpLocks/>
          </xdr:cNvGrpSpPr>
        </xdr:nvGrpSpPr>
        <xdr:grpSpPr>
          <a:xfrm>
            <a:off x="2600" y="479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143" name="Group 391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144" name="AutoShape 392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" name="AutoShape 393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" name="AutoShape 394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" name="AutoShape 395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" name="AutoShape 396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" name="AutoShape 397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" name="AutoShape 398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" name="AutoShape 399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52" name="Group 400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153" name="AutoShape 401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" name="AutoShape 402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" name="AutoShape 403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" name="AutoShape 404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" name="AutoShape 405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" name="AutoShape 406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" name="AutoShape 407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" name="AutoShape 408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15</xdr:col>
      <xdr:colOff>304800</xdr:colOff>
      <xdr:row>10</xdr:row>
      <xdr:rowOff>114300</xdr:rowOff>
    </xdr:from>
    <xdr:to>
      <xdr:col>15</xdr:col>
      <xdr:colOff>361950</xdr:colOff>
      <xdr:row>13</xdr:row>
      <xdr:rowOff>0</xdr:rowOff>
    </xdr:to>
    <xdr:sp>
      <xdr:nvSpPr>
        <xdr:cNvPr id="161" name="Rectangle 409"/>
        <xdr:cNvSpPr>
          <a:spLocks/>
        </xdr:cNvSpPr>
      </xdr:nvSpPr>
      <xdr:spPr>
        <a:xfrm rot="20428787" flipH="1">
          <a:off x="11610975" y="1733550"/>
          <a:ext cx="571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10</xdr:row>
      <xdr:rowOff>123825</xdr:rowOff>
    </xdr:from>
    <xdr:to>
      <xdr:col>17</xdr:col>
      <xdr:colOff>247650</xdr:colOff>
      <xdr:row>13</xdr:row>
      <xdr:rowOff>9525</xdr:rowOff>
    </xdr:to>
    <xdr:sp>
      <xdr:nvSpPr>
        <xdr:cNvPr id="162" name="Rectangle 410"/>
        <xdr:cNvSpPr>
          <a:spLocks/>
        </xdr:cNvSpPr>
      </xdr:nvSpPr>
      <xdr:spPr>
        <a:xfrm rot="1171211">
          <a:off x="13020675" y="1743075"/>
          <a:ext cx="571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723900</xdr:colOff>
      <xdr:row>18</xdr:row>
      <xdr:rowOff>19050</xdr:rowOff>
    </xdr:from>
    <xdr:to>
      <xdr:col>14</xdr:col>
      <xdr:colOff>581025</xdr:colOff>
      <xdr:row>21</xdr:row>
      <xdr:rowOff>85725</xdr:rowOff>
    </xdr:to>
    <xdr:sp>
      <xdr:nvSpPr>
        <xdr:cNvPr id="163" name="AutoShape 412"/>
        <xdr:cNvSpPr>
          <a:spLocks/>
        </xdr:cNvSpPr>
      </xdr:nvSpPr>
      <xdr:spPr>
        <a:xfrm rot="19772867">
          <a:off x="10506075" y="2933700"/>
          <a:ext cx="619125" cy="552450"/>
        </a:xfrm>
        <a:prstGeom prst="trapezoid">
          <a:avLst>
            <a:gd name="adj" fmla="val -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590550</xdr:colOff>
      <xdr:row>3</xdr:row>
      <xdr:rowOff>66675</xdr:rowOff>
    </xdr:from>
    <xdr:to>
      <xdr:col>16</xdr:col>
      <xdr:colOff>152400</xdr:colOff>
      <xdr:row>3</xdr:row>
      <xdr:rowOff>104775</xdr:rowOff>
    </xdr:to>
    <xdr:sp>
      <xdr:nvSpPr>
        <xdr:cNvPr id="164" name="Rectangle 413"/>
        <xdr:cNvSpPr>
          <a:spLocks/>
        </xdr:cNvSpPr>
      </xdr:nvSpPr>
      <xdr:spPr>
        <a:xfrm rot="16998350" flipV="1">
          <a:off x="11134725" y="552450"/>
          <a:ext cx="108585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676275</xdr:colOff>
      <xdr:row>5</xdr:row>
      <xdr:rowOff>95250</xdr:rowOff>
    </xdr:from>
    <xdr:to>
      <xdr:col>16</xdr:col>
      <xdr:colOff>0</xdr:colOff>
      <xdr:row>7</xdr:row>
      <xdr:rowOff>142875</xdr:rowOff>
    </xdr:to>
    <xdr:sp>
      <xdr:nvSpPr>
        <xdr:cNvPr id="165" name="Rectangle 414"/>
        <xdr:cNvSpPr>
          <a:spLocks/>
        </xdr:cNvSpPr>
      </xdr:nvSpPr>
      <xdr:spPr>
        <a:xfrm rot="2034376">
          <a:off x="11982450" y="904875"/>
          <a:ext cx="85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5</xdr:row>
      <xdr:rowOff>85725</xdr:rowOff>
    </xdr:from>
    <xdr:to>
      <xdr:col>16</xdr:col>
      <xdr:colOff>571500</xdr:colOff>
      <xdr:row>7</xdr:row>
      <xdr:rowOff>142875</xdr:rowOff>
    </xdr:to>
    <xdr:sp>
      <xdr:nvSpPr>
        <xdr:cNvPr id="166" name="Rectangle 415"/>
        <xdr:cNvSpPr>
          <a:spLocks/>
        </xdr:cNvSpPr>
      </xdr:nvSpPr>
      <xdr:spPr>
        <a:xfrm rot="19495356">
          <a:off x="12563475" y="895350"/>
          <a:ext cx="76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371475</xdr:colOff>
      <xdr:row>7</xdr:row>
      <xdr:rowOff>76200</xdr:rowOff>
    </xdr:from>
    <xdr:to>
      <xdr:col>16</xdr:col>
      <xdr:colOff>47625</xdr:colOff>
      <xdr:row>12</xdr:row>
      <xdr:rowOff>66675</xdr:rowOff>
    </xdr:to>
    <xdr:sp>
      <xdr:nvSpPr>
        <xdr:cNvPr id="167" name="AutoShape 417"/>
        <xdr:cNvSpPr>
          <a:spLocks/>
        </xdr:cNvSpPr>
      </xdr:nvSpPr>
      <xdr:spPr>
        <a:xfrm>
          <a:off x="11677650" y="1209675"/>
          <a:ext cx="438150" cy="80010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7</xdr:row>
      <xdr:rowOff>85725</xdr:rowOff>
    </xdr:from>
    <xdr:to>
      <xdr:col>16</xdr:col>
      <xdr:colOff>495300</xdr:colOff>
      <xdr:row>12</xdr:row>
      <xdr:rowOff>57150</xdr:rowOff>
    </xdr:to>
    <xdr:sp>
      <xdr:nvSpPr>
        <xdr:cNvPr id="168" name="AutoShape 418"/>
        <xdr:cNvSpPr>
          <a:spLocks/>
        </xdr:cNvSpPr>
      </xdr:nvSpPr>
      <xdr:spPr>
        <a:xfrm>
          <a:off x="12134850" y="1219200"/>
          <a:ext cx="428625" cy="781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514350</xdr:colOff>
      <xdr:row>7</xdr:row>
      <xdr:rowOff>85725</xdr:rowOff>
    </xdr:from>
    <xdr:to>
      <xdr:col>17</xdr:col>
      <xdr:colOff>180975</xdr:colOff>
      <xdr:row>12</xdr:row>
      <xdr:rowOff>57150</xdr:rowOff>
    </xdr:to>
    <xdr:sp>
      <xdr:nvSpPr>
        <xdr:cNvPr id="169" name="AutoShape 419"/>
        <xdr:cNvSpPr>
          <a:spLocks/>
        </xdr:cNvSpPr>
      </xdr:nvSpPr>
      <xdr:spPr>
        <a:xfrm>
          <a:off x="12582525" y="1219200"/>
          <a:ext cx="428625" cy="781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7</xdr:row>
      <xdr:rowOff>85725</xdr:rowOff>
    </xdr:from>
    <xdr:to>
      <xdr:col>17</xdr:col>
      <xdr:colOff>161925</xdr:colOff>
      <xdr:row>12</xdr:row>
      <xdr:rowOff>66675</xdr:rowOff>
    </xdr:to>
    <xdr:sp>
      <xdr:nvSpPr>
        <xdr:cNvPr id="170" name="AutoShape 420"/>
        <xdr:cNvSpPr>
          <a:spLocks/>
        </xdr:cNvSpPr>
      </xdr:nvSpPr>
      <xdr:spPr>
        <a:xfrm>
          <a:off x="12525375" y="1219200"/>
          <a:ext cx="466725" cy="79057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 TM</a:t>
          </a:r>
        </a:p>
      </xdr:txBody>
    </xdr:sp>
    <xdr:clientData/>
  </xdr:twoCellAnchor>
  <xdr:twoCellAnchor>
    <xdr:from>
      <xdr:col>15</xdr:col>
      <xdr:colOff>742950</xdr:colOff>
      <xdr:row>7</xdr:row>
      <xdr:rowOff>85725</xdr:rowOff>
    </xdr:from>
    <xdr:to>
      <xdr:col>16</xdr:col>
      <xdr:colOff>495300</xdr:colOff>
      <xdr:row>12</xdr:row>
      <xdr:rowOff>76200</xdr:rowOff>
    </xdr:to>
    <xdr:sp>
      <xdr:nvSpPr>
        <xdr:cNvPr id="171" name="AutoShape 421"/>
        <xdr:cNvSpPr>
          <a:spLocks/>
        </xdr:cNvSpPr>
      </xdr:nvSpPr>
      <xdr:spPr>
        <a:xfrm>
          <a:off x="12049125" y="1219200"/>
          <a:ext cx="514350" cy="80010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 TM</a:t>
          </a:r>
        </a:p>
      </xdr:txBody>
    </xdr:sp>
    <xdr:clientData/>
  </xdr:twoCellAnchor>
  <xdr:twoCellAnchor>
    <xdr:from>
      <xdr:col>15</xdr:col>
      <xdr:colOff>314325</xdr:colOff>
      <xdr:row>7</xdr:row>
      <xdr:rowOff>85725</xdr:rowOff>
    </xdr:from>
    <xdr:to>
      <xdr:col>15</xdr:col>
      <xdr:colOff>742950</xdr:colOff>
      <xdr:row>12</xdr:row>
      <xdr:rowOff>66675</xdr:rowOff>
    </xdr:to>
    <xdr:sp>
      <xdr:nvSpPr>
        <xdr:cNvPr id="172" name="AutoShape 422"/>
        <xdr:cNvSpPr>
          <a:spLocks/>
        </xdr:cNvSpPr>
      </xdr:nvSpPr>
      <xdr:spPr>
        <a:xfrm>
          <a:off x="11620500" y="1219200"/>
          <a:ext cx="428625" cy="790575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 TM</a:t>
          </a:r>
        </a:p>
      </xdr:txBody>
    </xdr:sp>
    <xdr:clientData/>
  </xdr:twoCellAnchor>
  <xdr:twoCellAnchor>
    <xdr:from>
      <xdr:col>15</xdr:col>
      <xdr:colOff>361950</xdr:colOff>
      <xdr:row>12</xdr:row>
      <xdr:rowOff>95250</xdr:rowOff>
    </xdr:from>
    <xdr:to>
      <xdr:col>17</xdr:col>
      <xdr:colOff>180975</xdr:colOff>
      <xdr:row>15</xdr:row>
      <xdr:rowOff>133350</xdr:rowOff>
    </xdr:to>
    <xdr:sp>
      <xdr:nvSpPr>
        <xdr:cNvPr id="173" name="AutoShape 423"/>
        <xdr:cNvSpPr>
          <a:spLocks/>
        </xdr:cNvSpPr>
      </xdr:nvSpPr>
      <xdr:spPr>
        <a:xfrm rot="16200000">
          <a:off x="11668125" y="2038350"/>
          <a:ext cx="1343025" cy="523875"/>
        </a:xfrm>
        <a:prstGeom prst="can">
          <a:avLst>
            <a:gd name="adj" fmla="val -41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21</xdr:row>
      <xdr:rowOff>76200</xdr:rowOff>
    </xdr:from>
    <xdr:to>
      <xdr:col>15</xdr:col>
      <xdr:colOff>447675</xdr:colOff>
      <xdr:row>21</xdr:row>
      <xdr:rowOff>76200</xdr:rowOff>
    </xdr:to>
    <xdr:sp>
      <xdr:nvSpPr>
        <xdr:cNvPr id="174" name="Line 424"/>
        <xdr:cNvSpPr>
          <a:spLocks/>
        </xdr:cNvSpPr>
      </xdr:nvSpPr>
      <xdr:spPr>
        <a:xfrm flipV="1">
          <a:off x="9534525" y="3476625"/>
          <a:ext cx="2219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457200</xdr:colOff>
      <xdr:row>23</xdr:row>
      <xdr:rowOff>47625</xdr:rowOff>
    </xdr:from>
    <xdr:to>
      <xdr:col>18</xdr:col>
      <xdr:colOff>628650</xdr:colOff>
      <xdr:row>23</xdr:row>
      <xdr:rowOff>57150</xdr:rowOff>
    </xdr:to>
    <xdr:sp>
      <xdr:nvSpPr>
        <xdr:cNvPr id="175" name="Line 425"/>
        <xdr:cNvSpPr>
          <a:spLocks/>
        </xdr:cNvSpPr>
      </xdr:nvSpPr>
      <xdr:spPr>
        <a:xfrm>
          <a:off x="11763375" y="3771900"/>
          <a:ext cx="24574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638175</xdr:colOff>
      <xdr:row>23</xdr:row>
      <xdr:rowOff>47625</xdr:rowOff>
    </xdr:from>
    <xdr:to>
      <xdr:col>23</xdr:col>
      <xdr:colOff>685800</xdr:colOff>
      <xdr:row>23</xdr:row>
      <xdr:rowOff>57150</xdr:rowOff>
    </xdr:to>
    <xdr:sp>
      <xdr:nvSpPr>
        <xdr:cNvPr id="176" name="Line 426"/>
        <xdr:cNvSpPr>
          <a:spLocks/>
        </xdr:cNvSpPr>
      </xdr:nvSpPr>
      <xdr:spPr>
        <a:xfrm flipV="1">
          <a:off x="14230350" y="3771900"/>
          <a:ext cx="38576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21</xdr:row>
      <xdr:rowOff>66675</xdr:rowOff>
    </xdr:from>
    <xdr:to>
      <xdr:col>15</xdr:col>
      <xdr:colOff>447675</xdr:colOff>
      <xdr:row>23</xdr:row>
      <xdr:rowOff>47625</xdr:rowOff>
    </xdr:to>
    <xdr:sp>
      <xdr:nvSpPr>
        <xdr:cNvPr id="177" name="Line 427"/>
        <xdr:cNvSpPr>
          <a:spLocks/>
        </xdr:cNvSpPr>
      </xdr:nvSpPr>
      <xdr:spPr>
        <a:xfrm>
          <a:off x="11753850" y="34671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723900</xdr:colOff>
      <xdr:row>15</xdr:row>
      <xdr:rowOff>123825</xdr:rowOff>
    </xdr:from>
    <xdr:to>
      <xdr:col>17</xdr:col>
      <xdr:colOff>104775</xdr:colOff>
      <xdr:row>19</xdr:row>
      <xdr:rowOff>104775</xdr:rowOff>
    </xdr:to>
    <xdr:grpSp>
      <xdr:nvGrpSpPr>
        <xdr:cNvPr id="178" name="Group 428"/>
        <xdr:cNvGrpSpPr>
          <a:grpSpLocks/>
        </xdr:cNvGrpSpPr>
      </xdr:nvGrpSpPr>
      <xdr:grpSpPr>
        <a:xfrm>
          <a:off x="12030075" y="2552700"/>
          <a:ext cx="904875" cy="628650"/>
          <a:chOff x="2246" y="387"/>
          <a:chExt cx="123" cy="85"/>
        </a:xfrm>
        <a:solidFill>
          <a:srgbClr val="FFFFFF"/>
        </a:solidFill>
      </xdr:grpSpPr>
      <xdr:sp>
        <xdr:nvSpPr>
          <xdr:cNvPr id="179" name="AutoShape 429"/>
          <xdr:cNvSpPr>
            <a:spLocks/>
          </xdr:cNvSpPr>
        </xdr:nvSpPr>
        <xdr:spPr>
          <a:xfrm>
            <a:off x="2275" y="387"/>
            <a:ext cx="94" cy="84"/>
          </a:xfrm>
          <a:prstGeom prst="trapezoid">
            <a:avLst>
              <a:gd name="adj" fmla="val -53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430"/>
          <xdr:cNvSpPr>
            <a:spLocks/>
          </xdr:cNvSpPr>
        </xdr:nvSpPr>
        <xdr:spPr>
          <a:xfrm>
            <a:off x="2246" y="388"/>
            <a:ext cx="94" cy="84"/>
          </a:xfrm>
          <a:prstGeom prst="trapezoid">
            <a:avLst>
              <a:gd name="adj" fmla="val -1702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219075</xdr:colOff>
      <xdr:row>22</xdr:row>
      <xdr:rowOff>57150</xdr:rowOff>
    </xdr:from>
    <xdr:to>
      <xdr:col>18</xdr:col>
      <xdr:colOff>47625</xdr:colOff>
      <xdr:row>23</xdr:row>
      <xdr:rowOff>47625</xdr:rowOff>
    </xdr:to>
    <xdr:grpSp>
      <xdr:nvGrpSpPr>
        <xdr:cNvPr id="181" name="Group 431"/>
        <xdr:cNvGrpSpPr>
          <a:grpSpLocks/>
        </xdr:cNvGrpSpPr>
      </xdr:nvGrpSpPr>
      <xdr:grpSpPr>
        <a:xfrm>
          <a:off x="12287250" y="3619500"/>
          <a:ext cx="1352550" cy="152400"/>
          <a:chOff x="1094" y="441"/>
          <a:chExt cx="173" cy="20"/>
        </a:xfrm>
        <a:solidFill>
          <a:srgbClr val="FFFFFF"/>
        </a:solidFill>
      </xdr:grpSpPr>
      <xdr:sp>
        <xdr:nvSpPr>
          <xdr:cNvPr id="182" name="Line 432"/>
          <xdr:cNvSpPr>
            <a:spLocks/>
          </xdr:cNvSpPr>
        </xdr:nvSpPr>
        <xdr:spPr>
          <a:xfrm>
            <a:off x="1094" y="441"/>
            <a:ext cx="17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433"/>
          <xdr:cNvSpPr>
            <a:spLocks/>
          </xdr:cNvSpPr>
        </xdr:nvSpPr>
        <xdr:spPr>
          <a:xfrm>
            <a:off x="1107" y="442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434"/>
          <xdr:cNvSpPr>
            <a:spLocks/>
          </xdr:cNvSpPr>
        </xdr:nvSpPr>
        <xdr:spPr>
          <a:xfrm>
            <a:off x="1143" y="442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435"/>
          <xdr:cNvSpPr>
            <a:spLocks/>
          </xdr:cNvSpPr>
        </xdr:nvSpPr>
        <xdr:spPr>
          <a:xfrm>
            <a:off x="1243" y="442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436"/>
          <xdr:cNvSpPr>
            <a:spLocks/>
          </xdr:cNvSpPr>
        </xdr:nvSpPr>
        <xdr:spPr>
          <a:xfrm>
            <a:off x="1191" y="443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20</xdr:row>
      <xdr:rowOff>85725</xdr:rowOff>
    </xdr:from>
    <xdr:to>
      <xdr:col>22</xdr:col>
      <xdr:colOff>314325</xdr:colOff>
      <xdr:row>22</xdr:row>
      <xdr:rowOff>47625</xdr:rowOff>
    </xdr:to>
    <xdr:sp>
      <xdr:nvSpPr>
        <xdr:cNvPr id="187" name="Line 437"/>
        <xdr:cNvSpPr>
          <a:spLocks/>
        </xdr:cNvSpPr>
      </xdr:nvSpPr>
      <xdr:spPr>
        <a:xfrm flipV="1">
          <a:off x="16221075" y="3324225"/>
          <a:ext cx="733425" cy="2857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285750</xdr:colOff>
      <xdr:row>19</xdr:row>
      <xdr:rowOff>85725</xdr:rowOff>
    </xdr:from>
    <xdr:to>
      <xdr:col>23</xdr:col>
      <xdr:colOff>704850</xdr:colOff>
      <xdr:row>23</xdr:row>
      <xdr:rowOff>57150</xdr:rowOff>
    </xdr:to>
    <xdr:grpSp>
      <xdr:nvGrpSpPr>
        <xdr:cNvPr id="188" name="Group 438"/>
        <xdr:cNvGrpSpPr>
          <a:grpSpLocks/>
        </xdr:cNvGrpSpPr>
      </xdr:nvGrpSpPr>
      <xdr:grpSpPr>
        <a:xfrm>
          <a:off x="16925925" y="3162300"/>
          <a:ext cx="1181100" cy="619125"/>
          <a:chOff x="2935" y="445"/>
          <a:chExt cx="214" cy="85"/>
        </a:xfrm>
        <a:solidFill>
          <a:srgbClr val="FFFFFF"/>
        </a:solidFill>
      </xdr:grpSpPr>
      <xdr:grpSp>
        <xdr:nvGrpSpPr>
          <xdr:cNvPr id="189" name="Group 439"/>
          <xdr:cNvGrpSpPr>
            <a:grpSpLocks/>
          </xdr:cNvGrpSpPr>
        </xdr:nvGrpSpPr>
        <xdr:grpSpPr>
          <a:xfrm>
            <a:off x="2935" y="495"/>
            <a:ext cx="214" cy="35"/>
            <a:chOff x="1440" y="426"/>
            <a:chExt cx="214" cy="35"/>
          </a:xfrm>
          <a:solidFill>
            <a:srgbClr val="FFFFFF"/>
          </a:solidFill>
        </xdr:grpSpPr>
        <xdr:sp>
          <xdr:nvSpPr>
            <xdr:cNvPr id="190" name="Rectangle 440"/>
            <xdr:cNvSpPr>
              <a:spLocks/>
            </xdr:cNvSpPr>
          </xdr:nvSpPr>
          <xdr:spPr>
            <a:xfrm>
              <a:off x="1440" y="426"/>
              <a:ext cx="214" cy="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91" name="Group 441"/>
            <xdr:cNvGrpSpPr>
              <a:grpSpLocks/>
            </xdr:cNvGrpSpPr>
          </xdr:nvGrpSpPr>
          <xdr:grpSpPr>
            <a:xfrm>
              <a:off x="1442" y="430"/>
              <a:ext cx="34" cy="30"/>
              <a:chOff x="1200" y="105"/>
              <a:chExt cx="62" cy="58"/>
            </a:xfrm>
            <a:solidFill>
              <a:srgbClr val="FFFFFF"/>
            </a:solidFill>
          </xdr:grpSpPr>
          <xdr:sp>
            <xdr:nvSpPr>
              <xdr:cNvPr id="192" name="Oval 442"/>
              <xdr:cNvSpPr>
                <a:spLocks/>
              </xdr:cNvSpPr>
            </xdr:nvSpPr>
            <xdr:spPr>
              <a:xfrm>
                <a:off x="1200" y="105"/>
                <a:ext cx="62" cy="58"/>
              </a:xfrm>
              <a:prstGeom prst="ellipse">
                <a:avLst/>
              </a:prstGeom>
              <a:solidFill>
                <a:srgbClr val="3333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3" name="Oval 443"/>
              <xdr:cNvSpPr>
                <a:spLocks/>
              </xdr:cNvSpPr>
            </xdr:nvSpPr>
            <xdr:spPr>
              <a:xfrm>
                <a:off x="1215" y="119"/>
                <a:ext cx="33" cy="32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94" name="Group 444"/>
            <xdr:cNvGrpSpPr>
              <a:grpSpLocks/>
            </xdr:cNvGrpSpPr>
          </xdr:nvGrpSpPr>
          <xdr:grpSpPr>
            <a:xfrm>
              <a:off x="1476" y="431"/>
              <a:ext cx="34" cy="30"/>
              <a:chOff x="1200" y="105"/>
              <a:chExt cx="62" cy="58"/>
            </a:xfrm>
            <a:solidFill>
              <a:srgbClr val="FFFFFF"/>
            </a:solidFill>
          </xdr:grpSpPr>
          <xdr:sp>
            <xdr:nvSpPr>
              <xdr:cNvPr id="195" name="Oval 445"/>
              <xdr:cNvSpPr>
                <a:spLocks/>
              </xdr:cNvSpPr>
            </xdr:nvSpPr>
            <xdr:spPr>
              <a:xfrm>
                <a:off x="1200" y="105"/>
                <a:ext cx="62" cy="58"/>
              </a:xfrm>
              <a:prstGeom prst="ellipse">
                <a:avLst/>
              </a:prstGeom>
              <a:solidFill>
                <a:srgbClr val="3333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6" name="Oval 446"/>
              <xdr:cNvSpPr>
                <a:spLocks/>
              </xdr:cNvSpPr>
            </xdr:nvSpPr>
            <xdr:spPr>
              <a:xfrm>
                <a:off x="1215" y="119"/>
                <a:ext cx="33" cy="32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97" name="Group 447"/>
            <xdr:cNvGrpSpPr>
              <a:grpSpLocks/>
            </xdr:cNvGrpSpPr>
          </xdr:nvGrpSpPr>
          <xdr:grpSpPr>
            <a:xfrm>
              <a:off x="1619" y="431"/>
              <a:ext cx="34" cy="30"/>
              <a:chOff x="1200" y="105"/>
              <a:chExt cx="62" cy="58"/>
            </a:xfrm>
            <a:solidFill>
              <a:srgbClr val="FFFFFF"/>
            </a:solidFill>
          </xdr:grpSpPr>
          <xdr:sp>
            <xdr:nvSpPr>
              <xdr:cNvPr id="198" name="Oval 448"/>
              <xdr:cNvSpPr>
                <a:spLocks/>
              </xdr:cNvSpPr>
            </xdr:nvSpPr>
            <xdr:spPr>
              <a:xfrm>
                <a:off x="1200" y="105"/>
                <a:ext cx="62" cy="58"/>
              </a:xfrm>
              <a:prstGeom prst="ellipse">
                <a:avLst/>
              </a:prstGeom>
              <a:solidFill>
                <a:srgbClr val="3333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9" name="Oval 449"/>
              <xdr:cNvSpPr>
                <a:spLocks/>
              </xdr:cNvSpPr>
            </xdr:nvSpPr>
            <xdr:spPr>
              <a:xfrm>
                <a:off x="1215" y="119"/>
                <a:ext cx="33" cy="32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00" name="Group 450"/>
          <xdr:cNvGrpSpPr>
            <a:grpSpLocks/>
          </xdr:cNvGrpSpPr>
        </xdr:nvGrpSpPr>
        <xdr:grpSpPr>
          <a:xfrm>
            <a:off x="2995" y="459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201" name="Group 451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202" name="AutoShape 452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3" name="AutoShape 453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4" name="AutoShape 454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5" name="AutoShape 455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6" name="AutoShape 456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7" name="AutoShape 457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8" name="AutoShape 458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9" name="AutoShape 459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10" name="Group 460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211" name="AutoShape 461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2" name="AutoShape 462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3" name="AutoShape 463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4" name="AutoShape 464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5" name="AutoShape 465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6" name="AutoShape 466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7" name="AutoShape 467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8" name="AutoShape 468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19" name="Group 469"/>
          <xdr:cNvGrpSpPr>
            <a:grpSpLocks/>
          </xdr:cNvGrpSpPr>
        </xdr:nvGrpSpPr>
        <xdr:grpSpPr>
          <a:xfrm>
            <a:off x="2943" y="445"/>
            <a:ext cx="37" cy="47"/>
            <a:chOff x="1358" y="103"/>
            <a:chExt cx="61" cy="93"/>
          </a:xfrm>
          <a:solidFill>
            <a:srgbClr val="FFFFFF"/>
          </a:solidFill>
        </xdr:grpSpPr>
        <xdr:sp>
          <xdr:nvSpPr>
            <xdr:cNvPr id="220" name="AutoShape 470"/>
            <xdr:cNvSpPr>
              <a:spLocks/>
            </xdr:cNvSpPr>
          </xdr:nvSpPr>
          <xdr:spPr>
            <a:xfrm>
              <a:off x="1377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AutoShape 471"/>
            <xdr:cNvSpPr>
              <a:spLocks/>
            </xdr:cNvSpPr>
          </xdr:nvSpPr>
          <xdr:spPr>
            <a:xfrm>
              <a:off x="1393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AutoShape 472"/>
            <xdr:cNvSpPr>
              <a:spLocks/>
            </xdr:cNvSpPr>
          </xdr:nvSpPr>
          <xdr:spPr>
            <a:xfrm>
              <a:off x="1377" y="120"/>
              <a:ext cx="24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AutoShape 473"/>
            <xdr:cNvSpPr>
              <a:spLocks/>
            </xdr:cNvSpPr>
          </xdr:nvSpPr>
          <xdr:spPr>
            <a:xfrm rot="18865737">
              <a:off x="1391" y="128"/>
              <a:ext cx="28" cy="10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AutoShape 474"/>
            <xdr:cNvSpPr>
              <a:spLocks/>
            </xdr:cNvSpPr>
          </xdr:nvSpPr>
          <xdr:spPr>
            <a:xfrm rot="2875499">
              <a:off x="1358" y="129"/>
              <a:ext cx="27" cy="9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Oval 475"/>
            <xdr:cNvSpPr>
              <a:spLocks/>
            </xdr:cNvSpPr>
          </xdr:nvSpPr>
          <xdr:spPr>
            <a:xfrm>
              <a:off x="1380" y="103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142875</xdr:colOff>
      <xdr:row>18</xdr:row>
      <xdr:rowOff>76200</xdr:rowOff>
    </xdr:from>
    <xdr:to>
      <xdr:col>16</xdr:col>
      <xdr:colOff>457200</xdr:colOff>
      <xdr:row>20</xdr:row>
      <xdr:rowOff>114300</xdr:rowOff>
    </xdr:to>
    <xdr:grpSp>
      <xdr:nvGrpSpPr>
        <xdr:cNvPr id="226" name="Group 476"/>
        <xdr:cNvGrpSpPr>
          <a:grpSpLocks/>
        </xdr:cNvGrpSpPr>
      </xdr:nvGrpSpPr>
      <xdr:grpSpPr>
        <a:xfrm>
          <a:off x="12211050" y="2990850"/>
          <a:ext cx="304800" cy="361950"/>
          <a:chOff x="1102" y="362"/>
          <a:chExt cx="42" cy="50"/>
        </a:xfrm>
        <a:solidFill>
          <a:srgbClr val="FFFFFF"/>
        </a:solidFill>
      </xdr:grpSpPr>
      <xdr:sp>
        <xdr:nvSpPr>
          <xdr:cNvPr id="227" name="Rectangle 477"/>
          <xdr:cNvSpPr>
            <a:spLocks/>
          </xdr:cNvSpPr>
        </xdr:nvSpPr>
        <xdr:spPr>
          <a:xfrm>
            <a:off x="1114" y="393"/>
            <a:ext cx="20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8" name="Group 478"/>
          <xdr:cNvGrpSpPr>
            <a:grpSpLocks/>
          </xdr:cNvGrpSpPr>
        </xdr:nvGrpSpPr>
        <xdr:grpSpPr>
          <a:xfrm>
            <a:off x="1102" y="362"/>
            <a:ext cx="42" cy="39"/>
            <a:chOff x="1147" y="132"/>
            <a:chExt cx="55" cy="56"/>
          </a:xfrm>
          <a:solidFill>
            <a:srgbClr val="FFFFFF"/>
          </a:solidFill>
        </xdr:grpSpPr>
        <xdr:sp>
          <xdr:nvSpPr>
            <xdr:cNvPr id="229" name="Rectangle 479"/>
            <xdr:cNvSpPr>
              <a:spLocks/>
            </xdr:cNvSpPr>
          </xdr:nvSpPr>
          <xdr:spPr>
            <a:xfrm rot="19944971">
              <a:off x="1173" y="133"/>
              <a:ext cx="10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Rectangle 480"/>
            <xdr:cNvSpPr>
              <a:spLocks/>
            </xdr:cNvSpPr>
          </xdr:nvSpPr>
          <xdr:spPr>
            <a:xfrm rot="2649686">
              <a:off x="1172" y="132"/>
              <a:ext cx="10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Rectangle 481"/>
            <xdr:cNvSpPr>
              <a:spLocks/>
            </xdr:cNvSpPr>
          </xdr:nvSpPr>
          <xdr:spPr>
            <a:xfrm rot="6429936">
              <a:off x="1147" y="157"/>
              <a:ext cx="55" cy="1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Oval 482"/>
            <xdr:cNvSpPr>
              <a:spLocks/>
            </xdr:cNvSpPr>
          </xdr:nvSpPr>
          <xdr:spPr>
            <a:xfrm>
              <a:off x="1153" y="139"/>
              <a:ext cx="47" cy="4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228600</xdr:colOff>
      <xdr:row>21</xdr:row>
      <xdr:rowOff>38100</xdr:rowOff>
    </xdr:from>
    <xdr:to>
      <xdr:col>16</xdr:col>
      <xdr:colOff>371475</xdr:colOff>
      <xdr:row>22</xdr:row>
      <xdr:rowOff>47625</xdr:rowOff>
    </xdr:to>
    <xdr:sp>
      <xdr:nvSpPr>
        <xdr:cNvPr id="233" name="AutoShape 483"/>
        <xdr:cNvSpPr>
          <a:spLocks/>
        </xdr:cNvSpPr>
      </xdr:nvSpPr>
      <xdr:spPr>
        <a:xfrm>
          <a:off x="12296775" y="3438525"/>
          <a:ext cx="142875" cy="1714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21</xdr:row>
      <xdr:rowOff>38100</xdr:rowOff>
    </xdr:from>
    <xdr:to>
      <xdr:col>16</xdr:col>
      <xdr:colOff>590550</xdr:colOff>
      <xdr:row>22</xdr:row>
      <xdr:rowOff>47625</xdr:rowOff>
    </xdr:to>
    <xdr:sp>
      <xdr:nvSpPr>
        <xdr:cNvPr id="234" name="AutoShape 484"/>
        <xdr:cNvSpPr>
          <a:spLocks/>
        </xdr:cNvSpPr>
      </xdr:nvSpPr>
      <xdr:spPr>
        <a:xfrm>
          <a:off x="12515850" y="3438525"/>
          <a:ext cx="142875" cy="1714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685800</xdr:colOff>
      <xdr:row>21</xdr:row>
      <xdr:rowOff>47625</xdr:rowOff>
    </xdr:from>
    <xdr:to>
      <xdr:col>17</xdr:col>
      <xdr:colOff>66675</xdr:colOff>
      <xdr:row>22</xdr:row>
      <xdr:rowOff>47625</xdr:rowOff>
    </xdr:to>
    <xdr:sp>
      <xdr:nvSpPr>
        <xdr:cNvPr id="235" name="AutoShape 485"/>
        <xdr:cNvSpPr>
          <a:spLocks/>
        </xdr:cNvSpPr>
      </xdr:nvSpPr>
      <xdr:spPr>
        <a:xfrm>
          <a:off x="12753975" y="3448050"/>
          <a:ext cx="142875" cy="1619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20</xdr:row>
      <xdr:rowOff>142875</xdr:rowOff>
    </xdr:from>
    <xdr:to>
      <xdr:col>17</xdr:col>
      <xdr:colOff>523875</xdr:colOff>
      <xdr:row>23</xdr:row>
      <xdr:rowOff>47625</xdr:rowOff>
    </xdr:to>
    <xdr:grpSp>
      <xdr:nvGrpSpPr>
        <xdr:cNvPr id="236" name="Group 486"/>
        <xdr:cNvGrpSpPr>
          <a:grpSpLocks/>
        </xdr:cNvGrpSpPr>
      </xdr:nvGrpSpPr>
      <xdr:grpSpPr>
        <a:xfrm>
          <a:off x="13154025" y="3381375"/>
          <a:ext cx="209550" cy="390525"/>
          <a:chOff x="1205" y="406"/>
          <a:chExt cx="28" cy="54"/>
        </a:xfrm>
        <a:solidFill>
          <a:srgbClr val="FFFFFF"/>
        </a:solidFill>
      </xdr:grpSpPr>
      <xdr:sp>
        <xdr:nvSpPr>
          <xdr:cNvPr id="237" name="AutoShape 487"/>
          <xdr:cNvSpPr>
            <a:spLocks/>
          </xdr:cNvSpPr>
        </xdr:nvSpPr>
        <xdr:spPr>
          <a:xfrm>
            <a:off x="1205" y="415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488"/>
          <xdr:cNvSpPr>
            <a:spLocks/>
          </xdr:cNvSpPr>
        </xdr:nvSpPr>
        <xdr:spPr>
          <a:xfrm>
            <a:off x="1219" y="406"/>
            <a:ext cx="1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489"/>
          <xdr:cNvSpPr>
            <a:spLocks/>
          </xdr:cNvSpPr>
        </xdr:nvSpPr>
        <xdr:spPr>
          <a:xfrm>
            <a:off x="1227" y="415"/>
            <a:ext cx="0" cy="4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19</xdr:row>
      <xdr:rowOff>66675</xdr:rowOff>
    </xdr:from>
    <xdr:to>
      <xdr:col>13</xdr:col>
      <xdr:colOff>266700</xdr:colOff>
      <xdr:row>21</xdr:row>
      <xdr:rowOff>66675</xdr:rowOff>
    </xdr:to>
    <xdr:grpSp>
      <xdr:nvGrpSpPr>
        <xdr:cNvPr id="240" name="Group 490"/>
        <xdr:cNvGrpSpPr>
          <a:grpSpLocks/>
        </xdr:cNvGrpSpPr>
      </xdr:nvGrpSpPr>
      <xdr:grpSpPr>
        <a:xfrm>
          <a:off x="9515475" y="3143250"/>
          <a:ext cx="533400" cy="323850"/>
          <a:chOff x="215" y="344"/>
          <a:chExt cx="147" cy="94"/>
        </a:xfrm>
        <a:solidFill>
          <a:srgbClr val="FFFFFF"/>
        </a:solidFill>
      </xdr:grpSpPr>
      <xdr:grpSp>
        <xdr:nvGrpSpPr>
          <xdr:cNvPr id="241" name="Group 491"/>
          <xdr:cNvGrpSpPr>
            <a:grpSpLocks/>
          </xdr:cNvGrpSpPr>
        </xdr:nvGrpSpPr>
        <xdr:grpSpPr>
          <a:xfrm>
            <a:off x="219" y="417"/>
            <a:ext cx="25" cy="21"/>
            <a:chOff x="219" y="417"/>
            <a:chExt cx="25" cy="21"/>
          </a:xfrm>
          <a:solidFill>
            <a:srgbClr val="FFFFFF"/>
          </a:solidFill>
        </xdr:grpSpPr>
        <xdr:sp>
          <xdr:nvSpPr>
            <xdr:cNvPr id="242" name="Oval 492"/>
            <xdr:cNvSpPr>
              <a:spLocks/>
            </xdr:cNvSpPr>
          </xdr:nvSpPr>
          <xdr:spPr>
            <a:xfrm>
              <a:off x="219" y="417"/>
              <a:ext cx="25" cy="2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Oval 493"/>
            <xdr:cNvSpPr>
              <a:spLocks/>
            </xdr:cNvSpPr>
          </xdr:nvSpPr>
          <xdr:spPr>
            <a:xfrm>
              <a:off x="224" y="420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4" name="AutoShape 494"/>
          <xdr:cNvSpPr>
            <a:spLocks/>
          </xdr:cNvSpPr>
        </xdr:nvSpPr>
        <xdr:spPr>
          <a:xfrm>
            <a:off x="320" y="344"/>
            <a:ext cx="42" cy="30"/>
          </a:xfrm>
          <a:prstGeom prst="rt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495"/>
          <xdr:cNvSpPr>
            <a:spLocks/>
          </xdr:cNvSpPr>
        </xdr:nvSpPr>
        <xdr:spPr>
          <a:xfrm>
            <a:off x="217" y="394"/>
            <a:ext cx="8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6" name="Group 496"/>
          <xdr:cNvGrpSpPr>
            <a:grpSpLocks/>
          </xdr:cNvGrpSpPr>
        </xdr:nvGrpSpPr>
        <xdr:grpSpPr>
          <a:xfrm>
            <a:off x="271" y="417"/>
            <a:ext cx="25" cy="21"/>
            <a:chOff x="219" y="417"/>
            <a:chExt cx="25" cy="21"/>
          </a:xfrm>
          <a:solidFill>
            <a:srgbClr val="FFFFFF"/>
          </a:solidFill>
        </xdr:grpSpPr>
        <xdr:sp>
          <xdr:nvSpPr>
            <xdr:cNvPr id="247" name="Oval 497"/>
            <xdr:cNvSpPr>
              <a:spLocks/>
            </xdr:cNvSpPr>
          </xdr:nvSpPr>
          <xdr:spPr>
            <a:xfrm>
              <a:off x="219" y="417"/>
              <a:ext cx="25" cy="2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Oval 498"/>
            <xdr:cNvSpPr>
              <a:spLocks/>
            </xdr:cNvSpPr>
          </xdr:nvSpPr>
          <xdr:spPr>
            <a:xfrm>
              <a:off x="224" y="420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9" name="AutoShape 499"/>
          <xdr:cNvSpPr>
            <a:spLocks/>
          </xdr:cNvSpPr>
        </xdr:nvSpPr>
        <xdr:spPr>
          <a:xfrm flipV="1">
            <a:off x="215" y="355"/>
            <a:ext cx="84" cy="35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500"/>
          <xdr:cNvSpPr>
            <a:spLocks/>
          </xdr:cNvSpPr>
        </xdr:nvSpPr>
        <xdr:spPr>
          <a:xfrm rot="2946340">
            <a:off x="286" y="380"/>
            <a:ext cx="45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523875</xdr:colOff>
      <xdr:row>4</xdr:row>
      <xdr:rowOff>19050</xdr:rowOff>
    </xdr:from>
    <xdr:to>
      <xdr:col>16</xdr:col>
      <xdr:colOff>676275</xdr:colOff>
      <xdr:row>7</xdr:row>
      <xdr:rowOff>76200</xdr:rowOff>
    </xdr:to>
    <xdr:grpSp>
      <xdr:nvGrpSpPr>
        <xdr:cNvPr id="251" name="Group 502"/>
        <xdr:cNvGrpSpPr>
          <a:grpSpLocks/>
        </xdr:cNvGrpSpPr>
      </xdr:nvGrpSpPr>
      <xdr:grpSpPr>
        <a:xfrm>
          <a:off x="11830050" y="666750"/>
          <a:ext cx="914400" cy="542925"/>
          <a:chOff x="602" y="81"/>
          <a:chExt cx="124" cy="74"/>
        </a:xfrm>
        <a:solidFill>
          <a:srgbClr val="FFFFFF"/>
        </a:solidFill>
      </xdr:grpSpPr>
      <xdr:sp>
        <xdr:nvSpPr>
          <xdr:cNvPr id="252" name="Rectangle 503"/>
          <xdr:cNvSpPr>
            <a:spLocks/>
          </xdr:cNvSpPr>
        </xdr:nvSpPr>
        <xdr:spPr>
          <a:xfrm>
            <a:off x="661" y="122"/>
            <a:ext cx="11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AutoShape 504"/>
          <xdr:cNvSpPr>
            <a:spLocks/>
          </xdr:cNvSpPr>
        </xdr:nvSpPr>
        <xdr:spPr>
          <a:xfrm flipV="1">
            <a:off x="602" y="81"/>
            <a:ext cx="124" cy="40"/>
          </a:xfrm>
          <a:prstGeom prst="trapezoid">
            <a:avLst>
              <a:gd name="adj" fmla="val -2105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400050</xdr:colOff>
      <xdr:row>2</xdr:row>
      <xdr:rowOff>9525</xdr:rowOff>
    </xdr:from>
    <xdr:to>
      <xdr:col>14</xdr:col>
      <xdr:colOff>676275</xdr:colOff>
      <xdr:row>21</xdr:row>
      <xdr:rowOff>57150</xdr:rowOff>
    </xdr:to>
    <xdr:sp>
      <xdr:nvSpPr>
        <xdr:cNvPr id="254" name="Rectangle 505"/>
        <xdr:cNvSpPr>
          <a:spLocks/>
        </xdr:cNvSpPr>
      </xdr:nvSpPr>
      <xdr:spPr>
        <a:xfrm>
          <a:off x="10944225" y="333375"/>
          <a:ext cx="276225" cy="3124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Elevador</a:t>
          </a:r>
        </a:p>
      </xdr:txBody>
    </xdr:sp>
    <xdr:clientData/>
  </xdr:twoCellAnchor>
  <xdr:twoCellAnchor>
    <xdr:from>
      <xdr:col>16</xdr:col>
      <xdr:colOff>428625</xdr:colOff>
      <xdr:row>12</xdr:row>
      <xdr:rowOff>123825</xdr:rowOff>
    </xdr:from>
    <xdr:to>
      <xdr:col>17</xdr:col>
      <xdr:colOff>142875</xdr:colOff>
      <xdr:row>15</xdr:row>
      <xdr:rowOff>114300</xdr:rowOff>
    </xdr:to>
    <xdr:sp>
      <xdr:nvSpPr>
        <xdr:cNvPr id="255" name="AutoShape 515"/>
        <xdr:cNvSpPr>
          <a:spLocks/>
        </xdr:cNvSpPr>
      </xdr:nvSpPr>
      <xdr:spPr>
        <a:xfrm>
          <a:off x="12496800" y="2066925"/>
          <a:ext cx="476250" cy="476250"/>
        </a:xfrm>
        <a:prstGeom prst="flowChartExtra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114300</xdr:rowOff>
    </xdr:from>
    <xdr:to>
      <xdr:col>16</xdr:col>
      <xdr:colOff>514350</xdr:colOff>
      <xdr:row>15</xdr:row>
      <xdr:rowOff>114300</xdr:rowOff>
    </xdr:to>
    <xdr:sp>
      <xdr:nvSpPr>
        <xdr:cNvPr id="256" name="AutoShape 516"/>
        <xdr:cNvSpPr>
          <a:spLocks/>
        </xdr:cNvSpPr>
      </xdr:nvSpPr>
      <xdr:spPr>
        <a:xfrm>
          <a:off x="12115800" y="2057400"/>
          <a:ext cx="466725" cy="485775"/>
        </a:xfrm>
        <a:prstGeom prst="flowChartExtra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12</xdr:row>
      <xdr:rowOff>152400</xdr:rowOff>
    </xdr:from>
    <xdr:to>
      <xdr:col>16</xdr:col>
      <xdr:colOff>133350</xdr:colOff>
      <xdr:row>15</xdr:row>
      <xdr:rowOff>114300</xdr:rowOff>
    </xdr:to>
    <xdr:sp>
      <xdr:nvSpPr>
        <xdr:cNvPr id="257" name="AutoShape 517"/>
        <xdr:cNvSpPr>
          <a:spLocks/>
        </xdr:cNvSpPr>
      </xdr:nvSpPr>
      <xdr:spPr>
        <a:xfrm>
          <a:off x="11734800" y="2095500"/>
          <a:ext cx="466725" cy="447675"/>
        </a:xfrm>
        <a:prstGeom prst="flowChartExtract">
          <a:avLst/>
        </a:prstGeom>
        <a:solidFill>
          <a:srgbClr val="808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6</xdr:row>
      <xdr:rowOff>19050</xdr:rowOff>
    </xdr:from>
    <xdr:to>
      <xdr:col>16</xdr:col>
      <xdr:colOff>609600</xdr:colOff>
      <xdr:row>7</xdr:row>
      <xdr:rowOff>66675</xdr:rowOff>
    </xdr:to>
    <xdr:sp>
      <xdr:nvSpPr>
        <xdr:cNvPr id="258" name="Line 518"/>
        <xdr:cNvSpPr>
          <a:spLocks/>
        </xdr:cNvSpPr>
      </xdr:nvSpPr>
      <xdr:spPr>
        <a:xfrm>
          <a:off x="12515850" y="990600"/>
          <a:ext cx="161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657225</xdr:colOff>
      <xdr:row>6</xdr:row>
      <xdr:rowOff>9525</xdr:rowOff>
    </xdr:from>
    <xdr:to>
      <xdr:col>16</xdr:col>
      <xdr:colOff>47625</xdr:colOff>
      <xdr:row>7</xdr:row>
      <xdr:rowOff>76200</xdr:rowOff>
    </xdr:to>
    <xdr:sp>
      <xdr:nvSpPr>
        <xdr:cNvPr id="259" name="Line 519"/>
        <xdr:cNvSpPr>
          <a:spLocks/>
        </xdr:cNvSpPr>
      </xdr:nvSpPr>
      <xdr:spPr>
        <a:xfrm flipH="1">
          <a:off x="11963400" y="981075"/>
          <a:ext cx="152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742950</xdr:colOff>
      <xdr:row>8</xdr:row>
      <xdr:rowOff>95250</xdr:rowOff>
    </xdr:from>
    <xdr:to>
      <xdr:col>14</xdr:col>
      <xdr:colOff>742950</xdr:colOff>
      <xdr:row>15</xdr:row>
      <xdr:rowOff>0</xdr:rowOff>
    </xdr:to>
    <xdr:sp>
      <xdr:nvSpPr>
        <xdr:cNvPr id="260" name="Line 520"/>
        <xdr:cNvSpPr>
          <a:spLocks/>
        </xdr:cNvSpPr>
      </xdr:nvSpPr>
      <xdr:spPr>
        <a:xfrm flipV="1">
          <a:off x="11287125" y="13906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228600</xdr:colOff>
      <xdr:row>21</xdr:row>
      <xdr:rowOff>38100</xdr:rowOff>
    </xdr:from>
    <xdr:to>
      <xdr:col>16</xdr:col>
      <xdr:colOff>495300</xdr:colOff>
      <xdr:row>23</xdr:row>
      <xdr:rowOff>57150</xdr:rowOff>
    </xdr:to>
    <xdr:grpSp>
      <xdr:nvGrpSpPr>
        <xdr:cNvPr id="261" name="Group 522"/>
        <xdr:cNvGrpSpPr>
          <a:grpSpLocks/>
        </xdr:cNvGrpSpPr>
      </xdr:nvGrpSpPr>
      <xdr:grpSpPr>
        <a:xfrm>
          <a:off x="12296775" y="3438525"/>
          <a:ext cx="276225" cy="342900"/>
          <a:chOff x="1358" y="103"/>
          <a:chExt cx="61" cy="93"/>
        </a:xfrm>
        <a:solidFill>
          <a:srgbClr val="FFFFFF"/>
        </a:solidFill>
      </xdr:grpSpPr>
      <xdr:sp>
        <xdr:nvSpPr>
          <xdr:cNvPr id="262" name="AutoShape 523"/>
          <xdr:cNvSpPr>
            <a:spLocks/>
          </xdr:cNvSpPr>
        </xdr:nvSpPr>
        <xdr:spPr>
          <a:xfrm>
            <a:off x="1377" y="159"/>
            <a:ext cx="9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AutoShape 524"/>
          <xdr:cNvSpPr>
            <a:spLocks/>
          </xdr:cNvSpPr>
        </xdr:nvSpPr>
        <xdr:spPr>
          <a:xfrm>
            <a:off x="1393" y="159"/>
            <a:ext cx="9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AutoShape 525"/>
          <xdr:cNvSpPr>
            <a:spLocks/>
          </xdr:cNvSpPr>
        </xdr:nvSpPr>
        <xdr:spPr>
          <a:xfrm>
            <a:off x="1377" y="120"/>
            <a:ext cx="24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utoShape 526"/>
          <xdr:cNvSpPr>
            <a:spLocks/>
          </xdr:cNvSpPr>
        </xdr:nvSpPr>
        <xdr:spPr>
          <a:xfrm rot="18865737">
            <a:off x="1391" y="128"/>
            <a:ext cx="28" cy="10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AutoShape 527"/>
          <xdr:cNvSpPr>
            <a:spLocks/>
          </xdr:cNvSpPr>
        </xdr:nvSpPr>
        <xdr:spPr>
          <a:xfrm rot="2875499">
            <a:off x="1358" y="129"/>
            <a:ext cx="27" cy="9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28"/>
          <xdr:cNvSpPr>
            <a:spLocks/>
          </xdr:cNvSpPr>
        </xdr:nvSpPr>
        <xdr:spPr>
          <a:xfrm>
            <a:off x="1380" y="103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21</xdr:row>
      <xdr:rowOff>19050</xdr:rowOff>
    </xdr:from>
    <xdr:to>
      <xdr:col>17</xdr:col>
      <xdr:colOff>266700</xdr:colOff>
      <xdr:row>23</xdr:row>
      <xdr:rowOff>47625</xdr:rowOff>
    </xdr:to>
    <xdr:grpSp>
      <xdr:nvGrpSpPr>
        <xdr:cNvPr id="268" name="Group 529"/>
        <xdr:cNvGrpSpPr>
          <a:grpSpLocks/>
        </xdr:cNvGrpSpPr>
      </xdr:nvGrpSpPr>
      <xdr:grpSpPr>
        <a:xfrm>
          <a:off x="12830175" y="3419475"/>
          <a:ext cx="266700" cy="352425"/>
          <a:chOff x="1358" y="103"/>
          <a:chExt cx="61" cy="93"/>
        </a:xfrm>
        <a:solidFill>
          <a:srgbClr val="FFFFFF"/>
        </a:solidFill>
      </xdr:grpSpPr>
      <xdr:sp>
        <xdr:nvSpPr>
          <xdr:cNvPr id="269" name="AutoShape 530"/>
          <xdr:cNvSpPr>
            <a:spLocks/>
          </xdr:cNvSpPr>
        </xdr:nvSpPr>
        <xdr:spPr>
          <a:xfrm>
            <a:off x="1377" y="159"/>
            <a:ext cx="9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AutoShape 531"/>
          <xdr:cNvSpPr>
            <a:spLocks/>
          </xdr:cNvSpPr>
        </xdr:nvSpPr>
        <xdr:spPr>
          <a:xfrm>
            <a:off x="1393" y="159"/>
            <a:ext cx="9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AutoShape 532"/>
          <xdr:cNvSpPr>
            <a:spLocks/>
          </xdr:cNvSpPr>
        </xdr:nvSpPr>
        <xdr:spPr>
          <a:xfrm>
            <a:off x="1377" y="120"/>
            <a:ext cx="24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AutoShape 533"/>
          <xdr:cNvSpPr>
            <a:spLocks/>
          </xdr:cNvSpPr>
        </xdr:nvSpPr>
        <xdr:spPr>
          <a:xfrm rot="18865737">
            <a:off x="1391" y="128"/>
            <a:ext cx="28" cy="10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AutoShape 534"/>
          <xdr:cNvSpPr>
            <a:spLocks/>
          </xdr:cNvSpPr>
        </xdr:nvSpPr>
        <xdr:spPr>
          <a:xfrm rot="2875499">
            <a:off x="1358" y="129"/>
            <a:ext cx="27" cy="9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535"/>
          <xdr:cNvSpPr>
            <a:spLocks/>
          </xdr:cNvSpPr>
        </xdr:nvSpPr>
        <xdr:spPr>
          <a:xfrm>
            <a:off x="1380" y="103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142875</xdr:colOff>
      <xdr:row>7</xdr:row>
      <xdr:rowOff>85725</xdr:rowOff>
    </xdr:from>
    <xdr:to>
      <xdr:col>17</xdr:col>
      <xdr:colOff>400050</xdr:colOff>
      <xdr:row>10</xdr:row>
      <xdr:rowOff>152400</xdr:rowOff>
    </xdr:to>
    <xdr:sp>
      <xdr:nvSpPr>
        <xdr:cNvPr id="275" name="AutoShape 566"/>
        <xdr:cNvSpPr>
          <a:spLocks/>
        </xdr:cNvSpPr>
      </xdr:nvSpPr>
      <xdr:spPr>
        <a:xfrm>
          <a:off x="12973050" y="1219200"/>
          <a:ext cx="247650" cy="552450"/>
        </a:xfrm>
        <a:prstGeom prst="trapezoid">
          <a:avLst>
            <a:gd name="adj" fmla="val -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15</xdr:col>
      <xdr:colOff>142875</xdr:colOff>
      <xdr:row>7</xdr:row>
      <xdr:rowOff>85725</xdr:rowOff>
    </xdr:from>
    <xdr:to>
      <xdr:col>15</xdr:col>
      <xdr:colOff>390525</xdr:colOff>
      <xdr:row>10</xdr:row>
      <xdr:rowOff>152400</xdr:rowOff>
    </xdr:to>
    <xdr:sp>
      <xdr:nvSpPr>
        <xdr:cNvPr id="276" name="AutoShape 567"/>
        <xdr:cNvSpPr>
          <a:spLocks/>
        </xdr:cNvSpPr>
      </xdr:nvSpPr>
      <xdr:spPr>
        <a:xfrm>
          <a:off x="11449050" y="1219200"/>
          <a:ext cx="247650" cy="552450"/>
        </a:xfrm>
        <a:prstGeom prst="trapezoid">
          <a:avLst>
            <a:gd name="adj" fmla="val -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19</xdr:col>
      <xdr:colOff>485775</xdr:colOff>
      <xdr:row>16</xdr:row>
      <xdr:rowOff>114300</xdr:rowOff>
    </xdr:from>
    <xdr:to>
      <xdr:col>21</xdr:col>
      <xdr:colOff>152400</xdr:colOff>
      <xdr:row>20</xdr:row>
      <xdr:rowOff>0</xdr:rowOff>
    </xdr:to>
    <xdr:grpSp>
      <xdr:nvGrpSpPr>
        <xdr:cNvPr id="277" name="Group 568"/>
        <xdr:cNvGrpSpPr>
          <a:grpSpLocks/>
        </xdr:cNvGrpSpPr>
      </xdr:nvGrpSpPr>
      <xdr:grpSpPr>
        <a:xfrm>
          <a:off x="14839950" y="2705100"/>
          <a:ext cx="1190625" cy="533400"/>
          <a:chOff x="2600" y="477"/>
          <a:chExt cx="163" cy="72"/>
        </a:xfrm>
        <a:solidFill>
          <a:srgbClr val="FFFFFF"/>
        </a:solidFill>
      </xdr:grpSpPr>
      <xdr:grpSp>
        <xdr:nvGrpSpPr>
          <xdr:cNvPr id="278" name="Group 569"/>
          <xdr:cNvGrpSpPr>
            <a:grpSpLocks/>
          </xdr:cNvGrpSpPr>
        </xdr:nvGrpSpPr>
        <xdr:grpSpPr>
          <a:xfrm>
            <a:off x="2612" y="509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279" name="Group 570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280" name="AutoShape 571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1" name="AutoShape 572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2" name="AutoShape 573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3" name="AutoShape 574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4" name="AutoShape 575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5" name="AutoShape 576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6" name="AutoShape 577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7" name="AutoShape 578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88" name="Group 579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289" name="AutoShape 580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0" name="AutoShape 581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1" name="AutoShape 582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2" name="AutoShape 583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3" name="AutoShape 584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4" name="AutoShape 585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5" name="AutoShape 586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6" name="AutoShape 587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97" name="Group 588"/>
          <xdr:cNvGrpSpPr>
            <a:grpSpLocks/>
          </xdr:cNvGrpSpPr>
        </xdr:nvGrpSpPr>
        <xdr:grpSpPr>
          <a:xfrm>
            <a:off x="2611" y="477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298" name="Group 589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299" name="AutoShape 590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0" name="AutoShape 591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1" name="AutoShape 592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2" name="AutoShape 593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3" name="AutoShape 594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4" name="AutoShape 595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5" name="AutoShape 596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6" name="AutoShape 597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07" name="Group 598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308" name="AutoShape 599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9" name="AutoShape 600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0" name="AutoShape 601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1" name="AutoShape 602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2" name="AutoShape 603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3" name="AutoShape 604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4" name="AutoShape 605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5" name="AutoShape 606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16" name="Group 607"/>
          <xdr:cNvGrpSpPr>
            <a:grpSpLocks/>
          </xdr:cNvGrpSpPr>
        </xdr:nvGrpSpPr>
        <xdr:grpSpPr>
          <a:xfrm>
            <a:off x="2602" y="515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317" name="Group 608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318" name="AutoShape 609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9" name="AutoShape 610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0" name="AutoShape 611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1" name="AutoShape 612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2" name="AutoShape 613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3" name="AutoShape 614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4" name="AutoShape 615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5" name="AutoShape 616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26" name="Group 617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327" name="AutoShape 618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8" name="AutoShape 619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9" name="AutoShape 620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0" name="AutoShape 621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1" name="AutoShape 622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2" name="AutoShape 623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3" name="AutoShape 624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4" name="AutoShape 625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35" name="Group 626"/>
          <xdr:cNvGrpSpPr>
            <a:grpSpLocks/>
          </xdr:cNvGrpSpPr>
        </xdr:nvGrpSpPr>
        <xdr:grpSpPr>
          <a:xfrm>
            <a:off x="2600" y="479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336" name="Group 627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337" name="AutoShape 628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8" name="AutoShape 629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9" name="AutoShape 630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0" name="AutoShape 631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1" name="AutoShape 632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2" name="AutoShape 633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3" name="AutoShape 634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4" name="AutoShape 635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45" name="Group 636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346" name="AutoShape 637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7" name="AutoShape 638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8" name="AutoShape 639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9" name="AutoShape 640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0" name="AutoShape 641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1" name="AutoShape 642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2" name="AutoShape 643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3" name="AutoShape 644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18</xdr:col>
      <xdr:colOff>104775</xdr:colOff>
      <xdr:row>22</xdr:row>
      <xdr:rowOff>57150</xdr:rowOff>
    </xdr:from>
    <xdr:to>
      <xdr:col>21</xdr:col>
      <xdr:colOff>314325</xdr:colOff>
      <xdr:row>23</xdr:row>
      <xdr:rowOff>57150</xdr:rowOff>
    </xdr:to>
    <xdr:grpSp>
      <xdr:nvGrpSpPr>
        <xdr:cNvPr id="354" name="Group 645"/>
        <xdr:cNvGrpSpPr>
          <a:grpSpLocks/>
        </xdr:cNvGrpSpPr>
      </xdr:nvGrpSpPr>
      <xdr:grpSpPr>
        <a:xfrm>
          <a:off x="13696950" y="3619500"/>
          <a:ext cx="2495550" cy="161925"/>
          <a:chOff x="2525" y="179"/>
          <a:chExt cx="341" cy="22"/>
        </a:xfrm>
        <a:solidFill>
          <a:srgbClr val="FFFFFF"/>
        </a:solidFill>
      </xdr:grpSpPr>
      <xdr:sp>
        <xdr:nvSpPr>
          <xdr:cNvPr id="355" name="Oval 646"/>
          <xdr:cNvSpPr>
            <a:spLocks/>
          </xdr:cNvSpPr>
        </xdr:nvSpPr>
        <xdr:spPr>
          <a:xfrm>
            <a:off x="2529" y="181"/>
            <a:ext cx="20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647"/>
          <xdr:cNvSpPr>
            <a:spLocks/>
          </xdr:cNvSpPr>
        </xdr:nvSpPr>
        <xdr:spPr>
          <a:xfrm>
            <a:off x="2591" y="182"/>
            <a:ext cx="20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648"/>
          <xdr:cNvSpPr>
            <a:spLocks/>
          </xdr:cNvSpPr>
        </xdr:nvSpPr>
        <xdr:spPr>
          <a:xfrm>
            <a:off x="2656" y="182"/>
            <a:ext cx="20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649"/>
          <xdr:cNvSpPr>
            <a:spLocks/>
          </xdr:cNvSpPr>
        </xdr:nvSpPr>
        <xdr:spPr>
          <a:xfrm>
            <a:off x="2719" y="181"/>
            <a:ext cx="20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650"/>
          <xdr:cNvSpPr>
            <a:spLocks/>
          </xdr:cNvSpPr>
        </xdr:nvSpPr>
        <xdr:spPr>
          <a:xfrm flipV="1">
            <a:off x="2525" y="179"/>
            <a:ext cx="341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651"/>
          <xdr:cNvSpPr>
            <a:spLocks/>
          </xdr:cNvSpPr>
        </xdr:nvSpPr>
        <xdr:spPr>
          <a:xfrm>
            <a:off x="2781" y="181"/>
            <a:ext cx="20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652"/>
          <xdr:cNvSpPr>
            <a:spLocks/>
          </xdr:cNvSpPr>
        </xdr:nvSpPr>
        <xdr:spPr>
          <a:xfrm>
            <a:off x="2844" y="182"/>
            <a:ext cx="20" cy="1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247650</xdr:colOff>
      <xdr:row>18</xdr:row>
      <xdr:rowOff>47625</xdr:rowOff>
    </xdr:from>
    <xdr:to>
      <xdr:col>20</xdr:col>
      <xdr:colOff>685800</xdr:colOff>
      <xdr:row>21</xdr:row>
      <xdr:rowOff>95250</xdr:rowOff>
    </xdr:to>
    <xdr:grpSp>
      <xdr:nvGrpSpPr>
        <xdr:cNvPr id="362" name="Group 653"/>
        <xdr:cNvGrpSpPr>
          <a:grpSpLocks/>
        </xdr:cNvGrpSpPr>
      </xdr:nvGrpSpPr>
      <xdr:grpSpPr>
        <a:xfrm>
          <a:off x="14601825" y="2962275"/>
          <a:ext cx="1200150" cy="533400"/>
          <a:chOff x="2600" y="477"/>
          <a:chExt cx="163" cy="72"/>
        </a:xfrm>
        <a:solidFill>
          <a:srgbClr val="FFFFFF"/>
        </a:solidFill>
      </xdr:grpSpPr>
      <xdr:grpSp>
        <xdr:nvGrpSpPr>
          <xdr:cNvPr id="363" name="Group 654"/>
          <xdr:cNvGrpSpPr>
            <a:grpSpLocks/>
          </xdr:cNvGrpSpPr>
        </xdr:nvGrpSpPr>
        <xdr:grpSpPr>
          <a:xfrm>
            <a:off x="2612" y="509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364" name="Group 655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365" name="AutoShape 656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6" name="AutoShape 657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7" name="AutoShape 658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8" name="AutoShape 659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9" name="AutoShape 660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0" name="AutoShape 661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1" name="AutoShape 662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2" name="AutoShape 663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73" name="Group 664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374" name="AutoShape 665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5" name="AutoShape 666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6" name="AutoShape 667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7" name="AutoShape 668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8" name="AutoShape 669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9" name="AutoShape 670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0" name="AutoShape 671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1" name="AutoShape 672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82" name="Group 673"/>
          <xdr:cNvGrpSpPr>
            <a:grpSpLocks/>
          </xdr:cNvGrpSpPr>
        </xdr:nvGrpSpPr>
        <xdr:grpSpPr>
          <a:xfrm>
            <a:off x="2611" y="477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383" name="Group 674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384" name="AutoShape 675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5" name="AutoShape 676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6" name="AutoShape 677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7" name="AutoShape 678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8" name="AutoShape 679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9" name="AutoShape 680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0" name="AutoShape 681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1" name="AutoShape 682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92" name="Group 683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393" name="AutoShape 684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4" name="AutoShape 685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5" name="AutoShape 686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6" name="AutoShape 687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7" name="AutoShape 688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8" name="AutoShape 689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9" name="AutoShape 690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0" name="AutoShape 691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401" name="Group 692"/>
          <xdr:cNvGrpSpPr>
            <a:grpSpLocks/>
          </xdr:cNvGrpSpPr>
        </xdr:nvGrpSpPr>
        <xdr:grpSpPr>
          <a:xfrm>
            <a:off x="2602" y="515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402" name="Group 693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403" name="AutoShape 694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4" name="AutoShape 695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5" name="AutoShape 696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6" name="AutoShape 697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7" name="AutoShape 698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8" name="AutoShape 699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9" name="AutoShape 700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0" name="AutoShape 701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11" name="Group 702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412" name="AutoShape 703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3" name="AutoShape 704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4" name="AutoShape 705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5" name="AutoShape 706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6" name="AutoShape 707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7" name="AutoShape 708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8" name="AutoShape 709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9" name="AutoShape 710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420" name="Group 711"/>
          <xdr:cNvGrpSpPr>
            <a:grpSpLocks/>
          </xdr:cNvGrpSpPr>
        </xdr:nvGrpSpPr>
        <xdr:grpSpPr>
          <a:xfrm>
            <a:off x="2600" y="479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421" name="Group 712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422" name="AutoShape 713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3" name="AutoShape 714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4" name="AutoShape 715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5" name="AutoShape 716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6" name="AutoShape 717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7" name="AutoShape 718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8" name="AutoShape 719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9" name="AutoShape 720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30" name="Group 721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431" name="AutoShape 722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2" name="AutoShape 723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3" name="AutoShape 724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4" name="AutoShape 725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5" name="AutoShape 726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6" name="AutoShape 727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7" name="AutoShape 728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8" name="AutoShape 729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21</xdr:col>
      <xdr:colOff>523875</xdr:colOff>
      <xdr:row>18</xdr:row>
      <xdr:rowOff>38100</xdr:rowOff>
    </xdr:from>
    <xdr:to>
      <xdr:col>22</xdr:col>
      <xdr:colOff>495300</xdr:colOff>
      <xdr:row>20</xdr:row>
      <xdr:rowOff>0</xdr:rowOff>
    </xdr:to>
    <xdr:sp>
      <xdr:nvSpPr>
        <xdr:cNvPr id="439" name="Line 730"/>
        <xdr:cNvSpPr>
          <a:spLocks/>
        </xdr:cNvSpPr>
      </xdr:nvSpPr>
      <xdr:spPr>
        <a:xfrm flipV="1">
          <a:off x="16402050" y="2952750"/>
          <a:ext cx="733425" cy="2857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638175</xdr:colOff>
      <xdr:row>16</xdr:row>
      <xdr:rowOff>28575</xdr:rowOff>
    </xdr:from>
    <xdr:to>
      <xdr:col>22</xdr:col>
      <xdr:colOff>571500</xdr:colOff>
      <xdr:row>17</xdr:row>
      <xdr:rowOff>142875</xdr:rowOff>
    </xdr:to>
    <xdr:sp>
      <xdr:nvSpPr>
        <xdr:cNvPr id="440" name="Line 731"/>
        <xdr:cNvSpPr>
          <a:spLocks/>
        </xdr:cNvSpPr>
      </xdr:nvSpPr>
      <xdr:spPr>
        <a:xfrm flipV="1">
          <a:off x="16516350" y="2619375"/>
          <a:ext cx="695325" cy="276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18</xdr:row>
      <xdr:rowOff>0</xdr:rowOff>
    </xdr:from>
    <xdr:to>
      <xdr:col>21</xdr:col>
      <xdr:colOff>638175</xdr:colOff>
      <xdr:row>18</xdr:row>
      <xdr:rowOff>104775</xdr:rowOff>
    </xdr:to>
    <xdr:grpSp>
      <xdr:nvGrpSpPr>
        <xdr:cNvPr id="441" name="Group 732"/>
        <xdr:cNvGrpSpPr>
          <a:grpSpLocks/>
        </xdr:cNvGrpSpPr>
      </xdr:nvGrpSpPr>
      <xdr:grpSpPr>
        <a:xfrm>
          <a:off x="15992475" y="2914650"/>
          <a:ext cx="523875" cy="104775"/>
          <a:chOff x="2786" y="436"/>
          <a:chExt cx="72" cy="14"/>
        </a:xfrm>
        <a:solidFill>
          <a:srgbClr val="FFFFFF"/>
        </a:solidFill>
      </xdr:grpSpPr>
      <xdr:sp>
        <xdr:nvSpPr>
          <xdr:cNvPr id="442" name="Line 733"/>
          <xdr:cNvSpPr>
            <a:spLocks/>
          </xdr:cNvSpPr>
        </xdr:nvSpPr>
        <xdr:spPr>
          <a:xfrm>
            <a:off x="2786" y="436"/>
            <a:ext cx="7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734"/>
          <xdr:cNvSpPr>
            <a:spLocks/>
          </xdr:cNvSpPr>
        </xdr:nvSpPr>
        <xdr:spPr>
          <a:xfrm>
            <a:off x="2839" y="439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735"/>
          <xdr:cNvSpPr>
            <a:spLocks/>
          </xdr:cNvSpPr>
        </xdr:nvSpPr>
        <xdr:spPr>
          <a:xfrm>
            <a:off x="2797" y="439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676275</xdr:colOff>
      <xdr:row>20</xdr:row>
      <xdr:rowOff>0</xdr:rowOff>
    </xdr:from>
    <xdr:to>
      <xdr:col>21</xdr:col>
      <xdr:colOff>514350</xdr:colOff>
      <xdr:row>20</xdr:row>
      <xdr:rowOff>104775</xdr:rowOff>
    </xdr:to>
    <xdr:grpSp>
      <xdr:nvGrpSpPr>
        <xdr:cNvPr id="445" name="Group 736"/>
        <xdr:cNvGrpSpPr>
          <a:grpSpLocks/>
        </xdr:cNvGrpSpPr>
      </xdr:nvGrpSpPr>
      <xdr:grpSpPr>
        <a:xfrm>
          <a:off x="15792450" y="3238500"/>
          <a:ext cx="600075" cy="104775"/>
          <a:chOff x="2786" y="436"/>
          <a:chExt cx="72" cy="14"/>
        </a:xfrm>
        <a:solidFill>
          <a:srgbClr val="FFFFFF"/>
        </a:solidFill>
      </xdr:grpSpPr>
      <xdr:sp>
        <xdr:nvSpPr>
          <xdr:cNvPr id="446" name="Line 737"/>
          <xdr:cNvSpPr>
            <a:spLocks/>
          </xdr:cNvSpPr>
        </xdr:nvSpPr>
        <xdr:spPr>
          <a:xfrm>
            <a:off x="2786" y="436"/>
            <a:ext cx="7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738"/>
          <xdr:cNvSpPr>
            <a:spLocks/>
          </xdr:cNvSpPr>
        </xdr:nvSpPr>
        <xdr:spPr>
          <a:xfrm>
            <a:off x="2839" y="439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739"/>
          <xdr:cNvSpPr>
            <a:spLocks/>
          </xdr:cNvSpPr>
        </xdr:nvSpPr>
        <xdr:spPr>
          <a:xfrm>
            <a:off x="2797" y="439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19</xdr:row>
      <xdr:rowOff>85725</xdr:rowOff>
    </xdr:from>
    <xdr:to>
      <xdr:col>16</xdr:col>
      <xdr:colOff>676275</xdr:colOff>
      <xdr:row>20</xdr:row>
      <xdr:rowOff>85725</xdr:rowOff>
    </xdr:to>
    <xdr:sp>
      <xdr:nvSpPr>
        <xdr:cNvPr id="449" name="AutoShape 740"/>
        <xdr:cNvSpPr>
          <a:spLocks/>
        </xdr:cNvSpPr>
      </xdr:nvSpPr>
      <xdr:spPr>
        <a:xfrm>
          <a:off x="12592050" y="3162300"/>
          <a:ext cx="142875" cy="1619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19</xdr:row>
      <xdr:rowOff>85725</xdr:rowOff>
    </xdr:from>
    <xdr:to>
      <xdr:col>17</xdr:col>
      <xdr:colOff>190500</xdr:colOff>
      <xdr:row>20</xdr:row>
      <xdr:rowOff>85725</xdr:rowOff>
    </xdr:to>
    <xdr:sp>
      <xdr:nvSpPr>
        <xdr:cNvPr id="450" name="AutoShape 741"/>
        <xdr:cNvSpPr>
          <a:spLocks/>
        </xdr:cNvSpPr>
      </xdr:nvSpPr>
      <xdr:spPr>
        <a:xfrm>
          <a:off x="12877800" y="3162300"/>
          <a:ext cx="142875" cy="1619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19</xdr:row>
      <xdr:rowOff>85725</xdr:rowOff>
    </xdr:from>
    <xdr:to>
      <xdr:col>17</xdr:col>
      <xdr:colOff>457200</xdr:colOff>
      <xdr:row>20</xdr:row>
      <xdr:rowOff>85725</xdr:rowOff>
    </xdr:to>
    <xdr:sp>
      <xdr:nvSpPr>
        <xdr:cNvPr id="451" name="AutoShape 742"/>
        <xdr:cNvSpPr>
          <a:spLocks/>
        </xdr:cNvSpPr>
      </xdr:nvSpPr>
      <xdr:spPr>
        <a:xfrm>
          <a:off x="13144500" y="3162300"/>
          <a:ext cx="142875" cy="1619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19</xdr:row>
      <xdr:rowOff>19050</xdr:rowOff>
    </xdr:from>
    <xdr:to>
      <xdr:col>18</xdr:col>
      <xdr:colOff>266700</xdr:colOff>
      <xdr:row>21</xdr:row>
      <xdr:rowOff>85725</xdr:rowOff>
    </xdr:to>
    <xdr:grpSp>
      <xdr:nvGrpSpPr>
        <xdr:cNvPr id="452" name="Group 743"/>
        <xdr:cNvGrpSpPr>
          <a:grpSpLocks/>
        </xdr:cNvGrpSpPr>
      </xdr:nvGrpSpPr>
      <xdr:grpSpPr>
        <a:xfrm>
          <a:off x="13649325" y="3095625"/>
          <a:ext cx="200025" cy="390525"/>
          <a:chOff x="1205" y="406"/>
          <a:chExt cx="28" cy="54"/>
        </a:xfrm>
        <a:solidFill>
          <a:srgbClr val="FFFFFF"/>
        </a:solidFill>
      </xdr:grpSpPr>
      <xdr:sp>
        <xdr:nvSpPr>
          <xdr:cNvPr id="453" name="AutoShape 744"/>
          <xdr:cNvSpPr>
            <a:spLocks/>
          </xdr:cNvSpPr>
        </xdr:nvSpPr>
        <xdr:spPr>
          <a:xfrm>
            <a:off x="1205" y="415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745"/>
          <xdr:cNvSpPr>
            <a:spLocks/>
          </xdr:cNvSpPr>
        </xdr:nvSpPr>
        <xdr:spPr>
          <a:xfrm>
            <a:off x="1219" y="406"/>
            <a:ext cx="1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746"/>
          <xdr:cNvSpPr>
            <a:spLocks/>
          </xdr:cNvSpPr>
        </xdr:nvSpPr>
        <xdr:spPr>
          <a:xfrm>
            <a:off x="1227" y="415"/>
            <a:ext cx="0" cy="4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571500</xdr:colOff>
      <xdr:row>19</xdr:row>
      <xdr:rowOff>85725</xdr:rowOff>
    </xdr:from>
    <xdr:to>
      <xdr:col>17</xdr:col>
      <xdr:colOff>714375</xdr:colOff>
      <xdr:row>20</xdr:row>
      <xdr:rowOff>85725</xdr:rowOff>
    </xdr:to>
    <xdr:sp>
      <xdr:nvSpPr>
        <xdr:cNvPr id="456" name="AutoShape 747"/>
        <xdr:cNvSpPr>
          <a:spLocks/>
        </xdr:cNvSpPr>
      </xdr:nvSpPr>
      <xdr:spPr>
        <a:xfrm>
          <a:off x="13401675" y="3162300"/>
          <a:ext cx="142875" cy="1619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22</xdr:row>
      <xdr:rowOff>0</xdr:rowOff>
    </xdr:from>
    <xdr:to>
      <xdr:col>18</xdr:col>
      <xdr:colOff>514350</xdr:colOff>
      <xdr:row>22</xdr:row>
      <xdr:rowOff>47625</xdr:rowOff>
    </xdr:to>
    <xdr:sp>
      <xdr:nvSpPr>
        <xdr:cNvPr id="457" name="AutoShape 748"/>
        <xdr:cNvSpPr>
          <a:spLocks/>
        </xdr:cNvSpPr>
      </xdr:nvSpPr>
      <xdr:spPr>
        <a:xfrm>
          <a:off x="13830300" y="3562350"/>
          <a:ext cx="266700" cy="476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21</xdr:row>
      <xdr:rowOff>152400</xdr:rowOff>
    </xdr:from>
    <xdr:to>
      <xdr:col>19</xdr:col>
      <xdr:colOff>400050</xdr:colOff>
      <xdr:row>22</xdr:row>
      <xdr:rowOff>47625</xdr:rowOff>
    </xdr:to>
    <xdr:sp>
      <xdr:nvSpPr>
        <xdr:cNvPr id="458" name="AutoShape 749"/>
        <xdr:cNvSpPr>
          <a:spLocks/>
        </xdr:cNvSpPr>
      </xdr:nvSpPr>
      <xdr:spPr>
        <a:xfrm>
          <a:off x="14478000" y="3552825"/>
          <a:ext cx="276225" cy="571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714375</xdr:colOff>
      <xdr:row>21</xdr:row>
      <xdr:rowOff>142875</xdr:rowOff>
    </xdr:from>
    <xdr:to>
      <xdr:col>20</xdr:col>
      <xdr:colOff>219075</xdr:colOff>
      <xdr:row>22</xdr:row>
      <xdr:rowOff>38100</xdr:rowOff>
    </xdr:to>
    <xdr:sp>
      <xdr:nvSpPr>
        <xdr:cNvPr id="459" name="AutoShape 750"/>
        <xdr:cNvSpPr>
          <a:spLocks/>
        </xdr:cNvSpPr>
      </xdr:nvSpPr>
      <xdr:spPr>
        <a:xfrm>
          <a:off x="15068550" y="3543300"/>
          <a:ext cx="266700" cy="571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609600</xdr:colOff>
      <xdr:row>21</xdr:row>
      <xdr:rowOff>142875</xdr:rowOff>
    </xdr:from>
    <xdr:to>
      <xdr:col>21</xdr:col>
      <xdr:colOff>114300</xdr:colOff>
      <xdr:row>22</xdr:row>
      <xdr:rowOff>38100</xdr:rowOff>
    </xdr:to>
    <xdr:sp>
      <xdr:nvSpPr>
        <xdr:cNvPr id="460" name="AutoShape 751"/>
        <xdr:cNvSpPr>
          <a:spLocks/>
        </xdr:cNvSpPr>
      </xdr:nvSpPr>
      <xdr:spPr>
        <a:xfrm>
          <a:off x="15725775" y="3543300"/>
          <a:ext cx="266700" cy="571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676275</xdr:colOff>
      <xdr:row>16</xdr:row>
      <xdr:rowOff>142875</xdr:rowOff>
    </xdr:from>
    <xdr:to>
      <xdr:col>22</xdr:col>
      <xdr:colOff>180975</xdr:colOff>
      <xdr:row>17</xdr:row>
      <xdr:rowOff>38100</xdr:rowOff>
    </xdr:to>
    <xdr:sp>
      <xdr:nvSpPr>
        <xdr:cNvPr id="461" name="AutoShape 752"/>
        <xdr:cNvSpPr>
          <a:spLocks/>
        </xdr:cNvSpPr>
      </xdr:nvSpPr>
      <xdr:spPr>
        <a:xfrm rot="20310424">
          <a:off x="16554450" y="2733675"/>
          <a:ext cx="266700" cy="571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18</xdr:row>
      <xdr:rowOff>47625</xdr:rowOff>
    </xdr:from>
    <xdr:to>
      <xdr:col>22</xdr:col>
      <xdr:colOff>390525</xdr:colOff>
      <xdr:row>18</xdr:row>
      <xdr:rowOff>104775</xdr:rowOff>
    </xdr:to>
    <xdr:sp>
      <xdr:nvSpPr>
        <xdr:cNvPr id="462" name="AutoShape 753"/>
        <xdr:cNvSpPr>
          <a:spLocks/>
        </xdr:cNvSpPr>
      </xdr:nvSpPr>
      <xdr:spPr>
        <a:xfrm rot="20310424">
          <a:off x="16754475" y="2962275"/>
          <a:ext cx="266700" cy="476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342900</xdr:colOff>
      <xdr:row>21</xdr:row>
      <xdr:rowOff>85725</xdr:rowOff>
    </xdr:from>
    <xdr:to>
      <xdr:col>21</xdr:col>
      <xdr:colOff>619125</xdr:colOff>
      <xdr:row>21</xdr:row>
      <xdr:rowOff>142875</xdr:rowOff>
    </xdr:to>
    <xdr:sp>
      <xdr:nvSpPr>
        <xdr:cNvPr id="463" name="AutoShape 754"/>
        <xdr:cNvSpPr>
          <a:spLocks/>
        </xdr:cNvSpPr>
      </xdr:nvSpPr>
      <xdr:spPr>
        <a:xfrm rot="20310424">
          <a:off x="16221075" y="3486150"/>
          <a:ext cx="266700" cy="476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20</xdr:row>
      <xdr:rowOff>85725</xdr:rowOff>
    </xdr:from>
    <xdr:to>
      <xdr:col>15</xdr:col>
      <xdr:colOff>247650</xdr:colOff>
      <xdr:row>21</xdr:row>
      <xdr:rowOff>38100</xdr:rowOff>
    </xdr:to>
    <xdr:sp>
      <xdr:nvSpPr>
        <xdr:cNvPr id="464" name="Rectangle 755"/>
        <xdr:cNvSpPr>
          <a:spLocks/>
        </xdr:cNvSpPr>
      </xdr:nvSpPr>
      <xdr:spPr>
        <a:xfrm>
          <a:off x="11258550" y="3324225"/>
          <a:ext cx="295275" cy="1143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19</xdr:row>
      <xdr:rowOff>123825</xdr:rowOff>
    </xdr:from>
    <xdr:to>
      <xdr:col>15</xdr:col>
      <xdr:colOff>238125</xdr:colOff>
      <xdr:row>20</xdr:row>
      <xdr:rowOff>47625</xdr:rowOff>
    </xdr:to>
    <xdr:sp>
      <xdr:nvSpPr>
        <xdr:cNvPr id="465" name="AutoShape 756"/>
        <xdr:cNvSpPr>
          <a:spLocks/>
        </xdr:cNvSpPr>
      </xdr:nvSpPr>
      <xdr:spPr>
        <a:xfrm>
          <a:off x="11258550" y="3200400"/>
          <a:ext cx="285750" cy="857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19</xdr:row>
      <xdr:rowOff>19050</xdr:rowOff>
    </xdr:from>
    <xdr:to>
      <xdr:col>15</xdr:col>
      <xdr:colOff>485775</xdr:colOff>
      <xdr:row>21</xdr:row>
      <xdr:rowOff>47625</xdr:rowOff>
    </xdr:to>
    <xdr:grpSp>
      <xdr:nvGrpSpPr>
        <xdr:cNvPr id="466" name="Group 757"/>
        <xdr:cNvGrpSpPr>
          <a:grpSpLocks/>
        </xdr:cNvGrpSpPr>
      </xdr:nvGrpSpPr>
      <xdr:grpSpPr>
        <a:xfrm>
          <a:off x="11515725" y="3095625"/>
          <a:ext cx="266700" cy="352425"/>
          <a:chOff x="1358" y="103"/>
          <a:chExt cx="61" cy="93"/>
        </a:xfrm>
        <a:solidFill>
          <a:srgbClr val="FFFFFF"/>
        </a:solidFill>
      </xdr:grpSpPr>
      <xdr:sp>
        <xdr:nvSpPr>
          <xdr:cNvPr id="467" name="AutoShape 758"/>
          <xdr:cNvSpPr>
            <a:spLocks/>
          </xdr:cNvSpPr>
        </xdr:nvSpPr>
        <xdr:spPr>
          <a:xfrm>
            <a:off x="1377" y="159"/>
            <a:ext cx="9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AutoShape 759"/>
          <xdr:cNvSpPr>
            <a:spLocks/>
          </xdr:cNvSpPr>
        </xdr:nvSpPr>
        <xdr:spPr>
          <a:xfrm>
            <a:off x="1393" y="159"/>
            <a:ext cx="9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AutoShape 760"/>
          <xdr:cNvSpPr>
            <a:spLocks/>
          </xdr:cNvSpPr>
        </xdr:nvSpPr>
        <xdr:spPr>
          <a:xfrm>
            <a:off x="1377" y="120"/>
            <a:ext cx="24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AutoShape 761"/>
          <xdr:cNvSpPr>
            <a:spLocks/>
          </xdr:cNvSpPr>
        </xdr:nvSpPr>
        <xdr:spPr>
          <a:xfrm rot="18865737">
            <a:off x="1391" y="128"/>
            <a:ext cx="28" cy="10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AutoShape 762"/>
          <xdr:cNvSpPr>
            <a:spLocks/>
          </xdr:cNvSpPr>
        </xdr:nvSpPr>
        <xdr:spPr>
          <a:xfrm rot="2875499">
            <a:off x="1358" y="129"/>
            <a:ext cx="27" cy="9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763"/>
          <xdr:cNvSpPr>
            <a:spLocks/>
          </xdr:cNvSpPr>
        </xdr:nvSpPr>
        <xdr:spPr>
          <a:xfrm>
            <a:off x="1380" y="103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714375</xdr:colOff>
      <xdr:row>19</xdr:row>
      <xdr:rowOff>19050</xdr:rowOff>
    </xdr:from>
    <xdr:to>
      <xdr:col>15</xdr:col>
      <xdr:colOff>238125</xdr:colOff>
      <xdr:row>19</xdr:row>
      <xdr:rowOff>104775</xdr:rowOff>
    </xdr:to>
    <xdr:sp>
      <xdr:nvSpPr>
        <xdr:cNvPr id="473" name="AutoShape 764"/>
        <xdr:cNvSpPr>
          <a:spLocks/>
        </xdr:cNvSpPr>
      </xdr:nvSpPr>
      <xdr:spPr>
        <a:xfrm>
          <a:off x="11258550" y="3095625"/>
          <a:ext cx="285750" cy="857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18</xdr:row>
      <xdr:rowOff>85725</xdr:rowOff>
    </xdr:from>
    <xdr:to>
      <xdr:col>15</xdr:col>
      <xdr:colOff>238125</xdr:colOff>
      <xdr:row>19</xdr:row>
      <xdr:rowOff>0</xdr:rowOff>
    </xdr:to>
    <xdr:sp>
      <xdr:nvSpPr>
        <xdr:cNvPr id="474" name="AutoShape 765"/>
        <xdr:cNvSpPr>
          <a:spLocks/>
        </xdr:cNvSpPr>
      </xdr:nvSpPr>
      <xdr:spPr>
        <a:xfrm>
          <a:off x="11258550" y="3000375"/>
          <a:ext cx="285750" cy="762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22</xdr:row>
      <xdr:rowOff>85725</xdr:rowOff>
    </xdr:from>
    <xdr:to>
      <xdr:col>16</xdr:col>
      <xdr:colOff>47625</xdr:colOff>
      <xdr:row>23</xdr:row>
      <xdr:rowOff>38100</xdr:rowOff>
    </xdr:to>
    <xdr:sp>
      <xdr:nvSpPr>
        <xdr:cNvPr id="475" name="Rectangle 766"/>
        <xdr:cNvSpPr>
          <a:spLocks/>
        </xdr:cNvSpPr>
      </xdr:nvSpPr>
      <xdr:spPr>
        <a:xfrm>
          <a:off x="11820525" y="3648075"/>
          <a:ext cx="295275" cy="1143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647700</xdr:colOff>
      <xdr:row>20</xdr:row>
      <xdr:rowOff>85725</xdr:rowOff>
    </xdr:from>
    <xdr:to>
      <xdr:col>16</xdr:col>
      <xdr:colOff>180975</xdr:colOff>
      <xdr:row>21</xdr:row>
      <xdr:rowOff>47625</xdr:rowOff>
    </xdr:to>
    <xdr:sp>
      <xdr:nvSpPr>
        <xdr:cNvPr id="476" name="Rectangle 767"/>
        <xdr:cNvSpPr>
          <a:spLocks/>
        </xdr:cNvSpPr>
      </xdr:nvSpPr>
      <xdr:spPr>
        <a:xfrm>
          <a:off x="11953875" y="3324225"/>
          <a:ext cx="295275" cy="1238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21</xdr:row>
      <xdr:rowOff>133350</xdr:rowOff>
    </xdr:from>
    <xdr:to>
      <xdr:col>16</xdr:col>
      <xdr:colOff>19050</xdr:colOff>
      <xdr:row>22</xdr:row>
      <xdr:rowOff>47625</xdr:rowOff>
    </xdr:to>
    <xdr:sp>
      <xdr:nvSpPr>
        <xdr:cNvPr id="477" name="AutoShape 768"/>
        <xdr:cNvSpPr>
          <a:spLocks/>
        </xdr:cNvSpPr>
      </xdr:nvSpPr>
      <xdr:spPr>
        <a:xfrm>
          <a:off x="11801475" y="3533775"/>
          <a:ext cx="285750" cy="762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647700</xdr:colOff>
      <xdr:row>19</xdr:row>
      <xdr:rowOff>142875</xdr:rowOff>
    </xdr:from>
    <xdr:to>
      <xdr:col>16</xdr:col>
      <xdr:colOff>171450</xdr:colOff>
      <xdr:row>20</xdr:row>
      <xdr:rowOff>66675</xdr:rowOff>
    </xdr:to>
    <xdr:sp>
      <xdr:nvSpPr>
        <xdr:cNvPr id="478" name="AutoShape 769"/>
        <xdr:cNvSpPr>
          <a:spLocks/>
        </xdr:cNvSpPr>
      </xdr:nvSpPr>
      <xdr:spPr>
        <a:xfrm>
          <a:off x="11953875" y="3219450"/>
          <a:ext cx="285750" cy="857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17</xdr:row>
      <xdr:rowOff>85725</xdr:rowOff>
    </xdr:from>
    <xdr:to>
      <xdr:col>14</xdr:col>
      <xdr:colOff>400050</xdr:colOff>
      <xdr:row>20</xdr:row>
      <xdr:rowOff>47625</xdr:rowOff>
    </xdr:to>
    <xdr:sp>
      <xdr:nvSpPr>
        <xdr:cNvPr id="479" name="Line 771"/>
        <xdr:cNvSpPr>
          <a:spLocks/>
        </xdr:cNvSpPr>
      </xdr:nvSpPr>
      <xdr:spPr>
        <a:xfrm>
          <a:off x="10753725" y="2838450"/>
          <a:ext cx="1905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704850</xdr:colOff>
      <xdr:row>11</xdr:row>
      <xdr:rowOff>47625</xdr:rowOff>
    </xdr:from>
    <xdr:to>
      <xdr:col>16</xdr:col>
      <xdr:colOff>704850</xdr:colOff>
      <xdr:row>13</xdr:row>
      <xdr:rowOff>57150</xdr:rowOff>
    </xdr:to>
    <xdr:sp>
      <xdr:nvSpPr>
        <xdr:cNvPr id="480" name="Line 772"/>
        <xdr:cNvSpPr>
          <a:spLocks/>
        </xdr:cNvSpPr>
      </xdr:nvSpPr>
      <xdr:spPr>
        <a:xfrm>
          <a:off x="12773025" y="1828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66675</xdr:rowOff>
    </xdr:from>
    <xdr:to>
      <xdr:col>16</xdr:col>
      <xdr:colOff>247650</xdr:colOff>
      <xdr:row>13</xdr:row>
      <xdr:rowOff>85725</xdr:rowOff>
    </xdr:to>
    <xdr:sp>
      <xdr:nvSpPr>
        <xdr:cNvPr id="481" name="Line 773"/>
        <xdr:cNvSpPr>
          <a:spLocks/>
        </xdr:cNvSpPr>
      </xdr:nvSpPr>
      <xdr:spPr>
        <a:xfrm>
          <a:off x="12315825" y="18478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552450</xdr:colOff>
      <xdr:row>11</xdr:row>
      <xdr:rowOff>47625</xdr:rowOff>
    </xdr:from>
    <xdr:to>
      <xdr:col>15</xdr:col>
      <xdr:colOff>552450</xdr:colOff>
      <xdr:row>13</xdr:row>
      <xdr:rowOff>66675</xdr:rowOff>
    </xdr:to>
    <xdr:sp>
      <xdr:nvSpPr>
        <xdr:cNvPr id="482" name="Line 774"/>
        <xdr:cNvSpPr>
          <a:spLocks/>
        </xdr:cNvSpPr>
      </xdr:nvSpPr>
      <xdr:spPr>
        <a:xfrm>
          <a:off x="11858625" y="18288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11</xdr:row>
      <xdr:rowOff>104775</xdr:rowOff>
    </xdr:from>
    <xdr:to>
      <xdr:col>17</xdr:col>
      <xdr:colOff>238125</xdr:colOff>
      <xdr:row>13</xdr:row>
      <xdr:rowOff>28575</xdr:rowOff>
    </xdr:to>
    <xdr:sp>
      <xdr:nvSpPr>
        <xdr:cNvPr id="483" name="Line 775"/>
        <xdr:cNvSpPr>
          <a:spLocks/>
        </xdr:cNvSpPr>
      </xdr:nvSpPr>
      <xdr:spPr>
        <a:xfrm flipH="1">
          <a:off x="12973050" y="1885950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333375</xdr:colOff>
      <xdr:row>11</xdr:row>
      <xdr:rowOff>133350</xdr:rowOff>
    </xdr:from>
    <xdr:to>
      <xdr:col>15</xdr:col>
      <xdr:colOff>438150</xdr:colOff>
      <xdr:row>13</xdr:row>
      <xdr:rowOff>47625</xdr:rowOff>
    </xdr:to>
    <xdr:sp>
      <xdr:nvSpPr>
        <xdr:cNvPr id="484" name="Line 776"/>
        <xdr:cNvSpPr>
          <a:spLocks/>
        </xdr:cNvSpPr>
      </xdr:nvSpPr>
      <xdr:spPr>
        <a:xfrm>
          <a:off x="11639550" y="1914525"/>
          <a:ext cx="104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323850</xdr:colOff>
      <xdr:row>16</xdr:row>
      <xdr:rowOff>85725</xdr:rowOff>
    </xdr:from>
    <xdr:to>
      <xdr:col>16</xdr:col>
      <xdr:colOff>323850</xdr:colOff>
      <xdr:row>18</xdr:row>
      <xdr:rowOff>19050</xdr:rowOff>
    </xdr:to>
    <xdr:sp>
      <xdr:nvSpPr>
        <xdr:cNvPr id="485" name="Line 777"/>
        <xdr:cNvSpPr>
          <a:spLocks/>
        </xdr:cNvSpPr>
      </xdr:nvSpPr>
      <xdr:spPr>
        <a:xfrm>
          <a:off x="12392025" y="2676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657225</xdr:colOff>
      <xdr:row>19</xdr:row>
      <xdr:rowOff>19050</xdr:rowOff>
    </xdr:from>
    <xdr:to>
      <xdr:col>18</xdr:col>
      <xdr:colOff>28575</xdr:colOff>
      <xdr:row>19</xdr:row>
      <xdr:rowOff>19050</xdr:rowOff>
    </xdr:to>
    <xdr:sp>
      <xdr:nvSpPr>
        <xdr:cNvPr id="486" name="Line 778"/>
        <xdr:cNvSpPr>
          <a:spLocks/>
        </xdr:cNvSpPr>
      </xdr:nvSpPr>
      <xdr:spPr>
        <a:xfrm>
          <a:off x="12725400" y="30956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685800</xdr:colOff>
      <xdr:row>17</xdr:row>
      <xdr:rowOff>85725</xdr:rowOff>
    </xdr:from>
    <xdr:to>
      <xdr:col>19</xdr:col>
      <xdr:colOff>342900</xdr:colOff>
      <xdr:row>19</xdr:row>
      <xdr:rowOff>38100</xdr:rowOff>
    </xdr:to>
    <xdr:sp>
      <xdr:nvSpPr>
        <xdr:cNvPr id="487" name="Line 779"/>
        <xdr:cNvSpPr>
          <a:spLocks/>
        </xdr:cNvSpPr>
      </xdr:nvSpPr>
      <xdr:spPr>
        <a:xfrm flipV="1">
          <a:off x="14277975" y="2838450"/>
          <a:ext cx="4191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514350</xdr:colOff>
      <xdr:row>21</xdr:row>
      <xdr:rowOff>57150</xdr:rowOff>
    </xdr:from>
    <xdr:to>
      <xdr:col>22</xdr:col>
      <xdr:colOff>238125</xdr:colOff>
      <xdr:row>22</xdr:row>
      <xdr:rowOff>104775</xdr:rowOff>
    </xdr:to>
    <xdr:sp>
      <xdr:nvSpPr>
        <xdr:cNvPr id="488" name="Line 780"/>
        <xdr:cNvSpPr>
          <a:spLocks/>
        </xdr:cNvSpPr>
      </xdr:nvSpPr>
      <xdr:spPr>
        <a:xfrm flipV="1">
          <a:off x="16392525" y="3457575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18</xdr:row>
      <xdr:rowOff>19050</xdr:rowOff>
    </xdr:from>
    <xdr:to>
      <xdr:col>2</xdr:col>
      <xdr:colOff>647700</xdr:colOff>
      <xdr:row>20</xdr:row>
      <xdr:rowOff>38100</xdr:rowOff>
    </xdr:to>
    <xdr:sp>
      <xdr:nvSpPr>
        <xdr:cNvPr id="489" name="AutoShape 3"/>
        <xdr:cNvSpPr>
          <a:spLocks/>
        </xdr:cNvSpPr>
      </xdr:nvSpPr>
      <xdr:spPr>
        <a:xfrm>
          <a:off x="1381125" y="2933700"/>
          <a:ext cx="552450" cy="34290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3M3</a:t>
          </a:r>
        </a:p>
      </xdr:txBody>
    </xdr:sp>
    <xdr:clientData/>
  </xdr:twoCellAnchor>
  <xdr:twoCellAnchor>
    <xdr:from>
      <xdr:col>2</xdr:col>
      <xdr:colOff>257175</xdr:colOff>
      <xdr:row>19</xdr:row>
      <xdr:rowOff>114300</xdr:rowOff>
    </xdr:from>
    <xdr:to>
      <xdr:col>4</xdr:col>
      <xdr:colOff>104775</xdr:colOff>
      <xdr:row>20</xdr:row>
      <xdr:rowOff>76200</xdr:rowOff>
    </xdr:to>
    <xdr:sp>
      <xdr:nvSpPr>
        <xdr:cNvPr id="490" name="Line 4"/>
        <xdr:cNvSpPr>
          <a:spLocks/>
        </xdr:cNvSpPr>
      </xdr:nvSpPr>
      <xdr:spPr>
        <a:xfrm flipV="1">
          <a:off x="1552575" y="3190875"/>
          <a:ext cx="1152525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47625</xdr:rowOff>
    </xdr:from>
    <xdr:to>
      <xdr:col>5</xdr:col>
      <xdr:colOff>647700</xdr:colOff>
      <xdr:row>3</xdr:row>
      <xdr:rowOff>114300</xdr:rowOff>
    </xdr:to>
    <xdr:sp>
      <xdr:nvSpPr>
        <xdr:cNvPr id="491" name="Rectangle 5"/>
        <xdr:cNvSpPr>
          <a:spLocks/>
        </xdr:cNvSpPr>
      </xdr:nvSpPr>
      <xdr:spPr>
        <a:xfrm rot="17956012" flipV="1">
          <a:off x="2876550" y="533400"/>
          <a:ext cx="11334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6</xdr:row>
      <xdr:rowOff>19050</xdr:rowOff>
    </xdr:from>
    <xdr:to>
      <xdr:col>5</xdr:col>
      <xdr:colOff>390525</xdr:colOff>
      <xdr:row>8</xdr:row>
      <xdr:rowOff>66675</xdr:rowOff>
    </xdr:to>
    <xdr:sp>
      <xdr:nvSpPr>
        <xdr:cNvPr id="492" name="Rectangle 6"/>
        <xdr:cNvSpPr>
          <a:spLocks/>
        </xdr:cNvSpPr>
      </xdr:nvSpPr>
      <xdr:spPr>
        <a:xfrm rot="2034376">
          <a:off x="3667125" y="990600"/>
          <a:ext cx="85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6</xdr:row>
      <xdr:rowOff>9525</xdr:rowOff>
    </xdr:from>
    <xdr:to>
      <xdr:col>6</xdr:col>
      <xdr:colOff>371475</xdr:colOff>
      <xdr:row>8</xdr:row>
      <xdr:rowOff>66675</xdr:rowOff>
    </xdr:to>
    <xdr:sp>
      <xdr:nvSpPr>
        <xdr:cNvPr id="493" name="Rectangle 7"/>
        <xdr:cNvSpPr>
          <a:spLocks/>
        </xdr:cNvSpPr>
      </xdr:nvSpPr>
      <xdr:spPr>
        <a:xfrm rot="19495356">
          <a:off x="4429125" y="981075"/>
          <a:ext cx="76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13</xdr:row>
      <xdr:rowOff>95250</xdr:rowOff>
    </xdr:from>
    <xdr:to>
      <xdr:col>9</xdr:col>
      <xdr:colOff>400050</xdr:colOff>
      <xdr:row>22</xdr:row>
      <xdr:rowOff>95250</xdr:rowOff>
    </xdr:to>
    <xdr:sp>
      <xdr:nvSpPr>
        <xdr:cNvPr id="494" name="Line 15"/>
        <xdr:cNvSpPr>
          <a:spLocks/>
        </xdr:cNvSpPr>
      </xdr:nvSpPr>
      <xdr:spPr>
        <a:xfrm flipV="1">
          <a:off x="3829050" y="2200275"/>
          <a:ext cx="2981325" cy="1457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19050</xdr:rowOff>
    </xdr:from>
    <xdr:to>
      <xdr:col>6</xdr:col>
      <xdr:colOff>552450</xdr:colOff>
      <xdr:row>21</xdr:row>
      <xdr:rowOff>114300</xdr:rowOff>
    </xdr:to>
    <xdr:grpSp>
      <xdr:nvGrpSpPr>
        <xdr:cNvPr id="495" name="Group 16"/>
        <xdr:cNvGrpSpPr>
          <a:grpSpLocks/>
        </xdr:cNvGrpSpPr>
      </xdr:nvGrpSpPr>
      <xdr:grpSpPr>
        <a:xfrm>
          <a:off x="3409950" y="2447925"/>
          <a:ext cx="1266825" cy="1066800"/>
          <a:chOff x="631" y="310"/>
          <a:chExt cx="173" cy="146"/>
        </a:xfrm>
        <a:solidFill>
          <a:srgbClr val="FFFFFF"/>
        </a:solidFill>
      </xdr:grpSpPr>
      <xdr:sp>
        <xdr:nvSpPr>
          <xdr:cNvPr id="496" name="AutoShape 17"/>
          <xdr:cNvSpPr>
            <a:spLocks/>
          </xdr:cNvSpPr>
        </xdr:nvSpPr>
        <xdr:spPr>
          <a:xfrm rot="16200000">
            <a:off x="631" y="310"/>
            <a:ext cx="173" cy="62"/>
          </a:xfrm>
          <a:prstGeom prst="can">
            <a:avLst>
              <a:gd name="adj" fmla="val -4189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AutoShape 18"/>
          <xdr:cNvSpPr>
            <a:spLocks/>
          </xdr:cNvSpPr>
        </xdr:nvSpPr>
        <xdr:spPr>
          <a:xfrm rot="1552335" flipH="1">
            <a:off x="647" y="343"/>
            <a:ext cx="140" cy="67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AutoShape 19"/>
          <xdr:cNvSpPr>
            <a:spLocks/>
          </xdr:cNvSpPr>
        </xdr:nvSpPr>
        <xdr:spPr>
          <a:xfrm rot="4282970" flipH="1">
            <a:off x="656" y="360"/>
            <a:ext cx="99" cy="96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21</xdr:row>
      <xdr:rowOff>19050</xdr:rowOff>
    </xdr:from>
    <xdr:to>
      <xdr:col>5</xdr:col>
      <xdr:colOff>238125</xdr:colOff>
      <xdr:row>21</xdr:row>
      <xdr:rowOff>19050</xdr:rowOff>
    </xdr:to>
    <xdr:sp>
      <xdr:nvSpPr>
        <xdr:cNvPr id="499" name="Line 21"/>
        <xdr:cNvSpPr>
          <a:spLocks/>
        </xdr:cNvSpPr>
      </xdr:nvSpPr>
      <xdr:spPr>
        <a:xfrm flipV="1">
          <a:off x="1295400" y="3419475"/>
          <a:ext cx="230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21</xdr:row>
      <xdr:rowOff>0</xdr:rowOff>
    </xdr:from>
    <xdr:to>
      <xdr:col>9</xdr:col>
      <xdr:colOff>514350</xdr:colOff>
      <xdr:row>21</xdr:row>
      <xdr:rowOff>0</xdr:rowOff>
    </xdr:to>
    <xdr:sp>
      <xdr:nvSpPr>
        <xdr:cNvPr id="500" name="Line 23"/>
        <xdr:cNvSpPr>
          <a:spLocks/>
        </xdr:cNvSpPr>
      </xdr:nvSpPr>
      <xdr:spPr>
        <a:xfrm>
          <a:off x="4857750" y="3400425"/>
          <a:ext cx="206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22</xdr:row>
      <xdr:rowOff>0</xdr:rowOff>
    </xdr:from>
    <xdr:to>
      <xdr:col>11</xdr:col>
      <xdr:colOff>1038225</xdr:colOff>
      <xdr:row>22</xdr:row>
      <xdr:rowOff>0</xdr:rowOff>
    </xdr:to>
    <xdr:sp>
      <xdr:nvSpPr>
        <xdr:cNvPr id="501" name="Line 24"/>
        <xdr:cNvSpPr>
          <a:spLocks/>
        </xdr:cNvSpPr>
      </xdr:nvSpPr>
      <xdr:spPr>
        <a:xfrm>
          <a:off x="6905625" y="3562350"/>
          <a:ext cx="206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9</xdr:col>
      <xdr:colOff>504825</xdr:colOff>
      <xdr:row>21</xdr:row>
      <xdr:rowOff>142875</xdr:rowOff>
    </xdr:to>
    <xdr:sp>
      <xdr:nvSpPr>
        <xdr:cNvPr id="502" name="Line 25"/>
        <xdr:cNvSpPr>
          <a:spLocks/>
        </xdr:cNvSpPr>
      </xdr:nvSpPr>
      <xdr:spPr>
        <a:xfrm>
          <a:off x="6915150" y="3390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20</xdr:row>
      <xdr:rowOff>152400</xdr:rowOff>
    </xdr:from>
    <xdr:to>
      <xdr:col>6</xdr:col>
      <xdr:colOff>733425</xdr:colOff>
      <xdr:row>22</xdr:row>
      <xdr:rowOff>142875</xdr:rowOff>
    </xdr:to>
    <xdr:sp>
      <xdr:nvSpPr>
        <xdr:cNvPr id="503" name="Line 26"/>
        <xdr:cNvSpPr>
          <a:spLocks/>
        </xdr:cNvSpPr>
      </xdr:nvSpPr>
      <xdr:spPr>
        <a:xfrm>
          <a:off x="4857750" y="3390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21</xdr:row>
      <xdr:rowOff>9525</xdr:rowOff>
    </xdr:from>
    <xdr:to>
      <xdr:col>5</xdr:col>
      <xdr:colOff>238125</xdr:colOff>
      <xdr:row>22</xdr:row>
      <xdr:rowOff>142875</xdr:rowOff>
    </xdr:to>
    <xdr:sp>
      <xdr:nvSpPr>
        <xdr:cNvPr id="504" name="Line 27"/>
        <xdr:cNvSpPr>
          <a:spLocks/>
        </xdr:cNvSpPr>
      </xdr:nvSpPr>
      <xdr:spPr>
        <a:xfrm>
          <a:off x="3600450" y="3409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14</xdr:row>
      <xdr:rowOff>38100</xdr:rowOff>
    </xdr:from>
    <xdr:to>
      <xdr:col>10</xdr:col>
      <xdr:colOff>219075</xdr:colOff>
      <xdr:row>18</xdr:row>
      <xdr:rowOff>19050</xdr:rowOff>
    </xdr:to>
    <xdr:grpSp>
      <xdr:nvGrpSpPr>
        <xdr:cNvPr id="505" name="Group 28"/>
        <xdr:cNvGrpSpPr>
          <a:grpSpLocks/>
        </xdr:cNvGrpSpPr>
      </xdr:nvGrpSpPr>
      <xdr:grpSpPr>
        <a:xfrm>
          <a:off x="6619875" y="2305050"/>
          <a:ext cx="771525" cy="628650"/>
          <a:chOff x="1069" y="291"/>
          <a:chExt cx="105" cy="86"/>
        </a:xfrm>
        <a:solidFill>
          <a:srgbClr val="FFFFFF"/>
        </a:solidFill>
      </xdr:grpSpPr>
      <xdr:sp>
        <xdr:nvSpPr>
          <xdr:cNvPr id="506" name="AutoShape 29"/>
          <xdr:cNvSpPr>
            <a:spLocks/>
          </xdr:cNvSpPr>
        </xdr:nvSpPr>
        <xdr:spPr>
          <a:xfrm>
            <a:off x="1069" y="291"/>
            <a:ext cx="94" cy="84"/>
          </a:xfrm>
          <a:prstGeom prst="trapezoid">
            <a:avLst>
              <a:gd name="adj" fmla="val -53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AutoShape 30"/>
          <xdr:cNvSpPr>
            <a:spLocks/>
          </xdr:cNvSpPr>
        </xdr:nvSpPr>
        <xdr:spPr>
          <a:xfrm>
            <a:off x="1080" y="293"/>
            <a:ext cx="94" cy="84"/>
          </a:xfrm>
          <a:prstGeom prst="trapezoid">
            <a:avLst>
              <a:gd name="adj" fmla="val -1702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381000</xdr:colOff>
      <xdr:row>21</xdr:row>
      <xdr:rowOff>0</xdr:rowOff>
    </xdr:from>
    <xdr:to>
      <xdr:col>11</xdr:col>
      <xdr:colOff>123825</xdr:colOff>
      <xdr:row>21</xdr:row>
      <xdr:rowOff>142875</xdr:rowOff>
    </xdr:to>
    <xdr:grpSp>
      <xdr:nvGrpSpPr>
        <xdr:cNvPr id="508" name="Group 31"/>
        <xdr:cNvGrpSpPr>
          <a:grpSpLocks/>
        </xdr:cNvGrpSpPr>
      </xdr:nvGrpSpPr>
      <xdr:grpSpPr>
        <a:xfrm>
          <a:off x="6791325" y="3400425"/>
          <a:ext cx="1266825" cy="142875"/>
          <a:chOff x="1094" y="441"/>
          <a:chExt cx="173" cy="20"/>
        </a:xfrm>
        <a:solidFill>
          <a:srgbClr val="FFFFFF"/>
        </a:solidFill>
      </xdr:grpSpPr>
      <xdr:sp>
        <xdr:nvSpPr>
          <xdr:cNvPr id="509" name="Line 32"/>
          <xdr:cNvSpPr>
            <a:spLocks/>
          </xdr:cNvSpPr>
        </xdr:nvSpPr>
        <xdr:spPr>
          <a:xfrm>
            <a:off x="1094" y="441"/>
            <a:ext cx="17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33"/>
          <xdr:cNvSpPr>
            <a:spLocks/>
          </xdr:cNvSpPr>
        </xdr:nvSpPr>
        <xdr:spPr>
          <a:xfrm>
            <a:off x="1107" y="442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34"/>
          <xdr:cNvSpPr>
            <a:spLocks/>
          </xdr:cNvSpPr>
        </xdr:nvSpPr>
        <xdr:spPr>
          <a:xfrm>
            <a:off x="1143" y="442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35"/>
          <xdr:cNvSpPr>
            <a:spLocks/>
          </xdr:cNvSpPr>
        </xdr:nvSpPr>
        <xdr:spPr>
          <a:xfrm>
            <a:off x="1243" y="442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36"/>
          <xdr:cNvSpPr>
            <a:spLocks/>
          </xdr:cNvSpPr>
        </xdr:nvSpPr>
        <xdr:spPr>
          <a:xfrm>
            <a:off x="1191" y="443"/>
            <a:ext cx="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133350</xdr:colOff>
      <xdr:row>20</xdr:row>
      <xdr:rowOff>114300</xdr:rowOff>
    </xdr:from>
    <xdr:to>
      <xdr:col>11</xdr:col>
      <xdr:colOff>381000</xdr:colOff>
      <xdr:row>21</xdr:row>
      <xdr:rowOff>114300</xdr:rowOff>
    </xdr:to>
    <xdr:sp>
      <xdr:nvSpPr>
        <xdr:cNvPr id="514" name="Line 37"/>
        <xdr:cNvSpPr>
          <a:spLocks/>
        </xdr:cNvSpPr>
      </xdr:nvSpPr>
      <xdr:spPr>
        <a:xfrm flipV="1">
          <a:off x="8067675" y="3352800"/>
          <a:ext cx="247650" cy="161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20</xdr:row>
      <xdr:rowOff>0</xdr:rowOff>
    </xdr:from>
    <xdr:to>
      <xdr:col>11</xdr:col>
      <xdr:colOff>1038225</xdr:colOff>
      <xdr:row>21</xdr:row>
      <xdr:rowOff>142875</xdr:rowOff>
    </xdr:to>
    <xdr:grpSp>
      <xdr:nvGrpSpPr>
        <xdr:cNvPr id="515" name="Group 38"/>
        <xdr:cNvGrpSpPr>
          <a:grpSpLocks/>
        </xdr:cNvGrpSpPr>
      </xdr:nvGrpSpPr>
      <xdr:grpSpPr>
        <a:xfrm>
          <a:off x="8372475" y="3238500"/>
          <a:ext cx="590550" cy="304800"/>
          <a:chOff x="1440" y="390"/>
          <a:chExt cx="214" cy="71"/>
        </a:xfrm>
        <a:solidFill>
          <a:srgbClr val="FFFFFF"/>
        </a:solidFill>
      </xdr:grpSpPr>
      <xdr:grpSp>
        <xdr:nvGrpSpPr>
          <xdr:cNvPr id="516" name="Group 39"/>
          <xdr:cNvGrpSpPr>
            <a:grpSpLocks/>
          </xdr:cNvGrpSpPr>
        </xdr:nvGrpSpPr>
        <xdr:grpSpPr>
          <a:xfrm>
            <a:off x="1440" y="426"/>
            <a:ext cx="214" cy="35"/>
            <a:chOff x="1440" y="426"/>
            <a:chExt cx="214" cy="35"/>
          </a:xfrm>
          <a:solidFill>
            <a:srgbClr val="FFFFFF"/>
          </a:solidFill>
        </xdr:grpSpPr>
        <xdr:sp>
          <xdr:nvSpPr>
            <xdr:cNvPr id="517" name="Rectangle 40"/>
            <xdr:cNvSpPr>
              <a:spLocks/>
            </xdr:cNvSpPr>
          </xdr:nvSpPr>
          <xdr:spPr>
            <a:xfrm>
              <a:off x="1440" y="426"/>
              <a:ext cx="214" cy="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18" name="Group 41"/>
            <xdr:cNvGrpSpPr>
              <a:grpSpLocks/>
            </xdr:cNvGrpSpPr>
          </xdr:nvGrpSpPr>
          <xdr:grpSpPr>
            <a:xfrm>
              <a:off x="1442" y="430"/>
              <a:ext cx="34" cy="30"/>
              <a:chOff x="1200" y="105"/>
              <a:chExt cx="62" cy="58"/>
            </a:xfrm>
            <a:solidFill>
              <a:srgbClr val="FFFFFF"/>
            </a:solidFill>
          </xdr:grpSpPr>
          <xdr:sp>
            <xdr:nvSpPr>
              <xdr:cNvPr id="519" name="Oval 42"/>
              <xdr:cNvSpPr>
                <a:spLocks/>
              </xdr:cNvSpPr>
            </xdr:nvSpPr>
            <xdr:spPr>
              <a:xfrm>
                <a:off x="1200" y="105"/>
                <a:ext cx="62" cy="58"/>
              </a:xfrm>
              <a:prstGeom prst="ellipse">
                <a:avLst/>
              </a:prstGeom>
              <a:solidFill>
                <a:srgbClr val="3333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0" name="Oval 43"/>
              <xdr:cNvSpPr>
                <a:spLocks/>
              </xdr:cNvSpPr>
            </xdr:nvSpPr>
            <xdr:spPr>
              <a:xfrm>
                <a:off x="1215" y="119"/>
                <a:ext cx="33" cy="32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21" name="Group 44"/>
            <xdr:cNvGrpSpPr>
              <a:grpSpLocks/>
            </xdr:cNvGrpSpPr>
          </xdr:nvGrpSpPr>
          <xdr:grpSpPr>
            <a:xfrm>
              <a:off x="1476" y="431"/>
              <a:ext cx="34" cy="30"/>
              <a:chOff x="1200" y="105"/>
              <a:chExt cx="62" cy="58"/>
            </a:xfrm>
            <a:solidFill>
              <a:srgbClr val="FFFFFF"/>
            </a:solidFill>
          </xdr:grpSpPr>
          <xdr:sp>
            <xdr:nvSpPr>
              <xdr:cNvPr id="522" name="Oval 45"/>
              <xdr:cNvSpPr>
                <a:spLocks/>
              </xdr:cNvSpPr>
            </xdr:nvSpPr>
            <xdr:spPr>
              <a:xfrm>
                <a:off x="1200" y="105"/>
                <a:ext cx="62" cy="58"/>
              </a:xfrm>
              <a:prstGeom prst="ellipse">
                <a:avLst/>
              </a:prstGeom>
              <a:solidFill>
                <a:srgbClr val="3333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3" name="Oval 46"/>
              <xdr:cNvSpPr>
                <a:spLocks/>
              </xdr:cNvSpPr>
            </xdr:nvSpPr>
            <xdr:spPr>
              <a:xfrm>
                <a:off x="1215" y="119"/>
                <a:ext cx="33" cy="32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24" name="Group 47"/>
            <xdr:cNvGrpSpPr>
              <a:grpSpLocks/>
            </xdr:cNvGrpSpPr>
          </xdr:nvGrpSpPr>
          <xdr:grpSpPr>
            <a:xfrm>
              <a:off x="1619" y="431"/>
              <a:ext cx="34" cy="30"/>
              <a:chOff x="1200" y="105"/>
              <a:chExt cx="62" cy="58"/>
            </a:xfrm>
            <a:solidFill>
              <a:srgbClr val="FFFFFF"/>
            </a:solidFill>
          </xdr:grpSpPr>
          <xdr:sp>
            <xdr:nvSpPr>
              <xdr:cNvPr id="525" name="Oval 48"/>
              <xdr:cNvSpPr>
                <a:spLocks/>
              </xdr:cNvSpPr>
            </xdr:nvSpPr>
            <xdr:spPr>
              <a:xfrm>
                <a:off x="1200" y="105"/>
                <a:ext cx="62" cy="58"/>
              </a:xfrm>
              <a:prstGeom prst="ellipse">
                <a:avLst/>
              </a:prstGeom>
              <a:solidFill>
                <a:srgbClr val="3333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6" name="Oval 49"/>
              <xdr:cNvSpPr>
                <a:spLocks/>
              </xdr:cNvSpPr>
            </xdr:nvSpPr>
            <xdr:spPr>
              <a:xfrm>
                <a:off x="1215" y="119"/>
                <a:ext cx="33" cy="32"/>
              </a:xfrm>
              <a:prstGeom prst="ellipse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527" name="Group 50"/>
          <xdr:cNvGrpSpPr>
            <a:grpSpLocks/>
          </xdr:cNvGrpSpPr>
        </xdr:nvGrpSpPr>
        <xdr:grpSpPr>
          <a:xfrm>
            <a:off x="1500" y="390"/>
            <a:ext cx="151" cy="34"/>
            <a:chOff x="1377" y="153"/>
            <a:chExt cx="304" cy="54"/>
          </a:xfrm>
          <a:solidFill>
            <a:srgbClr val="FFFFFF"/>
          </a:solidFill>
        </xdr:grpSpPr>
        <xdr:grpSp>
          <xdr:nvGrpSpPr>
            <xdr:cNvPr id="528" name="Group 51"/>
            <xdr:cNvGrpSpPr>
              <a:grpSpLocks/>
            </xdr:cNvGrpSpPr>
          </xdr:nvGrpSpPr>
          <xdr:grpSpPr>
            <a:xfrm>
              <a:off x="1379" y="180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529" name="AutoShape 52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0" name="AutoShape 53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1" name="AutoShape 54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2" name="AutoShape 55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3" name="AutoShape 56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4" name="AutoShape 57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5" name="AutoShape 58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6" name="AutoShape 59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37" name="Group 60"/>
            <xdr:cNvGrpSpPr>
              <a:grpSpLocks/>
            </xdr:cNvGrpSpPr>
          </xdr:nvGrpSpPr>
          <xdr:grpSpPr>
            <a:xfrm>
              <a:off x="1377" y="153"/>
              <a:ext cx="302" cy="27"/>
              <a:chOff x="1379" y="180"/>
              <a:chExt cx="302" cy="27"/>
            </a:xfrm>
            <a:solidFill>
              <a:srgbClr val="FFFFFF"/>
            </a:solidFill>
          </xdr:grpSpPr>
          <xdr:sp>
            <xdr:nvSpPr>
              <xdr:cNvPr id="538" name="AutoShape 61"/>
              <xdr:cNvSpPr>
                <a:spLocks/>
              </xdr:cNvSpPr>
            </xdr:nvSpPr>
            <xdr:spPr>
              <a:xfrm>
                <a:off x="1379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9" name="AutoShape 62"/>
              <xdr:cNvSpPr>
                <a:spLocks/>
              </xdr:cNvSpPr>
            </xdr:nvSpPr>
            <xdr:spPr>
              <a:xfrm>
                <a:off x="1383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0" name="AutoShape 63"/>
              <xdr:cNvSpPr>
                <a:spLocks/>
              </xdr:cNvSpPr>
            </xdr:nvSpPr>
            <xdr:spPr>
              <a:xfrm>
                <a:off x="1456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1" name="AutoShape 64"/>
              <xdr:cNvSpPr>
                <a:spLocks/>
              </xdr:cNvSpPr>
            </xdr:nvSpPr>
            <xdr:spPr>
              <a:xfrm>
                <a:off x="1530" y="195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2" name="AutoShape 65"/>
              <xdr:cNvSpPr>
                <a:spLocks/>
              </xdr:cNvSpPr>
            </xdr:nvSpPr>
            <xdr:spPr>
              <a:xfrm>
                <a:off x="1605" y="194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3" name="AutoShape 66"/>
              <xdr:cNvSpPr>
                <a:spLocks/>
              </xdr:cNvSpPr>
            </xdr:nvSpPr>
            <xdr:spPr>
              <a:xfrm>
                <a:off x="1453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4" name="AutoShape 67"/>
              <xdr:cNvSpPr>
                <a:spLocks/>
              </xdr:cNvSpPr>
            </xdr:nvSpPr>
            <xdr:spPr>
              <a:xfrm>
                <a:off x="1531" y="181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5" name="AutoShape 68"/>
              <xdr:cNvSpPr>
                <a:spLocks/>
              </xdr:cNvSpPr>
            </xdr:nvSpPr>
            <xdr:spPr>
              <a:xfrm>
                <a:off x="1605" y="180"/>
                <a:ext cx="76" cy="12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11</xdr:col>
      <xdr:colOff>428625</xdr:colOff>
      <xdr:row>19</xdr:row>
      <xdr:rowOff>114300</xdr:rowOff>
    </xdr:from>
    <xdr:to>
      <xdr:col>11</xdr:col>
      <xdr:colOff>600075</xdr:colOff>
      <xdr:row>20</xdr:row>
      <xdr:rowOff>133350</xdr:rowOff>
    </xdr:to>
    <xdr:grpSp>
      <xdr:nvGrpSpPr>
        <xdr:cNvPr id="546" name="Group 69"/>
        <xdr:cNvGrpSpPr>
          <a:grpSpLocks/>
        </xdr:cNvGrpSpPr>
      </xdr:nvGrpSpPr>
      <xdr:grpSpPr>
        <a:xfrm>
          <a:off x="8362950" y="3190875"/>
          <a:ext cx="180975" cy="180975"/>
          <a:chOff x="1358" y="103"/>
          <a:chExt cx="61" cy="93"/>
        </a:xfrm>
        <a:solidFill>
          <a:srgbClr val="FFFFFF"/>
        </a:solidFill>
      </xdr:grpSpPr>
      <xdr:sp>
        <xdr:nvSpPr>
          <xdr:cNvPr id="547" name="AutoShape 70"/>
          <xdr:cNvSpPr>
            <a:spLocks/>
          </xdr:cNvSpPr>
        </xdr:nvSpPr>
        <xdr:spPr>
          <a:xfrm>
            <a:off x="1377" y="159"/>
            <a:ext cx="9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AutoShape 71"/>
          <xdr:cNvSpPr>
            <a:spLocks/>
          </xdr:cNvSpPr>
        </xdr:nvSpPr>
        <xdr:spPr>
          <a:xfrm>
            <a:off x="1393" y="159"/>
            <a:ext cx="9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AutoShape 72"/>
          <xdr:cNvSpPr>
            <a:spLocks/>
          </xdr:cNvSpPr>
        </xdr:nvSpPr>
        <xdr:spPr>
          <a:xfrm>
            <a:off x="1377" y="120"/>
            <a:ext cx="24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AutoShape 73"/>
          <xdr:cNvSpPr>
            <a:spLocks/>
          </xdr:cNvSpPr>
        </xdr:nvSpPr>
        <xdr:spPr>
          <a:xfrm rot="18865737">
            <a:off x="1391" y="128"/>
            <a:ext cx="28" cy="10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AutoShape 74"/>
          <xdr:cNvSpPr>
            <a:spLocks/>
          </xdr:cNvSpPr>
        </xdr:nvSpPr>
        <xdr:spPr>
          <a:xfrm rot="2875499">
            <a:off x="1358" y="129"/>
            <a:ext cx="27" cy="9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75"/>
          <xdr:cNvSpPr>
            <a:spLocks/>
          </xdr:cNvSpPr>
        </xdr:nvSpPr>
        <xdr:spPr>
          <a:xfrm>
            <a:off x="1380" y="103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457200</xdr:colOff>
      <xdr:row>17</xdr:row>
      <xdr:rowOff>76200</xdr:rowOff>
    </xdr:from>
    <xdr:to>
      <xdr:col>10</xdr:col>
      <xdr:colOff>0</xdr:colOff>
      <xdr:row>19</xdr:row>
      <xdr:rowOff>114300</xdr:rowOff>
    </xdr:to>
    <xdr:grpSp>
      <xdr:nvGrpSpPr>
        <xdr:cNvPr id="553" name="Group 76"/>
        <xdr:cNvGrpSpPr>
          <a:grpSpLocks/>
        </xdr:cNvGrpSpPr>
      </xdr:nvGrpSpPr>
      <xdr:grpSpPr>
        <a:xfrm>
          <a:off x="6867525" y="2828925"/>
          <a:ext cx="304800" cy="361950"/>
          <a:chOff x="1102" y="362"/>
          <a:chExt cx="42" cy="50"/>
        </a:xfrm>
        <a:solidFill>
          <a:srgbClr val="FFFFFF"/>
        </a:solidFill>
      </xdr:grpSpPr>
      <xdr:sp>
        <xdr:nvSpPr>
          <xdr:cNvPr id="554" name="Rectangle 77"/>
          <xdr:cNvSpPr>
            <a:spLocks/>
          </xdr:cNvSpPr>
        </xdr:nvSpPr>
        <xdr:spPr>
          <a:xfrm>
            <a:off x="1114" y="393"/>
            <a:ext cx="20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55" name="Group 78"/>
          <xdr:cNvGrpSpPr>
            <a:grpSpLocks/>
          </xdr:cNvGrpSpPr>
        </xdr:nvGrpSpPr>
        <xdr:grpSpPr>
          <a:xfrm>
            <a:off x="1102" y="362"/>
            <a:ext cx="42" cy="39"/>
            <a:chOff x="1147" y="132"/>
            <a:chExt cx="55" cy="56"/>
          </a:xfrm>
          <a:solidFill>
            <a:srgbClr val="FFFFFF"/>
          </a:solidFill>
        </xdr:grpSpPr>
        <xdr:sp>
          <xdr:nvSpPr>
            <xdr:cNvPr id="556" name="Rectangle 79"/>
            <xdr:cNvSpPr>
              <a:spLocks/>
            </xdr:cNvSpPr>
          </xdr:nvSpPr>
          <xdr:spPr>
            <a:xfrm rot="19944971">
              <a:off x="1173" y="133"/>
              <a:ext cx="10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Rectangle 80"/>
            <xdr:cNvSpPr>
              <a:spLocks/>
            </xdr:cNvSpPr>
          </xdr:nvSpPr>
          <xdr:spPr>
            <a:xfrm rot="2649686">
              <a:off x="1172" y="132"/>
              <a:ext cx="10" cy="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Rectangle 81"/>
            <xdr:cNvSpPr>
              <a:spLocks/>
            </xdr:cNvSpPr>
          </xdr:nvSpPr>
          <xdr:spPr>
            <a:xfrm rot="6429936">
              <a:off x="1147" y="157"/>
              <a:ext cx="55" cy="1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Oval 82"/>
            <xdr:cNvSpPr>
              <a:spLocks/>
            </xdr:cNvSpPr>
          </xdr:nvSpPr>
          <xdr:spPr>
            <a:xfrm>
              <a:off x="1153" y="139"/>
              <a:ext cx="47" cy="4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552450</xdr:colOff>
      <xdr:row>19</xdr:row>
      <xdr:rowOff>142875</xdr:rowOff>
    </xdr:from>
    <xdr:to>
      <xdr:col>9</xdr:col>
      <xdr:colOff>695325</xdr:colOff>
      <xdr:row>20</xdr:row>
      <xdr:rowOff>142875</xdr:rowOff>
    </xdr:to>
    <xdr:sp>
      <xdr:nvSpPr>
        <xdr:cNvPr id="560" name="AutoShape 83"/>
        <xdr:cNvSpPr>
          <a:spLocks/>
        </xdr:cNvSpPr>
      </xdr:nvSpPr>
      <xdr:spPr>
        <a:xfrm>
          <a:off x="6962775" y="3219450"/>
          <a:ext cx="142875" cy="1619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142875</xdr:rowOff>
    </xdr:from>
    <xdr:to>
      <xdr:col>10</xdr:col>
      <xdr:colOff>142875</xdr:colOff>
      <xdr:row>20</xdr:row>
      <xdr:rowOff>142875</xdr:rowOff>
    </xdr:to>
    <xdr:sp>
      <xdr:nvSpPr>
        <xdr:cNvPr id="561" name="AutoShape 84"/>
        <xdr:cNvSpPr>
          <a:spLocks/>
        </xdr:cNvSpPr>
      </xdr:nvSpPr>
      <xdr:spPr>
        <a:xfrm>
          <a:off x="7172325" y="3219450"/>
          <a:ext cx="142875" cy="1619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19</xdr:row>
      <xdr:rowOff>142875</xdr:rowOff>
    </xdr:from>
    <xdr:to>
      <xdr:col>10</xdr:col>
      <xdr:colOff>361950</xdr:colOff>
      <xdr:row>20</xdr:row>
      <xdr:rowOff>142875</xdr:rowOff>
    </xdr:to>
    <xdr:sp>
      <xdr:nvSpPr>
        <xdr:cNvPr id="562" name="AutoShape 85"/>
        <xdr:cNvSpPr>
          <a:spLocks/>
        </xdr:cNvSpPr>
      </xdr:nvSpPr>
      <xdr:spPr>
        <a:xfrm>
          <a:off x="7391400" y="3219450"/>
          <a:ext cx="142875" cy="1619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19</xdr:row>
      <xdr:rowOff>76200</xdr:rowOff>
    </xdr:from>
    <xdr:to>
      <xdr:col>10</xdr:col>
      <xdr:colOff>647700</xdr:colOff>
      <xdr:row>21</xdr:row>
      <xdr:rowOff>142875</xdr:rowOff>
    </xdr:to>
    <xdr:grpSp>
      <xdr:nvGrpSpPr>
        <xdr:cNvPr id="563" name="Group 86"/>
        <xdr:cNvGrpSpPr>
          <a:grpSpLocks/>
        </xdr:cNvGrpSpPr>
      </xdr:nvGrpSpPr>
      <xdr:grpSpPr>
        <a:xfrm>
          <a:off x="7620000" y="3152775"/>
          <a:ext cx="200025" cy="390525"/>
          <a:chOff x="1205" y="406"/>
          <a:chExt cx="28" cy="54"/>
        </a:xfrm>
        <a:solidFill>
          <a:srgbClr val="FFFFFF"/>
        </a:solidFill>
      </xdr:grpSpPr>
      <xdr:sp>
        <xdr:nvSpPr>
          <xdr:cNvPr id="564" name="AutoShape 87"/>
          <xdr:cNvSpPr>
            <a:spLocks/>
          </xdr:cNvSpPr>
        </xdr:nvSpPr>
        <xdr:spPr>
          <a:xfrm>
            <a:off x="1205" y="415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88"/>
          <xdr:cNvSpPr>
            <a:spLocks/>
          </xdr:cNvSpPr>
        </xdr:nvSpPr>
        <xdr:spPr>
          <a:xfrm>
            <a:off x="1219" y="406"/>
            <a:ext cx="14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Line 89"/>
          <xdr:cNvSpPr>
            <a:spLocks/>
          </xdr:cNvSpPr>
        </xdr:nvSpPr>
        <xdr:spPr>
          <a:xfrm>
            <a:off x="1227" y="415"/>
            <a:ext cx="0" cy="4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17</xdr:row>
      <xdr:rowOff>114300</xdr:rowOff>
    </xdr:from>
    <xdr:to>
      <xdr:col>2</xdr:col>
      <xdr:colOff>85725</xdr:colOff>
      <xdr:row>21</xdr:row>
      <xdr:rowOff>19050</xdr:rowOff>
    </xdr:to>
    <xdr:grpSp>
      <xdr:nvGrpSpPr>
        <xdr:cNvPr id="567" name="Group 90"/>
        <xdr:cNvGrpSpPr>
          <a:grpSpLocks/>
        </xdr:cNvGrpSpPr>
      </xdr:nvGrpSpPr>
      <xdr:grpSpPr>
        <a:xfrm>
          <a:off x="552450" y="2867025"/>
          <a:ext cx="828675" cy="552450"/>
          <a:chOff x="215" y="344"/>
          <a:chExt cx="147" cy="94"/>
        </a:xfrm>
        <a:solidFill>
          <a:srgbClr val="FFFFFF"/>
        </a:solidFill>
      </xdr:grpSpPr>
      <xdr:grpSp>
        <xdr:nvGrpSpPr>
          <xdr:cNvPr id="568" name="Group 91"/>
          <xdr:cNvGrpSpPr>
            <a:grpSpLocks/>
          </xdr:cNvGrpSpPr>
        </xdr:nvGrpSpPr>
        <xdr:grpSpPr>
          <a:xfrm>
            <a:off x="219" y="417"/>
            <a:ext cx="25" cy="21"/>
            <a:chOff x="219" y="417"/>
            <a:chExt cx="25" cy="21"/>
          </a:xfrm>
          <a:solidFill>
            <a:srgbClr val="FFFFFF"/>
          </a:solidFill>
        </xdr:grpSpPr>
        <xdr:sp>
          <xdr:nvSpPr>
            <xdr:cNvPr id="569" name="Oval 92"/>
            <xdr:cNvSpPr>
              <a:spLocks/>
            </xdr:cNvSpPr>
          </xdr:nvSpPr>
          <xdr:spPr>
            <a:xfrm>
              <a:off x="219" y="417"/>
              <a:ext cx="25" cy="2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Oval 93"/>
            <xdr:cNvSpPr>
              <a:spLocks/>
            </xdr:cNvSpPr>
          </xdr:nvSpPr>
          <xdr:spPr>
            <a:xfrm>
              <a:off x="224" y="420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71" name="AutoShape 94"/>
          <xdr:cNvSpPr>
            <a:spLocks/>
          </xdr:cNvSpPr>
        </xdr:nvSpPr>
        <xdr:spPr>
          <a:xfrm>
            <a:off x="320" y="344"/>
            <a:ext cx="42" cy="30"/>
          </a:xfrm>
          <a:prstGeom prst="rt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Rectangle 95"/>
          <xdr:cNvSpPr>
            <a:spLocks/>
          </xdr:cNvSpPr>
        </xdr:nvSpPr>
        <xdr:spPr>
          <a:xfrm>
            <a:off x="217" y="394"/>
            <a:ext cx="8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73" name="Group 96"/>
          <xdr:cNvGrpSpPr>
            <a:grpSpLocks/>
          </xdr:cNvGrpSpPr>
        </xdr:nvGrpSpPr>
        <xdr:grpSpPr>
          <a:xfrm>
            <a:off x="271" y="417"/>
            <a:ext cx="25" cy="21"/>
            <a:chOff x="219" y="417"/>
            <a:chExt cx="25" cy="21"/>
          </a:xfrm>
          <a:solidFill>
            <a:srgbClr val="FFFFFF"/>
          </a:solidFill>
        </xdr:grpSpPr>
        <xdr:sp>
          <xdr:nvSpPr>
            <xdr:cNvPr id="574" name="Oval 97"/>
            <xdr:cNvSpPr>
              <a:spLocks/>
            </xdr:cNvSpPr>
          </xdr:nvSpPr>
          <xdr:spPr>
            <a:xfrm>
              <a:off x="219" y="417"/>
              <a:ext cx="25" cy="2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5" name="Oval 98"/>
            <xdr:cNvSpPr>
              <a:spLocks/>
            </xdr:cNvSpPr>
          </xdr:nvSpPr>
          <xdr:spPr>
            <a:xfrm>
              <a:off x="224" y="420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76" name="AutoShape 99"/>
          <xdr:cNvSpPr>
            <a:spLocks/>
          </xdr:cNvSpPr>
        </xdr:nvSpPr>
        <xdr:spPr>
          <a:xfrm flipV="1">
            <a:off x="215" y="355"/>
            <a:ext cx="84" cy="35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100"/>
          <xdr:cNvSpPr>
            <a:spLocks/>
          </xdr:cNvSpPr>
        </xdr:nvSpPr>
        <xdr:spPr>
          <a:xfrm rot="2946340">
            <a:off x="286" y="380"/>
            <a:ext cx="45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21</xdr:row>
      <xdr:rowOff>19050</xdr:rowOff>
    </xdr:from>
    <xdr:to>
      <xdr:col>1</xdr:col>
      <xdr:colOff>1171575</xdr:colOff>
      <xdr:row>21</xdr:row>
      <xdr:rowOff>19050</xdr:rowOff>
    </xdr:to>
    <xdr:sp>
      <xdr:nvSpPr>
        <xdr:cNvPr id="578" name="Line 101"/>
        <xdr:cNvSpPr>
          <a:spLocks/>
        </xdr:cNvSpPr>
      </xdr:nvSpPr>
      <xdr:spPr>
        <a:xfrm flipH="1">
          <a:off x="114300" y="3419475"/>
          <a:ext cx="11715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8</xdr:row>
      <xdr:rowOff>38100</xdr:rowOff>
    </xdr:from>
    <xdr:to>
      <xdr:col>2</xdr:col>
      <xdr:colOff>457200</xdr:colOff>
      <xdr:row>12</xdr:row>
      <xdr:rowOff>95250</xdr:rowOff>
    </xdr:to>
    <xdr:grpSp>
      <xdr:nvGrpSpPr>
        <xdr:cNvPr id="579" name="Group 102"/>
        <xdr:cNvGrpSpPr>
          <a:grpSpLocks/>
        </xdr:cNvGrpSpPr>
      </xdr:nvGrpSpPr>
      <xdr:grpSpPr>
        <a:xfrm>
          <a:off x="466725" y="1333500"/>
          <a:ext cx="1285875" cy="704850"/>
          <a:chOff x="17" y="239"/>
          <a:chExt cx="174" cy="96"/>
        </a:xfrm>
        <a:solidFill>
          <a:srgbClr val="FFFFFF"/>
        </a:solidFill>
      </xdr:grpSpPr>
      <xdr:grpSp>
        <xdr:nvGrpSpPr>
          <xdr:cNvPr id="580" name="Group 103"/>
          <xdr:cNvGrpSpPr>
            <a:grpSpLocks/>
          </xdr:cNvGrpSpPr>
        </xdr:nvGrpSpPr>
        <xdr:grpSpPr>
          <a:xfrm>
            <a:off x="17" y="265"/>
            <a:ext cx="174" cy="70"/>
            <a:chOff x="11" y="149"/>
            <a:chExt cx="256" cy="93"/>
          </a:xfrm>
          <a:solidFill>
            <a:srgbClr val="FFFFFF"/>
          </a:solidFill>
        </xdr:grpSpPr>
        <xdr:grpSp>
          <xdr:nvGrpSpPr>
            <xdr:cNvPr id="581" name="Group 104"/>
            <xdr:cNvGrpSpPr>
              <a:grpSpLocks/>
            </xdr:cNvGrpSpPr>
          </xdr:nvGrpSpPr>
          <xdr:grpSpPr>
            <a:xfrm>
              <a:off x="25" y="168"/>
              <a:ext cx="214" cy="71"/>
              <a:chOff x="1440" y="390"/>
              <a:chExt cx="214" cy="71"/>
            </a:xfrm>
            <a:solidFill>
              <a:srgbClr val="FFFFFF"/>
            </a:solidFill>
          </xdr:grpSpPr>
          <xdr:grpSp>
            <xdr:nvGrpSpPr>
              <xdr:cNvPr id="582" name="Group 105"/>
              <xdr:cNvGrpSpPr>
                <a:grpSpLocks/>
              </xdr:cNvGrpSpPr>
            </xdr:nvGrpSpPr>
            <xdr:grpSpPr>
              <a:xfrm>
                <a:off x="1440" y="426"/>
                <a:ext cx="214" cy="35"/>
                <a:chOff x="1440" y="426"/>
                <a:chExt cx="214" cy="35"/>
              </a:xfrm>
              <a:solidFill>
                <a:srgbClr val="FFFFFF"/>
              </a:solidFill>
            </xdr:grpSpPr>
            <xdr:sp>
              <xdr:nvSpPr>
                <xdr:cNvPr id="583" name="Rectangle 106"/>
                <xdr:cNvSpPr>
                  <a:spLocks/>
                </xdr:cNvSpPr>
              </xdr:nvSpPr>
              <xdr:spPr>
                <a:xfrm>
                  <a:off x="1440" y="426"/>
                  <a:ext cx="214" cy="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584" name="Group 107"/>
                <xdr:cNvGrpSpPr>
                  <a:grpSpLocks/>
                </xdr:cNvGrpSpPr>
              </xdr:nvGrpSpPr>
              <xdr:grpSpPr>
                <a:xfrm>
                  <a:off x="1442" y="430"/>
                  <a:ext cx="34" cy="30"/>
                  <a:chOff x="1200" y="105"/>
                  <a:chExt cx="62" cy="58"/>
                </a:xfrm>
                <a:solidFill>
                  <a:srgbClr val="FFFFFF"/>
                </a:solidFill>
              </xdr:grpSpPr>
              <xdr:sp>
                <xdr:nvSpPr>
                  <xdr:cNvPr id="585" name="Oval 108"/>
                  <xdr:cNvSpPr>
                    <a:spLocks/>
                  </xdr:cNvSpPr>
                </xdr:nvSpPr>
                <xdr:spPr>
                  <a:xfrm>
                    <a:off x="1200" y="105"/>
                    <a:ext cx="62" cy="58"/>
                  </a:xfrm>
                  <a:prstGeom prst="ellipse">
                    <a:avLst/>
                  </a:prstGeom>
                  <a:solidFill>
                    <a:srgbClr val="333333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86" name="Oval 109"/>
                  <xdr:cNvSpPr>
                    <a:spLocks/>
                  </xdr:cNvSpPr>
                </xdr:nvSpPr>
                <xdr:spPr>
                  <a:xfrm>
                    <a:off x="1215" y="119"/>
                    <a:ext cx="33" cy="32"/>
                  </a:xfrm>
                  <a:prstGeom prst="ellipse">
                    <a:avLst/>
                  </a:prstGeom>
                  <a:solidFill>
                    <a:srgbClr val="C0C0C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587" name="Group 110"/>
                <xdr:cNvGrpSpPr>
                  <a:grpSpLocks/>
                </xdr:cNvGrpSpPr>
              </xdr:nvGrpSpPr>
              <xdr:grpSpPr>
                <a:xfrm>
                  <a:off x="1476" y="431"/>
                  <a:ext cx="34" cy="30"/>
                  <a:chOff x="1200" y="105"/>
                  <a:chExt cx="62" cy="58"/>
                </a:xfrm>
                <a:solidFill>
                  <a:srgbClr val="FFFFFF"/>
                </a:solidFill>
              </xdr:grpSpPr>
              <xdr:sp>
                <xdr:nvSpPr>
                  <xdr:cNvPr id="588" name="Oval 111"/>
                  <xdr:cNvSpPr>
                    <a:spLocks/>
                  </xdr:cNvSpPr>
                </xdr:nvSpPr>
                <xdr:spPr>
                  <a:xfrm>
                    <a:off x="1200" y="105"/>
                    <a:ext cx="62" cy="58"/>
                  </a:xfrm>
                  <a:prstGeom prst="ellipse">
                    <a:avLst/>
                  </a:prstGeom>
                  <a:solidFill>
                    <a:srgbClr val="333333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89" name="Oval 112"/>
                  <xdr:cNvSpPr>
                    <a:spLocks/>
                  </xdr:cNvSpPr>
                </xdr:nvSpPr>
                <xdr:spPr>
                  <a:xfrm>
                    <a:off x="1215" y="119"/>
                    <a:ext cx="33" cy="32"/>
                  </a:xfrm>
                  <a:prstGeom prst="ellipse">
                    <a:avLst/>
                  </a:prstGeom>
                  <a:solidFill>
                    <a:srgbClr val="C0C0C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590" name="Group 113"/>
                <xdr:cNvGrpSpPr>
                  <a:grpSpLocks/>
                </xdr:cNvGrpSpPr>
              </xdr:nvGrpSpPr>
              <xdr:grpSpPr>
                <a:xfrm>
                  <a:off x="1619" y="431"/>
                  <a:ext cx="34" cy="30"/>
                  <a:chOff x="1200" y="105"/>
                  <a:chExt cx="62" cy="58"/>
                </a:xfrm>
                <a:solidFill>
                  <a:srgbClr val="FFFFFF"/>
                </a:solidFill>
              </xdr:grpSpPr>
              <xdr:sp>
                <xdr:nvSpPr>
                  <xdr:cNvPr id="591" name="Oval 114"/>
                  <xdr:cNvSpPr>
                    <a:spLocks/>
                  </xdr:cNvSpPr>
                </xdr:nvSpPr>
                <xdr:spPr>
                  <a:xfrm>
                    <a:off x="1200" y="105"/>
                    <a:ext cx="62" cy="58"/>
                  </a:xfrm>
                  <a:prstGeom prst="ellipse">
                    <a:avLst/>
                  </a:prstGeom>
                  <a:solidFill>
                    <a:srgbClr val="333333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2" name="Oval 115"/>
                  <xdr:cNvSpPr>
                    <a:spLocks/>
                  </xdr:cNvSpPr>
                </xdr:nvSpPr>
                <xdr:spPr>
                  <a:xfrm>
                    <a:off x="1215" y="119"/>
                    <a:ext cx="33" cy="32"/>
                  </a:xfrm>
                  <a:prstGeom prst="ellipse">
                    <a:avLst/>
                  </a:prstGeom>
                  <a:solidFill>
                    <a:srgbClr val="C0C0C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593" name="Group 116"/>
              <xdr:cNvGrpSpPr>
                <a:grpSpLocks/>
              </xdr:cNvGrpSpPr>
            </xdr:nvGrpSpPr>
            <xdr:grpSpPr>
              <a:xfrm>
                <a:off x="1500" y="390"/>
                <a:ext cx="151" cy="34"/>
                <a:chOff x="1377" y="153"/>
                <a:chExt cx="304" cy="54"/>
              </a:xfrm>
              <a:solidFill>
                <a:srgbClr val="FFFFFF"/>
              </a:solidFill>
            </xdr:grpSpPr>
            <xdr:grpSp>
              <xdr:nvGrpSpPr>
                <xdr:cNvPr id="594" name="Group 117"/>
                <xdr:cNvGrpSpPr>
                  <a:grpSpLocks/>
                </xdr:cNvGrpSpPr>
              </xdr:nvGrpSpPr>
              <xdr:grpSpPr>
                <a:xfrm>
                  <a:off x="1379" y="180"/>
                  <a:ext cx="302" cy="27"/>
                  <a:chOff x="1379" y="180"/>
                  <a:chExt cx="302" cy="27"/>
                </a:xfrm>
                <a:solidFill>
                  <a:srgbClr val="FFFFFF"/>
                </a:solidFill>
              </xdr:grpSpPr>
              <xdr:sp>
                <xdr:nvSpPr>
                  <xdr:cNvPr id="595" name="AutoShape 118"/>
                  <xdr:cNvSpPr>
                    <a:spLocks/>
                  </xdr:cNvSpPr>
                </xdr:nvSpPr>
                <xdr:spPr>
                  <a:xfrm>
                    <a:off x="1379" y="180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6" name="AutoShape 119"/>
                  <xdr:cNvSpPr>
                    <a:spLocks/>
                  </xdr:cNvSpPr>
                </xdr:nvSpPr>
                <xdr:spPr>
                  <a:xfrm>
                    <a:off x="1383" y="195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7" name="AutoShape 120"/>
                  <xdr:cNvSpPr>
                    <a:spLocks/>
                  </xdr:cNvSpPr>
                </xdr:nvSpPr>
                <xdr:spPr>
                  <a:xfrm>
                    <a:off x="1456" y="194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8" name="AutoShape 121"/>
                  <xdr:cNvSpPr>
                    <a:spLocks/>
                  </xdr:cNvSpPr>
                </xdr:nvSpPr>
                <xdr:spPr>
                  <a:xfrm>
                    <a:off x="1530" y="195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9" name="AutoShape 122"/>
                  <xdr:cNvSpPr>
                    <a:spLocks/>
                  </xdr:cNvSpPr>
                </xdr:nvSpPr>
                <xdr:spPr>
                  <a:xfrm>
                    <a:off x="1605" y="194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0" name="AutoShape 123"/>
                  <xdr:cNvSpPr>
                    <a:spLocks/>
                  </xdr:cNvSpPr>
                </xdr:nvSpPr>
                <xdr:spPr>
                  <a:xfrm>
                    <a:off x="1453" y="181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1" name="AutoShape 124"/>
                  <xdr:cNvSpPr>
                    <a:spLocks/>
                  </xdr:cNvSpPr>
                </xdr:nvSpPr>
                <xdr:spPr>
                  <a:xfrm>
                    <a:off x="1531" y="181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2" name="AutoShape 125"/>
                  <xdr:cNvSpPr>
                    <a:spLocks/>
                  </xdr:cNvSpPr>
                </xdr:nvSpPr>
                <xdr:spPr>
                  <a:xfrm>
                    <a:off x="1605" y="180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603" name="Group 126"/>
                <xdr:cNvGrpSpPr>
                  <a:grpSpLocks/>
                </xdr:cNvGrpSpPr>
              </xdr:nvGrpSpPr>
              <xdr:grpSpPr>
                <a:xfrm>
                  <a:off x="1377" y="153"/>
                  <a:ext cx="302" cy="27"/>
                  <a:chOff x="1379" y="180"/>
                  <a:chExt cx="302" cy="27"/>
                </a:xfrm>
                <a:solidFill>
                  <a:srgbClr val="FFFFFF"/>
                </a:solidFill>
              </xdr:grpSpPr>
              <xdr:sp>
                <xdr:nvSpPr>
                  <xdr:cNvPr id="604" name="AutoShape 127"/>
                  <xdr:cNvSpPr>
                    <a:spLocks/>
                  </xdr:cNvSpPr>
                </xdr:nvSpPr>
                <xdr:spPr>
                  <a:xfrm>
                    <a:off x="1379" y="180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5" name="AutoShape 128"/>
                  <xdr:cNvSpPr>
                    <a:spLocks/>
                  </xdr:cNvSpPr>
                </xdr:nvSpPr>
                <xdr:spPr>
                  <a:xfrm>
                    <a:off x="1383" y="195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6" name="AutoShape 129"/>
                  <xdr:cNvSpPr>
                    <a:spLocks/>
                  </xdr:cNvSpPr>
                </xdr:nvSpPr>
                <xdr:spPr>
                  <a:xfrm>
                    <a:off x="1456" y="194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7" name="AutoShape 130"/>
                  <xdr:cNvSpPr>
                    <a:spLocks/>
                  </xdr:cNvSpPr>
                </xdr:nvSpPr>
                <xdr:spPr>
                  <a:xfrm>
                    <a:off x="1530" y="195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8" name="AutoShape 131"/>
                  <xdr:cNvSpPr>
                    <a:spLocks/>
                  </xdr:cNvSpPr>
                </xdr:nvSpPr>
                <xdr:spPr>
                  <a:xfrm>
                    <a:off x="1605" y="194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09" name="AutoShape 132"/>
                  <xdr:cNvSpPr>
                    <a:spLocks/>
                  </xdr:cNvSpPr>
                </xdr:nvSpPr>
                <xdr:spPr>
                  <a:xfrm>
                    <a:off x="1453" y="181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0" name="AutoShape 133"/>
                  <xdr:cNvSpPr>
                    <a:spLocks/>
                  </xdr:cNvSpPr>
                </xdr:nvSpPr>
                <xdr:spPr>
                  <a:xfrm>
                    <a:off x="1531" y="181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1" name="AutoShape 134"/>
                  <xdr:cNvSpPr>
                    <a:spLocks/>
                  </xdr:cNvSpPr>
                </xdr:nvSpPr>
                <xdr:spPr>
                  <a:xfrm>
                    <a:off x="1605" y="180"/>
                    <a:ext cx="76" cy="12"/>
                  </a:xfrm>
                  <a:prstGeom prst="flowChartTerminator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  <xdr:sp>
          <xdr:nvSpPr>
            <xdr:cNvPr id="612" name="AutoShape 135"/>
            <xdr:cNvSpPr>
              <a:spLocks/>
            </xdr:cNvSpPr>
          </xdr:nvSpPr>
          <xdr:spPr>
            <a:xfrm>
              <a:off x="97" y="210"/>
              <a:ext cx="92" cy="3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13" name="Group 136"/>
            <xdr:cNvGrpSpPr>
              <a:grpSpLocks/>
            </xdr:cNvGrpSpPr>
          </xdr:nvGrpSpPr>
          <xdr:grpSpPr>
            <a:xfrm>
              <a:off x="38" y="149"/>
              <a:ext cx="37" cy="47"/>
              <a:chOff x="1358" y="103"/>
              <a:chExt cx="61" cy="93"/>
            </a:xfrm>
            <a:solidFill>
              <a:srgbClr val="FFFFFF"/>
            </a:solidFill>
          </xdr:grpSpPr>
          <xdr:sp>
            <xdr:nvSpPr>
              <xdr:cNvPr id="614" name="AutoShape 137"/>
              <xdr:cNvSpPr>
                <a:spLocks/>
              </xdr:cNvSpPr>
            </xdr:nvSpPr>
            <xdr:spPr>
              <a:xfrm>
                <a:off x="1377" y="159"/>
                <a:ext cx="9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5" name="AutoShape 138"/>
              <xdr:cNvSpPr>
                <a:spLocks/>
              </xdr:cNvSpPr>
            </xdr:nvSpPr>
            <xdr:spPr>
              <a:xfrm>
                <a:off x="1393" y="159"/>
                <a:ext cx="9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6" name="AutoShape 139"/>
              <xdr:cNvSpPr>
                <a:spLocks/>
              </xdr:cNvSpPr>
            </xdr:nvSpPr>
            <xdr:spPr>
              <a:xfrm>
                <a:off x="1377" y="120"/>
                <a:ext cx="24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7" name="AutoShape 140"/>
              <xdr:cNvSpPr>
                <a:spLocks/>
              </xdr:cNvSpPr>
            </xdr:nvSpPr>
            <xdr:spPr>
              <a:xfrm rot="18865737">
                <a:off x="1391" y="128"/>
                <a:ext cx="28" cy="10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8" name="AutoShape 141"/>
              <xdr:cNvSpPr>
                <a:spLocks/>
              </xdr:cNvSpPr>
            </xdr:nvSpPr>
            <xdr:spPr>
              <a:xfrm rot="2875499">
                <a:off x="1358" y="129"/>
                <a:ext cx="27" cy="9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9" name="Oval 142"/>
              <xdr:cNvSpPr>
                <a:spLocks/>
              </xdr:cNvSpPr>
            </xdr:nvSpPr>
            <xdr:spPr>
              <a:xfrm>
                <a:off x="1380" y="103"/>
                <a:ext cx="16" cy="1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20" name="Line 143"/>
            <xdr:cNvSpPr>
              <a:spLocks/>
            </xdr:cNvSpPr>
          </xdr:nvSpPr>
          <xdr:spPr>
            <a:xfrm>
              <a:off x="11" y="241"/>
              <a:ext cx="256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21" name="Rectangle 144"/>
          <xdr:cNvSpPr>
            <a:spLocks/>
          </xdr:cNvSpPr>
        </xdr:nvSpPr>
        <xdr:spPr>
          <a:xfrm>
            <a:off x="46" y="239"/>
            <a:ext cx="11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Virada de Sacos</a:t>
            </a:r>
          </a:p>
        </xdr:txBody>
      </xdr:sp>
    </xdr:grpSp>
    <xdr:clientData/>
  </xdr:twoCellAnchor>
  <xdr:twoCellAnchor>
    <xdr:from>
      <xdr:col>5</xdr:col>
      <xdr:colOff>247650</xdr:colOff>
      <xdr:row>4</xdr:row>
      <xdr:rowOff>114300</xdr:rowOff>
    </xdr:from>
    <xdr:to>
      <xdr:col>6</xdr:col>
      <xdr:colOff>400050</xdr:colOff>
      <xdr:row>8</xdr:row>
      <xdr:rowOff>9525</xdr:rowOff>
    </xdr:to>
    <xdr:grpSp>
      <xdr:nvGrpSpPr>
        <xdr:cNvPr id="622" name="Group 145"/>
        <xdr:cNvGrpSpPr>
          <a:grpSpLocks/>
        </xdr:cNvGrpSpPr>
      </xdr:nvGrpSpPr>
      <xdr:grpSpPr>
        <a:xfrm>
          <a:off x="3609975" y="762000"/>
          <a:ext cx="914400" cy="542925"/>
          <a:chOff x="602" y="81"/>
          <a:chExt cx="124" cy="74"/>
        </a:xfrm>
        <a:solidFill>
          <a:srgbClr val="FFFFFF"/>
        </a:solidFill>
      </xdr:grpSpPr>
      <xdr:sp>
        <xdr:nvSpPr>
          <xdr:cNvPr id="623" name="Rectangle 146"/>
          <xdr:cNvSpPr>
            <a:spLocks/>
          </xdr:cNvSpPr>
        </xdr:nvSpPr>
        <xdr:spPr>
          <a:xfrm>
            <a:off x="661" y="122"/>
            <a:ext cx="11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AutoShape 147"/>
          <xdr:cNvSpPr>
            <a:spLocks/>
          </xdr:cNvSpPr>
        </xdr:nvSpPr>
        <xdr:spPr>
          <a:xfrm flipV="1">
            <a:off x="602" y="81"/>
            <a:ext cx="124" cy="40"/>
          </a:xfrm>
          <a:prstGeom prst="trapezoid">
            <a:avLst>
              <a:gd name="adj" fmla="val -2105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114300</xdr:colOff>
      <xdr:row>1</xdr:row>
      <xdr:rowOff>114300</xdr:rowOff>
    </xdr:from>
    <xdr:to>
      <xdr:col>4</xdr:col>
      <xdr:colOff>390525</xdr:colOff>
      <xdr:row>21</xdr:row>
      <xdr:rowOff>0</xdr:rowOff>
    </xdr:to>
    <xdr:sp>
      <xdr:nvSpPr>
        <xdr:cNvPr id="625" name="Rectangle 148"/>
        <xdr:cNvSpPr>
          <a:spLocks/>
        </xdr:cNvSpPr>
      </xdr:nvSpPr>
      <xdr:spPr>
        <a:xfrm>
          <a:off x="2714625" y="276225"/>
          <a:ext cx="276225" cy="3124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Elevador</a:t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533400</xdr:colOff>
      <xdr:row>17</xdr:row>
      <xdr:rowOff>133350</xdr:rowOff>
    </xdr:to>
    <xdr:sp>
      <xdr:nvSpPr>
        <xdr:cNvPr id="626" name="AutoShape 166"/>
        <xdr:cNvSpPr>
          <a:spLocks/>
        </xdr:cNvSpPr>
      </xdr:nvSpPr>
      <xdr:spPr>
        <a:xfrm>
          <a:off x="4191000" y="2495550"/>
          <a:ext cx="466725" cy="390525"/>
        </a:xfrm>
        <a:prstGeom prst="flowChartExtra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15</xdr:row>
      <xdr:rowOff>57150</xdr:rowOff>
    </xdr:from>
    <xdr:to>
      <xdr:col>6</xdr:col>
      <xdr:colOff>180975</xdr:colOff>
      <xdr:row>17</xdr:row>
      <xdr:rowOff>123825</xdr:rowOff>
    </xdr:to>
    <xdr:sp>
      <xdr:nvSpPr>
        <xdr:cNvPr id="627" name="AutoShape 167"/>
        <xdr:cNvSpPr>
          <a:spLocks/>
        </xdr:cNvSpPr>
      </xdr:nvSpPr>
      <xdr:spPr>
        <a:xfrm>
          <a:off x="3838575" y="2486025"/>
          <a:ext cx="466725" cy="390525"/>
        </a:xfrm>
        <a:prstGeom prst="flowChartExtract">
          <a:avLst/>
        </a:pr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15</xdr:row>
      <xdr:rowOff>76200</xdr:rowOff>
    </xdr:from>
    <xdr:to>
      <xdr:col>5</xdr:col>
      <xdr:colOff>609600</xdr:colOff>
      <xdr:row>17</xdr:row>
      <xdr:rowOff>142875</xdr:rowOff>
    </xdr:to>
    <xdr:sp>
      <xdr:nvSpPr>
        <xdr:cNvPr id="628" name="AutoShape 168"/>
        <xdr:cNvSpPr>
          <a:spLocks/>
        </xdr:cNvSpPr>
      </xdr:nvSpPr>
      <xdr:spPr>
        <a:xfrm>
          <a:off x="3505200" y="2505075"/>
          <a:ext cx="466725" cy="390525"/>
        </a:xfrm>
        <a:prstGeom prst="flowChartExtract">
          <a:avLst/>
        </a:prstGeom>
        <a:solidFill>
          <a:srgbClr val="808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95250</xdr:rowOff>
    </xdr:from>
    <xdr:to>
      <xdr:col>6</xdr:col>
      <xdr:colOff>381000</xdr:colOff>
      <xdr:row>15</xdr:row>
      <xdr:rowOff>85725</xdr:rowOff>
    </xdr:to>
    <xdr:sp>
      <xdr:nvSpPr>
        <xdr:cNvPr id="629" name="Line 169"/>
        <xdr:cNvSpPr>
          <a:spLocks/>
        </xdr:cNvSpPr>
      </xdr:nvSpPr>
      <xdr:spPr>
        <a:xfrm>
          <a:off x="4505325" y="20383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12</xdr:row>
      <xdr:rowOff>133350</xdr:rowOff>
    </xdr:from>
    <xdr:to>
      <xdr:col>5</xdr:col>
      <xdr:colOff>704850</xdr:colOff>
      <xdr:row>15</xdr:row>
      <xdr:rowOff>114300</xdr:rowOff>
    </xdr:to>
    <xdr:sp>
      <xdr:nvSpPr>
        <xdr:cNvPr id="630" name="Line 170"/>
        <xdr:cNvSpPr>
          <a:spLocks/>
        </xdr:cNvSpPr>
      </xdr:nvSpPr>
      <xdr:spPr>
        <a:xfrm>
          <a:off x="4067175" y="20764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12</xdr:row>
      <xdr:rowOff>133350</xdr:rowOff>
    </xdr:from>
    <xdr:to>
      <xdr:col>5</xdr:col>
      <xdr:colOff>247650</xdr:colOff>
      <xdr:row>15</xdr:row>
      <xdr:rowOff>114300</xdr:rowOff>
    </xdr:to>
    <xdr:sp>
      <xdr:nvSpPr>
        <xdr:cNvPr id="631" name="Line 171"/>
        <xdr:cNvSpPr>
          <a:spLocks/>
        </xdr:cNvSpPr>
      </xdr:nvSpPr>
      <xdr:spPr>
        <a:xfrm>
          <a:off x="3609975" y="20764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16</xdr:row>
      <xdr:rowOff>0</xdr:rowOff>
    </xdr:from>
    <xdr:to>
      <xdr:col>8</xdr:col>
      <xdr:colOff>219075</xdr:colOff>
      <xdr:row>19</xdr:row>
      <xdr:rowOff>47625</xdr:rowOff>
    </xdr:to>
    <xdr:sp>
      <xdr:nvSpPr>
        <xdr:cNvPr id="632" name="Line 172"/>
        <xdr:cNvSpPr>
          <a:spLocks/>
        </xdr:cNvSpPr>
      </xdr:nvSpPr>
      <xdr:spPr>
        <a:xfrm flipV="1">
          <a:off x="4781550" y="2590800"/>
          <a:ext cx="1085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13</xdr:row>
      <xdr:rowOff>114300</xdr:rowOff>
    </xdr:from>
    <xdr:to>
      <xdr:col>9</xdr:col>
      <xdr:colOff>600075</xdr:colOff>
      <xdr:row>16</xdr:row>
      <xdr:rowOff>66675</xdr:rowOff>
    </xdr:to>
    <xdr:sp>
      <xdr:nvSpPr>
        <xdr:cNvPr id="633" name="Line 173"/>
        <xdr:cNvSpPr>
          <a:spLocks/>
        </xdr:cNvSpPr>
      </xdr:nvSpPr>
      <xdr:spPr>
        <a:xfrm>
          <a:off x="7010400" y="2219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</xdr:row>
      <xdr:rowOff>114300</xdr:rowOff>
    </xdr:from>
    <xdr:to>
      <xdr:col>6</xdr:col>
      <xdr:colOff>323850</xdr:colOff>
      <xdr:row>7</xdr:row>
      <xdr:rowOff>9525</xdr:rowOff>
    </xdr:to>
    <xdr:sp>
      <xdr:nvSpPr>
        <xdr:cNvPr id="634" name="Line 174"/>
        <xdr:cNvSpPr>
          <a:spLocks/>
        </xdr:cNvSpPr>
      </xdr:nvSpPr>
      <xdr:spPr>
        <a:xfrm>
          <a:off x="4286250" y="923925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114300</xdr:rowOff>
    </xdr:from>
    <xdr:to>
      <xdr:col>5</xdr:col>
      <xdr:colOff>523875</xdr:colOff>
      <xdr:row>7</xdr:row>
      <xdr:rowOff>19050</xdr:rowOff>
    </xdr:to>
    <xdr:sp>
      <xdr:nvSpPr>
        <xdr:cNvPr id="635" name="Line 175"/>
        <xdr:cNvSpPr>
          <a:spLocks/>
        </xdr:cNvSpPr>
      </xdr:nvSpPr>
      <xdr:spPr>
        <a:xfrm flipH="1">
          <a:off x="3733800" y="923925"/>
          <a:ext cx="142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8</xdr:row>
      <xdr:rowOff>38100</xdr:rowOff>
    </xdr:from>
    <xdr:to>
      <xdr:col>4</xdr:col>
      <xdr:colOff>457200</xdr:colOff>
      <xdr:row>14</xdr:row>
      <xdr:rowOff>104775</xdr:rowOff>
    </xdr:to>
    <xdr:sp>
      <xdr:nvSpPr>
        <xdr:cNvPr id="636" name="Line 176"/>
        <xdr:cNvSpPr>
          <a:spLocks/>
        </xdr:cNvSpPr>
      </xdr:nvSpPr>
      <xdr:spPr>
        <a:xfrm flipV="1">
          <a:off x="3057525" y="13335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19</xdr:row>
      <xdr:rowOff>47625</xdr:rowOff>
    </xdr:from>
    <xdr:to>
      <xdr:col>4</xdr:col>
      <xdr:colOff>0</xdr:colOff>
      <xdr:row>19</xdr:row>
      <xdr:rowOff>104775</xdr:rowOff>
    </xdr:to>
    <xdr:sp>
      <xdr:nvSpPr>
        <xdr:cNvPr id="637" name="Line 177"/>
        <xdr:cNvSpPr>
          <a:spLocks/>
        </xdr:cNvSpPr>
      </xdr:nvSpPr>
      <xdr:spPr>
        <a:xfrm flipV="1">
          <a:off x="2009775" y="3124200"/>
          <a:ext cx="5905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19</xdr:row>
      <xdr:rowOff>28575</xdr:rowOff>
    </xdr:from>
    <xdr:to>
      <xdr:col>11</xdr:col>
      <xdr:colOff>0</xdr:colOff>
      <xdr:row>19</xdr:row>
      <xdr:rowOff>28575</xdr:rowOff>
    </xdr:to>
    <xdr:sp>
      <xdr:nvSpPr>
        <xdr:cNvPr id="638" name="Line 179"/>
        <xdr:cNvSpPr>
          <a:spLocks/>
        </xdr:cNvSpPr>
      </xdr:nvSpPr>
      <xdr:spPr>
        <a:xfrm>
          <a:off x="7343775" y="3105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19</xdr:row>
      <xdr:rowOff>123825</xdr:rowOff>
    </xdr:from>
    <xdr:to>
      <xdr:col>10</xdr:col>
      <xdr:colOff>76200</xdr:colOff>
      <xdr:row>21</xdr:row>
      <xdr:rowOff>142875</xdr:rowOff>
    </xdr:to>
    <xdr:grpSp>
      <xdr:nvGrpSpPr>
        <xdr:cNvPr id="639" name="Group 181"/>
        <xdr:cNvGrpSpPr>
          <a:grpSpLocks/>
        </xdr:cNvGrpSpPr>
      </xdr:nvGrpSpPr>
      <xdr:grpSpPr>
        <a:xfrm>
          <a:off x="6981825" y="3200400"/>
          <a:ext cx="266700" cy="342900"/>
          <a:chOff x="1358" y="103"/>
          <a:chExt cx="61" cy="93"/>
        </a:xfrm>
        <a:solidFill>
          <a:srgbClr val="FFFFFF"/>
        </a:solidFill>
      </xdr:grpSpPr>
      <xdr:sp>
        <xdr:nvSpPr>
          <xdr:cNvPr id="640" name="AutoShape 182"/>
          <xdr:cNvSpPr>
            <a:spLocks/>
          </xdr:cNvSpPr>
        </xdr:nvSpPr>
        <xdr:spPr>
          <a:xfrm>
            <a:off x="1377" y="159"/>
            <a:ext cx="9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AutoShape 183"/>
          <xdr:cNvSpPr>
            <a:spLocks/>
          </xdr:cNvSpPr>
        </xdr:nvSpPr>
        <xdr:spPr>
          <a:xfrm>
            <a:off x="1393" y="159"/>
            <a:ext cx="9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AutoShape 184"/>
          <xdr:cNvSpPr>
            <a:spLocks/>
          </xdr:cNvSpPr>
        </xdr:nvSpPr>
        <xdr:spPr>
          <a:xfrm>
            <a:off x="1377" y="120"/>
            <a:ext cx="24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AutoShape 185"/>
          <xdr:cNvSpPr>
            <a:spLocks/>
          </xdr:cNvSpPr>
        </xdr:nvSpPr>
        <xdr:spPr>
          <a:xfrm rot="18865737">
            <a:off x="1391" y="128"/>
            <a:ext cx="28" cy="10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AutoShape 186"/>
          <xdr:cNvSpPr>
            <a:spLocks/>
          </xdr:cNvSpPr>
        </xdr:nvSpPr>
        <xdr:spPr>
          <a:xfrm rot="2875499">
            <a:off x="1358" y="129"/>
            <a:ext cx="27" cy="9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187"/>
          <xdr:cNvSpPr>
            <a:spLocks/>
          </xdr:cNvSpPr>
        </xdr:nvSpPr>
        <xdr:spPr>
          <a:xfrm>
            <a:off x="1380" y="103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371475</xdr:colOff>
      <xdr:row>19</xdr:row>
      <xdr:rowOff>142875</xdr:rowOff>
    </xdr:from>
    <xdr:to>
      <xdr:col>10</xdr:col>
      <xdr:colOff>647700</xdr:colOff>
      <xdr:row>22</xdr:row>
      <xdr:rowOff>0</xdr:rowOff>
    </xdr:to>
    <xdr:grpSp>
      <xdr:nvGrpSpPr>
        <xdr:cNvPr id="646" name="Group 188"/>
        <xdr:cNvGrpSpPr>
          <a:grpSpLocks/>
        </xdr:cNvGrpSpPr>
      </xdr:nvGrpSpPr>
      <xdr:grpSpPr>
        <a:xfrm>
          <a:off x="7543800" y="3219450"/>
          <a:ext cx="266700" cy="342900"/>
          <a:chOff x="1358" y="103"/>
          <a:chExt cx="61" cy="93"/>
        </a:xfrm>
        <a:solidFill>
          <a:srgbClr val="FFFFFF"/>
        </a:solidFill>
      </xdr:grpSpPr>
      <xdr:sp>
        <xdr:nvSpPr>
          <xdr:cNvPr id="647" name="AutoShape 189"/>
          <xdr:cNvSpPr>
            <a:spLocks/>
          </xdr:cNvSpPr>
        </xdr:nvSpPr>
        <xdr:spPr>
          <a:xfrm>
            <a:off x="1377" y="159"/>
            <a:ext cx="9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AutoShape 190"/>
          <xdr:cNvSpPr>
            <a:spLocks/>
          </xdr:cNvSpPr>
        </xdr:nvSpPr>
        <xdr:spPr>
          <a:xfrm>
            <a:off x="1393" y="159"/>
            <a:ext cx="9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AutoShape 191"/>
          <xdr:cNvSpPr>
            <a:spLocks/>
          </xdr:cNvSpPr>
        </xdr:nvSpPr>
        <xdr:spPr>
          <a:xfrm>
            <a:off x="1377" y="120"/>
            <a:ext cx="24" cy="3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AutoShape 192"/>
          <xdr:cNvSpPr>
            <a:spLocks/>
          </xdr:cNvSpPr>
        </xdr:nvSpPr>
        <xdr:spPr>
          <a:xfrm rot="18865737">
            <a:off x="1391" y="128"/>
            <a:ext cx="28" cy="10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AutoShape 193"/>
          <xdr:cNvSpPr>
            <a:spLocks/>
          </xdr:cNvSpPr>
        </xdr:nvSpPr>
        <xdr:spPr>
          <a:xfrm rot="2875499">
            <a:off x="1358" y="129"/>
            <a:ext cx="27" cy="9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194"/>
          <xdr:cNvSpPr>
            <a:spLocks/>
          </xdr:cNvSpPr>
        </xdr:nvSpPr>
        <xdr:spPr>
          <a:xfrm>
            <a:off x="1380" y="103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16</xdr:row>
      <xdr:rowOff>57150</xdr:rowOff>
    </xdr:from>
    <xdr:to>
      <xdr:col>2</xdr:col>
      <xdr:colOff>342900</xdr:colOff>
      <xdr:row>17</xdr:row>
      <xdr:rowOff>133350</xdr:rowOff>
    </xdr:to>
    <xdr:sp>
      <xdr:nvSpPr>
        <xdr:cNvPr id="653" name="Oval 226"/>
        <xdr:cNvSpPr>
          <a:spLocks/>
        </xdr:cNvSpPr>
      </xdr:nvSpPr>
      <xdr:spPr>
        <a:xfrm>
          <a:off x="1371600" y="2647950"/>
          <a:ext cx="266700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247650</xdr:colOff>
      <xdr:row>22</xdr:row>
      <xdr:rowOff>152400</xdr:rowOff>
    </xdr:from>
    <xdr:to>
      <xdr:col>6</xdr:col>
      <xdr:colOff>742950</xdr:colOff>
      <xdr:row>22</xdr:row>
      <xdr:rowOff>152400</xdr:rowOff>
    </xdr:to>
    <xdr:sp>
      <xdr:nvSpPr>
        <xdr:cNvPr id="654" name="Line 22"/>
        <xdr:cNvSpPr>
          <a:spLocks/>
        </xdr:cNvSpPr>
      </xdr:nvSpPr>
      <xdr:spPr>
        <a:xfrm>
          <a:off x="3609975" y="3714750"/>
          <a:ext cx="125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24</xdr:row>
      <xdr:rowOff>66675</xdr:rowOff>
    </xdr:from>
    <xdr:to>
      <xdr:col>1</xdr:col>
      <xdr:colOff>1162050</xdr:colOff>
      <xdr:row>26</xdr:row>
      <xdr:rowOff>47625</xdr:rowOff>
    </xdr:to>
    <xdr:sp>
      <xdr:nvSpPr>
        <xdr:cNvPr id="655" name="Rectangle 150"/>
        <xdr:cNvSpPr>
          <a:spLocks/>
        </xdr:cNvSpPr>
      </xdr:nvSpPr>
      <xdr:spPr>
        <a:xfrm>
          <a:off x="295275" y="3952875"/>
          <a:ext cx="9906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ALIMENTACION</a:t>
          </a:r>
        </a:p>
      </xdr:txBody>
    </xdr:sp>
    <xdr:clientData/>
  </xdr:twoCellAnchor>
  <xdr:twoCellAnchor>
    <xdr:from>
      <xdr:col>2</xdr:col>
      <xdr:colOff>238125</xdr:colOff>
      <xdr:row>24</xdr:row>
      <xdr:rowOff>123825</xdr:rowOff>
    </xdr:from>
    <xdr:to>
      <xdr:col>3</xdr:col>
      <xdr:colOff>352425</xdr:colOff>
      <xdr:row>26</xdr:row>
      <xdr:rowOff>47625</xdr:rowOff>
    </xdr:to>
    <xdr:sp>
      <xdr:nvSpPr>
        <xdr:cNvPr id="656" name="Rectangle 151"/>
        <xdr:cNvSpPr>
          <a:spLocks/>
        </xdr:cNvSpPr>
      </xdr:nvSpPr>
      <xdr:spPr>
        <a:xfrm>
          <a:off x="1533525" y="4010025"/>
          <a:ext cx="876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TRANSPORTE</a:t>
          </a:r>
        </a:p>
      </xdr:txBody>
    </xdr:sp>
    <xdr:clientData/>
  </xdr:twoCellAnchor>
  <xdr:twoCellAnchor>
    <xdr:from>
      <xdr:col>3</xdr:col>
      <xdr:colOff>485775</xdr:colOff>
      <xdr:row>24</xdr:row>
      <xdr:rowOff>142875</xdr:rowOff>
    </xdr:from>
    <xdr:to>
      <xdr:col>5</xdr:col>
      <xdr:colOff>95250</xdr:colOff>
      <xdr:row>26</xdr:row>
      <xdr:rowOff>47625</xdr:rowOff>
    </xdr:to>
    <xdr:sp>
      <xdr:nvSpPr>
        <xdr:cNvPr id="657" name="Rectangle 152"/>
        <xdr:cNvSpPr>
          <a:spLocks/>
        </xdr:cNvSpPr>
      </xdr:nvSpPr>
      <xdr:spPr>
        <a:xfrm>
          <a:off x="2543175" y="4029075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ELEVADOR</a:t>
          </a:r>
        </a:p>
      </xdr:txBody>
    </xdr:sp>
    <xdr:clientData/>
  </xdr:twoCellAnchor>
  <xdr:twoCellAnchor>
    <xdr:from>
      <xdr:col>5</xdr:col>
      <xdr:colOff>209550</xdr:colOff>
      <xdr:row>25</xdr:row>
      <xdr:rowOff>19050</xdr:rowOff>
    </xdr:from>
    <xdr:to>
      <xdr:col>6</xdr:col>
      <xdr:colOff>361950</xdr:colOff>
      <xdr:row>26</xdr:row>
      <xdr:rowOff>47625</xdr:rowOff>
    </xdr:to>
    <xdr:sp>
      <xdr:nvSpPr>
        <xdr:cNvPr id="658" name="Rectangle 153"/>
        <xdr:cNvSpPr>
          <a:spLocks/>
        </xdr:cNvSpPr>
      </xdr:nvSpPr>
      <xdr:spPr>
        <a:xfrm>
          <a:off x="3571875" y="4067175"/>
          <a:ext cx="914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LLENADO MIXER</a:t>
          </a:r>
        </a:p>
      </xdr:txBody>
    </xdr:sp>
    <xdr:clientData/>
  </xdr:twoCellAnchor>
  <xdr:twoCellAnchor>
    <xdr:from>
      <xdr:col>6</xdr:col>
      <xdr:colOff>457200</xdr:colOff>
      <xdr:row>25</xdr:row>
      <xdr:rowOff>28575</xdr:rowOff>
    </xdr:from>
    <xdr:to>
      <xdr:col>7</xdr:col>
      <xdr:colOff>619125</xdr:colOff>
      <xdr:row>26</xdr:row>
      <xdr:rowOff>38100</xdr:rowOff>
    </xdr:to>
    <xdr:sp>
      <xdr:nvSpPr>
        <xdr:cNvPr id="659" name="Rectangle 154"/>
        <xdr:cNvSpPr>
          <a:spLocks/>
        </xdr:cNvSpPr>
      </xdr:nvSpPr>
      <xdr:spPr>
        <a:xfrm>
          <a:off x="4581525" y="4076700"/>
          <a:ext cx="923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MEZCLADO</a:t>
          </a:r>
        </a:p>
      </xdr:txBody>
    </xdr:sp>
    <xdr:clientData/>
  </xdr:twoCellAnchor>
  <xdr:twoCellAnchor>
    <xdr:from>
      <xdr:col>8</xdr:col>
      <xdr:colOff>66675</xdr:colOff>
      <xdr:row>25</xdr:row>
      <xdr:rowOff>19050</xdr:rowOff>
    </xdr:from>
    <xdr:to>
      <xdr:col>9</xdr:col>
      <xdr:colOff>180975</xdr:colOff>
      <xdr:row>26</xdr:row>
      <xdr:rowOff>57150</xdr:rowOff>
    </xdr:to>
    <xdr:sp>
      <xdr:nvSpPr>
        <xdr:cNvPr id="660" name="Rectangle 155"/>
        <xdr:cNvSpPr>
          <a:spLocks/>
        </xdr:cNvSpPr>
      </xdr:nvSpPr>
      <xdr:spPr>
        <a:xfrm>
          <a:off x="5715000" y="4067175"/>
          <a:ext cx="8763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TRANSPORTE</a:t>
          </a:r>
        </a:p>
      </xdr:txBody>
    </xdr:sp>
    <xdr:clientData/>
  </xdr:twoCellAnchor>
  <xdr:twoCellAnchor>
    <xdr:from>
      <xdr:col>11</xdr:col>
      <xdr:colOff>200025</xdr:colOff>
      <xdr:row>25</xdr:row>
      <xdr:rowOff>0</xdr:rowOff>
    </xdr:from>
    <xdr:to>
      <xdr:col>11</xdr:col>
      <xdr:colOff>942975</xdr:colOff>
      <xdr:row>26</xdr:row>
      <xdr:rowOff>28575</xdr:rowOff>
    </xdr:to>
    <xdr:sp>
      <xdr:nvSpPr>
        <xdr:cNvPr id="661" name="Rectangle 157"/>
        <xdr:cNvSpPr>
          <a:spLocks/>
        </xdr:cNvSpPr>
      </xdr:nvSpPr>
      <xdr:spPr>
        <a:xfrm>
          <a:off x="8134350" y="4048125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DEMANDA*</a:t>
          </a:r>
        </a:p>
      </xdr:txBody>
    </xdr:sp>
    <xdr:clientData/>
  </xdr:twoCellAnchor>
  <xdr:twoCellAnchor>
    <xdr:from>
      <xdr:col>9</xdr:col>
      <xdr:colOff>638175</xdr:colOff>
      <xdr:row>25</xdr:row>
      <xdr:rowOff>19050</xdr:rowOff>
    </xdr:from>
    <xdr:to>
      <xdr:col>10</xdr:col>
      <xdr:colOff>619125</xdr:colOff>
      <xdr:row>26</xdr:row>
      <xdr:rowOff>19050</xdr:rowOff>
    </xdr:to>
    <xdr:sp>
      <xdr:nvSpPr>
        <xdr:cNvPr id="662" name="Rectangle 207"/>
        <xdr:cNvSpPr>
          <a:spLocks/>
        </xdr:cNvSpPr>
      </xdr:nvSpPr>
      <xdr:spPr>
        <a:xfrm>
          <a:off x="7048500" y="4067175"/>
          <a:ext cx="742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ENSACADO</a:t>
          </a:r>
        </a:p>
      </xdr:txBody>
    </xdr:sp>
    <xdr:clientData/>
  </xdr:twoCellAnchor>
  <xdr:twoCellAnchor>
    <xdr:from>
      <xdr:col>2</xdr:col>
      <xdr:colOff>0</xdr:colOff>
      <xdr:row>25</xdr:row>
      <xdr:rowOff>76200</xdr:rowOff>
    </xdr:from>
    <xdr:to>
      <xdr:col>2</xdr:col>
      <xdr:colOff>238125</xdr:colOff>
      <xdr:row>25</xdr:row>
      <xdr:rowOff>76200</xdr:rowOff>
    </xdr:to>
    <xdr:sp>
      <xdr:nvSpPr>
        <xdr:cNvPr id="663" name="Line 209"/>
        <xdr:cNvSpPr>
          <a:spLocks/>
        </xdr:cNvSpPr>
      </xdr:nvSpPr>
      <xdr:spPr>
        <a:xfrm>
          <a:off x="1295400" y="4124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25</xdr:row>
      <xdr:rowOff>85725</xdr:rowOff>
    </xdr:from>
    <xdr:to>
      <xdr:col>4</xdr:col>
      <xdr:colOff>9525</xdr:colOff>
      <xdr:row>25</xdr:row>
      <xdr:rowOff>85725</xdr:rowOff>
    </xdr:to>
    <xdr:sp>
      <xdr:nvSpPr>
        <xdr:cNvPr id="664" name="Line 210"/>
        <xdr:cNvSpPr>
          <a:spLocks/>
        </xdr:cNvSpPr>
      </xdr:nvSpPr>
      <xdr:spPr>
        <a:xfrm>
          <a:off x="2419350" y="4133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95250</xdr:rowOff>
    </xdr:from>
    <xdr:to>
      <xdr:col>5</xdr:col>
      <xdr:colOff>209550</xdr:colOff>
      <xdr:row>25</xdr:row>
      <xdr:rowOff>95250</xdr:rowOff>
    </xdr:to>
    <xdr:sp>
      <xdr:nvSpPr>
        <xdr:cNvPr id="665" name="Line 211"/>
        <xdr:cNvSpPr>
          <a:spLocks/>
        </xdr:cNvSpPr>
      </xdr:nvSpPr>
      <xdr:spPr>
        <a:xfrm>
          <a:off x="3381375" y="4143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25</xdr:row>
      <xdr:rowOff>104775</xdr:rowOff>
    </xdr:from>
    <xdr:to>
      <xdr:col>6</xdr:col>
      <xdr:colOff>523875</xdr:colOff>
      <xdr:row>25</xdr:row>
      <xdr:rowOff>104775</xdr:rowOff>
    </xdr:to>
    <xdr:sp>
      <xdr:nvSpPr>
        <xdr:cNvPr id="666" name="Line 212"/>
        <xdr:cNvSpPr>
          <a:spLocks/>
        </xdr:cNvSpPr>
      </xdr:nvSpPr>
      <xdr:spPr>
        <a:xfrm>
          <a:off x="4467225" y="4152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25</xdr:row>
      <xdr:rowOff>114300</xdr:rowOff>
    </xdr:from>
    <xdr:to>
      <xdr:col>8</xdr:col>
      <xdr:colOff>19050</xdr:colOff>
      <xdr:row>25</xdr:row>
      <xdr:rowOff>114300</xdr:rowOff>
    </xdr:to>
    <xdr:sp>
      <xdr:nvSpPr>
        <xdr:cNvPr id="667" name="Line 213"/>
        <xdr:cNvSpPr>
          <a:spLocks/>
        </xdr:cNvSpPr>
      </xdr:nvSpPr>
      <xdr:spPr>
        <a:xfrm>
          <a:off x="5448300" y="4162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25</xdr:row>
      <xdr:rowOff>95250</xdr:rowOff>
    </xdr:from>
    <xdr:to>
      <xdr:col>9</xdr:col>
      <xdr:colOff>485775</xdr:colOff>
      <xdr:row>25</xdr:row>
      <xdr:rowOff>95250</xdr:rowOff>
    </xdr:to>
    <xdr:sp>
      <xdr:nvSpPr>
        <xdr:cNvPr id="668" name="Line 214"/>
        <xdr:cNvSpPr>
          <a:spLocks/>
        </xdr:cNvSpPr>
      </xdr:nvSpPr>
      <xdr:spPr>
        <a:xfrm>
          <a:off x="6619875" y="41433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25</xdr:row>
      <xdr:rowOff>114300</xdr:rowOff>
    </xdr:from>
    <xdr:to>
      <xdr:col>11</xdr:col>
      <xdr:colOff>85725</xdr:colOff>
      <xdr:row>25</xdr:row>
      <xdr:rowOff>114300</xdr:rowOff>
    </xdr:to>
    <xdr:sp>
      <xdr:nvSpPr>
        <xdr:cNvPr id="669" name="Line 215"/>
        <xdr:cNvSpPr>
          <a:spLocks/>
        </xdr:cNvSpPr>
      </xdr:nvSpPr>
      <xdr:spPr>
        <a:xfrm>
          <a:off x="7820025" y="4162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23</xdr:row>
      <xdr:rowOff>57150</xdr:rowOff>
    </xdr:from>
    <xdr:to>
      <xdr:col>1</xdr:col>
      <xdr:colOff>895350</xdr:colOff>
      <xdr:row>24</xdr:row>
      <xdr:rowOff>85725</xdr:rowOff>
    </xdr:to>
    <xdr:sp>
      <xdr:nvSpPr>
        <xdr:cNvPr id="670" name="Oval 227"/>
        <xdr:cNvSpPr>
          <a:spLocks/>
        </xdr:cNvSpPr>
      </xdr:nvSpPr>
      <xdr:spPr>
        <a:xfrm>
          <a:off x="771525" y="3781425"/>
          <a:ext cx="2476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609600</xdr:colOff>
      <xdr:row>23</xdr:row>
      <xdr:rowOff>38100</xdr:rowOff>
    </xdr:from>
    <xdr:to>
      <xdr:col>3</xdr:col>
      <xdr:colOff>66675</xdr:colOff>
      <xdr:row>24</xdr:row>
      <xdr:rowOff>76200</xdr:rowOff>
    </xdr:to>
    <xdr:sp>
      <xdr:nvSpPr>
        <xdr:cNvPr id="671" name="Oval 229"/>
        <xdr:cNvSpPr>
          <a:spLocks/>
        </xdr:cNvSpPr>
      </xdr:nvSpPr>
      <xdr:spPr>
        <a:xfrm>
          <a:off x="1905000" y="3762375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285750</xdr:colOff>
      <xdr:row>23</xdr:row>
      <xdr:rowOff>85725</xdr:rowOff>
    </xdr:from>
    <xdr:to>
      <xdr:col>4</xdr:col>
      <xdr:colOff>533400</xdr:colOff>
      <xdr:row>24</xdr:row>
      <xdr:rowOff>114300</xdr:rowOff>
    </xdr:to>
    <xdr:sp>
      <xdr:nvSpPr>
        <xdr:cNvPr id="672" name="Oval 231"/>
        <xdr:cNvSpPr>
          <a:spLocks/>
        </xdr:cNvSpPr>
      </xdr:nvSpPr>
      <xdr:spPr>
        <a:xfrm>
          <a:off x="2886075" y="3810000"/>
          <a:ext cx="2476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590550</xdr:colOff>
      <xdr:row>23</xdr:row>
      <xdr:rowOff>114300</xdr:rowOff>
    </xdr:from>
    <xdr:to>
      <xdr:col>6</xdr:col>
      <xdr:colOff>76200</xdr:colOff>
      <xdr:row>24</xdr:row>
      <xdr:rowOff>142875</xdr:rowOff>
    </xdr:to>
    <xdr:sp>
      <xdr:nvSpPr>
        <xdr:cNvPr id="673" name="Oval 233"/>
        <xdr:cNvSpPr>
          <a:spLocks/>
        </xdr:cNvSpPr>
      </xdr:nvSpPr>
      <xdr:spPr>
        <a:xfrm>
          <a:off x="3952875" y="3838575"/>
          <a:ext cx="2476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76200</xdr:colOff>
      <xdr:row>23</xdr:row>
      <xdr:rowOff>95250</xdr:rowOff>
    </xdr:from>
    <xdr:to>
      <xdr:col>7</xdr:col>
      <xdr:colOff>304800</xdr:colOff>
      <xdr:row>24</xdr:row>
      <xdr:rowOff>123825</xdr:rowOff>
    </xdr:to>
    <xdr:sp>
      <xdr:nvSpPr>
        <xdr:cNvPr id="674" name="Oval 235"/>
        <xdr:cNvSpPr>
          <a:spLocks/>
        </xdr:cNvSpPr>
      </xdr:nvSpPr>
      <xdr:spPr>
        <a:xfrm>
          <a:off x="4962525" y="381952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8</xdr:col>
      <xdr:colOff>295275</xdr:colOff>
      <xdr:row>23</xdr:row>
      <xdr:rowOff>66675</xdr:rowOff>
    </xdr:from>
    <xdr:to>
      <xdr:col>8</xdr:col>
      <xdr:colOff>533400</xdr:colOff>
      <xdr:row>24</xdr:row>
      <xdr:rowOff>95250</xdr:rowOff>
    </xdr:to>
    <xdr:sp>
      <xdr:nvSpPr>
        <xdr:cNvPr id="675" name="Oval 237"/>
        <xdr:cNvSpPr>
          <a:spLocks/>
        </xdr:cNvSpPr>
      </xdr:nvSpPr>
      <xdr:spPr>
        <a:xfrm>
          <a:off x="5943600" y="3790950"/>
          <a:ext cx="2381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10</xdr:col>
      <xdr:colOff>142875</xdr:colOff>
      <xdr:row>23</xdr:row>
      <xdr:rowOff>66675</xdr:rowOff>
    </xdr:from>
    <xdr:to>
      <xdr:col>10</xdr:col>
      <xdr:colOff>333375</xdr:colOff>
      <xdr:row>24</xdr:row>
      <xdr:rowOff>95250</xdr:rowOff>
    </xdr:to>
    <xdr:sp>
      <xdr:nvSpPr>
        <xdr:cNvPr id="676" name="Oval 239"/>
        <xdr:cNvSpPr>
          <a:spLocks/>
        </xdr:cNvSpPr>
      </xdr:nvSpPr>
      <xdr:spPr>
        <a:xfrm>
          <a:off x="7315200" y="3790950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11</xdr:col>
      <xdr:colOff>428625</xdr:colOff>
      <xdr:row>23</xdr:row>
      <xdr:rowOff>66675</xdr:rowOff>
    </xdr:from>
    <xdr:to>
      <xdr:col>11</xdr:col>
      <xdr:colOff>695325</xdr:colOff>
      <xdr:row>24</xdr:row>
      <xdr:rowOff>95250</xdr:rowOff>
    </xdr:to>
    <xdr:sp>
      <xdr:nvSpPr>
        <xdr:cNvPr id="677" name="Oval 240"/>
        <xdr:cNvSpPr>
          <a:spLocks/>
        </xdr:cNvSpPr>
      </xdr:nvSpPr>
      <xdr:spPr>
        <a:xfrm>
          <a:off x="8362950" y="3790950"/>
          <a:ext cx="2667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3</xdr:col>
      <xdr:colOff>95250</xdr:colOff>
      <xdr:row>17</xdr:row>
      <xdr:rowOff>114300</xdr:rowOff>
    </xdr:from>
    <xdr:to>
      <xdr:col>3</xdr:col>
      <xdr:colOff>361950</xdr:colOff>
      <xdr:row>19</xdr:row>
      <xdr:rowOff>19050</xdr:rowOff>
    </xdr:to>
    <xdr:sp>
      <xdr:nvSpPr>
        <xdr:cNvPr id="678" name="Oval 781"/>
        <xdr:cNvSpPr>
          <a:spLocks/>
        </xdr:cNvSpPr>
      </xdr:nvSpPr>
      <xdr:spPr>
        <a:xfrm>
          <a:off x="2152650" y="2867025"/>
          <a:ext cx="266700" cy="2286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</xdr:col>
      <xdr:colOff>323850</xdr:colOff>
      <xdr:row>10</xdr:row>
      <xdr:rowOff>114300</xdr:rowOff>
    </xdr:from>
    <xdr:to>
      <xdr:col>4</xdr:col>
      <xdr:colOff>47625</xdr:colOff>
      <xdr:row>12</xdr:row>
      <xdr:rowOff>19050</xdr:rowOff>
    </xdr:to>
    <xdr:sp>
      <xdr:nvSpPr>
        <xdr:cNvPr id="679" name="Oval 782"/>
        <xdr:cNvSpPr>
          <a:spLocks/>
        </xdr:cNvSpPr>
      </xdr:nvSpPr>
      <xdr:spPr>
        <a:xfrm>
          <a:off x="2381250" y="1733550"/>
          <a:ext cx="266700" cy="2286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638175</xdr:colOff>
      <xdr:row>15</xdr:row>
      <xdr:rowOff>0</xdr:rowOff>
    </xdr:to>
    <xdr:grpSp>
      <xdr:nvGrpSpPr>
        <xdr:cNvPr id="680" name="Group 806"/>
        <xdr:cNvGrpSpPr>
          <a:grpSpLocks/>
        </xdr:cNvGrpSpPr>
      </xdr:nvGrpSpPr>
      <xdr:grpSpPr>
        <a:xfrm>
          <a:off x="3362325" y="1295400"/>
          <a:ext cx="1400175" cy="1133475"/>
          <a:chOff x="455" y="224"/>
          <a:chExt cx="191" cy="154"/>
        </a:xfrm>
        <a:solidFill>
          <a:srgbClr val="FFFFFF"/>
        </a:solidFill>
      </xdr:grpSpPr>
      <xdr:sp>
        <xdr:nvSpPr>
          <xdr:cNvPr id="681" name="AutoShape 9"/>
          <xdr:cNvSpPr>
            <a:spLocks/>
          </xdr:cNvSpPr>
        </xdr:nvSpPr>
        <xdr:spPr>
          <a:xfrm>
            <a:off x="464" y="224"/>
            <a:ext cx="59" cy="153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AutoShape 10"/>
          <xdr:cNvSpPr>
            <a:spLocks/>
          </xdr:cNvSpPr>
        </xdr:nvSpPr>
        <xdr:spPr>
          <a:xfrm>
            <a:off x="526" y="225"/>
            <a:ext cx="59" cy="150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AutoShape 11"/>
          <xdr:cNvSpPr>
            <a:spLocks/>
          </xdr:cNvSpPr>
        </xdr:nvSpPr>
        <xdr:spPr>
          <a:xfrm>
            <a:off x="587" y="225"/>
            <a:ext cx="59" cy="150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AutoShape 12"/>
          <xdr:cNvSpPr>
            <a:spLocks/>
          </xdr:cNvSpPr>
        </xdr:nvSpPr>
        <xdr:spPr>
          <a:xfrm>
            <a:off x="580" y="225"/>
            <a:ext cx="63" cy="152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 15 TM</a:t>
            </a:r>
          </a:p>
        </xdr:txBody>
      </xdr:sp>
      <xdr:sp>
        <xdr:nvSpPr>
          <xdr:cNvPr id="685" name="AutoShape 13"/>
          <xdr:cNvSpPr>
            <a:spLocks/>
          </xdr:cNvSpPr>
        </xdr:nvSpPr>
        <xdr:spPr>
          <a:xfrm>
            <a:off x="514" y="225"/>
            <a:ext cx="71" cy="153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 TM</a:t>
            </a:r>
          </a:p>
        </xdr:txBody>
      </xdr:sp>
      <xdr:sp>
        <xdr:nvSpPr>
          <xdr:cNvPr id="686" name="AutoShape 14"/>
          <xdr:cNvSpPr>
            <a:spLocks/>
          </xdr:cNvSpPr>
        </xdr:nvSpPr>
        <xdr:spPr>
          <a:xfrm>
            <a:off x="455" y="226"/>
            <a:ext cx="64" cy="151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 15
TM</a:t>
            </a:r>
          </a:p>
        </xdr:txBody>
      </xdr:sp>
      <xdr:sp>
        <xdr:nvSpPr>
          <xdr:cNvPr id="687" name="Oval 783"/>
          <xdr:cNvSpPr>
            <a:spLocks/>
          </xdr:cNvSpPr>
        </xdr:nvSpPr>
        <xdr:spPr>
          <a:xfrm>
            <a:off x="530" y="337"/>
            <a:ext cx="36" cy="3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</xdr:grpSp>
    <xdr:clientData/>
  </xdr:twoCellAnchor>
  <xdr:twoCellAnchor>
    <xdr:from>
      <xdr:col>5</xdr:col>
      <xdr:colOff>581025</xdr:colOff>
      <xdr:row>16</xdr:row>
      <xdr:rowOff>57150</xdr:rowOff>
    </xdr:from>
    <xdr:to>
      <xdr:col>6</xdr:col>
      <xdr:colOff>76200</xdr:colOff>
      <xdr:row>17</xdr:row>
      <xdr:rowOff>133350</xdr:rowOff>
    </xdr:to>
    <xdr:sp>
      <xdr:nvSpPr>
        <xdr:cNvPr id="688" name="Oval 784"/>
        <xdr:cNvSpPr>
          <a:spLocks/>
        </xdr:cNvSpPr>
      </xdr:nvSpPr>
      <xdr:spPr>
        <a:xfrm>
          <a:off x="3943350" y="2647950"/>
          <a:ext cx="257175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495300</xdr:colOff>
      <xdr:row>16</xdr:row>
      <xdr:rowOff>38100</xdr:rowOff>
    </xdr:from>
    <xdr:to>
      <xdr:col>9</xdr:col>
      <xdr:colOff>752475</xdr:colOff>
      <xdr:row>17</xdr:row>
      <xdr:rowOff>114300</xdr:rowOff>
    </xdr:to>
    <xdr:sp>
      <xdr:nvSpPr>
        <xdr:cNvPr id="689" name="Oval 785"/>
        <xdr:cNvSpPr>
          <a:spLocks/>
        </xdr:cNvSpPr>
      </xdr:nvSpPr>
      <xdr:spPr>
        <a:xfrm>
          <a:off x="6905625" y="2628900"/>
          <a:ext cx="266700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400050</xdr:colOff>
      <xdr:row>18</xdr:row>
      <xdr:rowOff>47625</xdr:rowOff>
    </xdr:from>
    <xdr:to>
      <xdr:col>7</xdr:col>
      <xdr:colOff>666750</xdr:colOff>
      <xdr:row>19</xdr:row>
      <xdr:rowOff>123825</xdr:rowOff>
    </xdr:to>
    <xdr:sp>
      <xdr:nvSpPr>
        <xdr:cNvPr id="690" name="Oval 786"/>
        <xdr:cNvSpPr>
          <a:spLocks/>
        </xdr:cNvSpPr>
      </xdr:nvSpPr>
      <xdr:spPr>
        <a:xfrm>
          <a:off x="5286375" y="2962275"/>
          <a:ext cx="266700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11</xdr:col>
      <xdr:colOff>628650</xdr:colOff>
      <xdr:row>18</xdr:row>
      <xdr:rowOff>9525</xdr:rowOff>
    </xdr:from>
    <xdr:to>
      <xdr:col>11</xdr:col>
      <xdr:colOff>904875</xdr:colOff>
      <xdr:row>19</xdr:row>
      <xdr:rowOff>85725</xdr:rowOff>
    </xdr:to>
    <xdr:sp>
      <xdr:nvSpPr>
        <xdr:cNvPr id="691" name="Oval 787"/>
        <xdr:cNvSpPr>
          <a:spLocks/>
        </xdr:cNvSpPr>
      </xdr:nvSpPr>
      <xdr:spPr>
        <a:xfrm>
          <a:off x="8562975" y="2924175"/>
          <a:ext cx="266700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</xdr:col>
      <xdr:colOff>152400</xdr:colOff>
      <xdr:row>31</xdr:row>
      <xdr:rowOff>47625</xdr:rowOff>
    </xdr:from>
    <xdr:to>
      <xdr:col>1</xdr:col>
      <xdr:colOff>1133475</xdr:colOff>
      <xdr:row>33</xdr:row>
      <xdr:rowOff>38100</xdr:rowOff>
    </xdr:to>
    <xdr:sp>
      <xdr:nvSpPr>
        <xdr:cNvPr id="692" name="Rectangle 788"/>
        <xdr:cNvSpPr>
          <a:spLocks/>
        </xdr:cNvSpPr>
      </xdr:nvSpPr>
      <xdr:spPr>
        <a:xfrm>
          <a:off x="266700" y="5067300"/>
          <a:ext cx="990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95 TM / H</a:t>
          </a:r>
        </a:p>
      </xdr:txBody>
    </xdr:sp>
    <xdr:clientData/>
  </xdr:twoCellAnchor>
  <xdr:twoCellAnchor>
    <xdr:from>
      <xdr:col>2</xdr:col>
      <xdr:colOff>114300</xdr:colOff>
      <xdr:row>31</xdr:row>
      <xdr:rowOff>38100</xdr:rowOff>
    </xdr:from>
    <xdr:to>
      <xdr:col>3</xdr:col>
      <xdr:colOff>447675</xdr:colOff>
      <xdr:row>33</xdr:row>
      <xdr:rowOff>19050</xdr:rowOff>
    </xdr:to>
    <xdr:sp>
      <xdr:nvSpPr>
        <xdr:cNvPr id="693" name="Rectangle 789"/>
        <xdr:cNvSpPr>
          <a:spLocks/>
        </xdr:cNvSpPr>
      </xdr:nvSpPr>
      <xdr:spPr>
        <a:xfrm>
          <a:off x="1409700" y="505777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100 TM / H</a:t>
          </a:r>
        </a:p>
      </xdr:txBody>
    </xdr:sp>
    <xdr:clientData/>
  </xdr:twoCellAnchor>
  <xdr:twoCellAnchor>
    <xdr:from>
      <xdr:col>6</xdr:col>
      <xdr:colOff>200025</xdr:colOff>
      <xdr:row>31</xdr:row>
      <xdr:rowOff>19050</xdr:rowOff>
    </xdr:from>
    <xdr:to>
      <xdr:col>7</xdr:col>
      <xdr:colOff>723900</xdr:colOff>
      <xdr:row>34</xdr:row>
      <xdr:rowOff>95250</xdr:rowOff>
    </xdr:to>
    <xdr:sp>
      <xdr:nvSpPr>
        <xdr:cNvPr id="694" name="Rectangle 790"/>
        <xdr:cNvSpPr>
          <a:spLocks/>
        </xdr:cNvSpPr>
      </xdr:nvSpPr>
      <xdr:spPr>
        <a:xfrm>
          <a:off x="4324350" y="5038725"/>
          <a:ext cx="1285875" cy="561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34.95 TM / H
CUELLO 1</a:t>
          </a:r>
        </a:p>
      </xdr:txBody>
    </xdr:sp>
    <xdr:clientData/>
  </xdr:twoCellAnchor>
  <xdr:twoCellAnchor>
    <xdr:from>
      <xdr:col>5</xdr:col>
      <xdr:colOff>209550</xdr:colOff>
      <xdr:row>26</xdr:row>
      <xdr:rowOff>142875</xdr:rowOff>
    </xdr:from>
    <xdr:to>
      <xdr:col>6</xdr:col>
      <xdr:colOff>428625</xdr:colOff>
      <xdr:row>28</xdr:row>
      <xdr:rowOff>123825</xdr:rowOff>
    </xdr:to>
    <xdr:sp>
      <xdr:nvSpPr>
        <xdr:cNvPr id="695" name="Rectangle 791"/>
        <xdr:cNvSpPr>
          <a:spLocks/>
        </xdr:cNvSpPr>
      </xdr:nvSpPr>
      <xdr:spPr>
        <a:xfrm>
          <a:off x="3571875" y="4352925"/>
          <a:ext cx="981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 SEGUNDOS</a:t>
          </a:r>
        </a:p>
      </xdr:txBody>
    </xdr:sp>
    <xdr:clientData/>
  </xdr:twoCellAnchor>
  <xdr:twoCellAnchor>
    <xdr:from>
      <xdr:col>4</xdr:col>
      <xdr:colOff>114300</xdr:colOff>
      <xdr:row>31</xdr:row>
      <xdr:rowOff>38100</xdr:rowOff>
    </xdr:from>
    <xdr:to>
      <xdr:col>5</xdr:col>
      <xdr:colOff>419100</xdr:colOff>
      <xdr:row>33</xdr:row>
      <xdr:rowOff>19050</xdr:rowOff>
    </xdr:to>
    <xdr:sp>
      <xdr:nvSpPr>
        <xdr:cNvPr id="696" name="Rectangle 792"/>
        <xdr:cNvSpPr>
          <a:spLocks/>
        </xdr:cNvSpPr>
      </xdr:nvSpPr>
      <xdr:spPr>
        <a:xfrm>
          <a:off x="2714625" y="5057775"/>
          <a:ext cx="1066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78 TM / H</a:t>
          </a:r>
        </a:p>
      </xdr:txBody>
    </xdr:sp>
    <xdr:clientData/>
  </xdr:twoCellAnchor>
  <xdr:twoCellAnchor>
    <xdr:from>
      <xdr:col>6</xdr:col>
      <xdr:colOff>457200</xdr:colOff>
      <xdr:row>26</xdr:row>
      <xdr:rowOff>142875</xdr:rowOff>
    </xdr:from>
    <xdr:to>
      <xdr:col>7</xdr:col>
      <xdr:colOff>676275</xdr:colOff>
      <xdr:row>28</xdr:row>
      <xdr:rowOff>123825</xdr:rowOff>
    </xdr:to>
    <xdr:sp>
      <xdr:nvSpPr>
        <xdr:cNvPr id="697" name="Rectangle 793"/>
        <xdr:cNvSpPr>
          <a:spLocks/>
        </xdr:cNvSpPr>
      </xdr:nvSpPr>
      <xdr:spPr>
        <a:xfrm>
          <a:off x="4581525" y="4352925"/>
          <a:ext cx="981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70 SEGUNDOS</a:t>
          </a:r>
        </a:p>
      </xdr:txBody>
    </xdr:sp>
    <xdr:clientData/>
  </xdr:twoCellAnchor>
  <xdr:twoCellAnchor>
    <xdr:from>
      <xdr:col>7</xdr:col>
      <xdr:colOff>676275</xdr:colOff>
      <xdr:row>26</xdr:row>
      <xdr:rowOff>123825</xdr:rowOff>
    </xdr:from>
    <xdr:to>
      <xdr:col>9</xdr:col>
      <xdr:colOff>123825</xdr:colOff>
      <xdr:row>28</xdr:row>
      <xdr:rowOff>114300</xdr:rowOff>
    </xdr:to>
    <xdr:sp>
      <xdr:nvSpPr>
        <xdr:cNvPr id="698" name="Rectangle 794"/>
        <xdr:cNvSpPr>
          <a:spLocks/>
        </xdr:cNvSpPr>
      </xdr:nvSpPr>
      <xdr:spPr>
        <a:xfrm>
          <a:off x="5562600" y="4333875"/>
          <a:ext cx="9715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115 SEGUNDOS</a:t>
          </a:r>
        </a:p>
      </xdr:txBody>
    </xdr:sp>
    <xdr:clientData/>
  </xdr:twoCellAnchor>
  <xdr:twoCellAnchor>
    <xdr:from>
      <xdr:col>9</xdr:col>
      <xdr:colOff>257175</xdr:colOff>
      <xdr:row>31</xdr:row>
      <xdr:rowOff>0</xdr:rowOff>
    </xdr:from>
    <xdr:to>
      <xdr:col>10</xdr:col>
      <xdr:colOff>647700</xdr:colOff>
      <xdr:row>33</xdr:row>
      <xdr:rowOff>38100</xdr:rowOff>
    </xdr:to>
    <xdr:sp>
      <xdr:nvSpPr>
        <xdr:cNvPr id="699" name="Rectangle 795"/>
        <xdr:cNvSpPr>
          <a:spLocks/>
        </xdr:cNvSpPr>
      </xdr:nvSpPr>
      <xdr:spPr>
        <a:xfrm>
          <a:off x="6667500" y="5019675"/>
          <a:ext cx="11525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120 TM / H</a:t>
          </a:r>
        </a:p>
      </xdr:txBody>
    </xdr:sp>
    <xdr:clientData/>
  </xdr:twoCellAnchor>
  <xdr:twoCellAnchor>
    <xdr:from>
      <xdr:col>10</xdr:col>
      <xdr:colOff>685800</xdr:colOff>
      <xdr:row>31</xdr:row>
      <xdr:rowOff>47625</xdr:rowOff>
    </xdr:from>
    <xdr:to>
      <xdr:col>11</xdr:col>
      <xdr:colOff>1019175</xdr:colOff>
      <xdr:row>33</xdr:row>
      <xdr:rowOff>28575</xdr:rowOff>
    </xdr:to>
    <xdr:sp>
      <xdr:nvSpPr>
        <xdr:cNvPr id="700" name="Rectangle 796"/>
        <xdr:cNvSpPr>
          <a:spLocks/>
        </xdr:cNvSpPr>
      </xdr:nvSpPr>
      <xdr:spPr>
        <a:xfrm>
          <a:off x="7858125" y="5067300"/>
          <a:ext cx="1095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70 TM / H
</a:t>
          </a:r>
        </a:p>
      </xdr:txBody>
    </xdr:sp>
    <xdr:clientData/>
  </xdr:twoCellAnchor>
  <xdr:twoCellAnchor>
    <xdr:from>
      <xdr:col>6</xdr:col>
      <xdr:colOff>342900</xdr:colOff>
      <xdr:row>28</xdr:row>
      <xdr:rowOff>66675</xdr:rowOff>
    </xdr:from>
    <xdr:to>
      <xdr:col>7</xdr:col>
      <xdr:colOff>552450</xdr:colOff>
      <xdr:row>30</xdr:row>
      <xdr:rowOff>47625</xdr:rowOff>
    </xdr:to>
    <xdr:sp>
      <xdr:nvSpPr>
        <xdr:cNvPr id="701" name="Rectangle 797"/>
        <xdr:cNvSpPr>
          <a:spLocks/>
        </xdr:cNvSpPr>
      </xdr:nvSpPr>
      <xdr:spPr>
        <a:xfrm>
          <a:off x="4467225" y="4600575"/>
          <a:ext cx="9715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 BATCH 2 TM</a:t>
          </a:r>
        </a:p>
      </xdr:txBody>
    </xdr:sp>
    <xdr:clientData/>
  </xdr:twoCellAnchor>
  <xdr:twoCellAnchor>
    <xdr:from>
      <xdr:col>5</xdr:col>
      <xdr:colOff>114300</xdr:colOff>
      <xdr:row>26</xdr:row>
      <xdr:rowOff>114300</xdr:rowOff>
    </xdr:from>
    <xdr:to>
      <xdr:col>9</xdr:col>
      <xdr:colOff>142875</xdr:colOff>
      <xdr:row>31</xdr:row>
      <xdr:rowOff>28575</xdr:rowOff>
    </xdr:to>
    <xdr:sp>
      <xdr:nvSpPr>
        <xdr:cNvPr id="702" name="AutoShape 798"/>
        <xdr:cNvSpPr>
          <a:spLocks/>
        </xdr:cNvSpPr>
      </xdr:nvSpPr>
      <xdr:spPr>
        <a:xfrm>
          <a:off x="3476625" y="4324350"/>
          <a:ext cx="3076575" cy="723900"/>
        </a:xfrm>
        <a:prstGeom prst="downArrowCallout">
          <a:avLst>
            <a:gd name="adj1" fmla="val 30000"/>
            <a:gd name="adj2" fmla="val -12782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27</xdr:row>
      <xdr:rowOff>28575</xdr:rowOff>
    </xdr:from>
    <xdr:to>
      <xdr:col>10</xdr:col>
      <xdr:colOff>676275</xdr:colOff>
      <xdr:row>29</xdr:row>
      <xdr:rowOff>19050</xdr:rowOff>
    </xdr:to>
    <xdr:sp>
      <xdr:nvSpPr>
        <xdr:cNvPr id="703" name="Rectangle 799"/>
        <xdr:cNvSpPr>
          <a:spLocks/>
        </xdr:cNvSpPr>
      </xdr:nvSpPr>
      <xdr:spPr>
        <a:xfrm>
          <a:off x="6867525" y="4400550"/>
          <a:ext cx="981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 TM / H X 2 ENSACADORAS</a:t>
          </a:r>
        </a:p>
      </xdr:txBody>
    </xdr:sp>
    <xdr:clientData/>
  </xdr:twoCellAnchor>
  <xdr:twoCellAnchor>
    <xdr:from>
      <xdr:col>9</xdr:col>
      <xdr:colOff>457200</xdr:colOff>
      <xdr:row>26</xdr:row>
      <xdr:rowOff>142875</xdr:rowOff>
    </xdr:from>
    <xdr:to>
      <xdr:col>10</xdr:col>
      <xdr:colOff>685800</xdr:colOff>
      <xdr:row>30</xdr:row>
      <xdr:rowOff>142875</xdr:rowOff>
    </xdr:to>
    <xdr:sp>
      <xdr:nvSpPr>
        <xdr:cNvPr id="704" name="AutoShape 800"/>
        <xdr:cNvSpPr>
          <a:spLocks/>
        </xdr:cNvSpPr>
      </xdr:nvSpPr>
      <xdr:spPr>
        <a:xfrm>
          <a:off x="6867525" y="4352925"/>
          <a:ext cx="990600" cy="647700"/>
        </a:xfrm>
        <a:prstGeom prst="downArrowCallout">
          <a:avLst>
            <a:gd name="adj1" fmla="val 30000"/>
            <a:gd name="adj2" fmla="val -12782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26</xdr:row>
      <xdr:rowOff>85725</xdr:rowOff>
    </xdr:from>
    <xdr:to>
      <xdr:col>1</xdr:col>
      <xdr:colOff>685800</xdr:colOff>
      <xdr:row>31</xdr:row>
      <xdr:rowOff>19050</xdr:rowOff>
    </xdr:to>
    <xdr:sp>
      <xdr:nvSpPr>
        <xdr:cNvPr id="705" name="Line 802"/>
        <xdr:cNvSpPr>
          <a:spLocks/>
        </xdr:cNvSpPr>
      </xdr:nvSpPr>
      <xdr:spPr>
        <a:xfrm>
          <a:off x="800100" y="4295775"/>
          <a:ext cx="0" cy="7429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26</xdr:row>
      <xdr:rowOff>114300</xdr:rowOff>
    </xdr:from>
    <xdr:to>
      <xdr:col>2</xdr:col>
      <xdr:colOff>666750</xdr:colOff>
      <xdr:row>31</xdr:row>
      <xdr:rowOff>47625</xdr:rowOff>
    </xdr:to>
    <xdr:sp>
      <xdr:nvSpPr>
        <xdr:cNvPr id="706" name="Line 803"/>
        <xdr:cNvSpPr>
          <a:spLocks/>
        </xdr:cNvSpPr>
      </xdr:nvSpPr>
      <xdr:spPr>
        <a:xfrm>
          <a:off x="1962150" y="4324350"/>
          <a:ext cx="0" cy="7429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26</xdr:row>
      <xdr:rowOff>95250</xdr:rowOff>
    </xdr:from>
    <xdr:to>
      <xdr:col>4</xdr:col>
      <xdr:colOff>352425</xdr:colOff>
      <xdr:row>31</xdr:row>
      <xdr:rowOff>38100</xdr:rowOff>
    </xdr:to>
    <xdr:sp>
      <xdr:nvSpPr>
        <xdr:cNvPr id="707" name="Line 804"/>
        <xdr:cNvSpPr>
          <a:spLocks/>
        </xdr:cNvSpPr>
      </xdr:nvSpPr>
      <xdr:spPr>
        <a:xfrm>
          <a:off x="2952750" y="4305300"/>
          <a:ext cx="0" cy="7524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676275</xdr:colOff>
      <xdr:row>26</xdr:row>
      <xdr:rowOff>85725</xdr:rowOff>
    </xdr:from>
    <xdr:to>
      <xdr:col>11</xdr:col>
      <xdr:colOff>685800</xdr:colOff>
      <xdr:row>30</xdr:row>
      <xdr:rowOff>85725</xdr:rowOff>
    </xdr:to>
    <xdr:sp>
      <xdr:nvSpPr>
        <xdr:cNvPr id="708" name="Line 805"/>
        <xdr:cNvSpPr>
          <a:spLocks/>
        </xdr:cNvSpPr>
      </xdr:nvSpPr>
      <xdr:spPr>
        <a:xfrm flipH="1">
          <a:off x="8610600" y="4295775"/>
          <a:ext cx="9525" cy="6477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15</xdr:row>
      <xdr:rowOff>123825</xdr:rowOff>
    </xdr:from>
    <xdr:to>
      <xdr:col>7</xdr:col>
      <xdr:colOff>314325</xdr:colOff>
      <xdr:row>17</xdr:row>
      <xdr:rowOff>0</xdr:rowOff>
    </xdr:to>
    <xdr:sp>
      <xdr:nvSpPr>
        <xdr:cNvPr id="709" name="Rectangle 807"/>
        <xdr:cNvSpPr>
          <a:spLocks/>
        </xdr:cNvSpPr>
      </xdr:nvSpPr>
      <xdr:spPr>
        <a:xfrm>
          <a:off x="4676775" y="2552700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4.5 TM</a:t>
          </a:r>
        </a:p>
      </xdr:txBody>
    </xdr:sp>
    <xdr:clientData/>
  </xdr:twoCellAnchor>
  <xdr:twoCellAnchor>
    <xdr:from>
      <xdr:col>10</xdr:col>
      <xdr:colOff>152400</xdr:colOff>
      <xdr:row>15</xdr:row>
      <xdr:rowOff>85725</xdr:rowOff>
    </xdr:from>
    <xdr:to>
      <xdr:col>10</xdr:col>
      <xdr:colOff>685800</xdr:colOff>
      <xdr:row>16</xdr:row>
      <xdr:rowOff>114300</xdr:rowOff>
    </xdr:to>
    <xdr:sp>
      <xdr:nvSpPr>
        <xdr:cNvPr id="710" name="Rectangle 808"/>
        <xdr:cNvSpPr>
          <a:spLocks/>
        </xdr:cNvSpPr>
      </xdr:nvSpPr>
      <xdr:spPr>
        <a:xfrm>
          <a:off x="7324725" y="251460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 TM</a:t>
          </a:r>
        </a:p>
      </xdr:txBody>
    </xdr:sp>
    <xdr:clientData/>
  </xdr:twoCellAnchor>
  <xdr:twoCellAnchor>
    <xdr:from>
      <xdr:col>1</xdr:col>
      <xdr:colOff>409575</xdr:colOff>
      <xdr:row>12</xdr:row>
      <xdr:rowOff>142875</xdr:rowOff>
    </xdr:from>
    <xdr:to>
      <xdr:col>2</xdr:col>
      <xdr:colOff>304800</xdr:colOff>
      <xdr:row>14</xdr:row>
      <xdr:rowOff>123825</xdr:rowOff>
    </xdr:to>
    <xdr:sp>
      <xdr:nvSpPr>
        <xdr:cNvPr id="711" name="Rectangle 809"/>
        <xdr:cNvSpPr>
          <a:spLocks/>
        </xdr:cNvSpPr>
      </xdr:nvSpPr>
      <xdr:spPr>
        <a:xfrm>
          <a:off x="523875" y="2085975"/>
          <a:ext cx="10763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 TM / H</a:t>
          </a:r>
        </a:p>
      </xdr:txBody>
    </xdr:sp>
    <xdr:clientData/>
  </xdr:twoCellAnchor>
  <xdr:twoCellAnchor>
    <xdr:from>
      <xdr:col>13</xdr:col>
      <xdr:colOff>257175</xdr:colOff>
      <xdr:row>19</xdr:row>
      <xdr:rowOff>38100</xdr:rowOff>
    </xdr:from>
    <xdr:to>
      <xdr:col>13</xdr:col>
      <xdr:colOff>733425</xdr:colOff>
      <xdr:row>21</xdr:row>
      <xdr:rowOff>47625</xdr:rowOff>
    </xdr:to>
    <xdr:grpSp>
      <xdr:nvGrpSpPr>
        <xdr:cNvPr id="712" name="Group 811"/>
        <xdr:cNvGrpSpPr>
          <a:grpSpLocks/>
        </xdr:cNvGrpSpPr>
      </xdr:nvGrpSpPr>
      <xdr:grpSpPr>
        <a:xfrm>
          <a:off x="10039350" y="3114675"/>
          <a:ext cx="476250" cy="333375"/>
          <a:chOff x="215" y="344"/>
          <a:chExt cx="147" cy="94"/>
        </a:xfrm>
        <a:solidFill>
          <a:srgbClr val="FFFFFF"/>
        </a:solidFill>
      </xdr:grpSpPr>
      <xdr:grpSp>
        <xdr:nvGrpSpPr>
          <xdr:cNvPr id="713" name="Group 812"/>
          <xdr:cNvGrpSpPr>
            <a:grpSpLocks/>
          </xdr:cNvGrpSpPr>
        </xdr:nvGrpSpPr>
        <xdr:grpSpPr>
          <a:xfrm>
            <a:off x="219" y="417"/>
            <a:ext cx="25" cy="21"/>
            <a:chOff x="219" y="417"/>
            <a:chExt cx="25" cy="21"/>
          </a:xfrm>
          <a:solidFill>
            <a:srgbClr val="FFFFFF"/>
          </a:solidFill>
        </xdr:grpSpPr>
        <xdr:sp>
          <xdr:nvSpPr>
            <xdr:cNvPr id="714" name="Oval 813"/>
            <xdr:cNvSpPr>
              <a:spLocks/>
            </xdr:cNvSpPr>
          </xdr:nvSpPr>
          <xdr:spPr>
            <a:xfrm>
              <a:off x="219" y="417"/>
              <a:ext cx="25" cy="2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5" name="Oval 814"/>
            <xdr:cNvSpPr>
              <a:spLocks/>
            </xdr:cNvSpPr>
          </xdr:nvSpPr>
          <xdr:spPr>
            <a:xfrm>
              <a:off x="224" y="420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16" name="AutoShape 815"/>
          <xdr:cNvSpPr>
            <a:spLocks/>
          </xdr:cNvSpPr>
        </xdr:nvSpPr>
        <xdr:spPr>
          <a:xfrm>
            <a:off x="320" y="344"/>
            <a:ext cx="42" cy="30"/>
          </a:xfrm>
          <a:prstGeom prst="rt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816"/>
          <xdr:cNvSpPr>
            <a:spLocks/>
          </xdr:cNvSpPr>
        </xdr:nvSpPr>
        <xdr:spPr>
          <a:xfrm>
            <a:off x="217" y="394"/>
            <a:ext cx="8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8" name="Group 817"/>
          <xdr:cNvGrpSpPr>
            <a:grpSpLocks/>
          </xdr:cNvGrpSpPr>
        </xdr:nvGrpSpPr>
        <xdr:grpSpPr>
          <a:xfrm>
            <a:off x="271" y="417"/>
            <a:ext cx="25" cy="21"/>
            <a:chOff x="219" y="417"/>
            <a:chExt cx="25" cy="21"/>
          </a:xfrm>
          <a:solidFill>
            <a:srgbClr val="FFFFFF"/>
          </a:solidFill>
        </xdr:grpSpPr>
        <xdr:sp>
          <xdr:nvSpPr>
            <xdr:cNvPr id="719" name="Oval 818"/>
            <xdr:cNvSpPr>
              <a:spLocks/>
            </xdr:cNvSpPr>
          </xdr:nvSpPr>
          <xdr:spPr>
            <a:xfrm>
              <a:off x="219" y="417"/>
              <a:ext cx="25" cy="2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0" name="Oval 819"/>
            <xdr:cNvSpPr>
              <a:spLocks/>
            </xdr:cNvSpPr>
          </xdr:nvSpPr>
          <xdr:spPr>
            <a:xfrm>
              <a:off x="224" y="420"/>
              <a:ext cx="15" cy="1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21" name="AutoShape 820"/>
          <xdr:cNvSpPr>
            <a:spLocks/>
          </xdr:cNvSpPr>
        </xdr:nvSpPr>
        <xdr:spPr>
          <a:xfrm flipV="1">
            <a:off x="215" y="355"/>
            <a:ext cx="84" cy="35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821"/>
          <xdr:cNvSpPr>
            <a:spLocks/>
          </xdr:cNvSpPr>
        </xdr:nvSpPr>
        <xdr:spPr>
          <a:xfrm rot="2946340">
            <a:off x="286" y="380"/>
            <a:ext cx="45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400050</xdr:colOff>
      <xdr:row>26</xdr:row>
      <xdr:rowOff>57150</xdr:rowOff>
    </xdr:from>
    <xdr:to>
      <xdr:col>13</xdr:col>
      <xdr:colOff>619125</xdr:colOff>
      <xdr:row>28</xdr:row>
      <xdr:rowOff>47625</xdr:rowOff>
    </xdr:to>
    <xdr:sp>
      <xdr:nvSpPr>
        <xdr:cNvPr id="723" name="Rectangle 836"/>
        <xdr:cNvSpPr>
          <a:spLocks/>
        </xdr:cNvSpPr>
      </xdr:nvSpPr>
      <xdr:spPr>
        <a:xfrm>
          <a:off x="9420225" y="4267200"/>
          <a:ext cx="981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ALIMENTACION</a:t>
          </a:r>
        </a:p>
      </xdr:txBody>
    </xdr:sp>
    <xdr:clientData/>
  </xdr:twoCellAnchor>
  <xdr:twoCellAnchor>
    <xdr:from>
      <xdr:col>14</xdr:col>
      <xdr:colOff>285750</xdr:colOff>
      <xdr:row>26</xdr:row>
      <xdr:rowOff>114300</xdr:rowOff>
    </xdr:from>
    <xdr:to>
      <xdr:col>15</xdr:col>
      <xdr:colOff>438150</xdr:colOff>
      <xdr:row>28</xdr:row>
      <xdr:rowOff>28575</xdr:rowOff>
    </xdr:to>
    <xdr:sp>
      <xdr:nvSpPr>
        <xdr:cNvPr id="724" name="Rectangle 838"/>
        <xdr:cNvSpPr>
          <a:spLocks/>
        </xdr:cNvSpPr>
      </xdr:nvSpPr>
      <xdr:spPr>
        <a:xfrm>
          <a:off x="10829925" y="4324350"/>
          <a:ext cx="914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ELEVADOR</a:t>
          </a:r>
        </a:p>
      </xdr:txBody>
    </xdr:sp>
    <xdr:clientData/>
  </xdr:twoCellAnchor>
  <xdr:twoCellAnchor>
    <xdr:from>
      <xdr:col>15</xdr:col>
      <xdr:colOff>647700</xdr:colOff>
      <xdr:row>26</xdr:row>
      <xdr:rowOff>142875</xdr:rowOff>
    </xdr:from>
    <xdr:to>
      <xdr:col>16</xdr:col>
      <xdr:colOff>685800</xdr:colOff>
      <xdr:row>28</xdr:row>
      <xdr:rowOff>9525</xdr:rowOff>
    </xdr:to>
    <xdr:sp>
      <xdr:nvSpPr>
        <xdr:cNvPr id="725" name="Rectangle 839"/>
        <xdr:cNvSpPr>
          <a:spLocks/>
        </xdr:cNvSpPr>
      </xdr:nvSpPr>
      <xdr:spPr>
        <a:xfrm>
          <a:off x="11953875" y="4352925"/>
          <a:ext cx="800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LLENADO MIXER</a:t>
          </a:r>
        </a:p>
      </xdr:txBody>
    </xdr:sp>
    <xdr:clientData/>
  </xdr:twoCellAnchor>
  <xdr:twoCellAnchor>
    <xdr:from>
      <xdr:col>17</xdr:col>
      <xdr:colOff>114300</xdr:colOff>
      <xdr:row>26</xdr:row>
      <xdr:rowOff>142875</xdr:rowOff>
    </xdr:from>
    <xdr:to>
      <xdr:col>18</xdr:col>
      <xdr:colOff>209550</xdr:colOff>
      <xdr:row>27</xdr:row>
      <xdr:rowOff>133350</xdr:rowOff>
    </xdr:to>
    <xdr:sp>
      <xdr:nvSpPr>
        <xdr:cNvPr id="726" name="Rectangle 840"/>
        <xdr:cNvSpPr>
          <a:spLocks/>
        </xdr:cNvSpPr>
      </xdr:nvSpPr>
      <xdr:spPr>
        <a:xfrm>
          <a:off x="12944475" y="4352925"/>
          <a:ext cx="857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MEZCLADO</a:t>
          </a:r>
        </a:p>
      </xdr:txBody>
    </xdr:sp>
    <xdr:clientData/>
  </xdr:twoCellAnchor>
  <xdr:twoCellAnchor>
    <xdr:from>
      <xdr:col>18</xdr:col>
      <xdr:colOff>428625</xdr:colOff>
      <xdr:row>26</xdr:row>
      <xdr:rowOff>123825</xdr:rowOff>
    </xdr:from>
    <xdr:to>
      <xdr:col>19</xdr:col>
      <xdr:colOff>552450</xdr:colOff>
      <xdr:row>28</xdr:row>
      <xdr:rowOff>0</xdr:rowOff>
    </xdr:to>
    <xdr:sp>
      <xdr:nvSpPr>
        <xdr:cNvPr id="727" name="Rectangle 841"/>
        <xdr:cNvSpPr>
          <a:spLocks/>
        </xdr:cNvSpPr>
      </xdr:nvSpPr>
      <xdr:spPr>
        <a:xfrm>
          <a:off x="14020800" y="4333875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DESCARGA</a:t>
          </a:r>
        </a:p>
      </xdr:txBody>
    </xdr:sp>
    <xdr:clientData/>
  </xdr:twoCellAnchor>
  <xdr:twoCellAnchor>
    <xdr:from>
      <xdr:col>21</xdr:col>
      <xdr:colOff>438150</xdr:colOff>
      <xdr:row>26</xdr:row>
      <xdr:rowOff>114300</xdr:rowOff>
    </xdr:from>
    <xdr:to>
      <xdr:col>22</xdr:col>
      <xdr:colOff>409575</xdr:colOff>
      <xdr:row>27</xdr:row>
      <xdr:rowOff>142875</xdr:rowOff>
    </xdr:to>
    <xdr:sp>
      <xdr:nvSpPr>
        <xdr:cNvPr id="728" name="Rectangle 842"/>
        <xdr:cNvSpPr>
          <a:spLocks/>
        </xdr:cNvSpPr>
      </xdr:nvSpPr>
      <xdr:spPr>
        <a:xfrm>
          <a:off x="16316325" y="4324350"/>
          <a:ext cx="733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DEMANDA *</a:t>
          </a:r>
        </a:p>
      </xdr:txBody>
    </xdr:sp>
    <xdr:clientData/>
  </xdr:twoCellAnchor>
  <xdr:twoCellAnchor>
    <xdr:from>
      <xdr:col>20</xdr:col>
      <xdr:colOff>114300</xdr:colOff>
      <xdr:row>26</xdr:row>
      <xdr:rowOff>142875</xdr:rowOff>
    </xdr:from>
    <xdr:to>
      <xdr:col>21</xdr:col>
      <xdr:colOff>104775</xdr:colOff>
      <xdr:row>27</xdr:row>
      <xdr:rowOff>142875</xdr:rowOff>
    </xdr:to>
    <xdr:sp>
      <xdr:nvSpPr>
        <xdr:cNvPr id="729" name="Rectangle 843"/>
        <xdr:cNvSpPr>
          <a:spLocks/>
        </xdr:cNvSpPr>
      </xdr:nvSpPr>
      <xdr:spPr>
        <a:xfrm>
          <a:off x="15230475" y="4352925"/>
          <a:ext cx="752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ENSACADO</a:t>
          </a:r>
        </a:p>
      </xdr:txBody>
    </xdr:sp>
    <xdr:clientData/>
  </xdr:twoCellAnchor>
  <xdr:twoCellAnchor>
    <xdr:from>
      <xdr:col>13</xdr:col>
      <xdr:colOff>647700</xdr:colOff>
      <xdr:row>27</xdr:row>
      <xdr:rowOff>47625</xdr:rowOff>
    </xdr:from>
    <xdr:to>
      <xdr:col>14</xdr:col>
      <xdr:colOff>123825</xdr:colOff>
      <xdr:row>27</xdr:row>
      <xdr:rowOff>47625</xdr:rowOff>
    </xdr:to>
    <xdr:sp>
      <xdr:nvSpPr>
        <xdr:cNvPr id="730" name="Line 844"/>
        <xdr:cNvSpPr>
          <a:spLocks/>
        </xdr:cNvSpPr>
      </xdr:nvSpPr>
      <xdr:spPr>
        <a:xfrm>
          <a:off x="10429875" y="4419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27</xdr:row>
      <xdr:rowOff>57150</xdr:rowOff>
    </xdr:from>
    <xdr:to>
      <xdr:col>15</xdr:col>
      <xdr:colOff>590550</xdr:colOff>
      <xdr:row>27</xdr:row>
      <xdr:rowOff>57150</xdr:rowOff>
    </xdr:to>
    <xdr:sp>
      <xdr:nvSpPr>
        <xdr:cNvPr id="731" name="Line 846"/>
        <xdr:cNvSpPr>
          <a:spLocks/>
        </xdr:cNvSpPr>
      </xdr:nvSpPr>
      <xdr:spPr>
        <a:xfrm>
          <a:off x="11715750" y="4429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647700</xdr:colOff>
      <xdr:row>27</xdr:row>
      <xdr:rowOff>47625</xdr:rowOff>
    </xdr:from>
    <xdr:to>
      <xdr:col>17</xdr:col>
      <xdr:colOff>76200</xdr:colOff>
      <xdr:row>27</xdr:row>
      <xdr:rowOff>47625</xdr:rowOff>
    </xdr:to>
    <xdr:sp>
      <xdr:nvSpPr>
        <xdr:cNvPr id="732" name="Line 847"/>
        <xdr:cNvSpPr>
          <a:spLocks/>
        </xdr:cNvSpPr>
      </xdr:nvSpPr>
      <xdr:spPr>
        <a:xfrm>
          <a:off x="12715875" y="4419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27</xdr:row>
      <xdr:rowOff>47625</xdr:rowOff>
    </xdr:from>
    <xdr:to>
      <xdr:col>18</xdr:col>
      <xdr:colOff>390525</xdr:colOff>
      <xdr:row>27</xdr:row>
      <xdr:rowOff>47625</xdr:rowOff>
    </xdr:to>
    <xdr:sp>
      <xdr:nvSpPr>
        <xdr:cNvPr id="733" name="Line 848"/>
        <xdr:cNvSpPr>
          <a:spLocks/>
        </xdr:cNvSpPr>
      </xdr:nvSpPr>
      <xdr:spPr>
        <a:xfrm>
          <a:off x="13763625" y="4419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552450</xdr:colOff>
      <xdr:row>27</xdr:row>
      <xdr:rowOff>38100</xdr:rowOff>
    </xdr:from>
    <xdr:to>
      <xdr:col>20</xdr:col>
      <xdr:colOff>57150</xdr:colOff>
      <xdr:row>27</xdr:row>
      <xdr:rowOff>38100</xdr:rowOff>
    </xdr:to>
    <xdr:sp>
      <xdr:nvSpPr>
        <xdr:cNvPr id="734" name="Line 849"/>
        <xdr:cNvSpPr>
          <a:spLocks/>
        </xdr:cNvSpPr>
      </xdr:nvSpPr>
      <xdr:spPr>
        <a:xfrm>
          <a:off x="14906625" y="4410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27</xdr:row>
      <xdr:rowOff>47625</xdr:rowOff>
    </xdr:from>
    <xdr:to>
      <xdr:col>21</xdr:col>
      <xdr:colOff>361950</xdr:colOff>
      <xdr:row>27</xdr:row>
      <xdr:rowOff>47625</xdr:rowOff>
    </xdr:to>
    <xdr:sp>
      <xdr:nvSpPr>
        <xdr:cNvPr id="735" name="Line 850"/>
        <xdr:cNvSpPr>
          <a:spLocks/>
        </xdr:cNvSpPr>
      </xdr:nvSpPr>
      <xdr:spPr>
        <a:xfrm>
          <a:off x="16049625" y="4419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25</xdr:row>
      <xdr:rowOff>19050</xdr:rowOff>
    </xdr:from>
    <xdr:to>
      <xdr:col>13</xdr:col>
      <xdr:colOff>361950</xdr:colOff>
      <xdr:row>26</xdr:row>
      <xdr:rowOff>47625</xdr:rowOff>
    </xdr:to>
    <xdr:sp>
      <xdr:nvSpPr>
        <xdr:cNvPr id="736" name="Oval 851"/>
        <xdr:cNvSpPr>
          <a:spLocks/>
        </xdr:cNvSpPr>
      </xdr:nvSpPr>
      <xdr:spPr>
        <a:xfrm>
          <a:off x="9906000" y="4067175"/>
          <a:ext cx="2381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14</xdr:col>
      <xdr:colOff>581025</xdr:colOff>
      <xdr:row>25</xdr:row>
      <xdr:rowOff>9525</xdr:rowOff>
    </xdr:from>
    <xdr:to>
      <xdr:col>15</xdr:col>
      <xdr:colOff>38100</xdr:colOff>
      <xdr:row>26</xdr:row>
      <xdr:rowOff>47625</xdr:rowOff>
    </xdr:to>
    <xdr:sp>
      <xdr:nvSpPr>
        <xdr:cNvPr id="737" name="Oval 852"/>
        <xdr:cNvSpPr>
          <a:spLocks/>
        </xdr:cNvSpPr>
      </xdr:nvSpPr>
      <xdr:spPr>
        <a:xfrm>
          <a:off x="11125200" y="4057650"/>
          <a:ext cx="2190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16</xdr:col>
      <xdr:colOff>95250</xdr:colOff>
      <xdr:row>25</xdr:row>
      <xdr:rowOff>19050</xdr:rowOff>
    </xdr:from>
    <xdr:to>
      <xdr:col>16</xdr:col>
      <xdr:colOff>342900</xdr:colOff>
      <xdr:row>26</xdr:row>
      <xdr:rowOff>47625</xdr:rowOff>
    </xdr:to>
    <xdr:sp>
      <xdr:nvSpPr>
        <xdr:cNvPr id="738" name="Oval 853"/>
        <xdr:cNvSpPr>
          <a:spLocks/>
        </xdr:cNvSpPr>
      </xdr:nvSpPr>
      <xdr:spPr>
        <a:xfrm>
          <a:off x="12163425" y="4067175"/>
          <a:ext cx="2476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17</xdr:col>
      <xdr:colOff>314325</xdr:colOff>
      <xdr:row>25</xdr:row>
      <xdr:rowOff>9525</xdr:rowOff>
    </xdr:from>
    <xdr:to>
      <xdr:col>17</xdr:col>
      <xdr:colOff>561975</xdr:colOff>
      <xdr:row>26</xdr:row>
      <xdr:rowOff>38100</xdr:rowOff>
    </xdr:to>
    <xdr:sp>
      <xdr:nvSpPr>
        <xdr:cNvPr id="739" name="Oval 854"/>
        <xdr:cNvSpPr>
          <a:spLocks/>
        </xdr:cNvSpPr>
      </xdr:nvSpPr>
      <xdr:spPr>
        <a:xfrm>
          <a:off x="13144500" y="4057650"/>
          <a:ext cx="2476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18</xdr:col>
      <xdr:colOff>638175</xdr:colOff>
      <xdr:row>25</xdr:row>
      <xdr:rowOff>19050</xdr:rowOff>
    </xdr:from>
    <xdr:to>
      <xdr:col>19</xdr:col>
      <xdr:colOff>95250</xdr:colOff>
      <xdr:row>26</xdr:row>
      <xdr:rowOff>47625</xdr:rowOff>
    </xdr:to>
    <xdr:sp>
      <xdr:nvSpPr>
        <xdr:cNvPr id="740" name="Oval 855"/>
        <xdr:cNvSpPr>
          <a:spLocks/>
        </xdr:cNvSpPr>
      </xdr:nvSpPr>
      <xdr:spPr>
        <a:xfrm>
          <a:off x="14230350" y="4067175"/>
          <a:ext cx="2190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20</xdr:col>
      <xdr:colOff>123825</xdr:colOff>
      <xdr:row>25</xdr:row>
      <xdr:rowOff>19050</xdr:rowOff>
    </xdr:from>
    <xdr:to>
      <xdr:col>20</xdr:col>
      <xdr:colOff>361950</xdr:colOff>
      <xdr:row>26</xdr:row>
      <xdr:rowOff>47625</xdr:rowOff>
    </xdr:to>
    <xdr:sp>
      <xdr:nvSpPr>
        <xdr:cNvPr id="741" name="Oval 856"/>
        <xdr:cNvSpPr>
          <a:spLocks/>
        </xdr:cNvSpPr>
      </xdr:nvSpPr>
      <xdr:spPr>
        <a:xfrm>
          <a:off x="15240000" y="4067175"/>
          <a:ext cx="2381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21</xdr:col>
      <xdr:colOff>552450</xdr:colOff>
      <xdr:row>25</xdr:row>
      <xdr:rowOff>19050</xdr:rowOff>
    </xdr:from>
    <xdr:to>
      <xdr:col>21</xdr:col>
      <xdr:colOff>752475</xdr:colOff>
      <xdr:row>26</xdr:row>
      <xdr:rowOff>47625</xdr:rowOff>
    </xdr:to>
    <xdr:sp>
      <xdr:nvSpPr>
        <xdr:cNvPr id="742" name="Oval 857"/>
        <xdr:cNvSpPr>
          <a:spLocks/>
        </xdr:cNvSpPr>
      </xdr:nvSpPr>
      <xdr:spPr>
        <a:xfrm>
          <a:off x="16430625" y="406717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13</xdr:col>
      <xdr:colOff>342900</xdr:colOff>
      <xdr:row>17</xdr:row>
      <xdr:rowOff>47625</xdr:rowOff>
    </xdr:from>
    <xdr:to>
      <xdr:col>13</xdr:col>
      <xdr:colOff>609600</xdr:colOff>
      <xdr:row>18</xdr:row>
      <xdr:rowOff>123825</xdr:rowOff>
    </xdr:to>
    <xdr:sp>
      <xdr:nvSpPr>
        <xdr:cNvPr id="743" name="Oval 859"/>
        <xdr:cNvSpPr>
          <a:spLocks/>
        </xdr:cNvSpPr>
      </xdr:nvSpPr>
      <xdr:spPr>
        <a:xfrm>
          <a:off x="10125075" y="2800350"/>
          <a:ext cx="266700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14</xdr:col>
      <xdr:colOff>114300</xdr:colOff>
      <xdr:row>10</xdr:row>
      <xdr:rowOff>85725</xdr:rowOff>
    </xdr:from>
    <xdr:to>
      <xdr:col>14</xdr:col>
      <xdr:colOff>371475</xdr:colOff>
      <xdr:row>12</xdr:row>
      <xdr:rowOff>0</xdr:rowOff>
    </xdr:to>
    <xdr:sp>
      <xdr:nvSpPr>
        <xdr:cNvPr id="744" name="Oval 861"/>
        <xdr:cNvSpPr>
          <a:spLocks/>
        </xdr:cNvSpPr>
      </xdr:nvSpPr>
      <xdr:spPr>
        <a:xfrm>
          <a:off x="10658475" y="1704975"/>
          <a:ext cx="266700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16</xdr:col>
      <xdr:colOff>95250</xdr:colOff>
      <xdr:row>10</xdr:row>
      <xdr:rowOff>95250</xdr:rowOff>
    </xdr:from>
    <xdr:to>
      <xdr:col>16</xdr:col>
      <xdr:colOff>361950</xdr:colOff>
      <xdr:row>12</xdr:row>
      <xdr:rowOff>9525</xdr:rowOff>
    </xdr:to>
    <xdr:sp>
      <xdr:nvSpPr>
        <xdr:cNvPr id="745" name="Oval 862"/>
        <xdr:cNvSpPr>
          <a:spLocks/>
        </xdr:cNvSpPr>
      </xdr:nvSpPr>
      <xdr:spPr>
        <a:xfrm>
          <a:off x="12163425" y="1714500"/>
          <a:ext cx="266700" cy="238125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16</xdr:col>
      <xdr:colOff>171450</xdr:colOff>
      <xdr:row>13</xdr:row>
      <xdr:rowOff>142875</xdr:rowOff>
    </xdr:from>
    <xdr:to>
      <xdr:col>16</xdr:col>
      <xdr:colOff>428625</xdr:colOff>
      <xdr:row>15</xdr:row>
      <xdr:rowOff>47625</xdr:rowOff>
    </xdr:to>
    <xdr:sp>
      <xdr:nvSpPr>
        <xdr:cNvPr id="746" name="Oval 863"/>
        <xdr:cNvSpPr>
          <a:spLocks/>
        </xdr:cNvSpPr>
      </xdr:nvSpPr>
      <xdr:spPr>
        <a:xfrm>
          <a:off x="12239625" y="2247900"/>
          <a:ext cx="266700" cy="2286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16</xdr:col>
      <xdr:colOff>28575</xdr:colOff>
      <xdr:row>15</xdr:row>
      <xdr:rowOff>142875</xdr:rowOff>
    </xdr:from>
    <xdr:to>
      <xdr:col>16</xdr:col>
      <xdr:colOff>295275</xdr:colOff>
      <xdr:row>17</xdr:row>
      <xdr:rowOff>47625</xdr:rowOff>
    </xdr:to>
    <xdr:sp>
      <xdr:nvSpPr>
        <xdr:cNvPr id="747" name="Oval 864"/>
        <xdr:cNvSpPr>
          <a:spLocks/>
        </xdr:cNvSpPr>
      </xdr:nvSpPr>
      <xdr:spPr>
        <a:xfrm>
          <a:off x="12096750" y="2571750"/>
          <a:ext cx="266700" cy="2286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17</xdr:col>
      <xdr:colOff>200025</xdr:colOff>
      <xdr:row>17</xdr:row>
      <xdr:rowOff>142875</xdr:rowOff>
    </xdr:from>
    <xdr:to>
      <xdr:col>17</xdr:col>
      <xdr:colOff>457200</xdr:colOff>
      <xdr:row>19</xdr:row>
      <xdr:rowOff>47625</xdr:rowOff>
    </xdr:to>
    <xdr:sp>
      <xdr:nvSpPr>
        <xdr:cNvPr id="748" name="Oval 865"/>
        <xdr:cNvSpPr>
          <a:spLocks/>
        </xdr:cNvSpPr>
      </xdr:nvSpPr>
      <xdr:spPr>
        <a:xfrm>
          <a:off x="13030200" y="2895600"/>
          <a:ext cx="266700" cy="2286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12</xdr:col>
      <xdr:colOff>304800</xdr:colOff>
      <xdr:row>32</xdr:row>
      <xdr:rowOff>142875</xdr:rowOff>
    </xdr:from>
    <xdr:to>
      <xdr:col>13</xdr:col>
      <xdr:colOff>685800</xdr:colOff>
      <xdr:row>35</xdr:row>
      <xdr:rowOff>19050</xdr:rowOff>
    </xdr:to>
    <xdr:sp>
      <xdr:nvSpPr>
        <xdr:cNvPr id="749" name="Rectangle 866"/>
        <xdr:cNvSpPr>
          <a:spLocks/>
        </xdr:cNvSpPr>
      </xdr:nvSpPr>
      <xdr:spPr>
        <a:xfrm>
          <a:off x="9324975" y="5324475"/>
          <a:ext cx="11430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95 TM / H</a:t>
          </a:r>
        </a:p>
      </xdr:txBody>
    </xdr:sp>
    <xdr:clientData/>
  </xdr:twoCellAnchor>
  <xdr:twoCellAnchor>
    <xdr:from>
      <xdr:col>13</xdr:col>
      <xdr:colOff>209550</xdr:colOff>
      <xdr:row>28</xdr:row>
      <xdr:rowOff>9525</xdr:rowOff>
    </xdr:from>
    <xdr:to>
      <xdr:col>13</xdr:col>
      <xdr:colOff>209550</xdr:colOff>
      <xdr:row>32</xdr:row>
      <xdr:rowOff>47625</xdr:rowOff>
    </xdr:to>
    <xdr:sp>
      <xdr:nvSpPr>
        <xdr:cNvPr id="750" name="Line 867"/>
        <xdr:cNvSpPr>
          <a:spLocks/>
        </xdr:cNvSpPr>
      </xdr:nvSpPr>
      <xdr:spPr>
        <a:xfrm flipH="1">
          <a:off x="9991725" y="454342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676275</xdr:colOff>
      <xdr:row>28</xdr:row>
      <xdr:rowOff>19050</xdr:rowOff>
    </xdr:from>
    <xdr:to>
      <xdr:col>19</xdr:col>
      <xdr:colOff>533400</xdr:colOff>
      <xdr:row>32</xdr:row>
      <xdr:rowOff>104775</xdr:rowOff>
    </xdr:to>
    <xdr:sp>
      <xdr:nvSpPr>
        <xdr:cNvPr id="751" name="AutoShape 868"/>
        <xdr:cNvSpPr>
          <a:spLocks/>
        </xdr:cNvSpPr>
      </xdr:nvSpPr>
      <xdr:spPr>
        <a:xfrm>
          <a:off x="11982450" y="4552950"/>
          <a:ext cx="2905125" cy="733425"/>
        </a:xfrm>
        <a:prstGeom prst="downArrowCallout">
          <a:avLst>
            <a:gd name="adj1" fmla="val 30000"/>
            <a:gd name="adj2" fmla="val -12782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32</xdr:row>
      <xdr:rowOff>142875</xdr:rowOff>
    </xdr:from>
    <xdr:to>
      <xdr:col>15</xdr:col>
      <xdr:colOff>619125</xdr:colOff>
      <xdr:row>35</xdr:row>
      <xdr:rowOff>19050</xdr:rowOff>
    </xdr:to>
    <xdr:sp>
      <xdr:nvSpPr>
        <xdr:cNvPr id="752" name="Rectangle 870"/>
        <xdr:cNvSpPr>
          <a:spLocks/>
        </xdr:cNvSpPr>
      </xdr:nvSpPr>
      <xdr:spPr>
        <a:xfrm>
          <a:off x="10772775" y="5324475"/>
          <a:ext cx="11525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100 TM / H</a:t>
          </a:r>
        </a:p>
      </xdr:txBody>
    </xdr:sp>
    <xdr:clientData/>
  </xdr:twoCellAnchor>
  <xdr:twoCellAnchor>
    <xdr:from>
      <xdr:col>17</xdr:col>
      <xdr:colOff>9525</xdr:colOff>
      <xdr:row>32</xdr:row>
      <xdr:rowOff>142875</xdr:rowOff>
    </xdr:from>
    <xdr:to>
      <xdr:col>18</xdr:col>
      <xdr:colOff>400050</xdr:colOff>
      <xdr:row>35</xdr:row>
      <xdr:rowOff>19050</xdr:rowOff>
    </xdr:to>
    <xdr:sp>
      <xdr:nvSpPr>
        <xdr:cNvPr id="753" name="Rectangle 871"/>
        <xdr:cNvSpPr>
          <a:spLocks/>
        </xdr:cNvSpPr>
      </xdr:nvSpPr>
      <xdr:spPr>
        <a:xfrm>
          <a:off x="12839700" y="5324475"/>
          <a:ext cx="11525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100 TM / H</a:t>
          </a:r>
        </a:p>
      </xdr:txBody>
    </xdr:sp>
    <xdr:clientData/>
  </xdr:twoCellAnchor>
  <xdr:twoCellAnchor>
    <xdr:from>
      <xdr:col>19</xdr:col>
      <xdr:colOff>523875</xdr:colOff>
      <xdr:row>32</xdr:row>
      <xdr:rowOff>142875</xdr:rowOff>
    </xdr:from>
    <xdr:to>
      <xdr:col>21</xdr:col>
      <xdr:colOff>142875</xdr:colOff>
      <xdr:row>35</xdr:row>
      <xdr:rowOff>19050</xdr:rowOff>
    </xdr:to>
    <xdr:sp>
      <xdr:nvSpPr>
        <xdr:cNvPr id="754" name="Rectangle 872"/>
        <xdr:cNvSpPr>
          <a:spLocks/>
        </xdr:cNvSpPr>
      </xdr:nvSpPr>
      <xdr:spPr>
        <a:xfrm>
          <a:off x="14878050" y="5324475"/>
          <a:ext cx="11430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95 TM / H</a:t>
          </a:r>
        </a:p>
      </xdr:txBody>
    </xdr:sp>
    <xdr:clientData/>
  </xdr:twoCellAnchor>
  <xdr:twoCellAnchor>
    <xdr:from>
      <xdr:col>21</xdr:col>
      <xdr:colOff>285750</xdr:colOff>
      <xdr:row>32</xdr:row>
      <xdr:rowOff>142875</xdr:rowOff>
    </xdr:from>
    <xdr:to>
      <xdr:col>22</xdr:col>
      <xdr:colOff>676275</xdr:colOff>
      <xdr:row>35</xdr:row>
      <xdr:rowOff>19050</xdr:rowOff>
    </xdr:to>
    <xdr:sp>
      <xdr:nvSpPr>
        <xdr:cNvPr id="755" name="Rectangle 873"/>
        <xdr:cNvSpPr>
          <a:spLocks/>
        </xdr:cNvSpPr>
      </xdr:nvSpPr>
      <xdr:spPr>
        <a:xfrm>
          <a:off x="16163925" y="5324475"/>
          <a:ext cx="11525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70 TM / H</a:t>
          </a:r>
        </a:p>
      </xdr:txBody>
    </xdr:sp>
    <xdr:clientData/>
  </xdr:twoCellAnchor>
  <xdr:twoCellAnchor>
    <xdr:from>
      <xdr:col>14</xdr:col>
      <xdr:colOff>733425</xdr:colOff>
      <xdr:row>28</xdr:row>
      <xdr:rowOff>57150</xdr:rowOff>
    </xdr:from>
    <xdr:to>
      <xdr:col>14</xdr:col>
      <xdr:colOff>733425</xdr:colOff>
      <xdr:row>32</xdr:row>
      <xdr:rowOff>104775</xdr:rowOff>
    </xdr:to>
    <xdr:sp>
      <xdr:nvSpPr>
        <xdr:cNvPr id="756" name="Line 875"/>
        <xdr:cNvSpPr>
          <a:spLocks/>
        </xdr:cNvSpPr>
      </xdr:nvSpPr>
      <xdr:spPr>
        <a:xfrm flipH="1">
          <a:off x="11277600" y="4591050"/>
          <a:ext cx="0" cy="6953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381000</xdr:colOff>
      <xdr:row>28</xdr:row>
      <xdr:rowOff>9525</xdr:rowOff>
    </xdr:from>
    <xdr:to>
      <xdr:col>20</xdr:col>
      <xdr:colOff>381000</xdr:colOff>
      <xdr:row>32</xdr:row>
      <xdr:rowOff>47625</xdr:rowOff>
    </xdr:to>
    <xdr:sp>
      <xdr:nvSpPr>
        <xdr:cNvPr id="757" name="Line 876"/>
        <xdr:cNvSpPr>
          <a:spLocks/>
        </xdr:cNvSpPr>
      </xdr:nvSpPr>
      <xdr:spPr>
        <a:xfrm flipH="1">
          <a:off x="15497175" y="454342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714375</xdr:colOff>
      <xdr:row>28</xdr:row>
      <xdr:rowOff>19050</xdr:rowOff>
    </xdr:from>
    <xdr:to>
      <xdr:col>21</xdr:col>
      <xdr:colOff>714375</xdr:colOff>
      <xdr:row>32</xdr:row>
      <xdr:rowOff>66675</xdr:rowOff>
    </xdr:to>
    <xdr:sp>
      <xdr:nvSpPr>
        <xdr:cNvPr id="758" name="Line 877"/>
        <xdr:cNvSpPr>
          <a:spLocks/>
        </xdr:cNvSpPr>
      </xdr:nvSpPr>
      <xdr:spPr>
        <a:xfrm flipH="1">
          <a:off x="16592550" y="4552950"/>
          <a:ext cx="0" cy="6953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723900</xdr:colOff>
      <xdr:row>28</xdr:row>
      <xdr:rowOff>85725</xdr:rowOff>
    </xdr:from>
    <xdr:to>
      <xdr:col>17</xdr:col>
      <xdr:colOff>57150</xdr:colOff>
      <xdr:row>29</xdr:row>
      <xdr:rowOff>85725</xdr:rowOff>
    </xdr:to>
    <xdr:sp>
      <xdr:nvSpPr>
        <xdr:cNvPr id="759" name="Rectangle 878"/>
        <xdr:cNvSpPr>
          <a:spLocks/>
        </xdr:cNvSpPr>
      </xdr:nvSpPr>
      <xdr:spPr>
        <a:xfrm>
          <a:off x="12030075" y="4619625"/>
          <a:ext cx="857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65 SEGUNDOS</a:t>
          </a:r>
        </a:p>
      </xdr:txBody>
    </xdr:sp>
    <xdr:clientData/>
  </xdr:twoCellAnchor>
  <xdr:twoCellAnchor>
    <xdr:from>
      <xdr:col>17</xdr:col>
      <xdr:colOff>180975</xdr:colOff>
      <xdr:row>28</xdr:row>
      <xdr:rowOff>85725</xdr:rowOff>
    </xdr:from>
    <xdr:to>
      <xdr:col>18</xdr:col>
      <xdr:colOff>276225</xdr:colOff>
      <xdr:row>29</xdr:row>
      <xdr:rowOff>85725</xdr:rowOff>
    </xdr:to>
    <xdr:sp>
      <xdr:nvSpPr>
        <xdr:cNvPr id="760" name="Rectangle 879"/>
        <xdr:cNvSpPr>
          <a:spLocks/>
        </xdr:cNvSpPr>
      </xdr:nvSpPr>
      <xdr:spPr>
        <a:xfrm>
          <a:off x="13011150" y="4619625"/>
          <a:ext cx="857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55 SEGUNDOS</a:t>
          </a:r>
        </a:p>
      </xdr:txBody>
    </xdr:sp>
    <xdr:clientData/>
  </xdr:twoCellAnchor>
  <xdr:twoCellAnchor>
    <xdr:from>
      <xdr:col>18</xdr:col>
      <xdr:colOff>390525</xdr:colOff>
      <xdr:row>28</xdr:row>
      <xdr:rowOff>85725</xdr:rowOff>
    </xdr:from>
    <xdr:to>
      <xdr:col>19</xdr:col>
      <xdr:colOff>485775</xdr:colOff>
      <xdr:row>29</xdr:row>
      <xdr:rowOff>76200</xdr:rowOff>
    </xdr:to>
    <xdr:sp>
      <xdr:nvSpPr>
        <xdr:cNvPr id="761" name="Rectangle 880"/>
        <xdr:cNvSpPr>
          <a:spLocks/>
        </xdr:cNvSpPr>
      </xdr:nvSpPr>
      <xdr:spPr>
        <a:xfrm>
          <a:off x="13982700" y="4619625"/>
          <a:ext cx="857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 SEGUNDOS</a:t>
          </a:r>
        </a:p>
      </xdr:txBody>
    </xdr:sp>
    <xdr:clientData/>
  </xdr:twoCellAnchor>
  <xdr:twoCellAnchor>
    <xdr:from>
      <xdr:col>17</xdr:col>
      <xdr:colOff>228600</xdr:colOff>
      <xdr:row>29</xdr:row>
      <xdr:rowOff>142875</xdr:rowOff>
    </xdr:from>
    <xdr:to>
      <xdr:col>18</xdr:col>
      <xdr:colOff>323850</xdr:colOff>
      <xdr:row>30</xdr:row>
      <xdr:rowOff>133350</xdr:rowOff>
    </xdr:to>
    <xdr:sp>
      <xdr:nvSpPr>
        <xdr:cNvPr id="762" name="Rectangle 881"/>
        <xdr:cNvSpPr>
          <a:spLocks/>
        </xdr:cNvSpPr>
      </xdr:nvSpPr>
      <xdr:spPr>
        <a:xfrm>
          <a:off x="13058775" y="4838700"/>
          <a:ext cx="857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 BATCH 5 TM</a:t>
          </a:r>
        </a:p>
      </xdr:txBody>
    </xdr:sp>
    <xdr:clientData/>
  </xdr:twoCellAnchor>
  <xdr:twoCellAnchor>
    <xdr:from>
      <xdr:col>17</xdr:col>
      <xdr:colOff>228600</xdr:colOff>
      <xdr:row>13</xdr:row>
      <xdr:rowOff>57150</xdr:rowOff>
    </xdr:from>
    <xdr:to>
      <xdr:col>17</xdr:col>
      <xdr:colOff>714375</xdr:colOff>
      <xdr:row>14</xdr:row>
      <xdr:rowOff>114300</xdr:rowOff>
    </xdr:to>
    <xdr:sp>
      <xdr:nvSpPr>
        <xdr:cNvPr id="763" name="Rectangle 882"/>
        <xdr:cNvSpPr>
          <a:spLocks/>
        </xdr:cNvSpPr>
      </xdr:nvSpPr>
      <xdr:spPr>
        <a:xfrm>
          <a:off x="13058775" y="2162175"/>
          <a:ext cx="495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 TM</a:t>
          </a:r>
        </a:p>
      </xdr:txBody>
    </xdr:sp>
    <xdr:clientData/>
  </xdr:twoCellAnchor>
  <xdr:twoCellAnchor>
    <xdr:from>
      <xdr:col>15</xdr:col>
      <xdr:colOff>314325</xdr:colOff>
      <xdr:row>16</xdr:row>
      <xdr:rowOff>152400</xdr:rowOff>
    </xdr:from>
    <xdr:to>
      <xdr:col>16</xdr:col>
      <xdr:colOff>47625</xdr:colOff>
      <xdr:row>18</xdr:row>
      <xdr:rowOff>47625</xdr:rowOff>
    </xdr:to>
    <xdr:sp>
      <xdr:nvSpPr>
        <xdr:cNvPr id="764" name="Rectangle 883"/>
        <xdr:cNvSpPr>
          <a:spLocks/>
        </xdr:cNvSpPr>
      </xdr:nvSpPr>
      <xdr:spPr>
        <a:xfrm>
          <a:off x="11620500" y="2743200"/>
          <a:ext cx="4953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 TM</a:t>
          </a:r>
        </a:p>
      </xdr:txBody>
    </xdr:sp>
    <xdr:clientData/>
  </xdr:twoCellAnchor>
  <xdr:twoCellAnchor>
    <xdr:from>
      <xdr:col>12</xdr:col>
      <xdr:colOff>457200</xdr:colOff>
      <xdr:row>6</xdr:row>
      <xdr:rowOff>19050</xdr:rowOff>
    </xdr:from>
    <xdr:to>
      <xdr:col>13</xdr:col>
      <xdr:colOff>581025</xdr:colOff>
      <xdr:row>7</xdr:row>
      <xdr:rowOff>85725</xdr:rowOff>
    </xdr:to>
    <xdr:sp>
      <xdr:nvSpPr>
        <xdr:cNvPr id="765" name="Rectangle 884"/>
        <xdr:cNvSpPr>
          <a:spLocks/>
        </xdr:cNvSpPr>
      </xdr:nvSpPr>
      <xdr:spPr>
        <a:xfrm>
          <a:off x="9477375" y="990600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Virada Sacos</a:t>
          </a:r>
        </a:p>
      </xdr:txBody>
    </xdr:sp>
    <xdr:clientData/>
  </xdr:twoCellAnchor>
  <xdr:twoCellAnchor>
    <xdr:from>
      <xdr:col>12</xdr:col>
      <xdr:colOff>390525</xdr:colOff>
      <xdr:row>7</xdr:row>
      <xdr:rowOff>57150</xdr:rowOff>
    </xdr:from>
    <xdr:to>
      <xdr:col>13</xdr:col>
      <xdr:colOff>504825</xdr:colOff>
      <xdr:row>12</xdr:row>
      <xdr:rowOff>133350</xdr:rowOff>
    </xdr:to>
    <xdr:grpSp>
      <xdr:nvGrpSpPr>
        <xdr:cNvPr id="766" name="Group 886"/>
        <xdr:cNvGrpSpPr>
          <a:grpSpLocks/>
        </xdr:cNvGrpSpPr>
      </xdr:nvGrpSpPr>
      <xdr:grpSpPr>
        <a:xfrm>
          <a:off x="9410700" y="1190625"/>
          <a:ext cx="876300" cy="885825"/>
          <a:chOff x="1308" y="225"/>
          <a:chExt cx="120" cy="120"/>
        </a:xfrm>
        <a:solidFill>
          <a:srgbClr val="FFFFFF"/>
        </a:solidFill>
      </xdr:grpSpPr>
      <xdr:grpSp>
        <xdr:nvGrpSpPr>
          <xdr:cNvPr id="767" name="Group 561"/>
          <xdr:cNvGrpSpPr>
            <a:grpSpLocks/>
          </xdr:cNvGrpSpPr>
        </xdr:nvGrpSpPr>
        <xdr:grpSpPr>
          <a:xfrm>
            <a:off x="1337" y="225"/>
            <a:ext cx="75" cy="83"/>
            <a:chOff x="1676" y="288"/>
            <a:chExt cx="75" cy="83"/>
          </a:xfrm>
          <a:solidFill>
            <a:srgbClr val="FFFFFF"/>
          </a:solidFill>
        </xdr:grpSpPr>
        <xdr:sp>
          <xdr:nvSpPr>
            <xdr:cNvPr id="768" name="AutoShape 562"/>
            <xdr:cNvSpPr>
              <a:spLocks/>
            </xdr:cNvSpPr>
          </xdr:nvSpPr>
          <xdr:spPr>
            <a:xfrm>
              <a:off x="1700" y="346"/>
              <a:ext cx="27" cy="25"/>
            </a:xfrm>
            <a:prstGeom prst="flowChartExtra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9" name="AutoShape 563"/>
            <xdr:cNvSpPr>
              <a:spLocks/>
            </xdr:cNvSpPr>
          </xdr:nvSpPr>
          <xdr:spPr>
            <a:xfrm>
              <a:off x="1676" y="301"/>
              <a:ext cx="75" cy="58"/>
            </a:xfrm>
            <a:prstGeom prst="flowChartAlternate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SUPER SACO</a:t>
              </a:r>
            </a:p>
          </xdr:txBody>
        </xdr:sp>
        <xdr:sp>
          <xdr:nvSpPr>
            <xdr:cNvPr id="770" name="Rectangle 564"/>
            <xdr:cNvSpPr>
              <a:spLocks/>
            </xdr:cNvSpPr>
          </xdr:nvSpPr>
          <xdr:spPr>
            <a:xfrm>
              <a:off x="1743" y="289"/>
              <a:ext cx="6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1" name="Rectangle 565"/>
            <xdr:cNvSpPr>
              <a:spLocks/>
            </xdr:cNvSpPr>
          </xdr:nvSpPr>
          <xdr:spPr>
            <a:xfrm>
              <a:off x="1681" y="288"/>
              <a:ext cx="6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72" name="Rectangle 885"/>
          <xdr:cNvSpPr>
            <a:spLocks/>
          </xdr:cNvSpPr>
        </xdr:nvSpPr>
        <xdr:spPr>
          <a:xfrm>
            <a:off x="1308" y="315"/>
            <a:ext cx="120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45 TM / H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15</xdr:col>
      <xdr:colOff>695325</xdr:colOff>
      <xdr:row>26</xdr:row>
      <xdr:rowOff>114300</xdr:rowOff>
    </xdr:to>
    <xdr:grpSp>
      <xdr:nvGrpSpPr>
        <xdr:cNvPr id="1" name="Group 296"/>
        <xdr:cNvGrpSpPr>
          <a:grpSpLocks/>
        </xdr:cNvGrpSpPr>
      </xdr:nvGrpSpPr>
      <xdr:grpSpPr>
        <a:xfrm>
          <a:off x="57150" y="85725"/>
          <a:ext cx="11687175" cy="4381500"/>
          <a:chOff x="3" y="85"/>
          <a:chExt cx="1592" cy="596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2" y="438"/>
            <a:ext cx="145" cy="6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Fertilizante</a:t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299" y="446"/>
            <a:ext cx="76" cy="47"/>
          </a:xfrm>
          <a:prstGeom prst="trapezoi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V="1">
            <a:off x="322" y="482"/>
            <a:ext cx="156" cy="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10"/>
          <xdr:cNvSpPr>
            <a:spLocks/>
          </xdr:cNvSpPr>
        </xdr:nvSpPr>
        <xdr:spPr>
          <a:xfrm rot="17956012" flipV="1">
            <a:off x="502" y="121"/>
            <a:ext cx="154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1"/>
          <xdr:cNvSpPr>
            <a:spLocks/>
          </xdr:cNvSpPr>
        </xdr:nvSpPr>
        <xdr:spPr>
          <a:xfrm rot="2034376">
            <a:off x="609" y="182"/>
            <a:ext cx="12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3"/>
          <xdr:cNvSpPr>
            <a:spLocks/>
          </xdr:cNvSpPr>
        </xdr:nvSpPr>
        <xdr:spPr>
          <a:xfrm rot="19495356">
            <a:off x="713" y="181"/>
            <a:ext cx="10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" name="Group 214"/>
          <xdr:cNvGrpSpPr>
            <a:grpSpLocks/>
          </xdr:cNvGrpSpPr>
        </xdr:nvGrpSpPr>
        <xdr:grpSpPr>
          <a:xfrm>
            <a:off x="569" y="224"/>
            <a:ext cx="190" cy="154"/>
            <a:chOff x="569" y="224"/>
            <a:chExt cx="190" cy="154"/>
          </a:xfrm>
          <a:solidFill>
            <a:srgbClr val="FFFFFF"/>
          </a:solidFill>
        </xdr:grpSpPr>
        <xdr:sp>
          <xdr:nvSpPr>
            <xdr:cNvPr id="9" name="AutoShape 14"/>
            <xdr:cNvSpPr>
              <a:spLocks/>
            </xdr:cNvSpPr>
          </xdr:nvSpPr>
          <xdr:spPr>
            <a:xfrm>
              <a:off x="577" y="224"/>
              <a:ext cx="59" cy="153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5"/>
            <xdr:cNvSpPr>
              <a:spLocks/>
            </xdr:cNvSpPr>
          </xdr:nvSpPr>
          <xdr:spPr>
            <a:xfrm>
              <a:off x="639" y="225"/>
              <a:ext cx="59" cy="150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16"/>
            <xdr:cNvSpPr>
              <a:spLocks/>
            </xdr:cNvSpPr>
          </xdr:nvSpPr>
          <xdr:spPr>
            <a:xfrm>
              <a:off x="700" y="225"/>
              <a:ext cx="59" cy="150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7"/>
            <xdr:cNvSpPr>
              <a:spLocks/>
            </xdr:cNvSpPr>
          </xdr:nvSpPr>
          <xdr:spPr>
            <a:xfrm>
              <a:off x="693" y="225"/>
              <a:ext cx="63" cy="152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MOP</a:t>
              </a:r>
            </a:p>
          </xdr:txBody>
        </xdr:sp>
        <xdr:sp>
          <xdr:nvSpPr>
            <xdr:cNvPr id="13" name="AutoShape 18"/>
            <xdr:cNvSpPr>
              <a:spLocks/>
            </xdr:cNvSpPr>
          </xdr:nvSpPr>
          <xdr:spPr>
            <a:xfrm>
              <a:off x="627" y="225"/>
              <a:ext cx="71" cy="153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UREA</a:t>
              </a:r>
            </a:p>
          </xdr:txBody>
        </xdr:sp>
        <xdr:sp>
          <xdr:nvSpPr>
            <xdr:cNvPr id="14" name="AutoShape 19"/>
            <xdr:cNvSpPr>
              <a:spLocks/>
            </xdr:cNvSpPr>
          </xdr:nvSpPr>
          <xdr:spPr>
            <a:xfrm>
              <a:off x="569" y="226"/>
              <a:ext cx="59" cy="151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DAP</a:t>
              </a:r>
            </a:p>
          </xdr:txBody>
        </xdr:sp>
      </xdr:grpSp>
      <xdr:sp>
        <xdr:nvSpPr>
          <xdr:cNvPr id="15" name="Line 22"/>
          <xdr:cNvSpPr>
            <a:spLocks/>
          </xdr:cNvSpPr>
        </xdr:nvSpPr>
        <xdr:spPr>
          <a:xfrm flipV="1">
            <a:off x="632" y="347"/>
            <a:ext cx="407" cy="19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" name="Group 109"/>
          <xdr:cNvGrpSpPr>
            <a:grpSpLocks/>
          </xdr:cNvGrpSpPr>
        </xdr:nvGrpSpPr>
        <xdr:grpSpPr>
          <a:xfrm>
            <a:off x="575" y="380"/>
            <a:ext cx="173" cy="146"/>
            <a:chOff x="631" y="310"/>
            <a:chExt cx="173" cy="146"/>
          </a:xfrm>
          <a:solidFill>
            <a:srgbClr val="FFFFFF"/>
          </a:solidFill>
        </xdr:grpSpPr>
        <xdr:sp>
          <xdr:nvSpPr>
            <xdr:cNvPr id="17" name="AutoShape 20"/>
            <xdr:cNvSpPr>
              <a:spLocks/>
            </xdr:cNvSpPr>
          </xdr:nvSpPr>
          <xdr:spPr>
            <a:xfrm rot="16200000">
              <a:off x="631" y="310"/>
              <a:ext cx="173" cy="62"/>
            </a:xfrm>
            <a:prstGeom prst="can">
              <a:avLst>
                <a:gd name="adj" fmla="val -41893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24"/>
            <xdr:cNvSpPr>
              <a:spLocks/>
            </xdr:cNvSpPr>
          </xdr:nvSpPr>
          <xdr:spPr>
            <a:xfrm rot="1552335" flipH="1">
              <a:off x="647" y="343"/>
              <a:ext cx="140" cy="67"/>
            </a:xfrm>
            <a:prstGeom prst="rt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26"/>
            <xdr:cNvSpPr>
              <a:spLocks/>
            </xdr:cNvSpPr>
          </xdr:nvSpPr>
          <xdr:spPr>
            <a:xfrm rot="4282970" flipH="1">
              <a:off x="656" y="360"/>
              <a:ext cx="99" cy="96"/>
            </a:xfrm>
            <a:prstGeom prst="rt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" name="Group 108"/>
          <xdr:cNvGrpSpPr>
            <a:grpSpLocks/>
          </xdr:cNvGrpSpPr>
        </xdr:nvGrpSpPr>
        <xdr:grpSpPr>
          <a:xfrm>
            <a:off x="287" y="509"/>
            <a:ext cx="1213" cy="44"/>
            <a:chOff x="312" y="439"/>
            <a:chExt cx="1244" cy="44"/>
          </a:xfrm>
          <a:solidFill>
            <a:srgbClr val="FFFFFF"/>
          </a:solidFill>
        </xdr:grpSpPr>
        <xdr:sp>
          <xdr:nvSpPr>
            <xdr:cNvPr id="21" name="Line 28"/>
            <xdr:cNvSpPr>
              <a:spLocks/>
            </xdr:cNvSpPr>
          </xdr:nvSpPr>
          <xdr:spPr>
            <a:xfrm flipV="1">
              <a:off x="312" y="442"/>
              <a:ext cx="31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9"/>
            <xdr:cNvSpPr>
              <a:spLocks/>
            </xdr:cNvSpPr>
          </xdr:nvSpPr>
          <xdr:spPr>
            <a:xfrm>
              <a:off x="624" y="483"/>
              <a:ext cx="17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0"/>
            <xdr:cNvSpPr>
              <a:spLocks/>
            </xdr:cNvSpPr>
          </xdr:nvSpPr>
          <xdr:spPr>
            <a:xfrm>
              <a:off x="793" y="440"/>
              <a:ext cx="279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1"/>
            <xdr:cNvSpPr>
              <a:spLocks/>
            </xdr:cNvSpPr>
          </xdr:nvSpPr>
          <xdr:spPr>
            <a:xfrm>
              <a:off x="1070" y="462"/>
              <a:ext cx="486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32"/>
            <xdr:cNvSpPr>
              <a:spLocks/>
            </xdr:cNvSpPr>
          </xdr:nvSpPr>
          <xdr:spPr>
            <a:xfrm>
              <a:off x="1071" y="439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3"/>
            <xdr:cNvSpPr>
              <a:spLocks/>
            </xdr:cNvSpPr>
          </xdr:nvSpPr>
          <xdr:spPr>
            <a:xfrm>
              <a:off x="793" y="439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4"/>
            <xdr:cNvSpPr>
              <a:spLocks/>
            </xdr:cNvSpPr>
          </xdr:nvSpPr>
          <xdr:spPr>
            <a:xfrm>
              <a:off x="623" y="441"/>
              <a:ext cx="0" cy="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" name="Group 124"/>
          <xdr:cNvGrpSpPr>
            <a:grpSpLocks/>
          </xdr:cNvGrpSpPr>
        </xdr:nvGrpSpPr>
        <xdr:grpSpPr>
          <a:xfrm>
            <a:off x="1013" y="361"/>
            <a:ext cx="105" cy="86"/>
            <a:chOff x="1069" y="291"/>
            <a:chExt cx="105" cy="86"/>
          </a:xfrm>
          <a:solidFill>
            <a:srgbClr val="FFFFFF"/>
          </a:solidFill>
        </xdr:grpSpPr>
        <xdr:sp>
          <xdr:nvSpPr>
            <xdr:cNvPr id="29" name="AutoShape 27"/>
            <xdr:cNvSpPr>
              <a:spLocks/>
            </xdr:cNvSpPr>
          </xdr:nvSpPr>
          <xdr:spPr>
            <a:xfrm>
              <a:off x="1069" y="291"/>
              <a:ext cx="94" cy="84"/>
            </a:xfrm>
            <a:prstGeom prst="trapezoid">
              <a:avLst>
                <a:gd name="adj" fmla="val -531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35"/>
            <xdr:cNvSpPr>
              <a:spLocks/>
            </xdr:cNvSpPr>
          </xdr:nvSpPr>
          <xdr:spPr>
            <a:xfrm>
              <a:off x="1080" y="293"/>
              <a:ext cx="94" cy="84"/>
            </a:xfrm>
            <a:prstGeom prst="trapezoid">
              <a:avLst>
                <a:gd name="adj" fmla="val -17023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" name="Group 107"/>
          <xdr:cNvGrpSpPr>
            <a:grpSpLocks/>
          </xdr:cNvGrpSpPr>
        </xdr:nvGrpSpPr>
        <xdr:grpSpPr>
          <a:xfrm>
            <a:off x="1036" y="510"/>
            <a:ext cx="173" cy="20"/>
            <a:chOff x="1094" y="441"/>
            <a:chExt cx="173" cy="20"/>
          </a:xfrm>
          <a:solidFill>
            <a:srgbClr val="FFFFFF"/>
          </a:solidFill>
        </xdr:grpSpPr>
        <xdr:sp>
          <xdr:nvSpPr>
            <xdr:cNvPr id="32" name="Line 36"/>
            <xdr:cNvSpPr>
              <a:spLocks/>
            </xdr:cNvSpPr>
          </xdr:nvSpPr>
          <xdr:spPr>
            <a:xfrm>
              <a:off x="1094" y="441"/>
              <a:ext cx="17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Rectangle 37"/>
            <xdr:cNvSpPr>
              <a:spLocks/>
            </xdr:cNvSpPr>
          </xdr:nvSpPr>
          <xdr:spPr>
            <a:xfrm>
              <a:off x="1107" y="442"/>
              <a:ext cx="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Rectangle 38"/>
            <xdr:cNvSpPr>
              <a:spLocks/>
            </xdr:cNvSpPr>
          </xdr:nvSpPr>
          <xdr:spPr>
            <a:xfrm>
              <a:off x="1143" y="442"/>
              <a:ext cx="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Rectangle 39"/>
            <xdr:cNvSpPr>
              <a:spLocks/>
            </xdr:cNvSpPr>
          </xdr:nvSpPr>
          <xdr:spPr>
            <a:xfrm>
              <a:off x="1243" y="442"/>
              <a:ext cx="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Rectangle 40"/>
            <xdr:cNvSpPr>
              <a:spLocks/>
            </xdr:cNvSpPr>
          </xdr:nvSpPr>
          <xdr:spPr>
            <a:xfrm>
              <a:off x="1191" y="443"/>
              <a:ext cx="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" name="Line 41"/>
          <xdr:cNvSpPr>
            <a:spLocks/>
          </xdr:cNvSpPr>
        </xdr:nvSpPr>
        <xdr:spPr>
          <a:xfrm flipV="1">
            <a:off x="1210" y="470"/>
            <a:ext cx="174" cy="55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" name="Group 106"/>
          <xdr:cNvGrpSpPr>
            <a:grpSpLocks/>
          </xdr:cNvGrpSpPr>
        </xdr:nvGrpSpPr>
        <xdr:grpSpPr>
          <a:xfrm>
            <a:off x="1381" y="461"/>
            <a:ext cx="214" cy="71"/>
            <a:chOff x="1440" y="390"/>
            <a:chExt cx="214" cy="71"/>
          </a:xfrm>
          <a:solidFill>
            <a:srgbClr val="FFFFFF"/>
          </a:solidFill>
        </xdr:grpSpPr>
        <xdr:grpSp>
          <xdr:nvGrpSpPr>
            <xdr:cNvPr id="39" name="Group 86"/>
            <xdr:cNvGrpSpPr>
              <a:grpSpLocks/>
            </xdr:cNvGrpSpPr>
          </xdr:nvGrpSpPr>
          <xdr:grpSpPr>
            <a:xfrm>
              <a:off x="1440" y="426"/>
              <a:ext cx="214" cy="35"/>
              <a:chOff x="1440" y="426"/>
              <a:chExt cx="214" cy="35"/>
            </a:xfrm>
            <a:solidFill>
              <a:srgbClr val="FFFFFF"/>
            </a:solidFill>
          </xdr:grpSpPr>
          <xdr:sp>
            <xdr:nvSpPr>
              <xdr:cNvPr id="40" name="Rectangle 42"/>
              <xdr:cNvSpPr>
                <a:spLocks/>
              </xdr:cNvSpPr>
            </xdr:nvSpPr>
            <xdr:spPr>
              <a:xfrm>
                <a:off x="1440" y="426"/>
                <a:ext cx="214" cy="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41" name="Group 45"/>
              <xdr:cNvGrpSpPr>
                <a:grpSpLocks/>
              </xdr:cNvGrpSpPr>
            </xdr:nvGrpSpPr>
            <xdr:grpSpPr>
              <a:xfrm>
                <a:off x="1442" y="430"/>
                <a:ext cx="34" cy="30"/>
                <a:chOff x="1200" y="105"/>
                <a:chExt cx="62" cy="58"/>
              </a:xfrm>
              <a:solidFill>
                <a:srgbClr val="FFFFFF"/>
              </a:solidFill>
            </xdr:grpSpPr>
            <xdr:sp>
              <xdr:nvSpPr>
                <xdr:cNvPr id="42" name="Oval 43"/>
                <xdr:cNvSpPr>
                  <a:spLocks/>
                </xdr:cNvSpPr>
              </xdr:nvSpPr>
              <xdr:spPr>
                <a:xfrm>
                  <a:off x="1200" y="105"/>
                  <a:ext cx="62" cy="58"/>
                </a:xfrm>
                <a:prstGeom prst="ellipse">
                  <a:avLst/>
                </a:prstGeom>
                <a:solidFill>
                  <a:srgbClr val="33333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3" name="Oval 44"/>
                <xdr:cNvSpPr>
                  <a:spLocks/>
                </xdr:cNvSpPr>
              </xdr:nvSpPr>
              <xdr:spPr>
                <a:xfrm>
                  <a:off x="1215" y="119"/>
                  <a:ext cx="33" cy="32"/>
                </a:xfrm>
                <a:prstGeom prst="ellipse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4" name="Group 46"/>
              <xdr:cNvGrpSpPr>
                <a:grpSpLocks/>
              </xdr:cNvGrpSpPr>
            </xdr:nvGrpSpPr>
            <xdr:grpSpPr>
              <a:xfrm>
                <a:off x="1476" y="431"/>
                <a:ext cx="34" cy="30"/>
                <a:chOff x="1200" y="105"/>
                <a:chExt cx="62" cy="58"/>
              </a:xfrm>
              <a:solidFill>
                <a:srgbClr val="FFFFFF"/>
              </a:solidFill>
            </xdr:grpSpPr>
            <xdr:sp>
              <xdr:nvSpPr>
                <xdr:cNvPr id="45" name="Oval 47"/>
                <xdr:cNvSpPr>
                  <a:spLocks/>
                </xdr:cNvSpPr>
              </xdr:nvSpPr>
              <xdr:spPr>
                <a:xfrm>
                  <a:off x="1200" y="105"/>
                  <a:ext cx="62" cy="58"/>
                </a:xfrm>
                <a:prstGeom prst="ellipse">
                  <a:avLst/>
                </a:prstGeom>
                <a:solidFill>
                  <a:srgbClr val="33333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" name="Oval 48"/>
                <xdr:cNvSpPr>
                  <a:spLocks/>
                </xdr:cNvSpPr>
              </xdr:nvSpPr>
              <xdr:spPr>
                <a:xfrm>
                  <a:off x="1215" y="119"/>
                  <a:ext cx="33" cy="32"/>
                </a:xfrm>
                <a:prstGeom prst="ellipse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7" name="Group 49"/>
              <xdr:cNvGrpSpPr>
                <a:grpSpLocks/>
              </xdr:cNvGrpSpPr>
            </xdr:nvGrpSpPr>
            <xdr:grpSpPr>
              <a:xfrm>
                <a:off x="1619" y="431"/>
                <a:ext cx="34" cy="30"/>
                <a:chOff x="1200" y="105"/>
                <a:chExt cx="62" cy="58"/>
              </a:xfrm>
              <a:solidFill>
                <a:srgbClr val="FFFFFF"/>
              </a:solidFill>
            </xdr:grpSpPr>
            <xdr:sp>
              <xdr:nvSpPr>
                <xdr:cNvPr id="48" name="Oval 50"/>
                <xdr:cNvSpPr>
                  <a:spLocks/>
                </xdr:cNvSpPr>
              </xdr:nvSpPr>
              <xdr:spPr>
                <a:xfrm>
                  <a:off x="1200" y="105"/>
                  <a:ext cx="62" cy="58"/>
                </a:xfrm>
                <a:prstGeom prst="ellipse">
                  <a:avLst/>
                </a:prstGeom>
                <a:solidFill>
                  <a:srgbClr val="33333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9" name="Oval 51"/>
                <xdr:cNvSpPr>
                  <a:spLocks/>
                </xdr:cNvSpPr>
              </xdr:nvSpPr>
              <xdr:spPr>
                <a:xfrm>
                  <a:off x="1215" y="119"/>
                  <a:ext cx="33" cy="32"/>
                </a:xfrm>
                <a:prstGeom prst="ellipse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1500" y="390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51" name="Group 68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52" name="AutoShape 60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3" name="AutoShape 61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4" name="AutoShape 62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5" name="AutoShape 63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6" name="AutoShape 64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" name="AutoShape 65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" name="AutoShape 66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" name="AutoShape 67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60" name="Group 69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61" name="AutoShape 70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" name="AutoShape 71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" name="AutoShape 72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4" name="AutoShape 73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5" name="AutoShape 74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6" name="AutoShape 75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7" name="AutoShape 76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" name="AutoShape 77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69" name="Group 85"/>
          <xdr:cNvGrpSpPr>
            <a:grpSpLocks/>
          </xdr:cNvGrpSpPr>
        </xdr:nvGrpSpPr>
        <xdr:grpSpPr>
          <a:xfrm>
            <a:off x="1399" y="447"/>
            <a:ext cx="37" cy="47"/>
            <a:chOff x="1358" y="103"/>
            <a:chExt cx="61" cy="93"/>
          </a:xfrm>
          <a:solidFill>
            <a:srgbClr val="FFFFFF"/>
          </a:solidFill>
        </xdr:grpSpPr>
        <xdr:sp>
          <xdr:nvSpPr>
            <xdr:cNvPr id="70" name="AutoShape 79"/>
            <xdr:cNvSpPr>
              <a:spLocks/>
            </xdr:cNvSpPr>
          </xdr:nvSpPr>
          <xdr:spPr>
            <a:xfrm>
              <a:off x="1377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80"/>
            <xdr:cNvSpPr>
              <a:spLocks/>
            </xdr:cNvSpPr>
          </xdr:nvSpPr>
          <xdr:spPr>
            <a:xfrm>
              <a:off x="1393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81"/>
            <xdr:cNvSpPr>
              <a:spLocks/>
            </xdr:cNvSpPr>
          </xdr:nvSpPr>
          <xdr:spPr>
            <a:xfrm>
              <a:off x="1377" y="120"/>
              <a:ext cx="24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82"/>
            <xdr:cNvSpPr>
              <a:spLocks/>
            </xdr:cNvSpPr>
          </xdr:nvSpPr>
          <xdr:spPr>
            <a:xfrm rot="18865737">
              <a:off x="1391" y="128"/>
              <a:ext cx="28" cy="10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83"/>
            <xdr:cNvSpPr>
              <a:spLocks/>
            </xdr:cNvSpPr>
          </xdr:nvSpPr>
          <xdr:spPr>
            <a:xfrm rot="2875499">
              <a:off x="1358" y="129"/>
              <a:ext cx="27" cy="9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Oval 84"/>
            <xdr:cNvSpPr>
              <a:spLocks/>
            </xdr:cNvSpPr>
          </xdr:nvSpPr>
          <xdr:spPr>
            <a:xfrm>
              <a:off x="1380" y="103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6" name="Group 116"/>
          <xdr:cNvGrpSpPr>
            <a:grpSpLocks/>
          </xdr:cNvGrpSpPr>
        </xdr:nvGrpSpPr>
        <xdr:grpSpPr>
          <a:xfrm>
            <a:off x="1046" y="432"/>
            <a:ext cx="42" cy="50"/>
            <a:chOff x="1102" y="362"/>
            <a:chExt cx="42" cy="50"/>
          </a:xfrm>
          <a:solidFill>
            <a:srgbClr val="FFFFFF"/>
          </a:solidFill>
        </xdr:grpSpPr>
        <xdr:sp>
          <xdr:nvSpPr>
            <xdr:cNvPr id="77" name="Rectangle 115"/>
            <xdr:cNvSpPr>
              <a:spLocks/>
            </xdr:cNvSpPr>
          </xdr:nvSpPr>
          <xdr:spPr>
            <a:xfrm>
              <a:off x="1114" y="393"/>
              <a:ext cx="20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8" name="Group 114"/>
            <xdr:cNvGrpSpPr>
              <a:grpSpLocks/>
            </xdr:cNvGrpSpPr>
          </xdr:nvGrpSpPr>
          <xdr:grpSpPr>
            <a:xfrm>
              <a:off x="1102" y="362"/>
              <a:ext cx="42" cy="39"/>
              <a:chOff x="1147" y="132"/>
              <a:chExt cx="55" cy="56"/>
            </a:xfrm>
            <a:solidFill>
              <a:srgbClr val="FFFFFF"/>
            </a:solidFill>
          </xdr:grpSpPr>
          <xdr:sp>
            <xdr:nvSpPr>
              <xdr:cNvPr id="79" name="Rectangle 111"/>
              <xdr:cNvSpPr>
                <a:spLocks/>
              </xdr:cNvSpPr>
            </xdr:nvSpPr>
            <xdr:spPr>
              <a:xfrm rot="19944971">
                <a:off x="1173" y="133"/>
                <a:ext cx="10" cy="5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0" name="Rectangle 112"/>
              <xdr:cNvSpPr>
                <a:spLocks/>
              </xdr:cNvSpPr>
            </xdr:nvSpPr>
            <xdr:spPr>
              <a:xfrm rot="2649686">
                <a:off x="1172" y="132"/>
                <a:ext cx="10" cy="5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1" name="Rectangle 113"/>
              <xdr:cNvSpPr>
                <a:spLocks/>
              </xdr:cNvSpPr>
            </xdr:nvSpPr>
            <xdr:spPr>
              <a:xfrm rot="6429936">
                <a:off x="1147" y="157"/>
                <a:ext cx="55" cy="1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2" name="Oval 110"/>
              <xdr:cNvSpPr>
                <a:spLocks/>
              </xdr:cNvSpPr>
            </xdr:nvSpPr>
            <xdr:spPr>
              <a:xfrm>
                <a:off x="1153" y="139"/>
                <a:ext cx="47" cy="4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3" name="AutoShape 117"/>
          <xdr:cNvSpPr>
            <a:spLocks/>
          </xdr:cNvSpPr>
        </xdr:nvSpPr>
        <xdr:spPr>
          <a:xfrm>
            <a:off x="1059" y="485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118"/>
          <xdr:cNvSpPr>
            <a:spLocks/>
          </xdr:cNvSpPr>
        </xdr:nvSpPr>
        <xdr:spPr>
          <a:xfrm>
            <a:off x="1088" y="485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119"/>
          <xdr:cNvSpPr>
            <a:spLocks/>
          </xdr:cNvSpPr>
        </xdr:nvSpPr>
        <xdr:spPr>
          <a:xfrm>
            <a:off x="1118" y="485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6" name="Group 123"/>
          <xdr:cNvGrpSpPr>
            <a:grpSpLocks/>
          </xdr:cNvGrpSpPr>
        </xdr:nvGrpSpPr>
        <xdr:grpSpPr>
          <a:xfrm>
            <a:off x="1149" y="476"/>
            <a:ext cx="28" cy="54"/>
            <a:chOff x="1205" y="406"/>
            <a:chExt cx="28" cy="54"/>
          </a:xfrm>
          <a:solidFill>
            <a:srgbClr val="FFFFFF"/>
          </a:solidFill>
        </xdr:grpSpPr>
        <xdr:sp>
          <xdr:nvSpPr>
            <xdr:cNvPr id="87" name="AutoShape 120"/>
            <xdr:cNvSpPr>
              <a:spLocks/>
            </xdr:cNvSpPr>
          </xdr:nvSpPr>
          <xdr:spPr>
            <a:xfrm>
              <a:off x="1205" y="415"/>
              <a:ext cx="20" cy="23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Rectangle 121"/>
            <xdr:cNvSpPr>
              <a:spLocks/>
            </xdr:cNvSpPr>
          </xdr:nvSpPr>
          <xdr:spPr>
            <a:xfrm>
              <a:off x="1219" y="406"/>
              <a:ext cx="14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122"/>
            <xdr:cNvSpPr>
              <a:spLocks/>
            </xdr:cNvSpPr>
          </xdr:nvSpPr>
          <xdr:spPr>
            <a:xfrm>
              <a:off x="1227" y="415"/>
              <a:ext cx="0" cy="45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0" name="Group 176"/>
          <xdr:cNvGrpSpPr>
            <a:grpSpLocks/>
          </xdr:cNvGrpSpPr>
        </xdr:nvGrpSpPr>
        <xdr:grpSpPr>
          <a:xfrm>
            <a:off x="187" y="438"/>
            <a:ext cx="112" cy="74"/>
            <a:chOff x="215" y="344"/>
            <a:chExt cx="147" cy="94"/>
          </a:xfrm>
          <a:solidFill>
            <a:srgbClr val="FFFFFF"/>
          </a:solidFill>
        </xdr:grpSpPr>
        <xdr:grpSp>
          <xdr:nvGrpSpPr>
            <xdr:cNvPr id="91" name="Group 170"/>
            <xdr:cNvGrpSpPr>
              <a:grpSpLocks/>
            </xdr:cNvGrpSpPr>
          </xdr:nvGrpSpPr>
          <xdr:grpSpPr>
            <a:xfrm>
              <a:off x="219" y="417"/>
              <a:ext cx="25" cy="21"/>
              <a:chOff x="219" y="417"/>
              <a:chExt cx="25" cy="21"/>
            </a:xfrm>
            <a:solidFill>
              <a:srgbClr val="FFFFFF"/>
            </a:solidFill>
          </xdr:grpSpPr>
          <xdr:sp>
            <xdr:nvSpPr>
              <xdr:cNvPr id="92" name="Oval 166"/>
              <xdr:cNvSpPr>
                <a:spLocks/>
              </xdr:cNvSpPr>
            </xdr:nvSpPr>
            <xdr:spPr>
              <a:xfrm>
                <a:off x="219" y="417"/>
                <a:ext cx="25" cy="21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" name="Oval 167"/>
              <xdr:cNvSpPr>
                <a:spLocks/>
              </xdr:cNvSpPr>
            </xdr:nvSpPr>
            <xdr:spPr>
              <a:xfrm>
                <a:off x="224" y="420"/>
                <a:ext cx="15" cy="14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4" name="AutoShape 168"/>
            <xdr:cNvSpPr>
              <a:spLocks/>
            </xdr:cNvSpPr>
          </xdr:nvSpPr>
          <xdr:spPr>
            <a:xfrm>
              <a:off x="320" y="344"/>
              <a:ext cx="42" cy="30"/>
            </a:xfrm>
            <a:prstGeom prst="rtTriangl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Rectangle 169"/>
            <xdr:cNvSpPr>
              <a:spLocks/>
            </xdr:cNvSpPr>
          </xdr:nvSpPr>
          <xdr:spPr>
            <a:xfrm>
              <a:off x="217" y="394"/>
              <a:ext cx="82" cy="2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6" name="Group 171"/>
            <xdr:cNvGrpSpPr>
              <a:grpSpLocks/>
            </xdr:cNvGrpSpPr>
          </xdr:nvGrpSpPr>
          <xdr:grpSpPr>
            <a:xfrm>
              <a:off x="271" y="417"/>
              <a:ext cx="25" cy="21"/>
              <a:chOff x="219" y="417"/>
              <a:chExt cx="25" cy="21"/>
            </a:xfrm>
            <a:solidFill>
              <a:srgbClr val="FFFFFF"/>
            </a:solidFill>
          </xdr:grpSpPr>
          <xdr:sp>
            <xdr:nvSpPr>
              <xdr:cNvPr id="97" name="Oval 172"/>
              <xdr:cNvSpPr>
                <a:spLocks/>
              </xdr:cNvSpPr>
            </xdr:nvSpPr>
            <xdr:spPr>
              <a:xfrm>
                <a:off x="219" y="417"/>
                <a:ext cx="25" cy="21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" name="Oval 173"/>
              <xdr:cNvSpPr>
                <a:spLocks/>
              </xdr:cNvSpPr>
            </xdr:nvSpPr>
            <xdr:spPr>
              <a:xfrm>
                <a:off x="224" y="420"/>
                <a:ext cx="15" cy="14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99" name="AutoShape 174"/>
            <xdr:cNvSpPr>
              <a:spLocks/>
            </xdr:cNvSpPr>
          </xdr:nvSpPr>
          <xdr:spPr>
            <a:xfrm flipV="1">
              <a:off x="215" y="355"/>
              <a:ext cx="84" cy="35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Rectangle 175"/>
            <xdr:cNvSpPr>
              <a:spLocks/>
            </xdr:cNvSpPr>
          </xdr:nvSpPr>
          <xdr:spPr>
            <a:xfrm rot="2946340">
              <a:off x="286" y="380"/>
              <a:ext cx="45" cy="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1" name="Line 177"/>
          <xdr:cNvSpPr>
            <a:spLocks/>
          </xdr:cNvSpPr>
        </xdr:nvSpPr>
        <xdr:spPr>
          <a:xfrm flipH="1" flipV="1">
            <a:off x="3" y="511"/>
            <a:ext cx="283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2" name="Group 192"/>
          <xdr:cNvGrpSpPr>
            <a:grpSpLocks/>
          </xdr:cNvGrpSpPr>
        </xdr:nvGrpSpPr>
        <xdr:grpSpPr>
          <a:xfrm>
            <a:off x="17" y="309"/>
            <a:ext cx="174" cy="96"/>
            <a:chOff x="17" y="239"/>
            <a:chExt cx="174" cy="96"/>
          </a:xfrm>
          <a:solidFill>
            <a:srgbClr val="FFFFFF"/>
          </a:solidFill>
        </xdr:grpSpPr>
        <xdr:grpSp>
          <xdr:nvGrpSpPr>
            <xdr:cNvPr id="103" name="Group 165"/>
            <xdr:cNvGrpSpPr>
              <a:grpSpLocks/>
            </xdr:cNvGrpSpPr>
          </xdr:nvGrpSpPr>
          <xdr:grpSpPr>
            <a:xfrm>
              <a:off x="17" y="265"/>
              <a:ext cx="174" cy="70"/>
              <a:chOff x="11" y="149"/>
              <a:chExt cx="256" cy="93"/>
            </a:xfrm>
            <a:solidFill>
              <a:srgbClr val="FFFFFF"/>
            </a:solidFill>
          </xdr:grpSpPr>
          <xdr:grpSp>
            <xdr:nvGrpSpPr>
              <xdr:cNvPr id="104" name="Group 125"/>
              <xdr:cNvGrpSpPr>
                <a:grpSpLocks/>
              </xdr:cNvGrpSpPr>
            </xdr:nvGrpSpPr>
            <xdr:grpSpPr>
              <a:xfrm>
                <a:off x="25" y="168"/>
                <a:ext cx="214" cy="71"/>
                <a:chOff x="1440" y="390"/>
                <a:chExt cx="214" cy="71"/>
              </a:xfrm>
              <a:solidFill>
                <a:srgbClr val="FFFFFF"/>
              </a:solidFill>
            </xdr:grpSpPr>
            <xdr:grpSp>
              <xdr:nvGrpSpPr>
                <xdr:cNvPr id="105" name="Group 126"/>
                <xdr:cNvGrpSpPr>
                  <a:grpSpLocks/>
                </xdr:cNvGrpSpPr>
              </xdr:nvGrpSpPr>
              <xdr:grpSpPr>
                <a:xfrm>
                  <a:off x="1440" y="426"/>
                  <a:ext cx="214" cy="35"/>
                  <a:chOff x="1440" y="426"/>
                  <a:chExt cx="214" cy="35"/>
                </a:xfrm>
                <a:solidFill>
                  <a:srgbClr val="FFFFFF"/>
                </a:solidFill>
              </xdr:grpSpPr>
              <xdr:sp>
                <xdr:nvSpPr>
                  <xdr:cNvPr id="106" name="Rectangle 127"/>
                  <xdr:cNvSpPr>
                    <a:spLocks/>
                  </xdr:cNvSpPr>
                </xdr:nvSpPr>
                <xdr:spPr>
                  <a:xfrm>
                    <a:off x="1440" y="426"/>
                    <a:ext cx="214" cy="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grpSp>
                <xdr:nvGrpSpPr>
                  <xdr:cNvPr id="107" name="Group 128"/>
                  <xdr:cNvGrpSpPr>
                    <a:grpSpLocks/>
                  </xdr:cNvGrpSpPr>
                </xdr:nvGrpSpPr>
                <xdr:grpSpPr>
                  <a:xfrm>
                    <a:off x="1442" y="430"/>
                    <a:ext cx="34" cy="30"/>
                    <a:chOff x="1200" y="105"/>
                    <a:chExt cx="62" cy="58"/>
                  </a:xfrm>
                  <a:solidFill>
                    <a:srgbClr val="FFFFFF"/>
                  </a:solidFill>
                </xdr:grpSpPr>
                <xdr:sp>
                  <xdr:nvSpPr>
                    <xdr:cNvPr id="108" name="Oval 129"/>
                    <xdr:cNvSpPr>
                      <a:spLocks/>
                    </xdr:cNvSpPr>
                  </xdr:nvSpPr>
                  <xdr:spPr>
                    <a:xfrm>
                      <a:off x="1200" y="105"/>
                      <a:ext cx="62" cy="58"/>
                    </a:xfrm>
                    <a:prstGeom prst="ellipse">
                      <a:avLst/>
                    </a:prstGeom>
                    <a:solidFill>
                      <a:srgbClr val="333333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09" name="Oval 130"/>
                    <xdr:cNvSpPr>
                      <a:spLocks/>
                    </xdr:cNvSpPr>
                  </xdr:nvSpPr>
                  <xdr:spPr>
                    <a:xfrm>
                      <a:off x="1215" y="119"/>
                      <a:ext cx="33" cy="32"/>
                    </a:xfrm>
                    <a:prstGeom prst="ellipse">
                      <a:avLst/>
                    </a:prstGeom>
                    <a:solidFill>
                      <a:srgbClr val="C0C0C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10" name="Group 131"/>
                  <xdr:cNvGrpSpPr>
                    <a:grpSpLocks/>
                  </xdr:cNvGrpSpPr>
                </xdr:nvGrpSpPr>
                <xdr:grpSpPr>
                  <a:xfrm>
                    <a:off x="1476" y="431"/>
                    <a:ext cx="34" cy="30"/>
                    <a:chOff x="1200" y="105"/>
                    <a:chExt cx="62" cy="58"/>
                  </a:xfrm>
                  <a:solidFill>
                    <a:srgbClr val="FFFFFF"/>
                  </a:solidFill>
                </xdr:grpSpPr>
                <xdr:sp>
                  <xdr:nvSpPr>
                    <xdr:cNvPr id="111" name="Oval 132"/>
                    <xdr:cNvSpPr>
                      <a:spLocks/>
                    </xdr:cNvSpPr>
                  </xdr:nvSpPr>
                  <xdr:spPr>
                    <a:xfrm>
                      <a:off x="1200" y="105"/>
                      <a:ext cx="62" cy="58"/>
                    </a:xfrm>
                    <a:prstGeom prst="ellipse">
                      <a:avLst/>
                    </a:prstGeom>
                    <a:solidFill>
                      <a:srgbClr val="333333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12" name="Oval 133"/>
                    <xdr:cNvSpPr>
                      <a:spLocks/>
                    </xdr:cNvSpPr>
                  </xdr:nvSpPr>
                  <xdr:spPr>
                    <a:xfrm>
                      <a:off x="1215" y="119"/>
                      <a:ext cx="33" cy="32"/>
                    </a:xfrm>
                    <a:prstGeom prst="ellipse">
                      <a:avLst/>
                    </a:prstGeom>
                    <a:solidFill>
                      <a:srgbClr val="C0C0C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13" name="Group 134"/>
                  <xdr:cNvGrpSpPr>
                    <a:grpSpLocks/>
                  </xdr:cNvGrpSpPr>
                </xdr:nvGrpSpPr>
                <xdr:grpSpPr>
                  <a:xfrm>
                    <a:off x="1619" y="431"/>
                    <a:ext cx="34" cy="30"/>
                    <a:chOff x="1200" y="105"/>
                    <a:chExt cx="62" cy="58"/>
                  </a:xfrm>
                  <a:solidFill>
                    <a:srgbClr val="FFFFFF"/>
                  </a:solidFill>
                </xdr:grpSpPr>
                <xdr:sp>
                  <xdr:nvSpPr>
                    <xdr:cNvPr id="114" name="Oval 135"/>
                    <xdr:cNvSpPr>
                      <a:spLocks/>
                    </xdr:cNvSpPr>
                  </xdr:nvSpPr>
                  <xdr:spPr>
                    <a:xfrm>
                      <a:off x="1200" y="105"/>
                      <a:ext cx="62" cy="58"/>
                    </a:xfrm>
                    <a:prstGeom prst="ellipse">
                      <a:avLst/>
                    </a:prstGeom>
                    <a:solidFill>
                      <a:srgbClr val="333333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15" name="Oval 136"/>
                    <xdr:cNvSpPr>
                      <a:spLocks/>
                    </xdr:cNvSpPr>
                  </xdr:nvSpPr>
                  <xdr:spPr>
                    <a:xfrm>
                      <a:off x="1215" y="119"/>
                      <a:ext cx="33" cy="32"/>
                    </a:xfrm>
                    <a:prstGeom prst="ellipse">
                      <a:avLst/>
                    </a:prstGeom>
                    <a:solidFill>
                      <a:srgbClr val="C0C0C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</xdr:grpSp>
            <xdr:grpSp>
              <xdr:nvGrpSpPr>
                <xdr:cNvPr id="116" name="Group 137"/>
                <xdr:cNvGrpSpPr>
                  <a:grpSpLocks/>
                </xdr:cNvGrpSpPr>
              </xdr:nvGrpSpPr>
              <xdr:grpSpPr>
                <a:xfrm>
                  <a:off x="1500" y="390"/>
                  <a:ext cx="151" cy="34"/>
                  <a:chOff x="1377" y="153"/>
                  <a:chExt cx="304" cy="54"/>
                </a:xfrm>
                <a:solidFill>
                  <a:srgbClr val="FFFFFF"/>
                </a:solidFill>
              </xdr:grpSpPr>
              <xdr:grpSp>
                <xdr:nvGrpSpPr>
                  <xdr:cNvPr id="117" name="Group 138"/>
                  <xdr:cNvGrpSpPr>
                    <a:grpSpLocks/>
                  </xdr:cNvGrpSpPr>
                </xdr:nvGrpSpPr>
                <xdr:grpSpPr>
                  <a:xfrm>
                    <a:off x="1379" y="180"/>
                    <a:ext cx="302" cy="27"/>
                    <a:chOff x="1379" y="180"/>
                    <a:chExt cx="302" cy="27"/>
                  </a:xfrm>
                  <a:solidFill>
                    <a:srgbClr val="FFFFFF"/>
                  </a:solidFill>
                </xdr:grpSpPr>
                <xdr:sp>
                  <xdr:nvSpPr>
                    <xdr:cNvPr id="118" name="AutoShape 139"/>
                    <xdr:cNvSpPr>
                      <a:spLocks/>
                    </xdr:cNvSpPr>
                  </xdr:nvSpPr>
                  <xdr:spPr>
                    <a:xfrm>
                      <a:off x="1379" y="180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19" name="AutoShape 140"/>
                    <xdr:cNvSpPr>
                      <a:spLocks/>
                    </xdr:cNvSpPr>
                  </xdr:nvSpPr>
                  <xdr:spPr>
                    <a:xfrm>
                      <a:off x="1383" y="195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20" name="AutoShape 141"/>
                    <xdr:cNvSpPr>
                      <a:spLocks/>
                    </xdr:cNvSpPr>
                  </xdr:nvSpPr>
                  <xdr:spPr>
                    <a:xfrm>
                      <a:off x="1456" y="194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21" name="AutoShape 142"/>
                    <xdr:cNvSpPr>
                      <a:spLocks/>
                    </xdr:cNvSpPr>
                  </xdr:nvSpPr>
                  <xdr:spPr>
                    <a:xfrm>
                      <a:off x="1530" y="195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22" name="AutoShape 143"/>
                    <xdr:cNvSpPr>
                      <a:spLocks/>
                    </xdr:cNvSpPr>
                  </xdr:nvSpPr>
                  <xdr:spPr>
                    <a:xfrm>
                      <a:off x="1605" y="194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23" name="AutoShape 144"/>
                    <xdr:cNvSpPr>
                      <a:spLocks/>
                    </xdr:cNvSpPr>
                  </xdr:nvSpPr>
                  <xdr:spPr>
                    <a:xfrm>
                      <a:off x="1453" y="181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24" name="AutoShape 145"/>
                    <xdr:cNvSpPr>
                      <a:spLocks/>
                    </xdr:cNvSpPr>
                  </xdr:nvSpPr>
                  <xdr:spPr>
                    <a:xfrm>
                      <a:off x="1531" y="181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25" name="AutoShape 146"/>
                    <xdr:cNvSpPr>
                      <a:spLocks/>
                    </xdr:cNvSpPr>
                  </xdr:nvSpPr>
                  <xdr:spPr>
                    <a:xfrm>
                      <a:off x="1605" y="180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126" name="Group 147"/>
                  <xdr:cNvGrpSpPr>
                    <a:grpSpLocks/>
                  </xdr:cNvGrpSpPr>
                </xdr:nvGrpSpPr>
                <xdr:grpSpPr>
                  <a:xfrm>
                    <a:off x="1377" y="153"/>
                    <a:ext cx="302" cy="27"/>
                    <a:chOff x="1379" y="180"/>
                    <a:chExt cx="302" cy="27"/>
                  </a:xfrm>
                  <a:solidFill>
                    <a:srgbClr val="FFFFFF"/>
                  </a:solidFill>
                </xdr:grpSpPr>
                <xdr:sp>
                  <xdr:nvSpPr>
                    <xdr:cNvPr id="127" name="AutoShape 148"/>
                    <xdr:cNvSpPr>
                      <a:spLocks/>
                    </xdr:cNvSpPr>
                  </xdr:nvSpPr>
                  <xdr:spPr>
                    <a:xfrm>
                      <a:off x="1379" y="180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28" name="AutoShape 149"/>
                    <xdr:cNvSpPr>
                      <a:spLocks/>
                    </xdr:cNvSpPr>
                  </xdr:nvSpPr>
                  <xdr:spPr>
                    <a:xfrm>
                      <a:off x="1383" y="195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29" name="AutoShape 150"/>
                    <xdr:cNvSpPr>
                      <a:spLocks/>
                    </xdr:cNvSpPr>
                  </xdr:nvSpPr>
                  <xdr:spPr>
                    <a:xfrm>
                      <a:off x="1456" y="194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30" name="AutoShape 151"/>
                    <xdr:cNvSpPr>
                      <a:spLocks/>
                    </xdr:cNvSpPr>
                  </xdr:nvSpPr>
                  <xdr:spPr>
                    <a:xfrm>
                      <a:off x="1530" y="195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31" name="AutoShape 152"/>
                    <xdr:cNvSpPr>
                      <a:spLocks/>
                    </xdr:cNvSpPr>
                  </xdr:nvSpPr>
                  <xdr:spPr>
                    <a:xfrm>
                      <a:off x="1605" y="194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32" name="AutoShape 153"/>
                    <xdr:cNvSpPr>
                      <a:spLocks/>
                    </xdr:cNvSpPr>
                  </xdr:nvSpPr>
                  <xdr:spPr>
                    <a:xfrm>
                      <a:off x="1453" y="181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33" name="AutoShape 154"/>
                    <xdr:cNvSpPr>
                      <a:spLocks/>
                    </xdr:cNvSpPr>
                  </xdr:nvSpPr>
                  <xdr:spPr>
                    <a:xfrm>
                      <a:off x="1531" y="181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34" name="AutoShape 155"/>
                    <xdr:cNvSpPr>
                      <a:spLocks/>
                    </xdr:cNvSpPr>
                  </xdr:nvSpPr>
                  <xdr:spPr>
                    <a:xfrm>
                      <a:off x="1605" y="180"/>
                      <a:ext cx="76" cy="12"/>
                    </a:xfrm>
                    <a:prstGeom prst="flowChartTerminator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</xdr:grpSp>
          </xdr:grpSp>
          <xdr:sp>
            <xdr:nvSpPr>
              <xdr:cNvPr id="135" name="AutoShape 156"/>
              <xdr:cNvSpPr>
                <a:spLocks/>
              </xdr:cNvSpPr>
            </xdr:nvSpPr>
            <xdr:spPr>
              <a:xfrm>
                <a:off x="97" y="210"/>
                <a:ext cx="92" cy="31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36" name="Group 157"/>
              <xdr:cNvGrpSpPr>
                <a:grpSpLocks/>
              </xdr:cNvGrpSpPr>
            </xdr:nvGrpSpPr>
            <xdr:grpSpPr>
              <a:xfrm>
                <a:off x="38" y="149"/>
                <a:ext cx="37" cy="47"/>
                <a:chOff x="1358" y="103"/>
                <a:chExt cx="61" cy="93"/>
              </a:xfrm>
              <a:solidFill>
                <a:srgbClr val="FFFFFF"/>
              </a:solidFill>
            </xdr:grpSpPr>
            <xdr:sp>
              <xdr:nvSpPr>
                <xdr:cNvPr id="137" name="AutoShape 158"/>
                <xdr:cNvSpPr>
                  <a:spLocks/>
                </xdr:cNvSpPr>
              </xdr:nvSpPr>
              <xdr:spPr>
                <a:xfrm>
                  <a:off x="1377" y="159"/>
                  <a:ext cx="9" cy="37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8" name="AutoShape 159"/>
                <xdr:cNvSpPr>
                  <a:spLocks/>
                </xdr:cNvSpPr>
              </xdr:nvSpPr>
              <xdr:spPr>
                <a:xfrm>
                  <a:off x="1393" y="159"/>
                  <a:ext cx="9" cy="37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9" name="AutoShape 160"/>
                <xdr:cNvSpPr>
                  <a:spLocks/>
                </xdr:cNvSpPr>
              </xdr:nvSpPr>
              <xdr:spPr>
                <a:xfrm>
                  <a:off x="1377" y="120"/>
                  <a:ext cx="24" cy="37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0" name="AutoShape 161"/>
                <xdr:cNvSpPr>
                  <a:spLocks/>
                </xdr:cNvSpPr>
              </xdr:nvSpPr>
              <xdr:spPr>
                <a:xfrm rot="18865737">
                  <a:off x="1391" y="128"/>
                  <a:ext cx="28" cy="10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1" name="AutoShape 162"/>
                <xdr:cNvSpPr>
                  <a:spLocks/>
                </xdr:cNvSpPr>
              </xdr:nvSpPr>
              <xdr:spPr>
                <a:xfrm rot="2875499">
                  <a:off x="1358" y="129"/>
                  <a:ext cx="27" cy="9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2" name="Oval 163"/>
                <xdr:cNvSpPr>
                  <a:spLocks/>
                </xdr:cNvSpPr>
              </xdr:nvSpPr>
              <xdr:spPr>
                <a:xfrm>
                  <a:off x="1380" y="103"/>
                  <a:ext cx="16" cy="1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43" name="Line 164"/>
              <xdr:cNvSpPr>
                <a:spLocks/>
              </xdr:cNvSpPr>
            </xdr:nvSpPr>
            <xdr:spPr>
              <a:xfrm>
                <a:off x="11" y="241"/>
                <a:ext cx="256" cy="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44" name="Rectangle 191"/>
            <xdr:cNvSpPr>
              <a:spLocks/>
            </xdr:cNvSpPr>
          </xdr:nvSpPr>
          <xdr:spPr>
            <a:xfrm>
              <a:off x="46" y="239"/>
              <a:ext cx="110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Virada de Sacos</a:t>
              </a:r>
            </a:p>
          </xdr:txBody>
        </xdr:sp>
      </xdr:grpSp>
      <xdr:grpSp>
        <xdr:nvGrpSpPr>
          <xdr:cNvPr id="145" name="Group 193"/>
          <xdr:cNvGrpSpPr>
            <a:grpSpLocks/>
          </xdr:cNvGrpSpPr>
        </xdr:nvGrpSpPr>
        <xdr:grpSpPr>
          <a:xfrm>
            <a:off x="602" y="151"/>
            <a:ext cx="124" cy="74"/>
            <a:chOff x="602" y="81"/>
            <a:chExt cx="124" cy="74"/>
          </a:xfrm>
          <a:solidFill>
            <a:srgbClr val="FFFFFF"/>
          </a:solidFill>
        </xdr:grpSpPr>
        <xdr:sp>
          <xdr:nvSpPr>
            <xdr:cNvPr id="146" name="Rectangle 12"/>
            <xdr:cNvSpPr>
              <a:spLocks/>
            </xdr:cNvSpPr>
          </xdr:nvSpPr>
          <xdr:spPr>
            <a:xfrm>
              <a:off x="661" y="122"/>
              <a:ext cx="11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9"/>
            <xdr:cNvSpPr>
              <a:spLocks/>
            </xdr:cNvSpPr>
          </xdr:nvSpPr>
          <xdr:spPr>
            <a:xfrm flipV="1">
              <a:off x="602" y="81"/>
              <a:ext cx="124" cy="40"/>
            </a:xfrm>
            <a:prstGeom prst="trapezoid">
              <a:avLst>
                <a:gd name="adj" fmla="val -21055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8" name="Rectangle 7"/>
          <xdr:cNvSpPr>
            <a:spLocks/>
          </xdr:cNvSpPr>
        </xdr:nvSpPr>
        <xdr:spPr>
          <a:xfrm>
            <a:off x="479" y="85"/>
            <a:ext cx="38" cy="4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Elevador</a:t>
            </a:r>
          </a:p>
        </xdr:txBody>
      </xdr:sp>
      <xdr:sp>
        <xdr:nvSpPr>
          <xdr:cNvPr id="149" name="Rectangle 195"/>
          <xdr:cNvSpPr>
            <a:spLocks/>
          </xdr:cNvSpPr>
        </xdr:nvSpPr>
        <xdr:spPr>
          <a:xfrm>
            <a:off x="8" y="592"/>
            <a:ext cx="132" cy="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Almacenamiento
o Virada de Sacos</a:t>
            </a:r>
          </a:p>
        </xdr:txBody>
      </xdr:sp>
      <xdr:sp>
        <xdr:nvSpPr>
          <xdr:cNvPr id="150" name="Rectangle 196"/>
          <xdr:cNvSpPr>
            <a:spLocks/>
          </xdr:cNvSpPr>
        </xdr:nvSpPr>
        <xdr:spPr>
          <a:xfrm>
            <a:off x="176" y="590"/>
            <a:ext cx="113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Alimentación de Tolva</a:t>
            </a:r>
          </a:p>
        </xdr:txBody>
      </xdr:sp>
      <xdr:sp>
        <xdr:nvSpPr>
          <xdr:cNvPr id="151" name="Rectangle 197"/>
          <xdr:cNvSpPr>
            <a:spLocks/>
          </xdr:cNvSpPr>
        </xdr:nvSpPr>
        <xdr:spPr>
          <a:xfrm>
            <a:off x="319" y="590"/>
            <a:ext cx="114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Transporte Tolva Elevador</a:t>
            </a:r>
          </a:p>
        </xdr:txBody>
      </xdr:sp>
      <xdr:sp>
        <xdr:nvSpPr>
          <xdr:cNvPr id="152" name="Rectangle 198"/>
          <xdr:cNvSpPr>
            <a:spLocks/>
          </xdr:cNvSpPr>
        </xdr:nvSpPr>
        <xdr:spPr>
          <a:xfrm>
            <a:off x="453" y="592"/>
            <a:ext cx="125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Transporte hacia el distribuidor</a:t>
            </a:r>
          </a:p>
        </xdr:txBody>
      </xdr:sp>
      <xdr:sp>
        <xdr:nvSpPr>
          <xdr:cNvPr id="153" name="Rectangle 199"/>
          <xdr:cNvSpPr>
            <a:spLocks/>
          </xdr:cNvSpPr>
        </xdr:nvSpPr>
        <xdr:spPr>
          <a:xfrm>
            <a:off x="598" y="596"/>
            <a:ext cx="125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Distribución para almacenamiento</a:t>
            </a:r>
          </a:p>
        </xdr:txBody>
      </xdr:sp>
      <xdr:sp>
        <xdr:nvSpPr>
          <xdr:cNvPr id="154" name="Rectangle 200"/>
          <xdr:cNvSpPr>
            <a:spLocks/>
          </xdr:cNvSpPr>
        </xdr:nvSpPr>
        <xdr:spPr>
          <a:xfrm>
            <a:off x="737" y="595"/>
            <a:ext cx="125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Almacenamiento Temporal</a:t>
            </a:r>
          </a:p>
        </xdr:txBody>
      </xdr:sp>
      <xdr:sp>
        <xdr:nvSpPr>
          <xdr:cNvPr id="155" name="Rectangle 201"/>
          <xdr:cNvSpPr>
            <a:spLocks/>
          </xdr:cNvSpPr>
        </xdr:nvSpPr>
        <xdr:spPr>
          <a:xfrm>
            <a:off x="868" y="597"/>
            <a:ext cx="86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Mezclado</a:t>
            </a:r>
          </a:p>
        </xdr:txBody>
      </xdr:sp>
      <xdr:sp>
        <xdr:nvSpPr>
          <xdr:cNvPr id="156" name="Rectangle 202"/>
          <xdr:cNvSpPr>
            <a:spLocks/>
          </xdr:cNvSpPr>
        </xdr:nvSpPr>
        <xdr:spPr>
          <a:xfrm>
            <a:off x="975" y="593"/>
            <a:ext cx="102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Transporte Mezclador-Tolva</a:t>
            </a:r>
          </a:p>
        </xdr:txBody>
      </xdr:sp>
      <xdr:sp>
        <xdr:nvSpPr>
          <xdr:cNvPr id="157" name="Rectangle 203"/>
          <xdr:cNvSpPr>
            <a:spLocks/>
          </xdr:cNvSpPr>
        </xdr:nvSpPr>
        <xdr:spPr>
          <a:xfrm>
            <a:off x="1230" y="602"/>
            <a:ext cx="102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Ensacado</a:t>
            </a:r>
          </a:p>
        </xdr:txBody>
      </xdr:sp>
      <xdr:sp>
        <xdr:nvSpPr>
          <xdr:cNvPr id="158" name="Rectangle 204"/>
          <xdr:cNvSpPr>
            <a:spLocks/>
          </xdr:cNvSpPr>
        </xdr:nvSpPr>
        <xdr:spPr>
          <a:xfrm>
            <a:off x="1353" y="601"/>
            <a:ext cx="90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Estiba</a:t>
            </a:r>
          </a:p>
        </xdr:txBody>
      </xdr:sp>
      <xdr:sp>
        <xdr:nvSpPr>
          <xdr:cNvPr id="159" name="Rectangle 205"/>
          <xdr:cNvSpPr>
            <a:spLocks/>
          </xdr:cNvSpPr>
        </xdr:nvSpPr>
        <xdr:spPr>
          <a:xfrm>
            <a:off x="1464" y="598"/>
            <a:ext cx="102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Transporte</a:t>
            </a:r>
          </a:p>
        </xdr:txBody>
      </xdr:sp>
      <xdr:sp>
        <xdr:nvSpPr>
          <xdr:cNvPr id="160" name="Rectangle 208"/>
          <xdr:cNvSpPr>
            <a:spLocks/>
          </xdr:cNvSpPr>
        </xdr:nvSpPr>
        <xdr:spPr>
          <a:xfrm>
            <a:off x="64" y="660"/>
            <a:ext cx="103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DESPERDICIO</a:t>
            </a:r>
          </a:p>
        </xdr:txBody>
      </xdr:sp>
      <xdr:sp>
        <xdr:nvSpPr>
          <xdr:cNvPr id="161" name="AutoShape 209"/>
          <xdr:cNvSpPr>
            <a:spLocks/>
          </xdr:cNvSpPr>
        </xdr:nvSpPr>
        <xdr:spPr>
          <a:xfrm>
            <a:off x="451" y="498"/>
            <a:ext cx="27" cy="12"/>
          </a:xfrm>
          <a:prstGeom prst="flowChartExtra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210"/>
          <xdr:cNvSpPr>
            <a:spLocks/>
          </xdr:cNvSpPr>
        </xdr:nvSpPr>
        <xdr:spPr>
          <a:xfrm>
            <a:off x="301" y="497"/>
            <a:ext cx="27" cy="12"/>
          </a:xfrm>
          <a:prstGeom prst="flowChartExtra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AutoShape 211"/>
          <xdr:cNvSpPr>
            <a:spLocks/>
          </xdr:cNvSpPr>
        </xdr:nvSpPr>
        <xdr:spPr>
          <a:xfrm>
            <a:off x="591" y="530"/>
            <a:ext cx="40" cy="24"/>
          </a:xfrm>
          <a:prstGeom prst="flowChartExtra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212"/>
          <xdr:cNvSpPr>
            <a:spLocks/>
          </xdr:cNvSpPr>
        </xdr:nvSpPr>
        <xdr:spPr>
          <a:xfrm>
            <a:off x="921" y="497"/>
            <a:ext cx="95" cy="10"/>
          </a:xfrm>
          <a:prstGeom prst="flowChartExtra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AutoShape 213"/>
          <xdr:cNvSpPr>
            <a:spLocks/>
          </xdr:cNvSpPr>
        </xdr:nvSpPr>
        <xdr:spPr>
          <a:xfrm>
            <a:off x="1028" y="519"/>
            <a:ext cx="27" cy="12"/>
          </a:xfrm>
          <a:prstGeom prst="flowChartExtra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AutoShape 215"/>
          <xdr:cNvSpPr>
            <a:spLocks/>
          </xdr:cNvSpPr>
        </xdr:nvSpPr>
        <xdr:spPr>
          <a:xfrm>
            <a:off x="681" y="387"/>
            <a:ext cx="64" cy="53"/>
          </a:xfrm>
          <a:prstGeom prst="flowChartExtract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AutoShape 216"/>
          <xdr:cNvSpPr>
            <a:spLocks/>
          </xdr:cNvSpPr>
        </xdr:nvSpPr>
        <xdr:spPr>
          <a:xfrm>
            <a:off x="633" y="386"/>
            <a:ext cx="64" cy="53"/>
          </a:xfrm>
          <a:prstGeom prst="flowChartExtract">
            <a:avLst/>
          </a:prstGeom>
          <a:solidFill>
            <a:srgbClr val="CC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217"/>
          <xdr:cNvSpPr>
            <a:spLocks/>
          </xdr:cNvSpPr>
        </xdr:nvSpPr>
        <xdr:spPr>
          <a:xfrm>
            <a:off x="587" y="388"/>
            <a:ext cx="64" cy="53"/>
          </a:xfrm>
          <a:prstGeom prst="flowChartExtract">
            <a:avLst/>
          </a:prstGeom>
          <a:solidFill>
            <a:srgbClr val="8080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218"/>
          <xdr:cNvSpPr>
            <a:spLocks/>
          </xdr:cNvSpPr>
        </xdr:nvSpPr>
        <xdr:spPr>
          <a:xfrm>
            <a:off x="724" y="325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219"/>
          <xdr:cNvSpPr>
            <a:spLocks/>
          </xdr:cNvSpPr>
        </xdr:nvSpPr>
        <xdr:spPr>
          <a:xfrm>
            <a:off x="664" y="33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220"/>
          <xdr:cNvSpPr>
            <a:spLocks/>
          </xdr:cNvSpPr>
        </xdr:nvSpPr>
        <xdr:spPr>
          <a:xfrm>
            <a:off x="602" y="330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221"/>
          <xdr:cNvSpPr>
            <a:spLocks/>
          </xdr:cNvSpPr>
        </xdr:nvSpPr>
        <xdr:spPr>
          <a:xfrm flipV="1">
            <a:off x="762" y="400"/>
            <a:ext cx="148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222"/>
          <xdr:cNvSpPr>
            <a:spLocks/>
          </xdr:cNvSpPr>
        </xdr:nvSpPr>
        <xdr:spPr>
          <a:xfrm>
            <a:off x="1066" y="350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223"/>
          <xdr:cNvSpPr>
            <a:spLocks/>
          </xdr:cNvSpPr>
        </xdr:nvSpPr>
        <xdr:spPr>
          <a:xfrm>
            <a:off x="694" y="174"/>
            <a:ext cx="22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224"/>
          <xdr:cNvSpPr>
            <a:spLocks/>
          </xdr:cNvSpPr>
        </xdr:nvSpPr>
        <xdr:spPr>
          <a:xfrm flipH="1">
            <a:off x="619" y="173"/>
            <a:ext cx="2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225"/>
          <xdr:cNvSpPr>
            <a:spLocks/>
          </xdr:cNvSpPr>
        </xdr:nvSpPr>
        <xdr:spPr>
          <a:xfrm flipV="1">
            <a:off x="527" y="229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226"/>
          <xdr:cNvSpPr>
            <a:spLocks/>
          </xdr:cNvSpPr>
        </xdr:nvSpPr>
        <xdr:spPr>
          <a:xfrm flipV="1">
            <a:off x="384" y="473"/>
            <a:ext cx="8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227"/>
          <xdr:cNvSpPr>
            <a:spLocks/>
          </xdr:cNvSpPr>
        </xdr:nvSpPr>
        <xdr:spPr>
          <a:xfrm>
            <a:off x="177" y="432"/>
            <a:ext cx="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228"/>
          <xdr:cNvSpPr>
            <a:spLocks/>
          </xdr:cNvSpPr>
        </xdr:nvSpPr>
        <xdr:spPr>
          <a:xfrm>
            <a:off x="1111" y="470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229"/>
          <xdr:cNvSpPr>
            <a:spLocks/>
          </xdr:cNvSpPr>
        </xdr:nvSpPr>
        <xdr:spPr>
          <a:xfrm flipV="1">
            <a:off x="1239" y="467"/>
            <a:ext cx="11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1" name="Group 230"/>
          <xdr:cNvGrpSpPr>
            <a:grpSpLocks/>
          </xdr:cNvGrpSpPr>
        </xdr:nvGrpSpPr>
        <xdr:grpSpPr>
          <a:xfrm>
            <a:off x="1062" y="483"/>
            <a:ext cx="37" cy="47"/>
            <a:chOff x="1358" y="103"/>
            <a:chExt cx="61" cy="93"/>
          </a:xfrm>
          <a:solidFill>
            <a:srgbClr val="FFFFFF"/>
          </a:solidFill>
        </xdr:grpSpPr>
        <xdr:sp>
          <xdr:nvSpPr>
            <xdr:cNvPr id="182" name="AutoShape 231"/>
            <xdr:cNvSpPr>
              <a:spLocks/>
            </xdr:cNvSpPr>
          </xdr:nvSpPr>
          <xdr:spPr>
            <a:xfrm>
              <a:off x="1377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AutoShape 232"/>
            <xdr:cNvSpPr>
              <a:spLocks/>
            </xdr:cNvSpPr>
          </xdr:nvSpPr>
          <xdr:spPr>
            <a:xfrm>
              <a:off x="1393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AutoShape 233"/>
            <xdr:cNvSpPr>
              <a:spLocks/>
            </xdr:cNvSpPr>
          </xdr:nvSpPr>
          <xdr:spPr>
            <a:xfrm>
              <a:off x="1377" y="120"/>
              <a:ext cx="24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AutoShape 234"/>
            <xdr:cNvSpPr>
              <a:spLocks/>
            </xdr:cNvSpPr>
          </xdr:nvSpPr>
          <xdr:spPr>
            <a:xfrm rot="18865737">
              <a:off x="1391" y="128"/>
              <a:ext cx="28" cy="10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AutoShape 235"/>
            <xdr:cNvSpPr>
              <a:spLocks/>
            </xdr:cNvSpPr>
          </xdr:nvSpPr>
          <xdr:spPr>
            <a:xfrm rot="2875499">
              <a:off x="1358" y="129"/>
              <a:ext cx="27" cy="9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Oval 236"/>
            <xdr:cNvSpPr>
              <a:spLocks/>
            </xdr:cNvSpPr>
          </xdr:nvSpPr>
          <xdr:spPr>
            <a:xfrm>
              <a:off x="1380" y="103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8" name="Group 244"/>
          <xdr:cNvGrpSpPr>
            <a:grpSpLocks/>
          </xdr:cNvGrpSpPr>
        </xdr:nvGrpSpPr>
        <xdr:grpSpPr>
          <a:xfrm>
            <a:off x="1139" y="485"/>
            <a:ext cx="37" cy="47"/>
            <a:chOff x="1358" y="103"/>
            <a:chExt cx="61" cy="93"/>
          </a:xfrm>
          <a:solidFill>
            <a:srgbClr val="FFFFFF"/>
          </a:solidFill>
        </xdr:grpSpPr>
        <xdr:sp>
          <xdr:nvSpPr>
            <xdr:cNvPr id="189" name="AutoShape 245"/>
            <xdr:cNvSpPr>
              <a:spLocks/>
            </xdr:cNvSpPr>
          </xdr:nvSpPr>
          <xdr:spPr>
            <a:xfrm>
              <a:off x="1377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AutoShape 246"/>
            <xdr:cNvSpPr>
              <a:spLocks/>
            </xdr:cNvSpPr>
          </xdr:nvSpPr>
          <xdr:spPr>
            <a:xfrm>
              <a:off x="1393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AutoShape 247"/>
            <xdr:cNvSpPr>
              <a:spLocks/>
            </xdr:cNvSpPr>
          </xdr:nvSpPr>
          <xdr:spPr>
            <a:xfrm>
              <a:off x="1377" y="120"/>
              <a:ext cx="24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AutoShape 248"/>
            <xdr:cNvSpPr>
              <a:spLocks/>
            </xdr:cNvSpPr>
          </xdr:nvSpPr>
          <xdr:spPr>
            <a:xfrm rot="18865737">
              <a:off x="1391" y="128"/>
              <a:ext cx="28" cy="10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AutoShape 249"/>
            <xdr:cNvSpPr>
              <a:spLocks/>
            </xdr:cNvSpPr>
          </xdr:nvSpPr>
          <xdr:spPr>
            <a:xfrm rot="2875499">
              <a:off x="1358" y="129"/>
              <a:ext cx="27" cy="9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Oval 250"/>
            <xdr:cNvSpPr>
              <a:spLocks/>
            </xdr:cNvSpPr>
          </xdr:nvSpPr>
          <xdr:spPr>
            <a:xfrm>
              <a:off x="1380" y="103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5" name="Group 253"/>
          <xdr:cNvGrpSpPr>
            <a:grpSpLocks/>
          </xdr:cNvGrpSpPr>
        </xdr:nvGrpSpPr>
        <xdr:grpSpPr>
          <a:xfrm>
            <a:off x="1179" y="302"/>
            <a:ext cx="136" cy="80"/>
            <a:chOff x="1179" y="302"/>
            <a:chExt cx="136" cy="80"/>
          </a:xfrm>
          <a:solidFill>
            <a:srgbClr val="FFFFFF"/>
          </a:solidFill>
        </xdr:grpSpPr>
        <xdr:sp>
          <xdr:nvSpPr>
            <xdr:cNvPr id="196" name="AutoShape 179"/>
            <xdr:cNvSpPr>
              <a:spLocks/>
            </xdr:cNvSpPr>
          </xdr:nvSpPr>
          <xdr:spPr>
            <a:xfrm>
              <a:off x="1248" y="363"/>
              <a:ext cx="67" cy="19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AutoShape 180"/>
            <xdr:cNvSpPr>
              <a:spLocks/>
            </xdr:cNvSpPr>
          </xdr:nvSpPr>
          <xdr:spPr>
            <a:xfrm>
              <a:off x="1247" y="338"/>
              <a:ext cx="67" cy="20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98" name="Group 237"/>
            <xdr:cNvGrpSpPr>
              <a:grpSpLocks/>
            </xdr:cNvGrpSpPr>
          </xdr:nvGrpSpPr>
          <xdr:grpSpPr>
            <a:xfrm>
              <a:off x="1203" y="326"/>
              <a:ext cx="39" cy="54"/>
              <a:chOff x="1358" y="103"/>
              <a:chExt cx="61" cy="93"/>
            </a:xfrm>
            <a:solidFill>
              <a:srgbClr val="FFFFFF"/>
            </a:solidFill>
          </xdr:grpSpPr>
          <xdr:sp>
            <xdr:nvSpPr>
              <xdr:cNvPr id="199" name="AutoShape 238"/>
              <xdr:cNvSpPr>
                <a:spLocks/>
              </xdr:cNvSpPr>
            </xdr:nvSpPr>
            <xdr:spPr>
              <a:xfrm>
                <a:off x="1377" y="159"/>
                <a:ext cx="9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0" name="AutoShape 239"/>
              <xdr:cNvSpPr>
                <a:spLocks/>
              </xdr:cNvSpPr>
            </xdr:nvSpPr>
            <xdr:spPr>
              <a:xfrm>
                <a:off x="1393" y="159"/>
                <a:ext cx="9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1" name="AutoShape 240"/>
              <xdr:cNvSpPr>
                <a:spLocks/>
              </xdr:cNvSpPr>
            </xdr:nvSpPr>
            <xdr:spPr>
              <a:xfrm>
                <a:off x="1377" y="120"/>
                <a:ext cx="24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2" name="AutoShape 241"/>
              <xdr:cNvSpPr>
                <a:spLocks/>
              </xdr:cNvSpPr>
            </xdr:nvSpPr>
            <xdr:spPr>
              <a:xfrm rot="18865737">
                <a:off x="1391" y="128"/>
                <a:ext cx="28" cy="10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3" name="AutoShape 242"/>
              <xdr:cNvSpPr>
                <a:spLocks/>
              </xdr:cNvSpPr>
            </xdr:nvSpPr>
            <xdr:spPr>
              <a:xfrm rot="2875499">
                <a:off x="1358" y="129"/>
                <a:ext cx="27" cy="9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4" name="Oval 243"/>
              <xdr:cNvSpPr>
                <a:spLocks/>
              </xdr:cNvSpPr>
            </xdr:nvSpPr>
            <xdr:spPr>
              <a:xfrm>
                <a:off x="1380" y="103"/>
                <a:ext cx="16" cy="1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05" name="Rectangle 251"/>
            <xdr:cNvSpPr>
              <a:spLocks/>
            </xdr:cNvSpPr>
          </xdr:nvSpPr>
          <xdr:spPr>
            <a:xfrm>
              <a:off x="1179" y="302"/>
              <a:ext cx="13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Retira Sacos Vacíos</a:t>
              </a:r>
            </a:p>
          </xdr:txBody>
        </xdr:sp>
      </xdr:grpSp>
      <xdr:sp>
        <xdr:nvSpPr>
          <xdr:cNvPr id="206" name="Line 254"/>
          <xdr:cNvSpPr>
            <a:spLocks/>
          </xdr:cNvSpPr>
        </xdr:nvSpPr>
        <xdr:spPr>
          <a:xfrm flipH="1">
            <a:off x="1089" y="363"/>
            <a:ext cx="113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255"/>
          <xdr:cNvSpPr>
            <a:spLocks/>
          </xdr:cNvSpPr>
        </xdr:nvSpPr>
        <xdr:spPr>
          <a:xfrm>
            <a:off x="1107" y="594"/>
            <a:ext cx="102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Transporte Sacos Vacíos</a:t>
            </a:r>
          </a:p>
        </xdr:txBody>
      </xdr:sp>
      <xdr:sp>
        <xdr:nvSpPr>
          <xdr:cNvPr id="208" name="Line 256"/>
          <xdr:cNvSpPr>
            <a:spLocks/>
          </xdr:cNvSpPr>
        </xdr:nvSpPr>
        <xdr:spPr>
          <a:xfrm>
            <a:off x="141" y="606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57"/>
          <xdr:cNvSpPr>
            <a:spLocks/>
          </xdr:cNvSpPr>
        </xdr:nvSpPr>
        <xdr:spPr>
          <a:xfrm>
            <a:off x="287" y="608"/>
            <a:ext cx="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258"/>
          <xdr:cNvSpPr>
            <a:spLocks/>
          </xdr:cNvSpPr>
        </xdr:nvSpPr>
        <xdr:spPr>
          <a:xfrm>
            <a:off x="429" y="609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259"/>
          <xdr:cNvSpPr>
            <a:spLocks/>
          </xdr:cNvSpPr>
        </xdr:nvSpPr>
        <xdr:spPr>
          <a:xfrm>
            <a:off x="577" y="611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260"/>
          <xdr:cNvSpPr>
            <a:spLocks/>
          </xdr:cNvSpPr>
        </xdr:nvSpPr>
        <xdr:spPr>
          <a:xfrm>
            <a:off x="719" y="612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261"/>
          <xdr:cNvSpPr>
            <a:spLocks/>
          </xdr:cNvSpPr>
        </xdr:nvSpPr>
        <xdr:spPr>
          <a:xfrm>
            <a:off x="850" y="61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262"/>
          <xdr:cNvSpPr>
            <a:spLocks/>
          </xdr:cNvSpPr>
        </xdr:nvSpPr>
        <xdr:spPr>
          <a:xfrm>
            <a:off x="948" y="610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63"/>
          <xdr:cNvSpPr>
            <a:spLocks/>
          </xdr:cNvSpPr>
        </xdr:nvSpPr>
        <xdr:spPr>
          <a:xfrm>
            <a:off x="1081" y="612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64"/>
          <xdr:cNvSpPr>
            <a:spLocks/>
          </xdr:cNvSpPr>
        </xdr:nvSpPr>
        <xdr:spPr>
          <a:xfrm>
            <a:off x="1206" y="613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265"/>
          <xdr:cNvSpPr>
            <a:spLocks/>
          </xdr:cNvSpPr>
        </xdr:nvSpPr>
        <xdr:spPr>
          <a:xfrm>
            <a:off x="1327" y="613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266"/>
          <xdr:cNvSpPr>
            <a:spLocks/>
          </xdr:cNvSpPr>
        </xdr:nvSpPr>
        <xdr:spPr>
          <a:xfrm>
            <a:off x="1435" y="613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267"/>
          <xdr:cNvSpPr>
            <a:spLocks/>
          </xdr:cNvSpPr>
        </xdr:nvSpPr>
        <xdr:spPr>
          <a:xfrm>
            <a:off x="38" y="658"/>
            <a:ext cx="27" cy="23"/>
          </a:xfrm>
          <a:prstGeom prst="ellipse">
            <a:avLst/>
          </a:prstGeom>
          <a:noFill/>
          <a:ln w="381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268"/>
          <xdr:cNvSpPr>
            <a:spLocks/>
          </xdr:cNvSpPr>
        </xdr:nvSpPr>
        <xdr:spPr>
          <a:xfrm>
            <a:off x="576" y="521"/>
            <a:ext cx="61" cy="44"/>
          </a:xfrm>
          <a:prstGeom prst="ellipse">
            <a:avLst/>
          </a:prstGeom>
          <a:noFill/>
          <a:ln w="381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269"/>
          <xdr:cNvSpPr>
            <a:spLocks/>
          </xdr:cNvSpPr>
        </xdr:nvSpPr>
        <xdr:spPr>
          <a:xfrm>
            <a:off x="445" y="494"/>
            <a:ext cx="36" cy="27"/>
          </a:xfrm>
          <a:prstGeom prst="ellipse">
            <a:avLst/>
          </a:prstGeom>
          <a:noFill/>
          <a:ln w="381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270"/>
          <xdr:cNvSpPr>
            <a:spLocks/>
          </xdr:cNvSpPr>
        </xdr:nvSpPr>
        <xdr:spPr>
          <a:xfrm>
            <a:off x="296" y="490"/>
            <a:ext cx="37" cy="29"/>
          </a:xfrm>
          <a:prstGeom prst="ellipse">
            <a:avLst/>
          </a:prstGeom>
          <a:noFill/>
          <a:ln w="381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271"/>
          <xdr:cNvSpPr>
            <a:spLocks/>
          </xdr:cNvSpPr>
        </xdr:nvSpPr>
        <xdr:spPr>
          <a:xfrm>
            <a:off x="1001" y="501"/>
            <a:ext cx="61" cy="44"/>
          </a:xfrm>
          <a:prstGeom prst="ellipse">
            <a:avLst/>
          </a:prstGeom>
          <a:noFill/>
          <a:ln w="3810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272"/>
          <xdr:cNvSpPr>
            <a:spLocks/>
          </xdr:cNvSpPr>
        </xdr:nvSpPr>
        <xdr:spPr>
          <a:xfrm>
            <a:off x="65" y="564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225" name="Oval 273"/>
          <xdr:cNvSpPr>
            <a:spLocks/>
          </xdr:cNvSpPr>
        </xdr:nvSpPr>
        <xdr:spPr>
          <a:xfrm>
            <a:off x="112" y="415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226" name="Oval 274"/>
          <xdr:cNvSpPr>
            <a:spLocks/>
          </xdr:cNvSpPr>
        </xdr:nvSpPr>
        <xdr:spPr>
          <a:xfrm>
            <a:off x="298" y="414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27" name="Oval 275"/>
          <xdr:cNvSpPr>
            <a:spLocks/>
          </xdr:cNvSpPr>
        </xdr:nvSpPr>
        <xdr:spPr>
          <a:xfrm>
            <a:off x="222" y="562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228" name="Oval 276"/>
          <xdr:cNvSpPr>
            <a:spLocks/>
          </xdr:cNvSpPr>
        </xdr:nvSpPr>
        <xdr:spPr>
          <a:xfrm>
            <a:off x="484" y="217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229" name="Oval 277"/>
          <xdr:cNvSpPr>
            <a:spLocks/>
          </xdr:cNvSpPr>
        </xdr:nvSpPr>
        <xdr:spPr>
          <a:xfrm>
            <a:off x="373" y="560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30" name="Oval 278"/>
          <xdr:cNvSpPr>
            <a:spLocks/>
          </xdr:cNvSpPr>
        </xdr:nvSpPr>
        <xdr:spPr>
          <a:xfrm>
            <a:off x="405" y="445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231" name="Oval 279"/>
          <xdr:cNvSpPr>
            <a:spLocks/>
          </xdr:cNvSpPr>
        </xdr:nvSpPr>
        <xdr:spPr>
          <a:xfrm>
            <a:off x="501" y="564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232" name="Oval 280"/>
          <xdr:cNvSpPr>
            <a:spLocks/>
          </xdr:cNvSpPr>
        </xdr:nvSpPr>
        <xdr:spPr>
          <a:xfrm>
            <a:off x="652" y="156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233" name="Oval 281"/>
          <xdr:cNvSpPr>
            <a:spLocks/>
          </xdr:cNvSpPr>
        </xdr:nvSpPr>
        <xdr:spPr>
          <a:xfrm>
            <a:off x="649" y="570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234" name="Oval 282"/>
          <xdr:cNvSpPr>
            <a:spLocks/>
          </xdr:cNvSpPr>
        </xdr:nvSpPr>
        <xdr:spPr>
          <a:xfrm>
            <a:off x="650" y="283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235" name="Oval 283"/>
          <xdr:cNvSpPr>
            <a:spLocks/>
          </xdr:cNvSpPr>
        </xdr:nvSpPr>
        <xdr:spPr>
          <a:xfrm>
            <a:off x="785" y="569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236" name="Oval 284"/>
          <xdr:cNvSpPr>
            <a:spLocks/>
          </xdr:cNvSpPr>
        </xdr:nvSpPr>
        <xdr:spPr>
          <a:xfrm>
            <a:off x="547" y="400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237" name="Oval 285"/>
          <xdr:cNvSpPr>
            <a:spLocks/>
          </xdr:cNvSpPr>
        </xdr:nvSpPr>
        <xdr:spPr>
          <a:xfrm>
            <a:off x="904" y="571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238" name="Oval 286"/>
          <xdr:cNvSpPr>
            <a:spLocks/>
          </xdr:cNvSpPr>
        </xdr:nvSpPr>
        <xdr:spPr>
          <a:xfrm>
            <a:off x="850" y="440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239" name="Oval 287"/>
          <xdr:cNvSpPr>
            <a:spLocks/>
          </xdr:cNvSpPr>
        </xdr:nvSpPr>
        <xdr:spPr>
          <a:xfrm>
            <a:off x="1015" y="570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240" name="Oval 288"/>
          <xdr:cNvSpPr>
            <a:spLocks/>
          </xdr:cNvSpPr>
        </xdr:nvSpPr>
        <xdr:spPr>
          <a:xfrm>
            <a:off x="1139" y="569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241" name="Oval 289"/>
          <xdr:cNvSpPr>
            <a:spLocks/>
          </xdr:cNvSpPr>
        </xdr:nvSpPr>
        <xdr:spPr>
          <a:xfrm>
            <a:off x="1266" y="570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242" name="Oval 290"/>
          <xdr:cNvSpPr>
            <a:spLocks/>
          </xdr:cNvSpPr>
        </xdr:nvSpPr>
        <xdr:spPr>
          <a:xfrm>
            <a:off x="1384" y="570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243" name="Oval 291"/>
          <xdr:cNvSpPr>
            <a:spLocks/>
          </xdr:cNvSpPr>
        </xdr:nvSpPr>
        <xdr:spPr>
          <a:xfrm>
            <a:off x="1501" y="569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12</a:t>
            </a:r>
          </a:p>
        </xdr:txBody>
      </xdr:sp>
      <xdr:sp>
        <xdr:nvSpPr>
          <xdr:cNvPr id="244" name="Oval 292"/>
          <xdr:cNvSpPr>
            <a:spLocks/>
          </xdr:cNvSpPr>
        </xdr:nvSpPr>
        <xdr:spPr>
          <a:xfrm>
            <a:off x="1162" y="336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245" name="Oval 293"/>
          <xdr:cNvSpPr>
            <a:spLocks/>
          </xdr:cNvSpPr>
        </xdr:nvSpPr>
        <xdr:spPr>
          <a:xfrm>
            <a:off x="1133" y="440"/>
            <a:ext cx="34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246" name="Oval 294"/>
          <xdr:cNvSpPr>
            <a:spLocks/>
          </xdr:cNvSpPr>
        </xdr:nvSpPr>
        <xdr:spPr>
          <a:xfrm>
            <a:off x="1270" y="458"/>
            <a:ext cx="34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247" name="Oval 295"/>
          <xdr:cNvSpPr>
            <a:spLocks/>
          </xdr:cNvSpPr>
        </xdr:nvSpPr>
        <xdr:spPr>
          <a:xfrm>
            <a:off x="1516" y="433"/>
            <a:ext cx="34" cy="2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12</a:t>
            </a:r>
          </a:p>
        </xdr:txBody>
      </xdr:sp>
    </xdr:grpSp>
    <xdr:clientData/>
  </xdr:twoCellAnchor>
  <xdr:twoCellAnchor>
    <xdr:from>
      <xdr:col>16</xdr:col>
      <xdr:colOff>114300</xdr:colOff>
      <xdr:row>0</xdr:row>
      <xdr:rowOff>295275</xdr:rowOff>
    </xdr:from>
    <xdr:to>
      <xdr:col>30</xdr:col>
      <xdr:colOff>714375</xdr:colOff>
      <xdr:row>26</xdr:row>
      <xdr:rowOff>85725</xdr:rowOff>
    </xdr:to>
    <xdr:grpSp>
      <xdr:nvGrpSpPr>
        <xdr:cNvPr id="248" name="Group 931"/>
        <xdr:cNvGrpSpPr>
          <a:grpSpLocks/>
        </xdr:cNvGrpSpPr>
      </xdr:nvGrpSpPr>
      <xdr:grpSpPr>
        <a:xfrm>
          <a:off x="11925300" y="295275"/>
          <a:ext cx="10963275" cy="4143375"/>
          <a:chOff x="1621" y="85"/>
          <a:chExt cx="1496" cy="563"/>
        </a:xfrm>
        <a:solidFill>
          <a:srgbClr val="FFFFFF"/>
        </a:solidFill>
      </xdr:grpSpPr>
      <xdr:grpSp>
        <xdr:nvGrpSpPr>
          <xdr:cNvPr id="249" name="Group 882"/>
          <xdr:cNvGrpSpPr>
            <a:grpSpLocks/>
          </xdr:cNvGrpSpPr>
        </xdr:nvGrpSpPr>
        <xdr:grpSpPr>
          <a:xfrm>
            <a:off x="2250" y="496"/>
            <a:ext cx="244" cy="20"/>
            <a:chOff x="1094" y="441"/>
            <a:chExt cx="173" cy="20"/>
          </a:xfrm>
          <a:solidFill>
            <a:srgbClr val="FFFFFF"/>
          </a:solidFill>
        </xdr:grpSpPr>
        <xdr:sp>
          <xdr:nvSpPr>
            <xdr:cNvPr id="250" name="Line 883"/>
            <xdr:cNvSpPr>
              <a:spLocks/>
            </xdr:cNvSpPr>
          </xdr:nvSpPr>
          <xdr:spPr>
            <a:xfrm>
              <a:off x="1094" y="441"/>
              <a:ext cx="17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Rectangle 884"/>
            <xdr:cNvSpPr>
              <a:spLocks/>
            </xdr:cNvSpPr>
          </xdr:nvSpPr>
          <xdr:spPr>
            <a:xfrm>
              <a:off x="1107" y="442"/>
              <a:ext cx="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Rectangle 885"/>
            <xdr:cNvSpPr>
              <a:spLocks/>
            </xdr:cNvSpPr>
          </xdr:nvSpPr>
          <xdr:spPr>
            <a:xfrm>
              <a:off x="1143" y="442"/>
              <a:ext cx="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Rectangle 886"/>
            <xdr:cNvSpPr>
              <a:spLocks/>
            </xdr:cNvSpPr>
          </xdr:nvSpPr>
          <xdr:spPr>
            <a:xfrm>
              <a:off x="1243" y="442"/>
              <a:ext cx="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Rectangle 887"/>
            <xdr:cNvSpPr>
              <a:spLocks/>
            </xdr:cNvSpPr>
          </xdr:nvSpPr>
          <xdr:spPr>
            <a:xfrm>
              <a:off x="1191" y="443"/>
              <a:ext cx="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5" name="Group 834"/>
          <xdr:cNvGrpSpPr>
            <a:grpSpLocks/>
          </xdr:cNvGrpSpPr>
        </xdr:nvGrpSpPr>
        <xdr:grpSpPr>
          <a:xfrm>
            <a:off x="2903" y="365"/>
            <a:ext cx="214" cy="85"/>
            <a:chOff x="2935" y="445"/>
            <a:chExt cx="214" cy="85"/>
          </a:xfrm>
          <a:solidFill>
            <a:srgbClr val="FFFFFF"/>
          </a:solidFill>
        </xdr:grpSpPr>
        <xdr:grpSp>
          <xdr:nvGrpSpPr>
            <xdr:cNvPr id="256" name="Group 835"/>
            <xdr:cNvGrpSpPr>
              <a:grpSpLocks/>
            </xdr:cNvGrpSpPr>
          </xdr:nvGrpSpPr>
          <xdr:grpSpPr>
            <a:xfrm>
              <a:off x="2935" y="495"/>
              <a:ext cx="214" cy="35"/>
              <a:chOff x="1440" y="426"/>
              <a:chExt cx="214" cy="35"/>
            </a:xfrm>
            <a:solidFill>
              <a:srgbClr val="FFFFFF"/>
            </a:solidFill>
          </xdr:grpSpPr>
          <xdr:sp>
            <xdr:nvSpPr>
              <xdr:cNvPr id="257" name="Rectangle 836"/>
              <xdr:cNvSpPr>
                <a:spLocks/>
              </xdr:cNvSpPr>
            </xdr:nvSpPr>
            <xdr:spPr>
              <a:xfrm>
                <a:off x="1440" y="426"/>
                <a:ext cx="214" cy="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258" name="Group 837"/>
              <xdr:cNvGrpSpPr>
                <a:grpSpLocks/>
              </xdr:cNvGrpSpPr>
            </xdr:nvGrpSpPr>
            <xdr:grpSpPr>
              <a:xfrm>
                <a:off x="1442" y="430"/>
                <a:ext cx="34" cy="30"/>
                <a:chOff x="1200" y="105"/>
                <a:chExt cx="62" cy="58"/>
              </a:xfrm>
              <a:solidFill>
                <a:srgbClr val="FFFFFF"/>
              </a:solidFill>
            </xdr:grpSpPr>
            <xdr:sp>
              <xdr:nvSpPr>
                <xdr:cNvPr id="259" name="Oval 838"/>
                <xdr:cNvSpPr>
                  <a:spLocks/>
                </xdr:cNvSpPr>
              </xdr:nvSpPr>
              <xdr:spPr>
                <a:xfrm>
                  <a:off x="1200" y="105"/>
                  <a:ext cx="62" cy="58"/>
                </a:xfrm>
                <a:prstGeom prst="ellipse">
                  <a:avLst/>
                </a:prstGeom>
                <a:solidFill>
                  <a:srgbClr val="33333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0" name="Oval 839"/>
                <xdr:cNvSpPr>
                  <a:spLocks/>
                </xdr:cNvSpPr>
              </xdr:nvSpPr>
              <xdr:spPr>
                <a:xfrm>
                  <a:off x="1215" y="119"/>
                  <a:ext cx="33" cy="32"/>
                </a:xfrm>
                <a:prstGeom prst="ellipse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61" name="Group 840"/>
              <xdr:cNvGrpSpPr>
                <a:grpSpLocks/>
              </xdr:cNvGrpSpPr>
            </xdr:nvGrpSpPr>
            <xdr:grpSpPr>
              <a:xfrm>
                <a:off x="1476" y="431"/>
                <a:ext cx="34" cy="30"/>
                <a:chOff x="1200" y="105"/>
                <a:chExt cx="62" cy="58"/>
              </a:xfrm>
              <a:solidFill>
                <a:srgbClr val="FFFFFF"/>
              </a:solidFill>
            </xdr:grpSpPr>
            <xdr:sp>
              <xdr:nvSpPr>
                <xdr:cNvPr id="262" name="Oval 841"/>
                <xdr:cNvSpPr>
                  <a:spLocks/>
                </xdr:cNvSpPr>
              </xdr:nvSpPr>
              <xdr:spPr>
                <a:xfrm>
                  <a:off x="1200" y="105"/>
                  <a:ext cx="62" cy="58"/>
                </a:xfrm>
                <a:prstGeom prst="ellipse">
                  <a:avLst/>
                </a:prstGeom>
                <a:solidFill>
                  <a:srgbClr val="33333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3" name="Oval 842"/>
                <xdr:cNvSpPr>
                  <a:spLocks/>
                </xdr:cNvSpPr>
              </xdr:nvSpPr>
              <xdr:spPr>
                <a:xfrm>
                  <a:off x="1215" y="119"/>
                  <a:ext cx="33" cy="32"/>
                </a:xfrm>
                <a:prstGeom prst="ellipse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64" name="Group 843"/>
              <xdr:cNvGrpSpPr>
                <a:grpSpLocks/>
              </xdr:cNvGrpSpPr>
            </xdr:nvGrpSpPr>
            <xdr:grpSpPr>
              <a:xfrm>
                <a:off x="1619" y="431"/>
                <a:ext cx="34" cy="30"/>
                <a:chOff x="1200" y="105"/>
                <a:chExt cx="62" cy="58"/>
              </a:xfrm>
              <a:solidFill>
                <a:srgbClr val="FFFFFF"/>
              </a:solidFill>
            </xdr:grpSpPr>
            <xdr:sp>
              <xdr:nvSpPr>
                <xdr:cNvPr id="265" name="Oval 844"/>
                <xdr:cNvSpPr>
                  <a:spLocks/>
                </xdr:cNvSpPr>
              </xdr:nvSpPr>
              <xdr:spPr>
                <a:xfrm>
                  <a:off x="1200" y="105"/>
                  <a:ext cx="62" cy="58"/>
                </a:xfrm>
                <a:prstGeom prst="ellipse">
                  <a:avLst/>
                </a:prstGeom>
                <a:solidFill>
                  <a:srgbClr val="33333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6" name="Oval 845"/>
                <xdr:cNvSpPr>
                  <a:spLocks/>
                </xdr:cNvSpPr>
              </xdr:nvSpPr>
              <xdr:spPr>
                <a:xfrm>
                  <a:off x="1215" y="119"/>
                  <a:ext cx="33" cy="32"/>
                </a:xfrm>
                <a:prstGeom prst="ellipse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267" name="Group 846"/>
            <xdr:cNvGrpSpPr>
              <a:grpSpLocks/>
            </xdr:cNvGrpSpPr>
          </xdr:nvGrpSpPr>
          <xdr:grpSpPr>
            <a:xfrm>
              <a:off x="2995" y="459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268" name="Group 847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269" name="AutoShape 848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0" name="AutoShape 849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1" name="AutoShape 850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2" name="AutoShape 851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3" name="AutoShape 852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4" name="AutoShape 853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5" name="AutoShape 854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6" name="AutoShape 855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77" name="Group 856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278" name="AutoShape 857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9" name="AutoShape 858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0" name="AutoShape 859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1" name="AutoShape 860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2" name="AutoShape 861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3" name="AutoShape 862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4" name="AutoShape 863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5" name="AutoShape 864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286" name="Group 865"/>
            <xdr:cNvGrpSpPr>
              <a:grpSpLocks/>
            </xdr:cNvGrpSpPr>
          </xdr:nvGrpSpPr>
          <xdr:grpSpPr>
            <a:xfrm>
              <a:off x="2943" y="445"/>
              <a:ext cx="37" cy="47"/>
              <a:chOff x="1358" y="103"/>
              <a:chExt cx="61" cy="93"/>
            </a:xfrm>
            <a:solidFill>
              <a:srgbClr val="FFFFFF"/>
            </a:solidFill>
          </xdr:grpSpPr>
          <xdr:sp>
            <xdr:nvSpPr>
              <xdr:cNvPr id="287" name="AutoShape 866"/>
              <xdr:cNvSpPr>
                <a:spLocks/>
              </xdr:cNvSpPr>
            </xdr:nvSpPr>
            <xdr:spPr>
              <a:xfrm>
                <a:off x="1377" y="159"/>
                <a:ext cx="9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8" name="AutoShape 867"/>
              <xdr:cNvSpPr>
                <a:spLocks/>
              </xdr:cNvSpPr>
            </xdr:nvSpPr>
            <xdr:spPr>
              <a:xfrm>
                <a:off x="1393" y="159"/>
                <a:ext cx="9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9" name="AutoShape 868"/>
              <xdr:cNvSpPr>
                <a:spLocks/>
              </xdr:cNvSpPr>
            </xdr:nvSpPr>
            <xdr:spPr>
              <a:xfrm>
                <a:off x="1377" y="120"/>
                <a:ext cx="24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0" name="AutoShape 869"/>
              <xdr:cNvSpPr>
                <a:spLocks/>
              </xdr:cNvSpPr>
            </xdr:nvSpPr>
            <xdr:spPr>
              <a:xfrm rot="18865737">
                <a:off x="1391" y="128"/>
                <a:ext cx="28" cy="10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1" name="AutoShape 870"/>
              <xdr:cNvSpPr>
                <a:spLocks/>
              </xdr:cNvSpPr>
            </xdr:nvSpPr>
            <xdr:spPr>
              <a:xfrm rot="2875499">
                <a:off x="1358" y="129"/>
                <a:ext cx="27" cy="9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2" name="Oval 871"/>
              <xdr:cNvSpPr>
                <a:spLocks/>
              </xdr:cNvSpPr>
            </xdr:nvSpPr>
            <xdr:spPr>
              <a:xfrm>
                <a:off x="1380" y="103"/>
                <a:ext cx="16" cy="1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293" name="Group 796"/>
          <xdr:cNvGrpSpPr>
            <a:grpSpLocks/>
          </xdr:cNvGrpSpPr>
        </xdr:nvGrpSpPr>
        <xdr:grpSpPr>
          <a:xfrm>
            <a:off x="2890" y="418"/>
            <a:ext cx="214" cy="85"/>
            <a:chOff x="2935" y="445"/>
            <a:chExt cx="214" cy="85"/>
          </a:xfrm>
          <a:solidFill>
            <a:srgbClr val="FFFFFF"/>
          </a:solidFill>
        </xdr:grpSpPr>
        <xdr:grpSp>
          <xdr:nvGrpSpPr>
            <xdr:cNvPr id="294" name="Group 797"/>
            <xdr:cNvGrpSpPr>
              <a:grpSpLocks/>
            </xdr:cNvGrpSpPr>
          </xdr:nvGrpSpPr>
          <xdr:grpSpPr>
            <a:xfrm>
              <a:off x="2935" y="495"/>
              <a:ext cx="214" cy="35"/>
              <a:chOff x="1440" y="426"/>
              <a:chExt cx="214" cy="35"/>
            </a:xfrm>
            <a:solidFill>
              <a:srgbClr val="FFFFFF"/>
            </a:solidFill>
          </xdr:grpSpPr>
          <xdr:sp>
            <xdr:nvSpPr>
              <xdr:cNvPr id="295" name="Rectangle 798"/>
              <xdr:cNvSpPr>
                <a:spLocks/>
              </xdr:cNvSpPr>
            </xdr:nvSpPr>
            <xdr:spPr>
              <a:xfrm>
                <a:off x="1440" y="426"/>
                <a:ext cx="214" cy="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296" name="Group 799"/>
              <xdr:cNvGrpSpPr>
                <a:grpSpLocks/>
              </xdr:cNvGrpSpPr>
            </xdr:nvGrpSpPr>
            <xdr:grpSpPr>
              <a:xfrm>
                <a:off x="1442" y="430"/>
                <a:ext cx="34" cy="30"/>
                <a:chOff x="1200" y="105"/>
                <a:chExt cx="62" cy="58"/>
              </a:xfrm>
              <a:solidFill>
                <a:srgbClr val="FFFFFF"/>
              </a:solidFill>
            </xdr:grpSpPr>
            <xdr:sp>
              <xdr:nvSpPr>
                <xdr:cNvPr id="297" name="Oval 800"/>
                <xdr:cNvSpPr>
                  <a:spLocks/>
                </xdr:cNvSpPr>
              </xdr:nvSpPr>
              <xdr:spPr>
                <a:xfrm>
                  <a:off x="1200" y="105"/>
                  <a:ext cx="62" cy="58"/>
                </a:xfrm>
                <a:prstGeom prst="ellipse">
                  <a:avLst/>
                </a:prstGeom>
                <a:solidFill>
                  <a:srgbClr val="33333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8" name="Oval 801"/>
                <xdr:cNvSpPr>
                  <a:spLocks/>
                </xdr:cNvSpPr>
              </xdr:nvSpPr>
              <xdr:spPr>
                <a:xfrm>
                  <a:off x="1215" y="119"/>
                  <a:ext cx="33" cy="32"/>
                </a:xfrm>
                <a:prstGeom prst="ellipse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299" name="Group 802"/>
              <xdr:cNvGrpSpPr>
                <a:grpSpLocks/>
              </xdr:cNvGrpSpPr>
            </xdr:nvGrpSpPr>
            <xdr:grpSpPr>
              <a:xfrm>
                <a:off x="1476" y="431"/>
                <a:ext cx="34" cy="30"/>
                <a:chOff x="1200" y="105"/>
                <a:chExt cx="62" cy="58"/>
              </a:xfrm>
              <a:solidFill>
                <a:srgbClr val="FFFFFF"/>
              </a:solidFill>
            </xdr:grpSpPr>
            <xdr:sp>
              <xdr:nvSpPr>
                <xdr:cNvPr id="300" name="Oval 803"/>
                <xdr:cNvSpPr>
                  <a:spLocks/>
                </xdr:cNvSpPr>
              </xdr:nvSpPr>
              <xdr:spPr>
                <a:xfrm>
                  <a:off x="1200" y="105"/>
                  <a:ext cx="62" cy="58"/>
                </a:xfrm>
                <a:prstGeom prst="ellipse">
                  <a:avLst/>
                </a:prstGeom>
                <a:solidFill>
                  <a:srgbClr val="33333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1" name="Oval 804"/>
                <xdr:cNvSpPr>
                  <a:spLocks/>
                </xdr:cNvSpPr>
              </xdr:nvSpPr>
              <xdr:spPr>
                <a:xfrm>
                  <a:off x="1215" y="119"/>
                  <a:ext cx="33" cy="32"/>
                </a:xfrm>
                <a:prstGeom prst="ellipse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02" name="Group 805"/>
              <xdr:cNvGrpSpPr>
                <a:grpSpLocks/>
              </xdr:cNvGrpSpPr>
            </xdr:nvGrpSpPr>
            <xdr:grpSpPr>
              <a:xfrm>
                <a:off x="1619" y="431"/>
                <a:ext cx="34" cy="30"/>
                <a:chOff x="1200" y="105"/>
                <a:chExt cx="62" cy="58"/>
              </a:xfrm>
              <a:solidFill>
                <a:srgbClr val="FFFFFF"/>
              </a:solidFill>
            </xdr:grpSpPr>
            <xdr:sp>
              <xdr:nvSpPr>
                <xdr:cNvPr id="303" name="Oval 806"/>
                <xdr:cNvSpPr>
                  <a:spLocks/>
                </xdr:cNvSpPr>
              </xdr:nvSpPr>
              <xdr:spPr>
                <a:xfrm>
                  <a:off x="1200" y="105"/>
                  <a:ext cx="62" cy="58"/>
                </a:xfrm>
                <a:prstGeom prst="ellipse">
                  <a:avLst/>
                </a:prstGeom>
                <a:solidFill>
                  <a:srgbClr val="33333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4" name="Oval 807"/>
                <xdr:cNvSpPr>
                  <a:spLocks/>
                </xdr:cNvSpPr>
              </xdr:nvSpPr>
              <xdr:spPr>
                <a:xfrm>
                  <a:off x="1215" y="119"/>
                  <a:ext cx="33" cy="32"/>
                </a:xfrm>
                <a:prstGeom prst="ellipse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305" name="Group 808"/>
            <xdr:cNvGrpSpPr>
              <a:grpSpLocks/>
            </xdr:cNvGrpSpPr>
          </xdr:nvGrpSpPr>
          <xdr:grpSpPr>
            <a:xfrm>
              <a:off x="2995" y="459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306" name="Group 809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307" name="AutoShape 810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8" name="AutoShape 811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9" name="AutoShape 812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0" name="AutoShape 813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1" name="AutoShape 814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2" name="AutoShape 815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3" name="AutoShape 816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4" name="AutoShape 817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15" name="Group 818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316" name="AutoShape 819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7" name="AutoShape 820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8" name="AutoShape 821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9" name="AutoShape 822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0" name="AutoShape 823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1" name="AutoShape 824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2" name="AutoShape 825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3" name="AutoShape 826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324" name="Group 827"/>
            <xdr:cNvGrpSpPr>
              <a:grpSpLocks/>
            </xdr:cNvGrpSpPr>
          </xdr:nvGrpSpPr>
          <xdr:grpSpPr>
            <a:xfrm>
              <a:off x="2943" y="445"/>
              <a:ext cx="37" cy="47"/>
              <a:chOff x="1358" y="103"/>
              <a:chExt cx="61" cy="93"/>
            </a:xfrm>
            <a:solidFill>
              <a:srgbClr val="FFFFFF"/>
            </a:solidFill>
          </xdr:grpSpPr>
          <xdr:sp>
            <xdr:nvSpPr>
              <xdr:cNvPr id="325" name="AutoShape 828"/>
              <xdr:cNvSpPr>
                <a:spLocks/>
              </xdr:cNvSpPr>
            </xdr:nvSpPr>
            <xdr:spPr>
              <a:xfrm>
                <a:off x="1377" y="159"/>
                <a:ext cx="9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6" name="AutoShape 829"/>
              <xdr:cNvSpPr>
                <a:spLocks/>
              </xdr:cNvSpPr>
            </xdr:nvSpPr>
            <xdr:spPr>
              <a:xfrm>
                <a:off x="1393" y="159"/>
                <a:ext cx="9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7" name="AutoShape 830"/>
              <xdr:cNvSpPr>
                <a:spLocks/>
              </xdr:cNvSpPr>
            </xdr:nvSpPr>
            <xdr:spPr>
              <a:xfrm>
                <a:off x="1377" y="120"/>
                <a:ext cx="24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8" name="AutoShape 831"/>
              <xdr:cNvSpPr>
                <a:spLocks/>
              </xdr:cNvSpPr>
            </xdr:nvSpPr>
            <xdr:spPr>
              <a:xfrm rot="18865737">
                <a:off x="1391" y="128"/>
                <a:ext cx="28" cy="10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9" name="AutoShape 832"/>
              <xdr:cNvSpPr>
                <a:spLocks/>
              </xdr:cNvSpPr>
            </xdr:nvSpPr>
            <xdr:spPr>
              <a:xfrm rot="2875499">
                <a:off x="1358" y="129"/>
                <a:ext cx="27" cy="9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0" name="Oval 833"/>
              <xdr:cNvSpPr>
                <a:spLocks/>
              </xdr:cNvSpPr>
            </xdr:nvSpPr>
            <xdr:spPr>
              <a:xfrm>
                <a:off x="1380" y="103"/>
                <a:ext cx="16" cy="1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331" name="Line 795"/>
          <xdr:cNvSpPr>
            <a:spLocks/>
          </xdr:cNvSpPr>
        </xdr:nvSpPr>
        <xdr:spPr>
          <a:xfrm flipV="1">
            <a:off x="2500" y="421"/>
            <a:ext cx="104" cy="79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2" name="Group 716"/>
          <xdr:cNvGrpSpPr>
            <a:grpSpLocks/>
          </xdr:cNvGrpSpPr>
        </xdr:nvGrpSpPr>
        <xdr:grpSpPr>
          <a:xfrm>
            <a:off x="2629" y="367"/>
            <a:ext cx="163" cy="72"/>
            <a:chOff x="2600" y="477"/>
            <a:chExt cx="163" cy="72"/>
          </a:xfrm>
          <a:solidFill>
            <a:srgbClr val="FFFFFF"/>
          </a:solidFill>
        </xdr:grpSpPr>
        <xdr:grpSp>
          <xdr:nvGrpSpPr>
            <xdr:cNvPr id="333" name="Group 717"/>
            <xdr:cNvGrpSpPr>
              <a:grpSpLocks/>
            </xdr:cNvGrpSpPr>
          </xdr:nvGrpSpPr>
          <xdr:grpSpPr>
            <a:xfrm>
              <a:off x="2612" y="509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334" name="Group 718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335" name="AutoShape 719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6" name="AutoShape 720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7" name="AutoShape 721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8" name="AutoShape 722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9" name="AutoShape 723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0" name="AutoShape 724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1" name="AutoShape 725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2" name="AutoShape 726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43" name="Group 727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344" name="AutoShape 728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5" name="AutoShape 729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6" name="AutoShape 730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7" name="AutoShape 731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8" name="AutoShape 732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9" name="AutoShape 733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0" name="AutoShape 734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1" name="AutoShape 735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352" name="Group 736"/>
            <xdr:cNvGrpSpPr>
              <a:grpSpLocks/>
            </xdr:cNvGrpSpPr>
          </xdr:nvGrpSpPr>
          <xdr:grpSpPr>
            <a:xfrm>
              <a:off x="2611" y="477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353" name="Group 737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354" name="AutoShape 738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5" name="AutoShape 739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6" name="AutoShape 740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7" name="AutoShape 741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8" name="AutoShape 742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9" name="AutoShape 743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0" name="AutoShape 744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1" name="AutoShape 745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62" name="Group 746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363" name="AutoShape 747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4" name="AutoShape 748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5" name="AutoShape 749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6" name="AutoShape 750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7" name="AutoShape 751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8" name="AutoShape 752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9" name="AutoShape 753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0" name="AutoShape 754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371" name="Group 755"/>
            <xdr:cNvGrpSpPr>
              <a:grpSpLocks/>
            </xdr:cNvGrpSpPr>
          </xdr:nvGrpSpPr>
          <xdr:grpSpPr>
            <a:xfrm>
              <a:off x="2602" y="515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372" name="Group 756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373" name="AutoShape 757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4" name="AutoShape 758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5" name="AutoShape 759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6" name="AutoShape 760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7" name="AutoShape 761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8" name="AutoShape 762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9" name="AutoShape 763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0" name="AutoShape 764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81" name="Group 765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382" name="AutoShape 766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3" name="AutoShape 767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4" name="AutoShape 768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5" name="AutoShape 769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6" name="AutoShape 770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7" name="AutoShape 771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8" name="AutoShape 772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9" name="AutoShape 773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390" name="Group 774"/>
            <xdr:cNvGrpSpPr>
              <a:grpSpLocks/>
            </xdr:cNvGrpSpPr>
          </xdr:nvGrpSpPr>
          <xdr:grpSpPr>
            <a:xfrm>
              <a:off x="2600" y="479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391" name="Group 775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392" name="AutoShape 776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3" name="AutoShape 777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4" name="AutoShape 778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5" name="AutoShape 779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6" name="AutoShape 780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7" name="AutoShape 781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8" name="AutoShape 782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9" name="AutoShape 783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00" name="Group 784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401" name="AutoShape 785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2" name="AutoShape 786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3" name="AutoShape 787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4" name="AutoShape 788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5" name="AutoShape 789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6" name="AutoShape 790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7" name="AutoShape 791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8" name="AutoShape 792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409" name="Rectangle 552"/>
          <xdr:cNvSpPr>
            <a:spLocks/>
          </xdr:cNvSpPr>
        </xdr:nvSpPr>
        <xdr:spPr>
          <a:xfrm rot="20428787" flipH="1">
            <a:off x="2147" y="276"/>
            <a:ext cx="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551"/>
          <xdr:cNvSpPr>
            <a:spLocks/>
          </xdr:cNvSpPr>
        </xdr:nvSpPr>
        <xdr:spPr>
          <a:xfrm rot="1171211">
            <a:off x="2339" y="277"/>
            <a:ext cx="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utoShape 298"/>
          <xdr:cNvSpPr>
            <a:spLocks/>
          </xdr:cNvSpPr>
        </xdr:nvSpPr>
        <xdr:spPr>
          <a:xfrm>
            <a:off x="1698" y="435"/>
            <a:ext cx="145" cy="68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Fertilizante</a:t>
            </a:r>
          </a:p>
        </xdr:txBody>
      </xdr:sp>
      <xdr:sp>
        <xdr:nvSpPr>
          <xdr:cNvPr id="412" name="AutoShape 299"/>
          <xdr:cNvSpPr>
            <a:spLocks/>
          </xdr:cNvSpPr>
        </xdr:nvSpPr>
        <xdr:spPr>
          <a:xfrm rot="19772867">
            <a:off x="1996" y="438"/>
            <a:ext cx="84" cy="75"/>
          </a:xfrm>
          <a:prstGeom prst="trapezoid">
            <a:avLst>
              <a:gd name="adj" fmla="val -262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301"/>
          <xdr:cNvSpPr>
            <a:spLocks/>
          </xdr:cNvSpPr>
        </xdr:nvSpPr>
        <xdr:spPr>
          <a:xfrm rot="16998350" flipV="1">
            <a:off x="2081" y="115"/>
            <a:ext cx="149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302"/>
          <xdr:cNvSpPr>
            <a:spLocks/>
          </xdr:cNvSpPr>
        </xdr:nvSpPr>
        <xdr:spPr>
          <a:xfrm rot="2034376">
            <a:off x="2197" y="163"/>
            <a:ext cx="12" cy="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303"/>
          <xdr:cNvSpPr>
            <a:spLocks/>
          </xdr:cNvSpPr>
        </xdr:nvSpPr>
        <xdr:spPr>
          <a:xfrm rot="19495356">
            <a:off x="2277" y="162"/>
            <a:ext cx="10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16" name="Group 304"/>
          <xdr:cNvGrpSpPr>
            <a:grpSpLocks/>
          </xdr:cNvGrpSpPr>
        </xdr:nvGrpSpPr>
        <xdr:grpSpPr>
          <a:xfrm>
            <a:off x="2148" y="204"/>
            <a:ext cx="190" cy="110"/>
            <a:chOff x="569" y="224"/>
            <a:chExt cx="190" cy="154"/>
          </a:xfrm>
          <a:solidFill>
            <a:srgbClr val="FFFFFF"/>
          </a:solidFill>
        </xdr:grpSpPr>
        <xdr:sp>
          <xdr:nvSpPr>
            <xdr:cNvPr id="417" name="AutoShape 305"/>
            <xdr:cNvSpPr>
              <a:spLocks/>
            </xdr:cNvSpPr>
          </xdr:nvSpPr>
          <xdr:spPr>
            <a:xfrm>
              <a:off x="577" y="224"/>
              <a:ext cx="59" cy="153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AutoShape 306"/>
            <xdr:cNvSpPr>
              <a:spLocks/>
            </xdr:cNvSpPr>
          </xdr:nvSpPr>
          <xdr:spPr>
            <a:xfrm>
              <a:off x="639" y="225"/>
              <a:ext cx="59" cy="150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9" name="AutoShape 307"/>
            <xdr:cNvSpPr>
              <a:spLocks/>
            </xdr:cNvSpPr>
          </xdr:nvSpPr>
          <xdr:spPr>
            <a:xfrm>
              <a:off x="700" y="225"/>
              <a:ext cx="59" cy="150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0" name="AutoShape 308"/>
            <xdr:cNvSpPr>
              <a:spLocks/>
            </xdr:cNvSpPr>
          </xdr:nvSpPr>
          <xdr:spPr>
            <a:xfrm>
              <a:off x="693" y="225"/>
              <a:ext cx="63" cy="152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MOP</a:t>
              </a:r>
            </a:p>
          </xdr:txBody>
        </xdr:sp>
        <xdr:sp>
          <xdr:nvSpPr>
            <xdr:cNvPr id="421" name="AutoShape 309"/>
            <xdr:cNvSpPr>
              <a:spLocks/>
            </xdr:cNvSpPr>
          </xdr:nvSpPr>
          <xdr:spPr>
            <a:xfrm>
              <a:off x="627" y="225"/>
              <a:ext cx="71" cy="153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UREA</a:t>
              </a:r>
            </a:p>
          </xdr:txBody>
        </xdr:sp>
        <xdr:sp>
          <xdr:nvSpPr>
            <xdr:cNvPr id="422" name="AutoShape 310"/>
            <xdr:cNvSpPr>
              <a:spLocks/>
            </xdr:cNvSpPr>
          </xdr:nvSpPr>
          <xdr:spPr>
            <a:xfrm>
              <a:off x="569" y="226"/>
              <a:ext cx="59" cy="151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DAP</a:t>
              </a:r>
            </a:p>
          </xdr:txBody>
        </xdr:sp>
      </xdr:grpSp>
      <xdr:sp>
        <xdr:nvSpPr>
          <xdr:cNvPr id="423" name="AutoShape 313"/>
          <xdr:cNvSpPr>
            <a:spLocks/>
          </xdr:cNvSpPr>
        </xdr:nvSpPr>
        <xdr:spPr>
          <a:xfrm rot="16200000">
            <a:off x="2155" y="317"/>
            <a:ext cx="183" cy="71"/>
          </a:xfrm>
          <a:prstGeom prst="can">
            <a:avLst>
              <a:gd name="adj" fmla="val -4189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317"/>
          <xdr:cNvSpPr>
            <a:spLocks/>
          </xdr:cNvSpPr>
        </xdr:nvSpPr>
        <xdr:spPr>
          <a:xfrm flipV="1">
            <a:off x="1863" y="512"/>
            <a:ext cx="30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318"/>
          <xdr:cNvSpPr>
            <a:spLocks/>
          </xdr:cNvSpPr>
        </xdr:nvSpPr>
        <xdr:spPr>
          <a:xfrm>
            <a:off x="2167" y="553"/>
            <a:ext cx="336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320"/>
          <xdr:cNvSpPr>
            <a:spLocks/>
          </xdr:cNvSpPr>
        </xdr:nvSpPr>
        <xdr:spPr>
          <a:xfrm flipV="1">
            <a:off x="2504" y="553"/>
            <a:ext cx="556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323"/>
          <xdr:cNvSpPr>
            <a:spLocks/>
          </xdr:cNvSpPr>
        </xdr:nvSpPr>
        <xdr:spPr>
          <a:xfrm>
            <a:off x="2166" y="511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28" name="Group 903"/>
          <xdr:cNvGrpSpPr>
            <a:grpSpLocks/>
          </xdr:cNvGrpSpPr>
        </xdr:nvGrpSpPr>
        <xdr:grpSpPr>
          <a:xfrm>
            <a:off x="2204" y="387"/>
            <a:ext cx="123" cy="85"/>
            <a:chOff x="2246" y="387"/>
            <a:chExt cx="123" cy="85"/>
          </a:xfrm>
          <a:solidFill>
            <a:srgbClr val="FFFFFF"/>
          </a:solidFill>
        </xdr:grpSpPr>
        <xdr:sp>
          <xdr:nvSpPr>
            <xdr:cNvPr id="429" name="AutoShape 325"/>
            <xdr:cNvSpPr>
              <a:spLocks/>
            </xdr:cNvSpPr>
          </xdr:nvSpPr>
          <xdr:spPr>
            <a:xfrm>
              <a:off x="2275" y="387"/>
              <a:ext cx="94" cy="84"/>
            </a:xfrm>
            <a:prstGeom prst="trapezoid">
              <a:avLst>
                <a:gd name="adj" fmla="val -5319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0" name="AutoShape 326"/>
            <xdr:cNvSpPr>
              <a:spLocks/>
            </xdr:cNvSpPr>
          </xdr:nvSpPr>
          <xdr:spPr>
            <a:xfrm>
              <a:off x="2246" y="388"/>
              <a:ext cx="94" cy="84"/>
            </a:xfrm>
            <a:prstGeom prst="trapezoid">
              <a:avLst>
                <a:gd name="adj" fmla="val -17023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1" name="Group 327"/>
          <xdr:cNvGrpSpPr>
            <a:grpSpLocks/>
          </xdr:cNvGrpSpPr>
        </xdr:nvGrpSpPr>
        <xdr:grpSpPr>
          <a:xfrm>
            <a:off x="2239" y="532"/>
            <a:ext cx="185" cy="20"/>
            <a:chOff x="1094" y="441"/>
            <a:chExt cx="173" cy="20"/>
          </a:xfrm>
          <a:solidFill>
            <a:srgbClr val="FFFFFF"/>
          </a:solidFill>
        </xdr:grpSpPr>
        <xdr:sp>
          <xdr:nvSpPr>
            <xdr:cNvPr id="432" name="Line 328"/>
            <xdr:cNvSpPr>
              <a:spLocks/>
            </xdr:cNvSpPr>
          </xdr:nvSpPr>
          <xdr:spPr>
            <a:xfrm>
              <a:off x="1094" y="441"/>
              <a:ext cx="17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Rectangle 329"/>
            <xdr:cNvSpPr>
              <a:spLocks/>
            </xdr:cNvSpPr>
          </xdr:nvSpPr>
          <xdr:spPr>
            <a:xfrm>
              <a:off x="1107" y="442"/>
              <a:ext cx="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Rectangle 330"/>
            <xdr:cNvSpPr>
              <a:spLocks/>
            </xdr:cNvSpPr>
          </xdr:nvSpPr>
          <xdr:spPr>
            <a:xfrm>
              <a:off x="1143" y="442"/>
              <a:ext cx="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Rectangle 331"/>
            <xdr:cNvSpPr>
              <a:spLocks/>
            </xdr:cNvSpPr>
          </xdr:nvSpPr>
          <xdr:spPr>
            <a:xfrm>
              <a:off x="1243" y="442"/>
              <a:ext cx="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6" name="Rectangle 332"/>
            <xdr:cNvSpPr>
              <a:spLocks/>
            </xdr:cNvSpPr>
          </xdr:nvSpPr>
          <xdr:spPr>
            <a:xfrm>
              <a:off x="1191" y="443"/>
              <a:ext cx="8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37" name="Line 333"/>
          <xdr:cNvSpPr>
            <a:spLocks/>
          </xdr:cNvSpPr>
        </xdr:nvSpPr>
        <xdr:spPr>
          <a:xfrm flipV="1">
            <a:off x="2776" y="492"/>
            <a:ext cx="100" cy="3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8" name="Group 572"/>
          <xdr:cNvGrpSpPr>
            <a:grpSpLocks/>
          </xdr:cNvGrpSpPr>
        </xdr:nvGrpSpPr>
        <xdr:grpSpPr>
          <a:xfrm>
            <a:off x="2872" y="469"/>
            <a:ext cx="214" cy="85"/>
            <a:chOff x="2935" y="445"/>
            <a:chExt cx="214" cy="85"/>
          </a:xfrm>
          <a:solidFill>
            <a:srgbClr val="FFFFFF"/>
          </a:solidFill>
        </xdr:grpSpPr>
        <xdr:grpSp>
          <xdr:nvGrpSpPr>
            <xdr:cNvPr id="439" name="Group 335"/>
            <xdr:cNvGrpSpPr>
              <a:grpSpLocks/>
            </xdr:cNvGrpSpPr>
          </xdr:nvGrpSpPr>
          <xdr:grpSpPr>
            <a:xfrm>
              <a:off x="2935" y="495"/>
              <a:ext cx="214" cy="35"/>
              <a:chOff x="1440" y="426"/>
              <a:chExt cx="214" cy="35"/>
            </a:xfrm>
            <a:solidFill>
              <a:srgbClr val="FFFFFF"/>
            </a:solidFill>
          </xdr:grpSpPr>
          <xdr:sp>
            <xdr:nvSpPr>
              <xdr:cNvPr id="440" name="Rectangle 336"/>
              <xdr:cNvSpPr>
                <a:spLocks/>
              </xdr:cNvSpPr>
            </xdr:nvSpPr>
            <xdr:spPr>
              <a:xfrm>
                <a:off x="1440" y="426"/>
                <a:ext cx="214" cy="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441" name="Group 337"/>
              <xdr:cNvGrpSpPr>
                <a:grpSpLocks/>
              </xdr:cNvGrpSpPr>
            </xdr:nvGrpSpPr>
            <xdr:grpSpPr>
              <a:xfrm>
                <a:off x="1442" y="430"/>
                <a:ext cx="34" cy="30"/>
                <a:chOff x="1200" y="105"/>
                <a:chExt cx="62" cy="58"/>
              </a:xfrm>
              <a:solidFill>
                <a:srgbClr val="FFFFFF"/>
              </a:solidFill>
            </xdr:grpSpPr>
            <xdr:sp>
              <xdr:nvSpPr>
                <xdr:cNvPr id="442" name="Oval 338"/>
                <xdr:cNvSpPr>
                  <a:spLocks/>
                </xdr:cNvSpPr>
              </xdr:nvSpPr>
              <xdr:spPr>
                <a:xfrm>
                  <a:off x="1200" y="105"/>
                  <a:ext cx="62" cy="58"/>
                </a:xfrm>
                <a:prstGeom prst="ellipse">
                  <a:avLst/>
                </a:prstGeom>
                <a:solidFill>
                  <a:srgbClr val="33333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43" name="Oval 339"/>
                <xdr:cNvSpPr>
                  <a:spLocks/>
                </xdr:cNvSpPr>
              </xdr:nvSpPr>
              <xdr:spPr>
                <a:xfrm>
                  <a:off x="1215" y="119"/>
                  <a:ext cx="33" cy="32"/>
                </a:xfrm>
                <a:prstGeom prst="ellipse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44" name="Group 340"/>
              <xdr:cNvGrpSpPr>
                <a:grpSpLocks/>
              </xdr:cNvGrpSpPr>
            </xdr:nvGrpSpPr>
            <xdr:grpSpPr>
              <a:xfrm>
                <a:off x="1476" y="431"/>
                <a:ext cx="34" cy="30"/>
                <a:chOff x="1200" y="105"/>
                <a:chExt cx="62" cy="58"/>
              </a:xfrm>
              <a:solidFill>
                <a:srgbClr val="FFFFFF"/>
              </a:solidFill>
            </xdr:grpSpPr>
            <xdr:sp>
              <xdr:nvSpPr>
                <xdr:cNvPr id="445" name="Oval 341"/>
                <xdr:cNvSpPr>
                  <a:spLocks/>
                </xdr:cNvSpPr>
              </xdr:nvSpPr>
              <xdr:spPr>
                <a:xfrm>
                  <a:off x="1200" y="105"/>
                  <a:ext cx="62" cy="58"/>
                </a:xfrm>
                <a:prstGeom prst="ellipse">
                  <a:avLst/>
                </a:prstGeom>
                <a:solidFill>
                  <a:srgbClr val="33333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46" name="Oval 342"/>
                <xdr:cNvSpPr>
                  <a:spLocks/>
                </xdr:cNvSpPr>
              </xdr:nvSpPr>
              <xdr:spPr>
                <a:xfrm>
                  <a:off x="1215" y="119"/>
                  <a:ext cx="33" cy="32"/>
                </a:xfrm>
                <a:prstGeom prst="ellipse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47" name="Group 343"/>
              <xdr:cNvGrpSpPr>
                <a:grpSpLocks/>
              </xdr:cNvGrpSpPr>
            </xdr:nvGrpSpPr>
            <xdr:grpSpPr>
              <a:xfrm>
                <a:off x="1619" y="431"/>
                <a:ext cx="34" cy="30"/>
                <a:chOff x="1200" y="105"/>
                <a:chExt cx="62" cy="58"/>
              </a:xfrm>
              <a:solidFill>
                <a:srgbClr val="FFFFFF"/>
              </a:solidFill>
            </xdr:grpSpPr>
            <xdr:sp>
              <xdr:nvSpPr>
                <xdr:cNvPr id="448" name="Oval 344"/>
                <xdr:cNvSpPr>
                  <a:spLocks/>
                </xdr:cNvSpPr>
              </xdr:nvSpPr>
              <xdr:spPr>
                <a:xfrm>
                  <a:off x="1200" y="105"/>
                  <a:ext cx="62" cy="58"/>
                </a:xfrm>
                <a:prstGeom prst="ellipse">
                  <a:avLst/>
                </a:prstGeom>
                <a:solidFill>
                  <a:srgbClr val="33333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49" name="Oval 345"/>
                <xdr:cNvSpPr>
                  <a:spLocks/>
                </xdr:cNvSpPr>
              </xdr:nvSpPr>
              <xdr:spPr>
                <a:xfrm>
                  <a:off x="1215" y="119"/>
                  <a:ext cx="33" cy="32"/>
                </a:xfrm>
                <a:prstGeom prst="ellipse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450" name="Group 346"/>
            <xdr:cNvGrpSpPr>
              <a:grpSpLocks/>
            </xdr:cNvGrpSpPr>
          </xdr:nvGrpSpPr>
          <xdr:grpSpPr>
            <a:xfrm>
              <a:off x="2995" y="459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451" name="Group 347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452" name="AutoShape 348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53" name="AutoShape 349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54" name="AutoShape 350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55" name="AutoShape 351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56" name="AutoShape 352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57" name="AutoShape 353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58" name="AutoShape 354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59" name="AutoShape 355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60" name="Group 356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461" name="AutoShape 357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2" name="AutoShape 358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3" name="AutoShape 359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4" name="AutoShape 360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5" name="AutoShape 361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6" name="AutoShape 362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7" name="AutoShape 363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8" name="AutoShape 364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469" name="Group 365"/>
            <xdr:cNvGrpSpPr>
              <a:grpSpLocks/>
            </xdr:cNvGrpSpPr>
          </xdr:nvGrpSpPr>
          <xdr:grpSpPr>
            <a:xfrm>
              <a:off x="2943" y="445"/>
              <a:ext cx="37" cy="47"/>
              <a:chOff x="1358" y="103"/>
              <a:chExt cx="61" cy="93"/>
            </a:xfrm>
            <a:solidFill>
              <a:srgbClr val="FFFFFF"/>
            </a:solidFill>
          </xdr:grpSpPr>
          <xdr:sp>
            <xdr:nvSpPr>
              <xdr:cNvPr id="470" name="AutoShape 366"/>
              <xdr:cNvSpPr>
                <a:spLocks/>
              </xdr:cNvSpPr>
            </xdr:nvSpPr>
            <xdr:spPr>
              <a:xfrm>
                <a:off x="1377" y="159"/>
                <a:ext cx="9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1" name="AutoShape 367"/>
              <xdr:cNvSpPr>
                <a:spLocks/>
              </xdr:cNvSpPr>
            </xdr:nvSpPr>
            <xdr:spPr>
              <a:xfrm>
                <a:off x="1393" y="159"/>
                <a:ext cx="9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2" name="AutoShape 368"/>
              <xdr:cNvSpPr>
                <a:spLocks/>
              </xdr:cNvSpPr>
            </xdr:nvSpPr>
            <xdr:spPr>
              <a:xfrm>
                <a:off x="1377" y="120"/>
                <a:ext cx="24" cy="37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3" name="AutoShape 369"/>
              <xdr:cNvSpPr>
                <a:spLocks/>
              </xdr:cNvSpPr>
            </xdr:nvSpPr>
            <xdr:spPr>
              <a:xfrm rot="18865737">
                <a:off x="1391" y="128"/>
                <a:ext cx="28" cy="10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4" name="AutoShape 370"/>
              <xdr:cNvSpPr>
                <a:spLocks/>
              </xdr:cNvSpPr>
            </xdr:nvSpPr>
            <xdr:spPr>
              <a:xfrm rot="2875499">
                <a:off x="1358" y="129"/>
                <a:ext cx="27" cy="9"/>
              </a:xfrm>
              <a:prstGeom prst="flowChartTerminator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5" name="Oval 371"/>
              <xdr:cNvSpPr>
                <a:spLocks/>
              </xdr:cNvSpPr>
            </xdr:nvSpPr>
            <xdr:spPr>
              <a:xfrm>
                <a:off x="1380" y="103"/>
                <a:ext cx="16" cy="1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476" name="Group 372"/>
          <xdr:cNvGrpSpPr>
            <a:grpSpLocks/>
          </xdr:cNvGrpSpPr>
        </xdr:nvGrpSpPr>
        <xdr:grpSpPr>
          <a:xfrm>
            <a:off x="2229" y="446"/>
            <a:ext cx="42" cy="50"/>
            <a:chOff x="1102" y="362"/>
            <a:chExt cx="42" cy="50"/>
          </a:xfrm>
          <a:solidFill>
            <a:srgbClr val="FFFFFF"/>
          </a:solidFill>
        </xdr:grpSpPr>
        <xdr:sp>
          <xdr:nvSpPr>
            <xdr:cNvPr id="477" name="Rectangle 373"/>
            <xdr:cNvSpPr>
              <a:spLocks/>
            </xdr:cNvSpPr>
          </xdr:nvSpPr>
          <xdr:spPr>
            <a:xfrm>
              <a:off x="1114" y="393"/>
              <a:ext cx="20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78" name="Group 374"/>
            <xdr:cNvGrpSpPr>
              <a:grpSpLocks/>
            </xdr:cNvGrpSpPr>
          </xdr:nvGrpSpPr>
          <xdr:grpSpPr>
            <a:xfrm>
              <a:off x="1102" y="362"/>
              <a:ext cx="42" cy="39"/>
              <a:chOff x="1147" y="132"/>
              <a:chExt cx="55" cy="56"/>
            </a:xfrm>
            <a:solidFill>
              <a:srgbClr val="FFFFFF"/>
            </a:solidFill>
          </xdr:grpSpPr>
          <xdr:sp>
            <xdr:nvSpPr>
              <xdr:cNvPr id="479" name="Rectangle 375"/>
              <xdr:cNvSpPr>
                <a:spLocks/>
              </xdr:cNvSpPr>
            </xdr:nvSpPr>
            <xdr:spPr>
              <a:xfrm rot="19944971">
                <a:off x="1173" y="133"/>
                <a:ext cx="10" cy="5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0" name="Rectangle 376"/>
              <xdr:cNvSpPr>
                <a:spLocks/>
              </xdr:cNvSpPr>
            </xdr:nvSpPr>
            <xdr:spPr>
              <a:xfrm rot="2649686">
                <a:off x="1172" y="132"/>
                <a:ext cx="10" cy="5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1" name="Rectangle 377"/>
              <xdr:cNvSpPr>
                <a:spLocks/>
              </xdr:cNvSpPr>
            </xdr:nvSpPr>
            <xdr:spPr>
              <a:xfrm rot="6429936">
                <a:off x="1147" y="157"/>
                <a:ext cx="55" cy="1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2" name="Oval 378"/>
              <xdr:cNvSpPr>
                <a:spLocks/>
              </xdr:cNvSpPr>
            </xdr:nvSpPr>
            <xdr:spPr>
              <a:xfrm>
                <a:off x="1153" y="139"/>
                <a:ext cx="47" cy="4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83" name="AutoShape 379"/>
          <xdr:cNvSpPr>
            <a:spLocks/>
          </xdr:cNvSpPr>
        </xdr:nvSpPr>
        <xdr:spPr>
          <a:xfrm>
            <a:off x="2240" y="507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AutoShape 380"/>
          <xdr:cNvSpPr>
            <a:spLocks/>
          </xdr:cNvSpPr>
        </xdr:nvSpPr>
        <xdr:spPr>
          <a:xfrm>
            <a:off x="2270" y="507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AutoShape 381"/>
          <xdr:cNvSpPr>
            <a:spLocks/>
          </xdr:cNvSpPr>
        </xdr:nvSpPr>
        <xdr:spPr>
          <a:xfrm>
            <a:off x="2302" y="508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86" name="Group 382"/>
          <xdr:cNvGrpSpPr>
            <a:grpSpLocks/>
          </xdr:cNvGrpSpPr>
        </xdr:nvGrpSpPr>
        <xdr:grpSpPr>
          <a:xfrm>
            <a:off x="2357" y="499"/>
            <a:ext cx="28" cy="54"/>
            <a:chOff x="1205" y="406"/>
            <a:chExt cx="28" cy="54"/>
          </a:xfrm>
          <a:solidFill>
            <a:srgbClr val="FFFFFF"/>
          </a:solidFill>
        </xdr:grpSpPr>
        <xdr:sp>
          <xdr:nvSpPr>
            <xdr:cNvPr id="487" name="AutoShape 383"/>
            <xdr:cNvSpPr>
              <a:spLocks/>
            </xdr:cNvSpPr>
          </xdr:nvSpPr>
          <xdr:spPr>
            <a:xfrm>
              <a:off x="1205" y="415"/>
              <a:ext cx="20" cy="23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Rectangle 384"/>
            <xdr:cNvSpPr>
              <a:spLocks/>
            </xdr:cNvSpPr>
          </xdr:nvSpPr>
          <xdr:spPr>
            <a:xfrm>
              <a:off x="1219" y="406"/>
              <a:ext cx="14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Line 385"/>
            <xdr:cNvSpPr>
              <a:spLocks/>
            </xdr:cNvSpPr>
          </xdr:nvSpPr>
          <xdr:spPr>
            <a:xfrm>
              <a:off x="1227" y="415"/>
              <a:ext cx="0" cy="45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90" name="Group 386"/>
          <xdr:cNvGrpSpPr>
            <a:grpSpLocks/>
          </xdr:cNvGrpSpPr>
        </xdr:nvGrpSpPr>
        <xdr:grpSpPr>
          <a:xfrm>
            <a:off x="1865" y="432"/>
            <a:ext cx="112" cy="74"/>
            <a:chOff x="215" y="344"/>
            <a:chExt cx="147" cy="94"/>
          </a:xfrm>
          <a:solidFill>
            <a:srgbClr val="FFFFFF"/>
          </a:solidFill>
        </xdr:grpSpPr>
        <xdr:grpSp>
          <xdr:nvGrpSpPr>
            <xdr:cNvPr id="491" name="Group 387"/>
            <xdr:cNvGrpSpPr>
              <a:grpSpLocks/>
            </xdr:cNvGrpSpPr>
          </xdr:nvGrpSpPr>
          <xdr:grpSpPr>
            <a:xfrm>
              <a:off x="219" y="417"/>
              <a:ext cx="25" cy="21"/>
              <a:chOff x="219" y="417"/>
              <a:chExt cx="25" cy="21"/>
            </a:xfrm>
            <a:solidFill>
              <a:srgbClr val="FFFFFF"/>
            </a:solidFill>
          </xdr:grpSpPr>
          <xdr:sp>
            <xdr:nvSpPr>
              <xdr:cNvPr id="492" name="Oval 388"/>
              <xdr:cNvSpPr>
                <a:spLocks/>
              </xdr:cNvSpPr>
            </xdr:nvSpPr>
            <xdr:spPr>
              <a:xfrm>
                <a:off x="219" y="417"/>
                <a:ext cx="25" cy="21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3" name="Oval 389"/>
              <xdr:cNvSpPr>
                <a:spLocks/>
              </xdr:cNvSpPr>
            </xdr:nvSpPr>
            <xdr:spPr>
              <a:xfrm>
                <a:off x="224" y="420"/>
                <a:ext cx="15" cy="14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94" name="AutoShape 390"/>
            <xdr:cNvSpPr>
              <a:spLocks/>
            </xdr:cNvSpPr>
          </xdr:nvSpPr>
          <xdr:spPr>
            <a:xfrm>
              <a:off x="320" y="344"/>
              <a:ext cx="42" cy="30"/>
            </a:xfrm>
            <a:prstGeom prst="rtTriangl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Rectangle 391"/>
            <xdr:cNvSpPr>
              <a:spLocks/>
            </xdr:cNvSpPr>
          </xdr:nvSpPr>
          <xdr:spPr>
            <a:xfrm>
              <a:off x="217" y="394"/>
              <a:ext cx="82" cy="2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96" name="Group 392"/>
            <xdr:cNvGrpSpPr>
              <a:grpSpLocks/>
            </xdr:cNvGrpSpPr>
          </xdr:nvGrpSpPr>
          <xdr:grpSpPr>
            <a:xfrm>
              <a:off x="271" y="417"/>
              <a:ext cx="25" cy="21"/>
              <a:chOff x="219" y="417"/>
              <a:chExt cx="25" cy="21"/>
            </a:xfrm>
            <a:solidFill>
              <a:srgbClr val="FFFFFF"/>
            </a:solidFill>
          </xdr:grpSpPr>
          <xdr:sp>
            <xdr:nvSpPr>
              <xdr:cNvPr id="497" name="Oval 393"/>
              <xdr:cNvSpPr>
                <a:spLocks/>
              </xdr:cNvSpPr>
            </xdr:nvSpPr>
            <xdr:spPr>
              <a:xfrm>
                <a:off x="219" y="417"/>
                <a:ext cx="25" cy="21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8" name="Oval 394"/>
              <xdr:cNvSpPr>
                <a:spLocks/>
              </xdr:cNvSpPr>
            </xdr:nvSpPr>
            <xdr:spPr>
              <a:xfrm>
                <a:off x="224" y="420"/>
                <a:ext cx="15" cy="14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99" name="AutoShape 395"/>
            <xdr:cNvSpPr>
              <a:spLocks/>
            </xdr:cNvSpPr>
          </xdr:nvSpPr>
          <xdr:spPr>
            <a:xfrm flipV="1">
              <a:off x="215" y="355"/>
              <a:ext cx="84" cy="35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Rectangle 396"/>
            <xdr:cNvSpPr>
              <a:spLocks/>
            </xdr:cNvSpPr>
          </xdr:nvSpPr>
          <xdr:spPr>
            <a:xfrm rot="2946340">
              <a:off x="286" y="380"/>
              <a:ext cx="45" cy="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1" name="Line 397"/>
          <xdr:cNvSpPr>
            <a:spLocks/>
          </xdr:cNvSpPr>
        </xdr:nvSpPr>
        <xdr:spPr>
          <a:xfrm flipH="1" flipV="1">
            <a:off x="1621" y="511"/>
            <a:ext cx="241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02" name="Group 441"/>
          <xdr:cNvGrpSpPr>
            <a:grpSpLocks/>
          </xdr:cNvGrpSpPr>
        </xdr:nvGrpSpPr>
        <xdr:grpSpPr>
          <a:xfrm>
            <a:off x="2177" y="130"/>
            <a:ext cx="124" cy="74"/>
            <a:chOff x="602" y="81"/>
            <a:chExt cx="124" cy="74"/>
          </a:xfrm>
          <a:solidFill>
            <a:srgbClr val="FFFFFF"/>
          </a:solidFill>
        </xdr:grpSpPr>
        <xdr:sp>
          <xdr:nvSpPr>
            <xdr:cNvPr id="503" name="Rectangle 442"/>
            <xdr:cNvSpPr>
              <a:spLocks/>
            </xdr:cNvSpPr>
          </xdr:nvSpPr>
          <xdr:spPr>
            <a:xfrm>
              <a:off x="661" y="122"/>
              <a:ext cx="11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AutoShape 443"/>
            <xdr:cNvSpPr>
              <a:spLocks/>
            </xdr:cNvSpPr>
          </xdr:nvSpPr>
          <xdr:spPr>
            <a:xfrm flipV="1">
              <a:off x="602" y="81"/>
              <a:ext cx="124" cy="40"/>
            </a:xfrm>
            <a:prstGeom prst="trapezoid">
              <a:avLst>
                <a:gd name="adj" fmla="val -21055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5" name="Rectangle 444"/>
          <xdr:cNvSpPr>
            <a:spLocks/>
          </xdr:cNvSpPr>
        </xdr:nvSpPr>
        <xdr:spPr>
          <a:xfrm>
            <a:off x="2055" y="85"/>
            <a:ext cx="38" cy="4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Elevador</a:t>
            </a:r>
          </a:p>
        </xdr:txBody>
      </xdr:sp>
      <xdr:sp>
        <xdr:nvSpPr>
          <xdr:cNvPr id="506" name="Rectangle 445"/>
          <xdr:cNvSpPr>
            <a:spLocks/>
          </xdr:cNvSpPr>
        </xdr:nvSpPr>
        <xdr:spPr>
          <a:xfrm>
            <a:off x="1690" y="598"/>
            <a:ext cx="140" cy="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Almacenamiento al Granel o en super sacos
</a:t>
            </a:r>
          </a:p>
        </xdr:txBody>
      </xdr:sp>
      <xdr:sp>
        <xdr:nvSpPr>
          <xdr:cNvPr id="507" name="Rectangle 446"/>
          <xdr:cNvSpPr>
            <a:spLocks/>
          </xdr:cNvSpPr>
        </xdr:nvSpPr>
        <xdr:spPr>
          <a:xfrm>
            <a:off x="1882" y="598"/>
            <a:ext cx="113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Alimentación de Tolva</a:t>
            </a:r>
          </a:p>
        </xdr:txBody>
      </xdr:sp>
      <xdr:sp>
        <xdr:nvSpPr>
          <xdr:cNvPr id="508" name="Rectangle 448"/>
          <xdr:cNvSpPr>
            <a:spLocks/>
          </xdr:cNvSpPr>
        </xdr:nvSpPr>
        <xdr:spPr>
          <a:xfrm>
            <a:off x="2027" y="601"/>
            <a:ext cx="125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Transporte hacia el distribuidor</a:t>
            </a:r>
          </a:p>
        </xdr:txBody>
      </xdr:sp>
      <xdr:sp>
        <xdr:nvSpPr>
          <xdr:cNvPr id="509" name="Rectangle 449"/>
          <xdr:cNvSpPr>
            <a:spLocks/>
          </xdr:cNvSpPr>
        </xdr:nvSpPr>
        <xdr:spPr>
          <a:xfrm>
            <a:off x="2174" y="600"/>
            <a:ext cx="125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Distribución para almacenamiento</a:t>
            </a:r>
          </a:p>
        </xdr:txBody>
      </xdr:sp>
      <xdr:sp>
        <xdr:nvSpPr>
          <xdr:cNvPr id="510" name="Rectangle 450"/>
          <xdr:cNvSpPr>
            <a:spLocks/>
          </xdr:cNvSpPr>
        </xdr:nvSpPr>
        <xdr:spPr>
          <a:xfrm>
            <a:off x="2314" y="601"/>
            <a:ext cx="125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Almacenamiento Temporal</a:t>
            </a:r>
          </a:p>
        </xdr:txBody>
      </xdr:sp>
      <xdr:sp>
        <xdr:nvSpPr>
          <xdr:cNvPr id="511" name="Rectangle 451"/>
          <xdr:cNvSpPr>
            <a:spLocks/>
          </xdr:cNvSpPr>
        </xdr:nvSpPr>
        <xdr:spPr>
          <a:xfrm>
            <a:off x="2448" y="600"/>
            <a:ext cx="86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Mezclado</a:t>
            </a:r>
          </a:p>
        </xdr:txBody>
      </xdr:sp>
      <xdr:sp>
        <xdr:nvSpPr>
          <xdr:cNvPr id="512" name="Rectangle 453"/>
          <xdr:cNvSpPr>
            <a:spLocks/>
          </xdr:cNvSpPr>
        </xdr:nvSpPr>
        <xdr:spPr>
          <a:xfrm>
            <a:off x="2564" y="605"/>
            <a:ext cx="102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Ensacado</a:t>
            </a:r>
          </a:p>
        </xdr:txBody>
      </xdr:sp>
      <xdr:sp>
        <xdr:nvSpPr>
          <xdr:cNvPr id="513" name="Rectangle 454"/>
          <xdr:cNvSpPr>
            <a:spLocks/>
          </xdr:cNvSpPr>
        </xdr:nvSpPr>
        <xdr:spPr>
          <a:xfrm>
            <a:off x="2703" y="607"/>
            <a:ext cx="80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Estiba</a:t>
            </a:r>
          </a:p>
        </xdr:txBody>
      </xdr:sp>
      <xdr:sp>
        <xdr:nvSpPr>
          <xdr:cNvPr id="514" name="Rectangle 455"/>
          <xdr:cNvSpPr>
            <a:spLocks/>
          </xdr:cNvSpPr>
        </xdr:nvSpPr>
        <xdr:spPr>
          <a:xfrm>
            <a:off x="2834" y="606"/>
            <a:ext cx="102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Transporte</a:t>
            </a:r>
          </a:p>
        </xdr:txBody>
      </xdr:sp>
      <xdr:sp>
        <xdr:nvSpPr>
          <xdr:cNvPr id="515" name="AutoShape 462"/>
          <xdr:cNvSpPr>
            <a:spLocks/>
          </xdr:cNvSpPr>
        </xdr:nvSpPr>
        <xdr:spPr>
          <a:xfrm>
            <a:off x="2268" y="321"/>
            <a:ext cx="64" cy="64"/>
          </a:xfrm>
          <a:prstGeom prst="flowChartExtract">
            <a:avLst/>
          </a:prstGeom>
          <a:solidFill>
            <a:srgbClr val="FF99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AutoShape 463"/>
          <xdr:cNvSpPr>
            <a:spLocks/>
          </xdr:cNvSpPr>
        </xdr:nvSpPr>
        <xdr:spPr>
          <a:xfrm>
            <a:off x="2215" y="320"/>
            <a:ext cx="64" cy="65"/>
          </a:xfrm>
          <a:prstGeom prst="flowChartExtract">
            <a:avLst/>
          </a:prstGeom>
          <a:solidFill>
            <a:srgbClr val="CC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AutoShape 464"/>
          <xdr:cNvSpPr>
            <a:spLocks/>
          </xdr:cNvSpPr>
        </xdr:nvSpPr>
        <xdr:spPr>
          <a:xfrm>
            <a:off x="2163" y="325"/>
            <a:ext cx="64" cy="60"/>
          </a:xfrm>
          <a:prstGeom prst="flowChartExtract">
            <a:avLst/>
          </a:prstGeom>
          <a:solidFill>
            <a:srgbClr val="8080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470"/>
          <xdr:cNvSpPr>
            <a:spLocks/>
          </xdr:cNvSpPr>
        </xdr:nvSpPr>
        <xdr:spPr>
          <a:xfrm>
            <a:off x="2270" y="174"/>
            <a:ext cx="22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471"/>
          <xdr:cNvSpPr>
            <a:spLocks/>
          </xdr:cNvSpPr>
        </xdr:nvSpPr>
        <xdr:spPr>
          <a:xfrm flipH="1">
            <a:off x="2195" y="173"/>
            <a:ext cx="2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472"/>
          <xdr:cNvSpPr>
            <a:spLocks/>
          </xdr:cNvSpPr>
        </xdr:nvSpPr>
        <xdr:spPr>
          <a:xfrm flipV="1">
            <a:off x="2103" y="229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Line 474"/>
          <xdr:cNvSpPr>
            <a:spLocks/>
          </xdr:cNvSpPr>
        </xdr:nvSpPr>
        <xdr:spPr>
          <a:xfrm>
            <a:off x="1852" y="431"/>
            <a:ext cx="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22" name="Group 477"/>
          <xdr:cNvGrpSpPr>
            <a:grpSpLocks/>
          </xdr:cNvGrpSpPr>
        </xdr:nvGrpSpPr>
        <xdr:grpSpPr>
          <a:xfrm>
            <a:off x="2240" y="507"/>
            <a:ext cx="37" cy="47"/>
            <a:chOff x="1358" y="103"/>
            <a:chExt cx="61" cy="93"/>
          </a:xfrm>
          <a:solidFill>
            <a:srgbClr val="FFFFFF"/>
          </a:solidFill>
        </xdr:grpSpPr>
        <xdr:sp>
          <xdr:nvSpPr>
            <xdr:cNvPr id="523" name="AutoShape 478"/>
            <xdr:cNvSpPr>
              <a:spLocks/>
            </xdr:cNvSpPr>
          </xdr:nvSpPr>
          <xdr:spPr>
            <a:xfrm>
              <a:off x="1377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AutoShape 479"/>
            <xdr:cNvSpPr>
              <a:spLocks/>
            </xdr:cNvSpPr>
          </xdr:nvSpPr>
          <xdr:spPr>
            <a:xfrm>
              <a:off x="1393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AutoShape 480"/>
            <xdr:cNvSpPr>
              <a:spLocks/>
            </xdr:cNvSpPr>
          </xdr:nvSpPr>
          <xdr:spPr>
            <a:xfrm>
              <a:off x="1377" y="120"/>
              <a:ext cx="24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AutoShape 481"/>
            <xdr:cNvSpPr>
              <a:spLocks/>
            </xdr:cNvSpPr>
          </xdr:nvSpPr>
          <xdr:spPr>
            <a:xfrm rot="18865737">
              <a:off x="1391" y="128"/>
              <a:ext cx="28" cy="10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AutoShape 482"/>
            <xdr:cNvSpPr>
              <a:spLocks/>
            </xdr:cNvSpPr>
          </xdr:nvSpPr>
          <xdr:spPr>
            <a:xfrm rot="2875499">
              <a:off x="1358" y="129"/>
              <a:ext cx="27" cy="9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Oval 483"/>
            <xdr:cNvSpPr>
              <a:spLocks/>
            </xdr:cNvSpPr>
          </xdr:nvSpPr>
          <xdr:spPr>
            <a:xfrm>
              <a:off x="1380" y="103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9" name="Group 484"/>
          <xdr:cNvGrpSpPr>
            <a:grpSpLocks/>
          </xdr:cNvGrpSpPr>
        </xdr:nvGrpSpPr>
        <xdr:grpSpPr>
          <a:xfrm>
            <a:off x="2313" y="505"/>
            <a:ext cx="37" cy="47"/>
            <a:chOff x="1358" y="103"/>
            <a:chExt cx="61" cy="93"/>
          </a:xfrm>
          <a:solidFill>
            <a:srgbClr val="FFFFFF"/>
          </a:solidFill>
        </xdr:grpSpPr>
        <xdr:sp>
          <xdr:nvSpPr>
            <xdr:cNvPr id="530" name="AutoShape 485"/>
            <xdr:cNvSpPr>
              <a:spLocks/>
            </xdr:cNvSpPr>
          </xdr:nvSpPr>
          <xdr:spPr>
            <a:xfrm>
              <a:off x="1377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AutoShape 486"/>
            <xdr:cNvSpPr>
              <a:spLocks/>
            </xdr:cNvSpPr>
          </xdr:nvSpPr>
          <xdr:spPr>
            <a:xfrm>
              <a:off x="1393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AutoShape 487"/>
            <xdr:cNvSpPr>
              <a:spLocks/>
            </xdr:cNvSpPr>
          </xdr:nvSpPr>
          <xdr:spPr>
            <a:xfrm>
              <a:off x="1377" y="120"/>
              <a:ext cx="24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3" name="AutoShape 488"/>
            <xdr:cNvSpPr>
              <a:spLocks/>
            </xdr:cNvSpPr>
          </xdr:nvSpPr>
          <xdr:spPr>
            <a:xfrm rot="18865737">
              <a:off x="1391" y="128"/>
              <a:ext cx="28" cy="10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AutoShape 489"/>
            <xdr:cNvSpPr>
              <a:spLocks/>
            </xdr:cNvSpPr>
          </xdr:nvSpPr>
          <xdr:spPr>
            <a:xfrm rot="2875499">
              <a:off x="1358" y="129"/>
              <a:ext cx="27" cy="9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Oval 490"/>
            <xdr:cNvSpPr>
              <a:spLocks/>
            </xdr:cNvSpPr>
          </xdr:nvSpPr>
          <xdr:spPr>
            <a:xfrm>
              <a:off x="1380" y="103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36" name="Line 504"/>
          <xdr:cNvSpPr>
            <a:spLocks/>
          </xdr:cNvSpPr>
        </xdr:nvSpPr>
        <xdr:spPr>
          <a:xfrm>
            <a:off x="1840" y="617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Line 506"/>
          <xdr:cNvSpPr>
            <a:spLocks/>
          </xdr:cNvSpPr>
        </xdr:nvSpPr>
        <xdr:spPr>
          <a:xfrm>
            <a:off x="2001" y="614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Line 507"/>
          <xdr:cNvSpPr>
            <a:spLocks/>
          </xdr:cNvSpPr>
        </xdr:nvSpPr>
        <xdr:spPr>
          <a:xfrm>
            <a:off x="2153" y="611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508"/>
          <xdr:cNvSpPr>
            <a:spLocks/>
          </xdr:cNvSpPr>
        </xdr:nvSpPr>
        <xdr:spPr>
          <a:xfrm>
            <a:off x="2295" y="612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509"/>
          <xdr:cNvSpPr>
            <a:spLocks/>
          </xdr:cNvSpPr>
        </xdr:nvSpPr>
        <xdr:spPr>
          <a:xfrm>
            <a:off x="2426" y="61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Line 510"/>
          <xdr:cNvSpPr>
            <a:spLocks/>
          </xdr:cNvSpPr>
        </xdr:nvSpPr>
        <xdr:spPr>
          <a:xfrm>
            <a:off x="2524" y="610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Line 513"/>
          <xdr:cNvSpPr>
            <a:spLocks/>
          </xdr:cNvSpPr>
        </xdr:nvSpPr>
        <xdr:spPr>
          <a:xfrm>
            <a:off x="2658" y="615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514"/>
          <xdr:cNvSpPr>
            <a:spLocks/>
          </xdr:cNvSpPr>
        </xdr:nvSpPr>
        <xdr:spPr>
          <a:xfrm>
            <a:off x="2781" y="617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521"/>
          <xdr:cNvSpPr>
            <a:spLocks/>
          </xdr:cNvSpPr>
        </xdr:nvSpPr>
        <xdr:spPr>
          <a:xfrm>
            <a:off x="1765" y="398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545" name="Oval 522"/>
          <xdr:cNvSpPr>
            <a:spLocks/>
          </xdr:cNvSpPr>
        </xdr:nvSpPr>
        <xdr:spPr>
          <a:xfrm>
            <a:off x="1991" y="419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46" name="Oval 523"/>
          <xdr:cNvSpPr>
            <a:spLocks/>
          </xdr:cNvSpPr>
        </xdr:nvSpPr>
        <xdr:spPr>
          <a:xfrm>
            <a:off x="1922" y="571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47" name="Oval 524"/>
          <xdr:cNvSpPr>
            <a:spLocks/>
          </xdr:cNvSpPr>
        </xdr:nvSpPr>
        <xdr:spPr>
          <a:xfrm>
            <a:off x="2229" y="140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8" name="Oval 525"/>
          <xdr:cNvSpPr>
            <a:spLocks/>
          </xdr:cNvSpPr>
        </xdr:nvSpPr>
        <xdr:spPr>
          <a:xfrm>
            <a:off x="2073" y="570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49" name="Oval 526"/>
          <xdr:cNvSpPr>
            <a:spLocks/>
          </xdr:cNvSpPr>
        </xdr:nvSpPr>
        <xdr:spPr>
          <a:xfrm>
            <a:off x="2062" y="193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50" name="Oval 528"/>
          <xdr:cNvSpPr>
            <a:spLocks/>
          </xdr:cNvSpPr>
        </xdr:nvSpPr>
        <xdr:spPr>
          <a:xfrm>
            <a:off x="2231" y="256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51" name="Oval 529"/>
          <xdr:cNvSpPr>
            <a:spLocks/>
          </xdr:cNvSpPr>
        </xdr:nvSpPr>
        <xdr:spPr>
          <a:xfrm>
            <a:off x="2225" y="574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2" name="Oval 530"/>
          <xdr:cNvSpPr>
            <a:spLocks/>
          </xdr:cNvSpPr>
        </xdr:nvSpPr>
        <xdr:spPr>
          <a:xfrm>
            <a:off x="2122" y="338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53" name="Oval 531"/>
          <xdr:cNvSpPr>
            <a:spLocks/>
          </xdr:cNvSpPr>
        </xdr:nvSpPr>
        <xdr:spPr>
          <a:xfrm>
            <a:off x="2362" y="576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54" name="Oval 532"/>
          <xdr:cNvSpPr>
            <a:spLocks/>
          </xdr:cNvSpPr>
        </xdr:nvSpPr>
        <xdr:spPr>
          <a:xfrm>
            <a:off x="2348" y="427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555" name="Oval 533"/>
          <xdr:cNvSpPr>
            <a:spLocks/>
          </xdr:cNvSpPr>
        </xdr:nvSpPr>
        <xdr:spPr>
          <a:xfrm>
            <a:off x="2480" y="571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56" name="Oval 534"/>
          <xdr:cNvSpPr>
            <a:spLocks/>
          </xdr:cNvSpPr>
        </xdr:nvSpPr>
        <xdr:spPr>
          <a:xfrm>
            <a:off x="2696" y="333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557" name="Oval 537"/>
          <xdr:cNvSpPr>
            <a:spLocks/>
          </xdr:cNvSpPr>
        </xdr:nvSpPr>
        <xdr:spPr>
          <a:xfrm>
            <a:off x="2604" y="574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558" name="Oval 538"/>
          <xdr:cNvSpPr>
            <a:spLocks/>
          </xdr:cNvSpPr>
        </xdr:nvSpPr>
        <xdr:spPr>
          <a:xfrm>
            <a:off x="2727" y="577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559" name="Oval 539"/>
          <xdr:cNvSpPr>
            <a:spLocks/>
          </xdr:cNvSpPr>
        </xdr:nvSpPr>
        <xdr:spPr>
          <a:xfrm>
            <a:off x="2867" y="573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560" name="Oval 540"/>
          <xdr:cNvSpPr>
            <a:spLocks/>
          </xdr:cNvSpPr>
        </xdr:nvSpPr>
        <xdr:spPr>
          <a:xfrm>
            <a:off x="3007" y="338"/>
            <a:ext cx="27" cy="2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grpSp>
        <xdr:nvGrpSpPr>
          <xdr:cNvPr id="561" name="Group 548"/>
          <xdr:cNvGrpSpPr>
            <a:grpSpLocks/>
          </xdr:cNvGrpSpPr>
        </xdr:nvGrpSpPr>
        <xdr:grpSpPr>
          <a:xfrm>
            <a:off x="1743" y="300"/>
            <a:ext cx="75" cy="83"/>
            <a:chOff x="1676" y="288"/>
            <a:chExt cx="75" cy="83"/>
          </a:xfrm>
          <a:solidFill>
            <a:srgbClr val="FFFFFF"/>
          </a:solidFill>
        </xdr:grpSpPr>
        <xdr:sp>
          <xdr:nvSpPr>
            <xdr:cNvPr id="562" name="AutoShape 547"/>
            <xdr:cNvSpPr>
              <a:spLocks/>
            </xdr:cNvSpPr>
          </xdr:nvSpPr>
          <xdr:spPr>
            <a:xfrm>
              <a:off x="1700" y="346"/>
              <a:ext cx="27" cy="25"/>
            </a:xfrm>
            <a:prstGeom prst="flowChartExtra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3" name="AutoShape 544"/>
            <xdr:cNvSpPr>
              <a:spLocks/>
            </xdr:cNvSpPr>
          </xdr:nvSpPr>
          <xdr:spPr>
            <a:xfrm>
              <a:off x="1676" y="301"/>
              <a:ext cx="75" cy="58"/>
            </a:xfrm>
            <a:prstGeom prst="flowChartAlternateProcess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SUPER SACO</a:t>
              </a:r>
            </a:p>
          </xdr:txBody>
        </xdr:sp>
        <xdr:sp>
          <xdr:nvSpPr>
            <xdr:cNvPr id="564" name="Rectangle 545"/>
            <xdr:cNvSpPr>
              <a:spLocks/>
            </xdr:cNvSpPr>
          </xdr:nvSpPr>
          <xdr:spPr>
            <a:xfrm>
              <a:off x="1743" y="289"/>
              <a:ext cx="6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Rectangle 546"/>
            <xdr:cNvSpPr>
              <a:spLocks/>
            </xdr:cNvSpPr>
          </xdr:nvSpPr>
          <xdr:spPr>
            <a:xfrm>
              <a:off x="1681" y="288"/>
              <a:ext cx="6" cy="1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66" name="AutoShape 549"/>
          <xdr:cNvSpPr>
            <a:spLocks/>
          </xdr:cNvSpPr>
        </xdr:nvSpPr>
        <xdr:spPr>
          <a:xfrm>
            <a:off x="2333" y="206"/>
            <a:ext cx="34" cy="75"/>
          </a:xfrm>
          <a:prstGeom prst="trapezoid">
            <a:avLst>
              <a:gd name="adj" fmla="val -20587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AutoShape 550"/>
          <xdr:cNvSpPr>
            <a:spLocks/>
          </xdr:cNvSpPr>
        </xdr:nvSpPr>
        <xdr:spPr>
          <a:xfrm>
            <a:off x="2124" y="206"/>
            <a:ext cx="34" cy="75"/>
          </a:xfrm>
          <a:prstGeom prst="trapezoid">
            <a:avLst>
              <a:gd name="adj" fmla="val -20587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68" name="Group 638"/>
          <xdr:cNvGrpSpPr>
            <a:grpSpLocks/>
          </xdr:cNvGrpSpPr>
        </xdr:nvGrpSpPr>
        <xdr:grpSpPr>
          <a:xfrm>
            <a:off x="2587" y="408"/>
            <a:ext cx="163" cy="72"/>
            <a:chOff x="2600" y="477"/>
            <a:chExt cx="163" cy="72"/>
          </a:xfrm>
          <a:solidFill>
            <a:srgbClr val="FFFFFF"/>
          </a:solidFill>
        </xdr:grpSpPr>
        <xdr:grpSp>
          <xdr:nvGrpSpPr>
            <xdr:cNvPr id="569" name="Group 553"/>
            <xdr:cNvGrpSpPr>
              <a:grpSpLocks/>
            </xdr:cNvGrpSpPr>
          </xdr:nvGrpSpPr>
          <xdr:grpSpPr>
            <a:xfrm>
              <a:off x="2612" y="509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570" name="Group 554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571" name="AutoShape 555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2" name="AutoShape 556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3" name="AutoShape 557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4" name="AutoShape 558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5" name="AutoShape 559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6" name="AutoShape 560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7" name="AutoShape 561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8" name="AutoShape 562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579" name="Group 563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580" name="AutoShape 564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1" name="AutoShape 565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2" name="AutoShape 566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3" name="AutoShape 567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4" name="AutoShape 568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5" name="AutoShape 569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6" name="AutoShape 570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7" name="AutoShape 571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588" name="Group 573"/>
            <xdr:cNvGrpSpPr>
              <a:grpSpLocks/>
            </xdr:cNvGrpSpPr>
          </xdr:nvGrpSpPr>
          <xdr:grpSpPr>
            <a:xfrm>
              <a:off x="2611" y="477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589" name="Group 574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590" name="AutoShape 575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1" name="AutoShape 576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2" name="AutoShape 577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3" name="AutoShape 578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4" name="AutoShape 579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5" name="AutoShape 580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6" name="AutoShape 581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7" name="AutoShape 582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598" name="Group 583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599" name="AutoShape 584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00" name="AutoShape 585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01" name="AutoShape 586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02" name="AutoShape 587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03" name="AutoShape 588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04" name="AutoShape 589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05" name="AutoShape 590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06" name="AutoShape 591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607" name="Group 592"/>
            <xdr:cNvGrpSpPr>
              <a:grpSpLocks/>
            </xdr:cNvGrpSpPr>
          </xdr:nvGrpSpPr>
          <xdr:grpSpPr>
            <a:xfrm>
              <a:off x="2602" y="515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608" name="Group 593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609" name="AutoShape 594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0" name="AutoShape 595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1" name="AutoShape 596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2" name="AutoShape 597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3" name="AutoShape 598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4" name="AutoShape 599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5" name="AutoShape 600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6" name="AutoShape 601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617" name="Group 602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618" name="AutoShape 603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9" name="AutoShape 604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0" name="AutoShape 605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1" name="AutoShape 606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2" name="AutoShape 607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3" name="AutoShape 608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4" name="AutoShape 609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5" name="AutoShape 610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626" name="Group 611"/>
            <xdr:cNvGrpSpPr>
              <a:grpSpLocks/>
            </xdr:cNvGrpSpPr>
          </xdr:nvGrpSpPr>
          <xdr:grpSpPr>
            <a:xfrm>
              <a:off x="2600" y="479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627" name="Group 612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628" name="AutoShape 613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9" name="AutoShape 614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0" name="AutoShape 615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1" name="AutoShape 616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2" name="AutoShape 617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3" name="AutoShape 618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4" name="AutoShape 619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5" name="AutoShape 620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636" name="Group 621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637" name="AutoShape 622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8" name="AutoShape 623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9" name="AutoShape 624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40" name="AutoShape 625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41" name="AutoShape 626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42" name="AutoShape 627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43" name="AutoShape 628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44" name="AutoShape 629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645" name="Group 637"/>
          <xdr:cNvGrpSpPr>
            <a:grpSpLocks/>
          </xdr:cNvGrpSpPr>
        </xdr:nvGrpSpPr>
        <xdr:grpSpPr>
          <a:xfrm>
            <a:off x="2431" y="532"/>
            <a:ext cx="341" cy="22"/>
            <a:chOff x="2525" y="179"/>
            <a:chExt cx="341" cy="22"/>
          </a:xfrm>
          <a:solidFill>
            <a:srgbClr val="FFFFFF"/>
          </a:solidFill>
        </xdr:grpSpPr>
        <xdr:sp>
          <xdr:nvSpPr>
            <xdr:cNvPr id="646" name="Oval 630"/>
            <xdr:cNvSpPr>
              <a:spLocks/>
            </xdr:cNvSpPr>
          </xdr:nvSpPr>
          <xdr:spPr>
            <a:xfrm>
              <a:off x="2529" y="181"/>
              <a:ext cx="20" cy="1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7" name="Oval 631"/>
            <xdr:cNvSpPr>
              <a:spLocks/>
            </xdr:cNvSpPr>
          </xdr:nvSpPr>
          <xdr:spPr>
            <a:xfrm>
              <a:off x="2591" y="182"/>
              <a:ext cx="20" cy="1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8" name="Oval 632"/>
            <xdr:cNvSpPr>
              <a:spLocks/>
            </xdr:cNvSpPr>
          </xdr:nvSpPr>
          <xdr:spPr>
            <a:xfrm>
              <a:off x="2656" y="182"/>
              <a:ext cx="20" cy="1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9" name="Oval 633"/>
            <xdr:cNvSpPr>
              <a:spLocks/>
            </xdr:cNvSpPr>
          </xdr:nvSpPr>
          <xdr:spPr>
            <a:xfrm>
              <a:off x="2719" y="181"/>
              <a:ext cx="20" cy="1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0" name="Line 634"/>
            <xdr:cNvSpPr>
              <a:spLocks/>
            </xdr:cNvSpPr>
          </xdr:nvSpPr>
          <xdr:spPr>
            <a:xfrm flipV="1">
              <a:off x="2525" y="179"/>
              <a:ext cx="341" cy="1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1" name="Oval 635"/>
            <xdr:cNvSpPr>
              <a:spLocks/>
            </xdr:cNvSpPr>
          </xdr:nvSpPr>
          <xdr:spPr>
            <a:xfrm>
              <a:off x="2781" y="181"/>
              <a:ext cx="20" cy="1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2" name="Oval 636"/>
            <xdr:cNvSpPr>
              <a:spLocks/>
            </xdr:cNvSpPr>
          </xdr:nvSpPr>
          <xdr:spPr>
            <a:xfrm>
              <a:off x="2844" y="182"/>
              <a:ext cx="20" cy="1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53" name="Group 639"/>
          <xdr:cNvGrpSpPr>
            <a:grpSpLocks/>
          </xdr:cNvGrpSpPr>
        </xdr:nvGrpSpPr>
        <xdr:grpSpPr>
          <a:xfrm>
            <a:off x="2555" y="443"/>
            <a:ext cx="163" cy="72"/>
            <a:chOff x="2600" y="477"/>
            <a:chExt cx="163" cy="72"/>
          </a:xfrm>
          <a:solidFill>
            <a:srgbClr val="FFFFFF"/>
          </a:solidFill>
        </xdr:grpSpPr>
        <xdr:grpSp>
          <xdr:nvGrpSpPr>
            <xdr:cNvPr id="654" name="Group 640"/>
            <xdr:cNvGrpSpPr>
              <a:grpSpLocks/>
            </xdr:cNvGrpSpPr>
          </xdr:nvGrpSpPr>
          <xdr:grpSpPr>
            <a:xfrm>
              <a:off x="2612" y="509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655" name="Group 641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656" name="AutoShape 642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57" name="AutoShape 643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58" name="AutoShape 644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59" name="AutoShape 645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60" name="AutoShape 646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61" name="AutoShape 647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62" name="AutoShape 648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63" name="AutoShape 649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664" name="Group 650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665" name="AutoShape 651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66" name="AutoShape 652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67" name="AutoShape 653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68" name="AutoShape 654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69" name="AutoShape 655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70" name="AutoShape 656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71" name="AutoShape 657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72" name="AutoShape 658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673" name="Group 659"/>
            <xdr:cNvGrpSpPr>
              <a:grpSpLocks/>
            </xdr:cNvGrpSpPr>
          </xdr:nvGrpSpPr>
          <xdr:grpSpPr>
            <a:xfrm>
              <a:off x="2611" y="477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674" name="Group 660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675" name="AutoShape 661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76" name="AutoShape 662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77" name="AutoShape 663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78" name="AutoShape 664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79" name="AutoShape 665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0" name="AutoShape 666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1" name="AutoShape 667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2" name="AutoShape 668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683" name="Group 669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684" name="AutoShape 670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5" name="AutoShape 671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6" name="AutoShape 672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7" name="AutoShape 673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8" name="AutoShape 674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9" name="AutoShape 675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90" name="AutoShape 676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91" name="AutoShape 677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692" name="Group 678"/>
            <xdr:cNvGrpSpPr>
              <a:grpSpLocks/>
            </xdr:cNvGrpSpPr>
          </xdr:nvGrpSpPr>
          <xdr:grpSpPr>
            <a:xfrm>
              <a:off x="2602" y="515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693" name="Group 679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694" name="AutoShape 680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95" name="AutoShape 681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96" name="AutoShape 682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97" name="AutoShape 683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98" name="AutoShape 684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99" name="AutoShape 685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00" name="AutoShape 686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01" name="AutoShape 687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702" name="Group 688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703" name="AutoShape 689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04" name="AutoShape 690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05" name="AutoShape 691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06" name="AutoShape 692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07" name="AutoShape 693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08" name="AutoShape 694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09" name="AutoShape 695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10" name="AutoShape 696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  <xdr:grpSp>
          <xdr:nvGrpSpPr>
            <xdr:cNvPr id="711" name="Group 697"/>
            <xdr:cNvGrpSpPr>
              <a:grpSpLocks/>
            </xdr:cNvGrpSpPr>
          </xdr:nvGrpSpPr>
          <xdr:grpSpPr>
            <a:xfrm>
              <a:off x="2600" y="479"/>
              <a:ext cx="151" cy="34"/>
              <a:chOff x="1377" y="153"/>
              <a:chExt cx="304" cy="54"/>
            </a:xfrm>
            <a:solidFill>
              <a:srgbClr val="FFFFFF"/>
            </a:solidFill>
          </xdr:grpSpPr>
          <xdr:grpSp>
            <xdr:nvGrpSpPr>
              <xdr:cNvPr id="712" name="Group 698"/>
              <xdr:cNvGrpSpPr>
                <a:grpSpLocks/>
              </xdr:cNvGrpSpPr>
            </xdr:nvGrpSpPr>
            <xdr:grpSpPr>
              <a:xfrm>
                <a:off x="1379" y="180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713" name="AutoShape 699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14" name="AutoShape 700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15" name="AutoShape 701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16" name="AutoShape 702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17" name="AutoShape 703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18" name="AutoShape 704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19" name="AutoShape 705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0" name="AutoShape 706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721" name="Group 707"/>
              <xdr:cNvGrpSpPr>
                <a:grpSpLocks/>
              </xdr:cNvGrpSpPr>
            </xdr:nvGrpSpPr>
            <xdr:grpSpPr>
              <a:xfrm>
                <a:off x="1377" y="153"/>
                <a:ext cx="302" cy="27"/>
                <a:chOff x="1379" y="180"/>
                <a:chExt cx="302" cy="27"/>
              </a:xfrm>
              <a:solidFill>
                <a:srgbClr val="FFFFFF"/>
              </a:solidFill>
            </xdr:grpSpPr>
            <xdr:sp>
              <xdr:nvSpPr>
                <xdr:cNvPr id="722" name="AutoShape 708"/>
                <xdr:cNvSpPr>
                  <a:spLocks/>
                </xdr:cNvSpPr>
              </xdr:nvSpPr>
              <xdr:spPr>
                <a:xfrm>
                  <a:off x="1379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3" name="AutoShape 709"/>
                <xdr:cNvSpPr>
                  <a:spLocks/>
                </xdr:cNvSpPr>
              </xdr:nvSpPr>
              <xdr:spPr>
                <a:xfrm>
                  <a:off x="1383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4" name="AutoShape 710"/>
                <xdr:cNvSpPr>
                  <a:spLocks/>
                </xdr:cNvSpPr>
              </xdr:nvSpPr>
              <xdr:spPr>
                <a:xfrm>
                  <a:off x="1456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5" name="AutoShape 711"/>
                <xdr:cNvSpPr>
                  <a:spLocks/>
                </xdr:cNvSpPr>
              </xdr:nvSpPr>
              <xdr:spPr>
                <a:xfrm>
                  <a:off x="1530" y="195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6" name="AutoShape 712"/>
                <xdr:cNvSpPr>
                  <a:spLocks/>
                </xdr:cNvSpPr>
              </xdr:nvSpPr>
              <xdr:spPr>
                <a:xfrm>
                  <a:off x="1605" y="194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7" name="AutoShape 713"/>
                <xdr:cNvSpPr>
                  <a:spLocks/>
                </xdr:cNvSpPr>
              </xdr:nvSpPr>
              <xdr:spPr>
                <a:xfrm>
                  <a:off x="1453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8" name="AutoShape 714"/>
                <xdr:cNvSpPr>
                  <a:spLocks/>
                </xdr:cNvSpPr>
              </xdr:nvSpPr>
              <xdr:spPr>
                <a:xfrm>
                  <a:off x="1531" y="181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9" name="AutoShape 715"/>
                <xdr:cNvSpPr>
                  <a:spLocks/>
                </xdr:cNvSpPr>
              </xdr:nvSpPr>
              <xdr:spPr>
                <a:xfrm>
                  <a:off x="1605" y="180"/>
                  <a:ext cx="76" cy="12"/>
                </a:xfrm>
                <a:prstGeom prst="flowChartTerminator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730" name="Line 872"/>
          <xdr:cNvSpPr>
            <a:spLocks/>
          </xdr:cNvSpPr>
        </xdr:nvSpPr>
        <xdr:spPr>
          <a:xfrm flipV="1">
            <a:off x="2801" y="441"/>
            <a:ext cx="100" cy="3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Line 873"/>
          <xdr:cNvSpPr>
            <a:spLocks/>
          </xdr:cNvSpPr>
        </xdr:nvSpPr>
        <xdr:spPr>
          <a:xfrm flipV="1">
            <a:off x="2816" y="396"/>
            <a:ext cx="95" cy="3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32" name="Group 877"/>
          <xdr:cNvGrpSpPr>
            <a:grpSpLocks/>
          </xdr:cNvGrpSpPr>
        </xdr:nvGrpSpPr>
        <xdr:grpSpPr>
          <a:xfrm>
            <a:off x="2744" y="436"/>
            <a:ext cx="72" cy="14"/>
            <a:chOff x="2786" y="436"/>
            <a:chExt cx="72" cy="14"/>
          </a:xfrm>
          <a:solidFill>
            <a:srgbClr val="FFFFFF"/>
          </a:solidFill>
        </xdr:grpSpPr>
        <xdr:sp>
          <xdr:nvSpPr>
            <xdr:cNvPr id="733" name="Line 874"/>
            <xdr:cNvSpPr>
              <a:spLocks/>
            </xdr:cNvSpPr>
          </xdr:nvSpPr>
          <xdr:spPr>
            <a:xfrm>
              <a:off x="2786" y="436"/>
              <a:ext cx="72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4" name="Oval 875"/>
            <xdr:cNvSpPr>
              <a:spLocks/>
            </xdr:cNvSpPr>
          </xdr:nvSpPr>
          <xdr:spPr>
            <a:xfrm>
              <a:off x="2839" y="43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5" name="Oval 876"/>
            <xdr:cNvSpPr>
              <a:spLocks/>
            </xdr:cNvSpPr>
          </xdr:nvSpPr>
          <xdr:spPr>
            <a:xfrm>
              <a:off x="2797" y="43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36" name="Group 878"/>
          <xdr:cNvGrpSpPr>
            <a:grpSpLocks/>
          </xdr:cNvGrpSpPr>
        </xdr:nvGrpSpPr>
        <xdr:grpSpPr>
          <a:xfrm>
            <a:off x="2717" y="480"/>
            <a:ext cx="82" cy="14"/>
            <a:chOff x="2786" y="436"/>
            <a:chExt cx="72" cy="14"/>
          </a:xfrm>
          <a:solidFill>
            <a:srgbClr val="FFFFFF"/>
          </a:solidFill>
        </xdr:grpSpPr>
        <xdr:sp>
          <xdr:nvSpPr>
            <xdr:cNvPr id="737" name="Line 879"/>
            <xdr:cNvSpPr>
              <a:spLocks/>
            </xdr:cNvSpPr>
          </xdr:nvSpPr>
          <xdr:spPr>
            <a:xfrm>
              <a:off x="2786" y="436"/>
              <a:ext cx="72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8" name="Oval 880"/>
            <xdr:cNvSpPr>
              <a:spLocks/>
            </xdr:cNvSpPr>
          </xdr:nvSpPr>
          <xdr:spPr>
            <a:xfrm>
              <a:off x="2839" y="43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9" name="Oval 881"/>
            <xdr:cNvSpPr>
              <a:spLocks/>
            </xdr:cNvSpPr>
          </xdr:nvSpPr>
          <xdr:spPr>
            <a:xfrm>
              <a:off x="2797" y="43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40" name="AutoShape 888"/>
          <xdr:cNvSpPr>
            <a:spLocks/>
          </xdr:cNvSpPr>
        </xdr:nvSpPr>
        <xdr:spPr>
          <a:xfrm>
            <a:off x="2281" y="469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AutoShape 889"/>
          <xdr:cNvSpPr>
            <a:spLocks/>
          </xdr:cNvSpPr>
        </xdr:nvSpPr>
        <xdr:spPr>
          <a:xfrm>
            <a:off x="2319" y="469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AutoShape 890"/>
          <xdr:cNvSpPr>
            <a:spLocks/>
          </xdr:cNvSpPr>
        </xdr:nvSpPr>
        <xdr:spPr>
          <a:xfrm>
            <a:off x="2356" y="469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43" name="Group 891"/>
          <xdr:cNvGrpSpPr>
            <a:grpSpLocks/>
          </xdr:cNvGrpSpPr>
        </xdr:nvGrpSpPr>
        <xdr:grpSpPr>
          <a:xfrm>
            <a:off x="2425" y="460"/>
            <a:ext cx="28" cy="54"/>
            <a:chOff x="1205" y="406"/>
            <a:chExt cx="28" cy="54"/>
          </a:xfrm>
          <a:solidFill>
            <a:srgbClr val="FFFFFF"/>
          </a:solidFill>
        </xdr:grpSpPr>
        <xdr:sp>
          <xdr:nvSpPr>
            <xdr:cNvPr id="744" name="AutoShape 892"/>
            <xdr:cNvSpPr>
              <a:spLocks/>
            </xdr:cNvSpPr>
          </xdr:nvSpPr>
          <xdr:spPr>
            <a:xfrm>
              <a:off x="1205" y="415"/>
              <a:ext cx="20" cy="23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5" name="Rectangle 893"/>
            <xdr:cNvSpPr>
              <a:spLocks/>
            </xdr:cNvSpPr>
          </xdr:nvSpPr>
          <xdr:spPr>
            <a:xfrm>
              <a:off x="1219" y="406"/>
              <a:ext cx="14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6" name="Line 894"/>
            <xdr:cNvSpPr>
              <a:spLocks/>
            </xdr:cNvSpPr>
          </xdr:nvSpPr>
          <xdr:spPr>
            <a:xfrm>
              <a:off x="1227" y="415"/>
              <a:ext cx="0" cy="45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47" name="AutoShape 895"/>
          <xdr:cNvSpPr>
            <a:spLocks/>
          </xdr:cNvSpPr>
        </xdr:nvSpPr>
        <xdr:spPr>
          <a:xfrm>
            <a:off x="2391" y="469"/>
            <a:ext cx="20" cy="2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AutoShape 896"/>
          <xdr:cNvSpPr>
            <a:spLocks/>
          </xdr:cNvSpPr>
        </xdr:nvSpPr>
        <xdr:spPr>
          <a:xfrm>
            <a:off x="2450" y="524"/>
            <a:ext cx="37" cy="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AutoShape 897"/>
          <xdr:cNvSpPr>
            <a:spLocks/>
          </xdr:cNvSpPr>
        </xdr:nvSpPr>
        <xdr:spPr>
          <a:xfrm>
            <a:off x="2538" y="523"/>
            <a:ext cx="37" cy="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AutoShape 898"/>
          <xdr:cNvSpPr>
            <a:spLocks/>
          </xdr:cNvSpPr>
        </xdr:nvSpPr>
        <xdr:spPr>
          <a:xfrm>
            <a:off x="2618" y="522"/>
            <a:ext cx="37" cy="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AutoShape 899"/>
          <xdr:cNvSpPr>
            <a:spLocks/>
          </xdr:cNvSpPr>
        </xdr:nvSpPr>
        <xdr:spPr>
          <a:xfrm>
            <a:off x="2708" y="522"/>
            <a:ext cx="37" cy="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AutoShape 900"/>
          <xdr:cNvSpPr>
            <a:spLocks/>
          </xdr:cNvSpPr>
        </xdr:nvSpPr>
        <xdr:spPr>
          <a:xfrm rot="20310424">
            <a:off x="2821" y="412"/>
            <a:ext cx="37" cy="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AutoShape 901"/>
          <xdr:cNvSpPr>
            <a:spLocks/>
          </xdr:cNvSpPr>
        </xdr:nvSpPr>
        <xdr:spPr>
          <a:xfrm rot="20310424">
            <a:off x="2849" y="443"/>
            <a:ext cx="37" cy="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AutoShape 902"/>
          <xdr:cNvSpPr>
            <a:spLocks/>
          </xdr:cNvSpPr>
        </xdr:nvSpPr>
        <xdr:spPr>
          <a:xfrm rot="20310424">
            <a:off x="2776" y="514"/>
            <a:ext cx="37" cy="7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Rectangle 904"/>
          <xdr:cNvSpPr>
            <a:spLocks/>
          </xdr:cNvSpPr>
        </xdr:nvSpPr>
        <xdr:spPr>
          <a:xfrm>
            <a:off x="2098" y="491"/>
            <a:ext cx="41" cy="16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AutoShape 905"/>
          <xdr:cNvSpPr>
            <a:spLocks/>
          </xdr:cNvSpPr>
        </xdr:nvSpPr>
        <xdr:spPr>
          <a:xfrm>
            <a:off x="2099" y="475"/>
            <a:ext cx="39" cy="11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57" name="Group 906"/>
          <xdr:cNvGrpSpPr>
            <a:grpSpLocks/>
          </xdr:cNvGrpSpPr>
        </xdr:nvGrpSpPr>
        <xdr:grpSpPr>
          <a:xfrm>
            <a:off x="2134" y="461"/>
            <a:ext cx="37" cy="47"/>
            <a:chOff x="1358" y="103"/>
            <a:chExt cx="61" cy="93"/>
          </a:xfrm>
          <a:solidFill>
            <a:srgbClr val="FFFFFF"/>
          </a:solidFill>
        </xdr:grpSpPr>
        <xdr:sp>
          <xdr:nvSpPr>
            <xdr:cNvPr id="758" name="AutoShape 907"/>
            <xdr:cNvSpPr>
              <a:spLocks/>
            </xdr:cNvSpPr>
          </xdr:nvSpPr>
          <xdr:spPr>
            <a:xfrm>
              <a:off x="1377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9" name="AutoShape 908"/>
            <xdr:cNvSpPr>
              <a:spLocks/>
            </xdr:cNvSpPr>
          </xdr:nvSpPr>
          <xdr:spPr>
            <a:xfrm>
              <a:off x="1393" y="159"/>
              <a:ext cx="9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0" name="AutoShape 909"/>
            <xdr:cNvSpPr>
              <a:spLocks/>
            </xdr:cNvSpPr>
          </xdr:nvSpPr>
          <xdr:spPr>
            <a:xfrm>
              <a:off x="1377" y="120"/>
              <a:ext cx="24" cy="37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1" name="AutoShape 910"/>
            <xdr:cNvSpPr>
              <a:spLocks/>
            </xdr:cNvSpPr>
          </xdr:nvSpPr>
          <xdr:spPr>
            <a:xfrm rot="18865737">
              <a:off x="1391" y="128"/>
              <a:ext cx="28" cy="10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2" name="AutoShape 911"/>
            <xdr:cNvSpPr>
              <a:spLocks/>
            </xdr:cNvSpPr>
          </xdr:nvSpPr>
          <xdr:spPr>
            <a:xfrm rot="2875499">
              <a:off x="1358" y="129"/>
              <a:ext cx="27" cy="9"/>
            </a:xfrm>
            <a:prstGeom prst="flowChartTerminator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3" name="Oval 912"/>
            <xdr:cNvSpPr>
              <a:spLocks/>
            </xdr:cNvSpPr>
          </xdr:nvSpPr>
          <xdr:spPr>
            <a:xfrm>
              <a:off x="1380" y="103"/>
              <a:ext cx="16" cy="1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64" name="AutoShape 913"/>
          <xdr:cNvSpPr>
            <a:spLocks/>
          </xdr:cNvSpPr>
        </xdr:nvSpPr>
        <xdr:spPr>
          <a:xfrm>
            <a:off x="2099" y="461"/>
            <a:ext cx="39" cy="11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AutoShape 914"/>
          <xdr:cNvSpPr>
            <a:spLocks/>
          </xdr:cNvSpPr>
        </xdr:nvSpPr>
        <xdr:spPr>
          <a:xfrm>
            <a:off x="2099" y="447"/>
            <a:ext cx="39" cy="11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915"/>
          <xdr:cNvSpPr>
            <a:spLocks/>
          </xdr:cNvSpPr>
        </xdr:nvSpPr>
        <xdr:spPr>
          <a:xfrm>
            <a:off x="2175" y="535"/>
            <a:ext cx="41" cy="16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916"/>
          <xdr:cNvSpPr>
            <a:spLocks/>
          </xdr:cNvSpPr>
        </xdr:nvSpPr>
        <xdr:spPr>
          <a:xfrm>
            <a:off x="2193" y="492"/>
            <a:ext cx="41" cy="16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AutoShape 917"/>
          <xdr:cNvSpPr>
            <a:spLocks/>
          </xdr:cNvSpPr>
        </xdr:nvSpPr>
        <xdr:spPr>
          <a:xfrm>
            <a:off x="2173" y="520"/>
            <a:ext cx="39" cy="11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AutoShape 918"/>
          <xdr:cNvSpPr>
            <a:spLocks/>
          </xdr:cNvSpPr>
        </xdr:nvSpPr>
        <xdr:spPr>
          <a:xfrm>
            <a:off x="2193" y="478"/>
            <a:ext cx="39" cy="11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919"/>
          <xdr:cNvSpPr>
            <a:spLocks/>
          </xdr:cNvSpPr>
        </xdr:nvSpPr>
        <xdr:spPr>
          <a:xfrm>
            <a:off x="1751" y="572"/>
            <a:ext cx="27" cy="2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71" name="Line 920"/>
          <xdr:cNvSpPr>
            <a:spLocks/>
          </xdr:cNvSpPr>
        </xdr:nvSpPr>
        <xdr:spPr>
          <a:xfrm>
            <a:off x="2030" y="425"/>
            <a:ext cx="26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Line 922"/>
          <xdr:cNvSpPr>
            <a:spLocks/>
          </xdr:cNvSpPr>
        </xdr:nvSpPr>
        <xdr:spPr>
          <a:xfrm>
            <a:off x="2305" y="288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Line 923"/>
          <xdr:cNvSpPr>
            <a:spLocks/>
          </xdr:cNvSpPr>
        </xdr:nvSpPr>
        <xdr:spPr>
          <a:xfrm>
            <a:off x="2243" y="291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Line 924"/>
          <xdr:cNvSpPr>
            <a:spLocks/>
          </xdr:cNvSpPr>
        </xdr:nvSpPr>
        <xdr:spPr>
          <a:xfrm>
            <a:off x="2180" y="289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Line 925"/>
          <xdr:cNvSpPr>
            <a:spLocks/>
          </xdr:cNvSpPr>
        </xdr:nvSpPr>
        <xdr:spPr>
          <a:xfrm flipH="1">
            <a:off x="2332" y="296"/>
            <a:ext cx="14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Line 926"/>
          <xdr:cNvSpPr>
            <a:spLocks/>
          </xdr:cNvSpPr>
        </xdr:nvSpPr>
        <xdr:spPr>
          <a:xfrm>
            <a:off x="2151" y="300"/>
            <a:ext cx="14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Line 927"/>
          <xdr:cNvSpPr>
            <a:spLocks/>
          </xdr:cNvSpPr>
        </xdr:nvSpPr>
        <xdr:spPr>
          <a:xfrm>
            <a:off x="2253" y="403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Line 928"/>
          <xdr:cNvSpPr>
            <a:spLocks/>
          </xdr:cNvSpPr>
        </xdr:nvSpPr>
        <xdr:spPr>
          <a:xfrm>
            <a:off x="2299" y="460"/>
            <a:ext cx="1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Line 929"/>
          <xdr:cNvSpPr>
            <a:spLocks/>
          </xdr:cNvSpPr>
        </xdr:nvSpPr>
        <xdr:spPr>
          <a:xfrm flipV="1">
            <a:off x="2511" y="426"/>
            <a:ext cx="57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Line 930"/>
          <xdr:cNvSpPr>
            <a:spLocks/>
          </xdr:cNvSpPr>
        </xdr:nvSpPr>
        <xdr:spPr>
          <a:xfrm flipV="1">
            <a:off x="2799" y="510"/>
            <a:ext cx="67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</xdr:row>
      <xdr:rowOff>0</xdr:rowOff>
    </xdr:from>
    <xdr:to>
      <xdr:col>10</xdr:col>
      <xdr:colOff>304800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5353050" y="323850"/>
        <a:ext cx="38862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14</xdr:row>
      <xdr:rowOff>47625</xdr:rowOff>
    </xdr:from>
    <xdr:to>
      <xdr:col>10</xdr:col>
      <xdr:colOff>238125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5343525" y="2333625"/>
        <a:ext cx="382905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27</xdr:row>
      <xdr:rowOff>57150</xdr:rowOff>
    </xdr:from>
    <xdr:to>
      <xdr:col>10</xdr:col>
      <xdr:colOff>304800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5400675" y="4448175"/>
        <a:ext cx="3838575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39</xdr:row>
      <xdr:rowOff>142875</xdr:rowOff>
    </xdr:from>
    <xdr:to>
      <xdr:col>10</xdr:col>
      <xdr:colOff>323850</xdr:colOff>
      <xdr:row>51</xdr:row>
      <xdr:rowOff>114300</xdr:rowOff>
    </xdr:to>
    <xdr:graphicFrame>
      <xdr:nvGraphicFramePr>
        <xdr:cNvPr id="4" name="Chart 4"/>
        <xdr:cNvGraphicFramePr/>
      </xdr:nvGraphicFramePr>
      <xdr:xfrm>
        <a:off x="5410200" y="6477000"/>
        <a:ext cx="384810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180975</xdr:colOff>
      <xdr:row>11</xdr:row>
      <xdr:rowOff>66675</xdr:rowOff>
    </xdr:from>
    <xdr:to>
      <xdr:col>4</xdr:col>
      <xdr:colOff>609600</xdr:colOff>
      <xdr:row>23</xdr:row>
      <xdr:rowOff>47625</xdr:rowOff>
    </xdr:to>
    <xdr:graphicFrame>
      <xdr:nvGraphicFramePr>
        <xdr:cNvPr id="5" name="Chart 5"/>
        <xdr:cNvGraphicFramePr/>
      </xdr:nvGraphicFramePr>
      <xdr:xfrm>
        <a:off x="942975" y="1866900"/>
        <a:ext cx="393382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209550</xdr:colOff>
      <xdr:row>23</xdr:row>
      <xdr:rowOff>133350</xdr:rowOff>
    </xdr:from>
    <xdr:to>
      <xdr:col>4</xdr:col>
      <xdr:colOff>647700</xdr:colOff>
      <xdr:row>35</xdr:row>
      <xdr:rowOff>114300</xdr:rowOff>
    </xdr:to>
    <xdr:graphicFrame>
      <xdr:nvGraphicFramePr>
        <xdr:cNvPr id="6" name="Chart 6"/>
        <xdr:cNvGraphicFramePr/>
      </xdr:nvGraphicFramePr>
      <xdr:xfrm>
        <a:off x="971550" y="3876675"/>
        <a:ext cx="3943350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R14">
      <selection activeCell="AE31" sqref="AE31"/>
    </sheetView>
  </sheetViews>
  <sheetFormatPr defaultColWidth="11.421875" defaultRowHeight="12.75"/>
  <cols>
    <col min="1" max="1" width="9.140625" style="25" customWidth="1"/>
    <col min="2" max="2" width="19.57421875" style="25" customWidth="1"/>
    <col min="3" max="3" width="6.7109375" style="25" customWidth="1"/>
    <col min="4" max="4" width="6.00390625" style="25" customWidth="1"/>
    <col min="5" max="5" width="8.7109375" style="25" customWidth="1"/>
    <col min="6" max="6" width="5.00390625" style="25" customWidth="1"/>
    <col min="7" max="8" width="7.8515625" style="25" customWidth="1"/>
    <col min="9" max="9" width="5.28125" style="25" customWidth="1"/>
    <col min="10" max="10" width="7.421875" style="25" customWidth="1"/>
    <col min="11" max="11" width="7.7109375" style="25" customWidth="1"/>
    <col min="12" max="12" width="7.00390625" style="25" customWidth="1"/>
    <col min="13" max="13" width="5.28125" style="25" customWidth="1"/>
    <col min="14" max="14" width="7.57421875" style="25" customWidth="1"/>
    <col min="15" max="15" width="7.00390625" style="25" customWidth="1"/>
    <col min="16" max="16" width="7.140625" style="25" customWidth="1"/>
    <col min="17" max="17" width="3.140625" style="25" customWidth="1"/>
    <col min="18" max="18" width="2.57421875" style="25" customWidth="1"/>
    <col min="19" max="19" width="3.28125" style="25" customWidth="1"/>
    <col min="20" max="20" width="4.00390625" style="25" customWidth="1"/>
    <col min="21" max="21" width="8.140625" style="0" customWidth="1"/>
  </cols>
  <sheetData>
    <row r="1" spans="1:20" ht="21" customHeight="1">
      <c r="A1" s="24"/>
      <c r="B1" s="91" t="s">
        <v>95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24"/>
      <c r="R1" s="24"/>
      <c r="S1" s="24"/>
      <c r="T1" s="24"/>
    </row>
    <row r="2" spans="1:20" ht="21">
      <c r="A2" s="23"/>
      <c r="B2" s="92" t="s">
        <v>44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23"/>
      <c r="R2" s="23"/>
      <c r="S2" s="23"/>
      <c r="T2" s="24"/>
    </row>
    <row r="3" spans="1:20" ht="13.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ht="16.5" customHeight="1" thickBot="1">
      <c r="A4" s="23"/>
      <c r="B4" s="46" t="s">
        <v>46</v>
      </c>
      <c r="C4" s="120" t="s">
        <v>45</v>
      </c>
      <c r="D4" s="83"/>
      <c r="E4" s="84">
        <v>10</v>
      </c>
      <c r="F4" s="112"/>
      <c r="G4" s="86" t="s">
        <v>37</v>
      </c>
      <c r="H4" s="113"/>
      <c r="I4" s="84">
        <v>30</v>
      </c>
      <c r="J4" s="112"/>
      <c r="K4" s="86" t="s">
        <v>38</v>
      </c>
      <c r="L4" s="83"/>
      <c r="M4" s="84">
        <v>10</v>
      </c>
      <c r="N4" s="112"/>
      <c r="O4" s="86" t="s">
        <v>39</v>
      </c>
      <c r="P4" s="83"/>
      <c r="Q4" s="23"/>
      <c r="R4" s="23"/>
      <c r="S4" s="23"/>
      <c r="T4" s="24"/>
    </row>
    <row r="5" spans="1:20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8" customHeight="1" thickBot="1">
      <c r="A6" s="24"/>
      <c r="B6" s="27" t="s">
        <v>43</v>
      </c>
      <c r="C6" s="37">
        <v>10</v>
      </c>
      <c r="D6" s="37">
        <v>30</v>
      </c>
      <c r="E6" s="37">
        <v>10</v>
      </c>
      <c r="F6" s="24"/>
      <c r="G6" s="47" t="s">
        <v>47</v>
      </c>
      <c r="H6" s="24" t="s">
        <v>48</v>
      </c>
      <c r="I6" s="48" t="s">
        <v>49</v>
      </c>
      <c r="J6" s="28"/>
      <c r="K6" s="28"/>
      <c r="L6" s="28"/>
      <c r="M6" s="24"/>
      <c r="N6" s="24"/>
      <c r="O6" s="24"/>
      <c r="P6" s="24"/>
      <c r="Q6" s="24"/>
      <c r="R6" s="24"/>
      <c r="S6" s="24"/>
      <c r="T6" s="24"/>
    </row>
    <row r="7" spans="1:20" ht="18" customHeight="1">
      <c r="A7" s="24"/>
      <c r="B7" s="158" t="s">
        <v>50</v>
      </c>
      <c r="C7" s="160" t="s">
        <v>41</v>
      </c>
      <c r="D7" s="161"/>
      <c r="E7" s="153" t="s">
        <v>34</v>
      </c>
      <c r="F7" s="154"/>
      <c r="G7" s="149" t="s">
        <v>40</v>
      </c>
      <c r="H7" s="150"/>
      <c r="I7" s="153" t="s">
        <v>35</v>
      </c>
      <c r="J7" s="154"/>
      <c r="K7" s="149" t="s">
        <v>40</v>
      </c>
      <c r="L7" s="150"/>
      <c r="M7" s="153" t="s">
        <v>36</v>
      </c>
      <c r="N7" s="154"/>
      <c r="O7" s="149" t="s">
        <v>40</v>
      </c>
      <c r="P7" s="150"/>
      <c r="Q7" s="146"/>
      <c r="R7" s="147"/>
      <c r="S7" s="157"/>
      <c r="T7" s="24"/>
    </row>
    <row r="8" spans="1:20" ht="18" customHeight="1" thickBot="1">
      <c r="A8" s="24"/>
      <c r="B8" s="159"/>
      <c r="C8" s="162"/>
      <c r="D8" s="163"/>
      <c r="E8" s="155"/>
      <c r="F8" s="156"/>
      <c r="G8" s="151"/>
      <c r="H8" s="152"/>
      <c r="I8" s="155"/>
      <c r="J8" s="156"/>
      <c r="K8" s="151"/>
      <c r="L8" s="152"/>
      <c r="M8" s="155"/>
      <c r="N8" s="156"/>
      <c r="O8" s="151"/>
      <c r="P8" s="152"/>
      <c r="Q8" s="148"/>
      <c r="R8" s="147"/>
      <c r="S8" s="147"/>
      <c r="T8" s="24"/>
    </row>
    <row r="9" spans="1:20" ht="18" customHeight="1">
      <c r="A9" s="24"/>
      <c r="B9" s="38">
        <v>10</v>
      </c>
      <c r="C9" s="114">
        <v>1</v>
      </c>
      <c r="D9" s="115"/>
      <c r="E9" s="116">
        <v>15.1</v>
      </c>
      <c r="F9" s="117"/>
      <c r="G9" s="118">
        <f>ABS($C$6-E9)</f>
        <v>5.1</v>
      </c>
      <c r="H9" s="119"/>
      <c r="I9" s="115">
        <v>42.6</v>
      </c>
      <c r="J9" s="117"/>
      <c r="K9" s="118">
        <f>ABS($D$6-I9)</f>
        <v>12.600000000000001</v>
      </c>
      <c r="L9" s="115"/>
      <c r="M9" s="116">
        <v>3.4</v>
      </c>
      <c r="N9" s="117"/>
      <c r="O9" s="118">
        <f>ABS($E$6-M9)</f>
        <v>6.6</v>
      </c>
      <c r="P9" s="119"/>
      <c r="Q9" s="22"/>
      <c r="R9" s="28"/>
      <c r="S9" s="24"/>
      <c r="T9" s="24"/>
    </row>
    <row r="10" spans="1:20" ht="18" customHeight="1">
      <c r="A10" s="24"/>
      <c r="B10" s="29"/>
      <c r="C10" s="111">
        <v>2</v>
      </c>
      <c r="D10" s="96"/>
      <c r="E10" s="97">
        <v>14.6</v>
      </c>
      <c r="F10" s="98"/>
      <c r="G10" s="95">
        <f>ABS($C$6-E10)</f>
        <v>4.6</v>
      </c>
      <c r="H10" s="85"/>
      <c r="I10" s="96">
        <v>41.6</v>
      </c>
      <c r="J10" s="98"/>
      <c r="K10" s="95">
        <f>ABS($D$6-I10)</f>
        <v>11.600000000000001</v>
      </c>
      <c r="L10" s="96"/>
      <c r="M10" s="97">
        <v>4.8</v>
      </c>
      <c r="N10" s="98"/>
      <c r="O10" s="95">
        <f>ABS($E$6-M10)</f>
        <v>5.2</v>
      </c>
      <c r="P10" s="99"/>
      <c r="Q10" s="22"/>
      <c r="R10" s="24"/>
      <c r="S10" s="24"/>
      <c r="T10" s="24"/>
    </row>
    <row r="11" spans="1:20" ht="18" customHeight="1" thickBot="1">
      <c r="A11" s="24"/>
      <c r="B11" s="29"/>
      <c r="C11" s="100">
        <v>3</v>
      </c>
      <c r="D11" s="101"/>
      <c r="E11" s="102">
        <v>15.9</v>
      </c>
      <c r="F11" s="103"/>
      <c r="G11" s="104">
        <f>ABS($C$6-E11)</f>
        <v>5.9</v>
      </c>
      <c r="H11" s="105"/>
      <c r="I11" s="106">
        <v>43.2</v>
      </c>
      <c r="J11" s="103"/>
      <c r="K11" s="104">
        <f>ABS($D$6-I11)</f>
        <v>13.200000000000003</v>
      </c>
      <c r="L11" s="107"/>
      <c r="M11" s="108">
        <v>3.7</v>
      </c>
      <c r="N11" s="109"/>
      <c r="O11" s="107">
        <f>ABS($E$6-M11)</f>
        <v>6.3</v>
      </c>
      <c r="P11" s="110"/>
      <c r="Q11" s="22"/>
      <c r="R11" s="24"/>
      <c r="S11" s="24"/>
      <c r="T11" s="24"/>
    </row>
    <row r="12" spans="1:20" ht="18" customHeight="1" thickBot="1">
      <c r="A12" s="24"/>
      <c r="B12" s="39"/>
      <c r="C12" s="93" t="s">
        <v>42</v>
      </c>
      <c r="D12" s="94"/>
      <c r="E12" s="88">
        <f>AVERAGE(E9:F11)</f>
        <v>15.200000000000001</v>
      </c>
      <c r="F12" s="89"/>
      <c r="G12" s="87">
        <f>ABS($C$6-E12)</f>
        <v>5.200000000000001</v>
      </c>
      <c r="H12" s="90"/>
      <c r="I12" s="87">
        <f>AVERAGE(I9:J11)</f>
        <v>42.46666666666667</v>
      </c>
      <c r="J12" s="89"/>
      <c r="K12" s="87">
        <f>ABS($D$6-I12)</f>
        <v>12.466666666666669</v>
      </c>
      <c r="L12" s="87"/>
      <c r="M12" s="88">
        <f>AVERAGE(M9:N11)</f>
        <v>3.9666666666666663</v>
      </c>
      <c r="N12" s="89"/>
      <c r="O12" s="87">
        <f>ABS($E$6-M12)</f>
        <v>6.033333333333333</v>
      </c>
      <c r="P12" s="90"/>
      <c r="Q12" s="31"/>
      <c r="R12" s="31"/>
      <c r="S12" s="32"/>
      <c r="T12" s="24"/>
    </row>
    <row r="13" spans="1:20" ht="18" customHeight="1" thickBot="1">
      <c r="A13" s="24"/>
      <c r="B13" s="29"/>
      <c r="C13" s="126"/>
      <c r="D13" s="127"/>
      <c r="E13" s="124"/>
      <c r="F13" s="127"/>
      <c r="G13" s="124"/>
      <c r="H13" s="128"/>
      <c r="I13" s="124"/>
      <c r="J13" s="127"/>
      <c r="K13" s="124"/>
      <c r="L13" s="128"/>
      <c r="M13" s="129"/>
      <c r="N13" s="130"/>
      <c r="O13" s="124"/>
      <c r="P13" s="125"/>
      <c r="Q13" s="30"/>
      <c r="R13" s="31"/>
      <c r="S13" s="32"/>
      <c r="T13" s="24"/>
    </row>
    <row r="14" spans="1:20" ht="18" customHeight="1">
      <c r="A14" s="24"/>
      <c r="B14" s="38">
        <v>20</v>
      </c>
      <c r="C14" s="114">
        <v>1</v>
      </c>
      <c r="D14" s="115"/>
      <c r="E14" s="116">
        <v>12.3</v>
      </c>
      <c r="F14" s="117"/>
      <c r="G14" s="118">
        <f>ABS($C$6-E14)</f>
        <v>2.3000000000000007</v>
      </c>
      <c r="H14" s="119"/>
      <c r="I14" s="115">
        <v>38.2</v>
      </c>
      <c r="J14" s="117"/>
      <c r="K14" s="118">
        <f>ABS($D$6-I14)</f>
        <v>8.200000000000003</v>
      </c>
      <c r="L14" s="115"/>
      <c r="M14" s="116">
        <v>5.2</v>
      </c>
      <c r="N14" s="117"/>
      <c r="O14" s="118">
        <f>ABS($E$6-M14)</f>
        <v>4.8</v>
      </c>
      <c r="P14" s="119"/>
      <c r="Q14" s="30"/>
      <c r="R14" s="31"/>
      <c r="S14" s="32"/>
      <c r="T14" s="24"/>
    </row>
    <row r="15" spans="1:20" ht="18" customHeight="1">
      <c r="A15" s="24"/>
      <c r="B15" s="29"/>
      <c r="C15" s="111">
        <v>2</v>
      </c>
      <c r="D15" s="96"/>
      <c r="E15" s="97">
        <v>13.1</v>
      </c>
      <c r="F15" s="98"/>
      <c r="G15" s="95">
        <f>ABS($C$6-E15)</f>
        <v>3.0999999999999996</v>
      </c>
      <c r="H15" s="85"/>
      <c r="I15" s="96">
        <v>37.4</v>
      </c>
      <c r="J15" s="98"/>
      <c r="K15" s="95">
        <f>ABS($D$6-I15)</f>
        <v>7.399999999999999</v>
      </c>
      <c r="L15" s="96"/>
      <c r="M15" s="97">
        <v>4.8</v>
      </c>
      <c r="N15" s="98"/>
      <c r="O15" s="95">
        <f>ABS($E$6-M15)</f>
        <v>5.2</v>
      </c>
      <c r="P15" s="99"/>
      <c r="Q15" s="30"/>
      <c r="R15" s="31"/>
      <c r="S15" s="32"/>
      <c r="T15" s="24"/>
    </row>
    <row r="16" spans="1:20" ht="18" customHeight="1" thickBot="1">
      <c r="A16" s="24"/>
      <c r="B16" s="29"/>
      <c r="C16" s="100">
        <v>3</v>
      </c>
      <c r="D16" s="101"/>
      <c r="E16" s="102">
        <v>14.5</v>
      </c>
      <c r="F16" s="103"/>
      <c r="G16" s="104">
        <f>ABS($C$6-E16)</f>
        <v>4.5</v>
      </c>
      <c r="H16" s="105"/>
      <c r="I16" s="106">
        <v>38.8</v>
      </c>
      <c r="J16" s="103"/>
      <c r="K16" s="104">
        <f>ABS($D$6-I16)</f>
        <v>8.799999999999997</v>
      </c>
      <c r="L16" s="107"/>
      <c r="M16" s="108">
        <v>5.1</v>
      </c>
      <c r="N16" s="109"/>
      <c r="O16" s="107">
        <f>ABS($E$6-M16)</f>
        <v>4.9</v>
      </c>
      <c r="P16" s="110"/>
      <c r="Q16" s="30"/>
      <c r="R16" s="31"/>
      <c r="S16" s="32"/>
      <c r="T16" s="24"/>
    </row>
    <row r="17" spans="1:20" ht="18" customHeight="1" thickBot="1">
      <c r="A17" s="24"/>
      <c r="B17" s="39"/>
      <c r="C17" s="93" t="s">
        <v>42</v>
      </c>
      <c r="D17" s="94"/>
      <c r="E17" s="88">
        <f>AVERAGE(E14:F16)</f>
        <v>13.299999999999999</v>
      </c>
      <c r="F17" s="89"/>
      <c r="G17" s="87">
        <f>ABS($C$6-E17)</f>
        <v>3.299999999999999</v>
      </c>
      <c r="H17" s="90"/>
      <c r="I17" s="87">
        <f>AVERAGE(I14:J16)</f>
        <v>38.13333333333333</v>
      </c>
      <c r="J17" s="89"/>
      <c r="K17" s="87">
        <f>ABS($D$6-I17)</f>
        <v>8.133333333333333</v>
      </c>
      <c r="L17" s="87"/>
      <c r="M17" s="88">
        <f>AVERAGE(M14:N16)</f>
        <v>5.033333333333333</v>
      </c>
      <c r="N17" s="89"/>
      <c r="O17" s="87">
        <f>ABS($E$6-M17)</f>
        <v>4.966666666666667</v>
      </c>
      <c r="P17" s="90"/>
      <c r="Q17" s="30"/>
      <c r="R17" s="31"/>
      <c r="S17" s="32"/>
      <c r="T17" s="24"/>
    </row>
    <row r="18" spans="1:20" ht="18" customHeight="1" thickBot="1">
      <c r="A18" s="24"/>
      <c r="B18" s="29"/>
      <c r="C18" s="121"/>
      <c r="D18" s="122"/>
      <c r="E18" s="107"/>
      <c r="F18" s="122"/>
      <c r="G18" s="107"/>
      <c r="H18" s="106"/>
      <c r="I18" s="107"/>
      <c r="J18" s="122"/>
      <c r="K18" s="107"/>
      <c r="L18" s="106"/>
      <c r="M18" s="123"/>
      <c r="N18" s="109"/>
      <c r="O18" s="107"/>
      <c r="P18" s="110"/>
      <c r="Q18" s="30"/>
      <c r="R18" s="31"/>
      <c r="S18" s="32"/>
      <c r="T18" s="24"/>
    </row>
    <row r="19" spans="1:20" ht="18" customHeight="1">
      <c r="A19" s="24"/>
      <c r="B19" s="38">
        <v>30</v>
      </c>
      <c r="C19" s="114">
        <v>1</v>
      </c>
      <c r="D19" s="115"/>
      <c r="E19" s="116">
        <v>12.1</v>
      </c>
      <c r="F19" s="117"/>
      <c r="G19" s="118">
        <f>ABS($C$6-E19)</f>
        <v>2.0999999999999996</v>
      </c>
      <c r="H19" s="119"/>
      <c r="I19" s="115">
        <v>35</v>
      </c>
      <c r="J19" s="117"/>
      <c r="K19" s="118">
        <f>ABS($D$6-I19)</f>
        <v>5</v>
      </c>
      <c r="L19" s="115"/>
      <c r="M19" s="116">
        <v>7.2</v>
      </c>
      <c r="N19" s="117"/>
      <c r="O19" s="118">
        <f>ABS($E$6-M19)</f>
        <v>2.8</v>
      </c>
      <c r="P19" s="119"/>
      <c r="Q19" s="30"/>
      <c r="R19" s="31"/>
      <c r="S19" s="32"/>
      <c r="T19" s="24"/>
    </row>
    <row r="20" spans="1:20" ht="18" customHeight="1">
      <c r="A20" s="24"/>
      <c r="B20" s="29"/>
      <c r="C20" s="111">
        <v>2</v>
      </c>
      <c r="D20" s="96"/>
      <c r="E20" s="97">
        <v>11.7</v>
      </c>
      <c r="F20" s="98"/>
      <c r="G20" s="95">
        <f>ABS($C$6-E20)</f>
        <v>1.6999999999999993</v>
      </c>
      <c r="H20" s="85"/>
      <c r="I20" s="96">
        <v>32.6</v>
      </c>
      <c r="J20" s="98"/>
      <c r="K20" s="95">
        <f>ABS($D$6-I20)</f>
        <v>2.6000000000000014</v>
      </c>
      <c r="L20" s="96"/>
      <c r="M20" s="97">
        <v>8.1</v>
      </c>
      <c r="N20" s="98"/>
      <c r="O20" s="95">
        <f>ABS($E$6-M20)</f>
        <v>1.9000000000000004</v>
      </c>
      <c r="P20" s="99"/>
      <c r="Q20" s="30"/>
      <c r="R20" s="31"/>
      <c r="S20" s="32"/>
      <c r="T20" s="24"/>
    </row>
    <row r="21" spans="1:20" ht="18" customHeight="1" thickBot="1">
      <c r="A21" s="24"/>
      <c r="B21" s="29"/>
      <c r="C21" s="100">
        <v>3</v>
      </c>
      <c r="D21" s="101"/>
      <c r="E21" s="102">
        <v>11.6</v>
      </c>
      <c r="F21" s="103"/>
      <c r="G21" s="104">
        <f>ABS($C$6-E21)</f>
        <v>1.5999999999999996</v>
      </c>
      <c r="H21" s="105"/>
      <c r="I21" s="106">
        <v>33.4</v>
      </c>
      <c r="J21" s="103"/>
      <c r="K21" s="104">
        <f>ABS($D$6-I21)</f>
        <v>3.3999999999999986</v>
      </c>
      <c r="L21" s="107"/>
      <c r="M21" s="108">
        <v>6.9</v>
      </c>
      <c r="N21" s="109"/>
      <c r="O21" s="107">
        <f>ABS($E$6-M21)</f>
        <v>3.0999999999999996</v>
      </c>
      <c r="P21" s="110"/>
      <c r="Q21" s="30"/>
      <c r="R21" s="31"/>
      <c r="S21" s="32"/>
      <c r="T21" s="24"/>
    </row>
    <row r="22" spans="1:20" ht="18" customHeight="1" thickBot="1">
      <c r="A22" s="24"/>
      <c r="B22" s="39"/>
      <c r="C22" s="93" t="s">
        <v>42</v>
      </c>
      <c r="D22" s="94"/>
      <c r="E22" s="88">
        <f>AVERAGE(E19:F21)</f>
        <v>11.799999999999999</v>
      </c>
      <c r="F22" s="89"/>
      <c r="G22" s="87">
        <f>ABS($C$6-E22)</f>
        <v>1.799999999999999</v>
      </c>
      <c r="H22" s="90"/>
      <c r="I22" s="87">
        <f>AVERAGE(I19:J21)</f>
        <v>33.666666666666664</v>
      </c>
      <c r="J22" s="89"/>
      <c r="K22" s="87">
        <f>ABS($D$6-I22)</f>
        <v>3.6666666666666643</v>
      </c>
      <c r="L22" s="87"/>
      <c r="M22" s="88">
        <f>AVERAGE(M19:N21)</f>
        <v>7.400000000000001</v>
      </c>
      <c r="N22" s="89"/>
      <c r="O22" s="87">
        <f>ABS($E$6-M22)</f>
        <v>2.5999999999999988</v>
      </c>
      <c r="P22" s="90"/>
      <c r="Q22" s="30"/>
      <c r="R22" s="31"/>
      <c r="S22" s="32"/>
      <c r="T22" s="24"/>
    </row>
    <row r="23" spans="1:20" ht="18" customHeight="1" thickBot="1">
      <c r="A23" s="24"/>
      <c r="B23" s="29"/>
      <c r="C23" s="121"/>
      <c r="D23" s="122"/>
      <c r="E23" s="107"/>
      <c r="F23" s="122"/>
      <c r="G23" s="107"/>
      <c r="H23" s="106"/>
      <c r="I23" s="107"/>
      <c r="J23" s="122"/>
      <c r="K23" s="107"/>
      <c r="L23" s="106"/>
      <c r="M23" s="123"/>
      <c r="N23" s="109"/>
      <c r="O23" s="107"/>
      <c r="P23" s="110"/>
      <c r="Q23" s="30"/>
      <c r="R23" s="31"/>
      <c r="S23" s="32"/>
      <c r="T23" s="24"/>
    </row>
    <row r="24" spans="1:20" ht="18" customHeight="1">
      <c r="A24" s="24"/>
      <c r="B24" s="38">
        <v>40</v>
      </c>
      <c r="C24" s="114">
        <v>1</v>
      </c>
      <c r="D24" s="115"/>
      <c r="E24" s="116">
        <v>10.4</v>
      </c>
      <c r="F24" s="117"/>
      <c r="G24" s="118">
        <f>ABS($C$6-E24)</f>
        <v>0.40000000000000036</v>
      </c>
      <c r="H24" s="119"/>
      <c r="I24" s="115">
        <v>31.7</v>
      </c>
      <c r="J24" s="117"/>
      <c r="K24" s="118">
        <f>ABS($D$6-I24)</f>
        <v>1.6999999999999993</v>
      </c>
      <c r="L24" s="115"/>
      <c r="M24" s="116">
        <v>9.4</v>
      </c>
      <c r="N24" s="117"/>
      <c r="O24" s="118">
        <f>ABS($E$6-M24)</f>
        <v>0.5999999999999996</v>
      </c>
      <c r="P24" s="119"/>
      <c r="Q24" s="30"/>
      <c r="R24" s="31"/>
      <c r="S24" s="32"/>
      <c r="T24" s="24"/>
    </row>
    <row r="25" spans="1:20" ht="18" customHeight="1">
      <c r="A25" s="24"/>
      <c r="B25" s="29"/>
      <c r="C25" s="111">
        <v>2</v>
      </c>
      <c r="D25" s="96"/>
      <c r="E25" s="97">
        <v>10.8</v>
      </c>
      <c r="F25" s="98"/>
      <c r="G25" s="95">
        <f>ABS($C$6-E25)</f>
        <v>0.8000000000000007</v>
      </c>
      <c r="H25" s="85"/>
      <c r="I25" s="96">
        <v>32.7</v>
      </c>
      <c r="J25" s="98"/>
      <c r="K25" s="95">
        <f>ABS($D$6-I25)</f>
        <v>2.700000000000003</v>
      </c>
      <c r="L25" s="96"/>
      <c r="M25" s="97">
        <v>9.6</v>
      </c>
      <c r="N25" s="98"/>
      <c r="O25" s="95">
        <f>ABS($E$6-M25)</f>
        <v>0.40000000000000036</v>
      </c>
      <c r="P25" s="99"/>
      <c r="Q25" s="30"/>
      <c r="R25" s="31"/>
      <c r="S25" s="32"/>
      <c r="T25" s="24"/>
    </row>
    <row r="26" spans="1:20" ht="18" customHeight="1" thickBot="1">
      <c r="A26" s="24"/>
      <c r="B26" s="29"/>
      <c r="C26" s="100">
        <v>3</v>
      </c>
      <c r="D26" s="101"/>
      <c r="E26" s="102">
        <v>11.1</v>
      </c>
      <c r="F26" s="103"/>
      <c r="G26" s="104">
        <f>ABS($C$6-E26)</f>
        <v>1.0999999999999996</v>
      </c>
      <c r="H26" s="105"/>
      <c r="I26" s="106">
        <v>31.5</v>
      </c>
      <c r="J26" s="103"/>
      <c r="K26" s="104">
        <f>ABS($D$6-I26)</f>
        <v>1.5</v>
      </c>
      <c r="L26" s="107"/>
      <c r="M26" s="108">
        <v>9.1</v>
      </c>
      <c r="N26" s="109"/>
      <c r="O26" s="107">
        <f>ABS($E$6-M26)</f>
        <v>0.9000000000000004</v>
      </c>
      <c r="P26" s="110"/>
      <c r="Q26" s="30"/>
      <c r="R26" s="31"/>
      <c r="S26" s="32"/>
      <c r="T26" s="24"/>
    </row>
    <row r="27" spans="1:20" ht="18" customHeight="1" thickBot="1">
      <c r="A27" s="24"/>
      <c r="B27" s="39"/>
      <c r="C27" s="93" t="s">
        <v>42</v>
      </c>
      <c r="D27" s="94"/>
      <c r="E27" s="88">
        <f>AVERAGE(E24:F26)</f>
        <v>10.766666666666667</v>
      </c>
      <c r="F27" s="89"/>
      <c r="G27" s="87">
        <f>ABS($C$6-E27)</f>
        <v>0.7666666666666675</v>
      </c>
      <c r="H27" s="90"/>
      <c r="I27" s="87">
        <f>AVERAGE(I24:J26)</f>
        <v>31.96666666666667</v>
      </c>
      <c r="J27" s="89"/>
      <c r="K27" s="87">
        <f>ABS($D$6-I27)</f>
        <v>1.9666666666666686</v>
      </c>
      <c r="L27" s="87"/>
      <c r="M27" s="88">
        <f>AVERAGE(M24:N26)</f>
        <v>9.366666666666667</v>
      </c>
      <c r="N27" s="89"/>
      <c r="O27" s="87">
        <f>ABS($E$6-M27)</f>
        <v>0.6333333333333329</v>
      </c>
      <c r="P27" s="90"/>
      <c r="Q27" s="30"/>
      <c r="R27" s="31"/>
      <c r="S27" s="32"/>
      <c r="T27" s="24"/>
    </row>
    <row r="28" spans="1:20" ht="18" customHeight="1" thickBot="1">
      <c r="A28" s="24"/>
      <c r="B28" s="29"/>
      <c r="C28" s="121"/>
      <c r="D28" s="122"/>
      <c r="E28" s="107"/>
      <c r="F28" s="122"/>
      <c r="G28" s="107"/>
      <c r="H28" s="106"/>
      <c r="I28" s="107"/>
      <c r="J28" s="122"/>
      <c r="K28" s="107"/>
      <c r="L28" s="106"/>
      <c r="M28" s="123"/>
      <c r="N28" s="109"/>
      <c r="O28" s="107"/>
      <c r="P28" s="110"/>
      <c r="Q28" s="30"/>
      <c r="R28" s="31"/>
      <c r="S28" s="32"/>
      <c r="T28" s="24"/>
    </row>
    <row r="29" spans="1:20" ht="18" customHeight="1">
      <c r="A29" s="24"/>
      <c r="B29" s="38">
        <v>50</v>
      </c>
      <c r="C29" s="114">
        <v>1</v>
      </c>
      <c r="D29" s="115"/>
      <c r="E29" s="116">
        <v>10.2</v>
      </c>
      <c r="F29" s="117"/>
      <c r="G29" s="118">
        <f>ABS($C$6-E29)</f>
        <v>0.1999999999999993</v>
      </c>
      <c r="H29" s="119"/>
      <c r="I29" s="115">
        <v>30.5</v>
      </c>
      <c r="J29" s="117"/>
      <c r="K29" s="118">
        <f>ABS($D$6-I29)</f>
        <v>0.5</v>
      </c>
      <c r="L29" s="115"/>
      <c r="M29" s="116">
        <v>10.1</v>
      </c>
      <c r="N29" s="117"/>
      <c r="O29" s="118">
        <f>ABS($E$6-M29)</f>
        <v>0.09999999999999964</v>
      </c>
      <c r="P29" s="119"/>
      <c r="Q29" s="30"/>
      <c r="R29" s="31"/>
      <c r="S29" s="32"/>
      <c r="T29" s="24"/>
    </row>
    <row r="30" spans="1:20" ht="18" customHeight="1">
      <c r="A30" s="24"/>
      <c r="B30" s="29"/>
      <c r="C30" s="111">
        <v>2</v>
      </c>
      <c r="D30" s="96"/>
      <c r="E30" s="97">
        <v>9.8</v>
      </c>
      <c r="F30" s="98"/>
      <c r="G30" s="95">
        <f>ABS($C$6-E30)</f>
        <v>0.1999999999999993</v>
      </c>
      <c r="H30" s="85"/>
      <c r="I30" s="96">
        <v>31</v>
      </c>
      <c r="J30" s="98"/>
      <c r="K30" s="95">
        <f>ABS($D$6-I30)</f>
        <v>1</v>
      </c>
      <c r="L30" s="96"/>
      <c r="M30" s="97">
        <v>9.8</v>
      </c>
      <c r="N30" s="98"/>
      <c r="O30" s="95">
        <f>ABS($E$6-M30)</f>
        <v>0.1999999999999993</v>
      </c>
      <c r="P30" s="99"/>
      <c r="Q30" s="30"/>
      <c r="R30" s="31"/>
      <c r="S30" s="32"/>
      <c r="T30" s="24"/>
    </row>
    <row r="31" spans="1:20" ht="18" customHeight="1" thickBot="1">
      <c r="A31" s="24"/>
      <c r="B31" s="29"/>
      <c r="C31" s="100">
        <v>3</v>
      </c>
      <c r="D31" s="101"/>
      <c r="E31" s="102">
        <v>10.4</v>
      </c>
      <c r="F31" s="103"/>
      <c r="G31" s="104">
        <f>ABS($C$6-E31)</f>
        <v>0.40000000000000036</v>
      </c>
      <c r="H31" s="105"/>
      <c r="I31" s="106">
        <v>29.8</v>
      </c>
      <c r="J31" s="103"/>
      <c r="K31" s="104">
        <f>ABS($D$6-I31)</f>
        <v>0.1999999999999993</v>
      </c>
      <c r="L31" s="107"/>
      <c r="M31" s="108">
        <v>9.7</v>
      </c>
      <c r="N31" s="109"/>
      <c r="O31" s="107">
        <f>ABS($E$6-M31)</f>
        <v>0.3000000000000007</v>
      </c>
      <c r="P31" s="110"/>
      <c r="Q31" s="30"/>
      <c r="R31" s="31"/>
      <c r="S31" s="32"/>
      <c r="T31" s="24"/>
    </row>
    <row r="32" spans="1:20" ht="18" customHeight="1" thickBot="1">
      <c r="A32" s="24"/>
      <c r="B32" s="39"/>
      <c r="C32" s="93" t="s">
        <v>42</v>
      </c>
      <c r="D32" s="94"/>
      <c r="E32" s="88">
        <f>AVERAGE(E29:F31)</f>
        <v>10.133333333333333</v>
      </c>
      <c r="F32" s="89"/>
      <c r="G32" s="87">
        <f>ABS($C$6-E32)</f>
        <v>0.13333333333333286</v>
      </c>
      <c r="H32" s="90"/>
      <c r="I32" s="87">
        <f>AVERAGE(I29:J31)</f>
        <v>30.433333333333334</v>
      </c>
      <c r="J32" s="89"/>
      <c r="K32" s="87">
        <f>ABS($D$6-I32)</f>
        <v>0.43333333333333357</v>
      </c>
      <c r="L32" s="87"/>
      <c r="M32" s="88">
        <f>AVERAGE(M29:N31)</f>
        <v>9.866666666666665</v>
      </c>
      <c r="N32" s="89"/>
      <c r="O32" s="87">
        <f>ABS($E$6-M32)</f>
        <v>0.13333333333333464</v>
      </c>
      <c r="P32" s="90"/>
      <c r="Q32" s="30"/>
      <c r="R32" s="31"/>
      <c r="S32" s="32"/>
      <c r="T32" s="24"/>
    </row>
    <row r="33" spans="1:20" ht="18" customHeight="1" thickBot="1">
      <c r="A33" s="24"/>
      <c r="B33" s="42"/>
      <c r="C33" s="40"/>
      <c r="D33" s="41"/>
      <c r="E33" s="43"/>
      <c r="F33" s="44"/>
      <c r="G33" s="43"/>
      <c r="H33" s="43"/>
      <c r="I33" s="43"/>
      <c r="J33" s="44"/>
      <c r="K33" s="43"/>
      <c r="L33" s="43"/>
      <c r="M33" s="43"/>
      <c r="N33" s="44"/>
      <c r="O33" s="43"/>
      <c r="P33" s="45"/>
      <c r="Q33" s="30"/>
      <c r="R33" s="31"/>
      <c r="S33" s="32"/>
      <c r="T33" s="24"/>
    </row>
    <row r="34" spans="1:20" ht="18" customHeight="1">
      <c r="A34" s="24"/>
      <c r="B34" s="38">
        <v>60</v>
      </c>
      <c r="C34" s="114">
        <v>1</v>
      </c>
      <c r="D34" s="115"/>
      <c r="E34" s="116">
        <v>9.8</v>
      </c>
      <c r="F34" s="117"/>
      <c r="G34" s="118">
        <f>ABS($C$6-E34)</f>
        <v>0.1999999999999993</v>
      </c>
      <c r="H34" s="119"/>
      <c r="I34" s="115">
        <v>31.3</v>
      </c>
      <c r="J34" s="117"/>
      <c r="K34" s="118">
        <f>ABS($D$6-I34)</f>
        <v>1.3000000000000007</v>
      </c>
      <c r="L34" s="115"/>
      <c r="M34" s="116">
        <v>10.1</v>
      </c>
      <c r="N34" s="117"/>
      <c r="O34" s="118">
        <f>ABS($E$6-M34)</f>
        <v>0.09999999999999964</v>
      </c>
      <c r="P34" s="119"/>
      <c r="Q34" s="30"/>
      <c r="R34" s="31"/>
      <c r="S34" s="32"/>
      <c r="T34" s="24"/>
    </row>
    <row r="35" spans="1:20" ht="18" customHeight="1">
      <c r="A35" s="24"/>
      <c r="B35" s="29"/>
      <c r="C35" s="111">
        <v>2</v>
      </c>
      <c r="D35" s="96"/>
      <c r="E35" s="97">
        <v>10.4</v>
      </c>
      <c r="F35" s="98"/>
      <c r="G35" s="95">
        <f>ABS($C$6-E35)</f>
        <v>0.40000000000000036</v>
      </c>
      <c r="H35" s="85"/>
      <c r="I35" s="96">
        <v>31.1</v>
      </c>
      <c r="J35" s="98"/>
      <c r="K35" s="95">
        <f>ABS($D$6-I35)</f>
        <v>1.1000000000000014</v>
      </c>
      <c r="L35" s="96"/>
      <c r="M35" s="97">
        <v>9.7</v>
      </c>
      <c r="N35" s="98"/>
      <c r="O35" s="95">
        <f>ABS($E$6-M35)</f>
        <v>0.3000000000000007</v>
      </c>
      <c r="P35" s="99"/>
      <c r="Q35" s="30"/>
      <c r="R35" s="31"/>
      <c r="S35" s="32"/>
      <c r="T35" s="24"/>
    </row>
    <row r="36" spans="1:20" ht="18" customHeight="1" thickBot="1">
      <c r="A36" s="24"/>
      <c r="B36" s="29"/>
      <c r="C36" s="100">
        <v>3</v>
      </c>
      <c r="D36" s="101"/>
      <c r="E36" s="102">
        <v>9.9</v>
      </c>
      <c r="F36" s="103"/>
      <c r="G36" s="104">
        <f>ABS($C$6-E36)</f>
        <v>0.09999999999999964</v>
      </c>
      <c r="H36" s="105"/>
      <c r="I36" s="106">
        <v>30</v>
      </c>
      <c r="J36" s="103"/>
      <c r="K36" s="104">
        <f>ABS($D$6-I36)</f>
        <v>0</v>
      </c>
      <c r="L36" s="107"/>
      <c r="M36" s="108">
        <v>10.3</v>
      </c>
      <c r="N36" s="109"/>
      <c r="O36" s="107">
        <f>ABS($E$6-M36)</f>
        <v>0.3000000000000007</v>
      </c>
      <c r="P36" s="110"/>
      <c r="Q36" s="30"/>
      <c r="R36" s="31"/>
      <c r="S36" s="32"/>
      <c r="T36" s="24"/>
    </row>
    <row r="37" spans="1:20" ht="18" customHeight="1" thickBot="1">
      <c r="A37" s="24"/>
      <c r="B37" s="39"/>
      <c r="C37" s="93" t="s">
        <v>42</v>
      </c>
      <c r="D37" s="94"/>
      <c r="E37" s="88">
        <f>AVERAGE(E34:F36)</f>
        <v>10.033333333333333</v>
      </c>
      <c r="F37" s="89"/>
      <c r="G37" s="87">
        <f>ABS($C$6-E37)</f>
        <v>0.033333333333333215</v>
      </c>
      <c r="H37" s="90"/>
      <c r="I37" s="87">
        <f>AVERAGE(I34:J36)</f>
        <v>30.8</v>
      </c>
      <c r="J37" s="89"/>
      <c r="K37" s="87">
        <f>ABS($D$6-I37)</f>
        <v>0.8000000000000007</v>
      </c>
      <c r="L37" s="87"/>
      <c r="M37" s="88">
        <f>AVERAGE(M34:N36)</f>
        <v>10.033333333333333</v>
      </c>
      <c r="N37" s="89"/>
      <c r="O37" s="87">
        <f>ABS($E$6-M37)</f>
        <v>0.033333333333333215</v>
      </c>
      <c r="P37" s="90"/>
      <c r="Q37" s="30"/>
      <c r="R37" s="31"/>
      <c r="S37" s="32"/>
      <c r="T37" s="24"/>
    </row>
    <row r="38" spans="1:20" ht="18" customHeight="1" thickBot="1">
      <c r="A38" s="24"/>
      <c r="B38" s="42"/>
      <c r="C38" s="40"/>
      <c r="D38" s="41"/>
      <c r="E38" s="43"/>
      <c r="F38" s="44"/>
      <c r="G38" s="43"/>
      <c r="H38" s="43"/>
      <c r="I38" s="43"/>
      <c r="J38" s="44"/>
      <c r="K38" s="43"/>
      <c r="L38" s="43"/>
      <c r="M38" s="43"/>
      <c r="N38" s="44"/>
      <c r="O38" s="43"/>
      <c r="P38" s="45"/>
      <c r="Q38" s="30"/>
      <c r="R38" s="31"/>
      <c r="S38" s="32"/>
      <c r="T38" s="24"/>
    </row>
    <row r="39" spans="1:20" ht="18" customHeight="1">
      <c r="A39" s="24"/>
      <c r="B39" s="38">
        <v>70</v>
      </c>
      <c r="C39" s="114">
        <v>1</v>
      </c>
      <c r="D39" s="115"/>
      <c r="E39" s="116">
        <v>10.3</v>
      </c>
      <c r="F39" s="117"/>
      <c r="G39" s="118">
        <f>ABS($C$6-E39)</f>
        <v>0.3000000000000007</v>
      </c>
      <c r="H39" s="119"/>
      <c r="I39" s="115">
        <v>30.8</v>
      </c>
      <c r="J39" s="117"/>
      <c r="K39" s="118">
        <f>ABS($D$6-I39)</f>
        <v>0.8000000000000007</v>
      </c>
      <c r="L39" s="115"/>
      <c r="M39" s="116">
        <v>9.9</v>
      </c>
      <c r="N39" s="117"/>
      <c r="O39" s="118">
        <f>ABS($E$6-M39)</f>
        <v>0.09999999999999964</v>
      </c>
      <c r="P39" s="119"/>
      <c r="Q39" s="30"/>
      <c r="R39" s="31"/>
      <c r="S39" s="32"/>
      <c r="T39" s="24"/>
    </row>
    <row r="40" spans="1:20" ht="18" customHeight="1">
      <c r="A40" s="24"/>
      <c r="B40" s="29"/>
      <c r="C40" s="111">
        <v>2</v>
      </c>
      <c r="D40" s="96"/>
      <c r="E40" s="97">
        <v>9.2</v>
      </c>
      <c r="F40" s="98"/>
      <c r="G40" s="95">
        <f>ABS($C$6-E40)</f>
        <v>0.8000000000000007</v>
      </c>
      <c r="H40" s="85"/>
      <c r="I40" s="96">
        <v>31.1</v>
      </c>
      <c r="J40" s="98"/>
      <c r="K40" s="95">
        <f>ABS($D$6-I40)</f>
        <v>1.1000000000000014</v>
      </c>
      <c r="L40" s="96"/>
      <c r="M40" s="97">
        <v>9.8</v>
      </c>
      <c r="N40" s="98"/>
      <c r="O40" s="95">
        <f>ABS($E$6-M40)</f>
        <v>0.1999999999999993</v>
      </c>
      <c r="P40" s="99"/>
      <c r="Q40" s="30"/>
      <c r="R40" s="31"/>
      <c r="S40" s="32"/>
      <c r="T40" s="24"/>
    </row>
    <row r="41" spans="1:20" ht="18" customHeight="1" thickBot="1">
      <c r="A41" s="24"/>
      <c r="B41" s="29"/>
      <c r="C41" s="100">
        <v>3</v>
      </c>
      <c r="D41" s="101"/>
      <c r="E41" s="102">
        <v>10.7</v>
      </c>
      <c r="F41" s="103"/>
      <c r="G41" s="104">
        <f>ABS($C$6-E41)</f>
        <v>0.6999999999999993</v>
      </c>
      <c r="H41" s="105"/>
      <c r="I41" s="106">
        <v>28.9</v>
      </c>
      <c r="J41" s="103"/>
      <c r="K41" s="104">
        <f>ABS($D$6-I41)</f>
        <v>1.1000000000000014</v>
      </c>
      <c r="L41" s="107"/>
      <c r="M41" s="108">
        <v>10.3</v>
      </c>
      <c r="N41" s="109"/>
      <c r="O41" s="107">
        <f>ABS($E$6-M41)</f>
        <v>0.3000000000000007</v>
      </c>
      <c r="P41" s="110"/>
      <c r="Q41" s="30"/>
      <c r="R41" s="31"/>
      <c r="S41" s="32"/>
      <c r="T41" s="24"/>
    </row>
    <row r="42" spans="1:20" ht="18" customHeight="1" thickBot="1">
      <c r="A42" s="24"/>
      <c r="B42" s="39"/>
      <c r="C42" s="93" t="s">
        <v>42</v>
      </c>
      <c r="D42" s="94"/>
      <c r="E42" s="88">
        <f>AVERAGE(E39:F41)</f>
        <v>10.066666666666666</v>
      </c>
      <c r="F42" s="89"/>
      <c r="G42" s="87">
        <f>ABS($C$6-E42)</f>
        <v>0.06666666666666643</v>
      </c>
      <c r="H42" s="90"/>
      <c r="I42" s="87">
        <f>AVERAGE(I39:J41)</f>
        <v>30.26666666666667</v>
      </c>
      <c r="J42" s="89"/>
      <c r="K42" s="87">
        <f>ABS($D$6-I42)</f>
        <v>0.26666666666666927</v>
      </c>
      <c r="L42" s="87"/>
      <c r="M42" s="88">
        <f>AVERAGE(M39:N41)</f>
        <v>10.000000000000002</v>
      </c>
      <c r="N42" s="89"/>
      <c r="O42" s="87">
        <f>ABS($E$6-M42)</f>
        <v>1.7763568394002505E-15</v>
      </c>
      <c r="P42" s="90"/>
      <c r="Q42" s="30"/>
      <c r="R42" s="31"/>
      <c r="S42" s="32"/>
      <c r="T42" s="24"/>
    </row>
    <row r="43" spans="1:20" ht="18" customHeight="1" thickBot="1">
      <c r="A43" s="24"/>
      <c r="B43" s="42"/>
      <c r="C43" s="40"/>
      <c r="D43" s="41"/>
      <c r="E43" s="43"/>
      <c r="F43" s="44"/>
      <c r="G43" s="43"/>
      <c r="H43" s="43"/>
      <c r="I43" s="43"/>
      <c r="J43" s="44"/>
      <c r="K43" s="43"/>
      <c r="L43" s="43"/>
      <c r="M43" s="43"/>
      <c r="N43" s="44"/>
      <c r="O43" s="43"/>
      <c r="P43" s="45"/>
      <c r="Q43" s="30"/>
      <c r="R43" s="31"/>
      <c r="S43" s="32"/>
      <c r="T43" s="24"/>
    </row>
    <row r="44" spans="1:20" ht="18" customHeight="1">
      <c r="A44" s="24"/>
      <c r="B44" s="38">
        <v>80</v>
      </c>
      <c r="C44" s="114">
        <v>1</v>
      </c>
      <c r="D44" s="115"/>
      <c r="E44" s="116">
        <v>10.6</v>
      </c>
      <c r="F44" s="117"/>
      <c r="G44" s="118">
        <f>ABS($C$6-E44)</f>
        <v>0.5999999999999996</v>
      </c>
      <c r="H44" s="119"/>
      <c r="I44" s="115">
        <v>28.7</v>
      </c>
      <c r="J44" s="117"/>
      <c r="K44" s="118">
        <f>ABS($D$6-I44)</f>
        <v>1.3000000000000007</v>
      </c>
      <c r="L44" s="115"/>
      <c r="M44" s="116">
        <v>9.7</v>
      </c>
      <c r="N44" s="117"/>
      <c r="O44" s="118">
        <f>ABS($E$6-M44)</f>
        <v>0.3000000000000007</v>
      </c>
      <c r="P44" s="119"/>
      <c r="Q44" s="30"/>
      <c r="R44" s="31"/>
      <c r="S44" s="32"/>
      <c r="T44" s="24"/>
    </row>
    <row r="45" spans="1:20" ht="18" customHeight="1">
      <c r="A45" s="24"/>
      <c r="B45" s="29"/>
      <c r="C45" s="111">
        <v>2</v>
      </c>
      <c r="D45" s="96"/>
      <c r="E45" s="97">
        <v>10.1</v>
      </c>
      <c r="F45" s="98"/>
      <c r="G45" s="95">
        <f>ABS($C$6-E45)</f>
        <v>0.09999999999999964</v>
      </c>
      <c r="H45" s="85"/>
      <c r="I45" s="96">
        <v>30.2</v>
      </c>
      <c r="J45" s="98"/>
      <c r="K45" s="95">
        <f>ABS($D$6-I45)</f>
        <v>0.1999999999999993</v>
      </c>
      <c r="L45" s="96"/>
      <c r="M45" s="97">
        <v>9.6</v>
      </c>
      <c r="N45" s="98"/>
      <c r="O45" s="95">
        <f>ABS($E$6-M45)</f>
        <v>0.40000000000000036</v>
      </c>
      <c r="P45" s="99"/>
      <c r="Q45" s="30"/>
      <c r="R45" s="31"/>
      <c r="S45" s="32"/>
      <c r="T45" s="24"/>
    </row>
    <row r="46" spans="1:20" ht="18" customHeight="1" thickBot="1">
      <c r="A46" s="24"/>
      <c r="B46" s="29"/>
      <c r="C46" s="100">
        <v>3</v>
      </c>
      <c r="D46" s="101"/>
      <c r="E46" s="102">
        <v>10.1</v>
      </c>
      <c r="F46" s="103"/>
      <c r="G46" s="104">
        <f>ABS($C$6-E46)</f>
        <v>0.09999999999999964</v>
      </c>
      <c r="H46" s="105"/>
      <c r="I46" s="106">
        <v>30.6</v>
      </c>
      <c r="J46" s="103"/>
      <c r="K46" s="104">
        <f>ABS($D$6-I46)</f>
        <v>0.6000000000000014</v>
      </c>
      <c r="L46" s="107"/>
      <c r="M46" s="108">
        <v>9.7</v>
      </c>
      <c r="N46" s="109"/>
      <c r="O46" s="107">
        <f>ABS($E$6-M46)</f>
        <v>0.3000000000000007</v>
      </c>
      <c r="P46" s="110"/>
      <c r="Q46" s="30"/>
      <c r="R46" s="31"/>
      <c r="S46" s="32"/>
      <c r="T46" s="24"/>
    </row>
    <row r="47" spans="1:20" ht="18" customHeight="1" thickBot="1">
      <c r="A47" s="24"/>
      <c r="B47" s="39"/>
      <c r="C47" s="93" t="s">
        <v>42</v>
      </c>
      <c r="D47" s="94"/>
      <c r="E47" s="88">
        <f>AVERAGE(E44:F46)</f>
        <v>10.266666666666666</v>
      </c>
      <c r="F47" s="89"/>
      <c r="G47" s="87">
        <f>ABS($C$6-E47)</f>
        <v>0.2666666666666657</v>
      </c>
      <c r="H47" s="90"/>
      <c r="I47" s="87">
        <f>AVERAGE(I44:J46)</f>
        <v>29.833333333333332</v>
      </c>
      <c r="J47" s="89"/>
      <c r="K47" s="87">
        <f>ABS($D$6-I47)</f>
        <v>0.16666666666666785</v>
      </c>
      <c r="L47" s="87"/>
      <c r="M47" s="88">
        <f>AVERAGE(M44:N46)</f>
        <v>9.666666666666666</v>
      </c>
      <c r="N47" s="89"/>
      <c r="O47" s="87">
        <f>ABS($E$6-M47)</f>
        <v>0.3333333333333339</v>
      </c>
      <c r="P47" s="90"/>
      <c r="Q47" s="30"/>
      <c r="R47" s="31"/>
      <c r="S47" s="32"/>
      <c r="T47" s="24"/>
    </row>
    <row r="48" spans="1:20" ht="18" customHeight="1" thickBot="1">
      <c r="A48" s="24"/>
      <c r="B48" s="33"/>
      <c r="C48" s="145"/>
      <c r="D48" s="136"/>
      <c r="E48" s="135"/>
      <c r="F48" s="136"/>
      <c r="G48" s="131"/>
      <c r="H48" s="132"/>
      <c r="I48" s="135"/>
      <c r="J48" s="136"/>
      <c r="K48" s="131"/>
      <c r="L48" s="132"/>
      <c r="M48" s="137"/>
      <c r="N48" s="138"/>
      <c r="O48" s="131"/>
      <c r="P48" s="139"/>
      <c r="Q48" s="30"/>
      <c r="R48" s="31"/>
      <c r="S48" s="32"/>
      <c r="T48" s="24"/>
    </row>
    <row r="49" spans="1:20" ht="0.75" customHeight="1" hidden="1" thickBot="1">
      <c r="A49" s="24"/>
      <c r="B49" s="34"/>
      <c r="C49" s="140"/>
      <c r="D49" s="141"/>
      <c r="E49" s="142"/>
      <c r="F49" s="143"/>
      <c r="G49" s="124"/>
      <c r="H49" s="128"/>
      <c r="I49" s="142"/>
      <c r="J49" s="143"/>
      <c r="K49" s="124"/>
      <c r="L49" s="128"/>
      <c r="M49" s="144"/>
      <c r="N49" s="130"/>
      <c r="O49" s="124"/>
      <c r="P49" s="125"/>
      <c r="Q49" s="35"/>
      <c r="R49" s="24"/>
      <c r="S49" s="23"/>
      <c r="T49" s="24"/>
    </row>
    <row r="50" spans="1:20" ht="18" customHeight="1" hidden="1" thickBot="1">
      <c r="A50" s="24"/>
      <c r="B50" s="34"/>
      <c r="C50" s="100"/>
      <c r="D50" s="134"/>
      <c r="E50" s="135"/>
      <c r="F50" s="136"/>
      <c r="G50" s="131"/>
      <c r="H50" s="132"/>
      <c r="I50" s="135"/>
      <c r="J50" s="136"/>
      <c r="K50" s="131"/>
      <c r="L50" s="132"/>
      <c r="M50" s="133"/>
      <c r="N50" s="109"/>
      <c r="O50" s="107"/>
      <c r="P50" s="110"/>
      <c r="Q50" s="35"/>
      <c r="R50" s="24"/>
      <c r="S50" s="23"/>
      <c r="T50" s="24"/>
    </row>
    <row r="51" spans="1:20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6"/>
      <c r="T51" s="24"/>
    </row>
    <row r="52" spans="1:20" ht="18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7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36"/>
      <c r="P53" s="24"/>
      <c r="Q53" s="24"/>
      <c r="R53" s="24"/>
      <c r="S53" s="24"/>
      <c r="T53" s="24"/>
    </row>
    <row r="54" spans="1:20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</sheetData>
  <mergeCells count="292">
    <mergeCell ref="C21:D21"/>
    <mergeCell ref="E21:F21"/>
    <mergeCell ref="G21:H21"/>
    <mergeCell ref="I21:J21"/>
    <mergeCell ref="E9:F9"/>
    <mergeCell ref="B7:B8"/>
    <mergeCell ref="C7:D8"/>
    <mergeCell ref="E7:F8"/>
    <mergeCell ref="G7:H8"/>
    <mergeCell ref="K7:L8"/>
    <mergeCell ref="S7:S8"/>
    <mergeCell ref="C20:D20"/>
    <mergeCell ref="E20:F20"/>
    <mergeCell ref="G20:H20"/>
    <mergeCell ref="I20:J20"/>
    <mergeCell ref="K20:L20"/>
    <mergeCell ref="M20:N20"/>
    <mergeCell ref="O20:P20"/>
    <mergeCell ref="I9:J9"/>
    <mergeCell ref="Q7:R8"/>
    <mergeCell ref="M9:N9"/>
    <mergeCell ref="O9:P9"/>
    <mergeCell ref="O7:P8"/>
    <mergeCell ref="M7:N8"/>
    <mergeCell ref="I7:J8"/>
    <mergeCell ref="K10:L10"/>
    <mergeCell ref="M10:N10"/>
    <mergeCell ref="O10:P10"/>
    <mergeCell ref="C9:D9"/>
    <mergeCell ref="K9:L9"/>
    <mergeCell ref="C10:D10"/>
    <mergeCell ref="E10:F10"/>
    <mergeCell ref="G10:H10"/>
    <mergeCell ref="I10:J10"/>
    <mergeCell ref="G9:H9"/>
    <mergeCell ref="C11:D11"/>
    <mergeCell ref="E11:F11"/>
    <mergeCell ref="G11:H11"/>
    <mergeCell ref="I11:J11"/>
    <mergeCell ref="C12:D12"/>
    <mergeCell ref="E12:F12"/>
    <mergeCell ref="G12:H12"/>
    <mergeCell ref="K12:L12"/>
    <mergeCell ref="I12:J12"/>
    <mergeCell ref="C48:D48"/>
    <mergeCell ref="E48:F48"/>
    <mergeCell ref="G48:H48"/>
    <mergeCell ref="I48:J48"/>
    <mergeCell ref="K48:L48"/>
    <mergeCell ref="M48:N48"/>
    <mergeCell ref="O48:P48"/>
    <mergeCell ref="C49:D49"/>
    <mergeCell ref="E49:F49"/>
    <mergeCell ref="G49:H49"/>
    <mergeCell ref="I49:J49"/>
    <mergeCell ref="K49:L49"/>
    <mergeCell ref="M49:N49"/>
    <mergeCell ref="O49:P49"/>
    <mergeCell ref="K50:L50"/>
    <mergeCell ref="M50:N50"/>
    <mergeCell ref="O50:P50"/>
    <mergeCell ref="C50:D50"/>
    <mergeCell ref="E50:F50"/>
    <mergeCell ref="G50:H50"/>
    <mergeCell ref="I50:J50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K18:L18"/>
    <mergeCell ref="M18:N18"/>
    <mergeCell ref="C17:D17"/>
    <mergeCell ref="E17:F17"/>
    <mergeCell ref="M17:N17"/>
    <mergeCell ref="O17:P17"/>
    <mergeCell ref="M15:N15"/>
    <mergeCell ref="G15:H15"/>
    <mergeCell ref="I15:J15"/>
    <mergeCell ref="G17:H17"/>
    <mergeCell ref="I17:J17"/>
    <mergeCell ref="K17:L17"/>
    <mergeCell ref="K15:L15"/>
    <mergeCell ref="O15:P15"/>
    <mergeCell ref="K16:L16"/>
    <mergeCell ref="M12:N12"/>
    <mergeCell ref="K11:L11"/>
    <mergeCell ref="M11:N11"/>
    <mergeCell ref="O11:P11"/>
    <mergeCell ref="O12:P12"/>
    <mergeCell ref="C30:D30"/>
    <mergeCell ref="E30:F30"/>
    <mergeCell ref="G30:H30"/>
    <mergeCell ref="I30:J30"/>
    <mergeCell ref="K13:L13"/>
    <mergeCell ref="M13:N13"/>
    <mergeCell ref="G26:H26"/>
    <mergeCell ref="I26:J26"/>
    <mergeCell ref="K24:L24"/>
    <mergeCell ref="M24:N24"/>
    <mergeCell ref="G24:H24"/>
    <mergeCell ref="I24:J24"/>
    <mergeCell ref="G18:H18"/>
    <mergeCell ref="I18:J18"/>
    <mergeCell ref="C13:D13"/>
    <mergeCell ref="E13:F13"/>
    <mergeCell ref="G13:H13"/>
    <mergeCell ref="I13:J13"/>
    <mergeCell ref="O13:P13"/>
    <mergeCell ref="C29:D29"/>
    <mergeCell ref="E29:F29"/>
    <mergeCell ref="G29:H29"/>
    <mergeCell ref="I29:J29"/>
    <mergeCell ref="K29:L29"/>
    <mergeCell ref="M29:N29"/>
    <mergeCell ref="O29:P29"/>
    <mergeCell ref="K26:L26"/>
    <mergeCell ref="M26:N26"/>
    <mergeCell ref="M16:N16"/>
    <mergeCell ref="O16:P16"/>
    <mergeCell ref="C15:D15"/>
    <mergeCell ref="E15:F15"/>
    <mergeCell ref="C16:D16"/>
    <mergeCell ref="E16:F16"/>
    <mergeCell ref="G16:H16"/>
    <mergeCell ref="I16:J16"/>
    <mergeCell ref="O24:P24"/>
    <mergeCell ref="C25:D25"/>
    <mergeCell ref="E25:F25"/>
    <mergeCell ref="G25:H25"/>
    <mergeCell ref="I25:J25"/>
    <mergeCell ref="K25:L25"/>
    <mergeCell ref="M25:N25"/>
    <mergeCell ref="O25:P25"/>
    <mergeCell ref="C24:D24"/>
    <mergeCell ref="E24:F24"/>
    <mergeCell ref="O26:P26"/>
    <mergeCell ref="C27:D27"/>
    <mergeCell ref="E27:F27"/>
    <mergeCell ref="G27:H27"/>
    <mergeCell ref="I27:J27"/>
    <mergeCell ref="K27:L27"/>
    <mergeCell ref="M27:N27"/>
    <mergeCell ref="O27:P27"/>
    <mergeCell ref="C26:D26"/>
    <mergeCell ref="E26:F26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C14:D14"/>
    <mergeCell ref="E14:F14"/>
    <mergeCell ref="G14:H14"/>
    <mergeCell ref="I14:J14"/>
    <mergeCell ref="K14:L14"/>
    <mergeCell ref="M14:N14"/>
    <mergeCell ref="O14:P14"/>
    <mergeCell ref="K30:L30"/>
    <mergeCell ref="M30:N30"/>
    <mergeCell ref="O30:P30"/>
    <mergeCell ref="C31:D31"/>
    <mergeCell ref="E31:F31"/>
    <mergeCell ref="G31:H31"/>
    <mergeCell ref="I31:J31"/>
    <mergeCell ref="K31:L31"/>
    <mergeCell ref="M31:N31"/>
    <mergeCell ref="O31:P31"/>
    <mergeCell ref="C32:D32"/>
    <mergeCell ref="E32:F32"/>
    <mergeCell ref="G32:H32"/>
    <mergeCell ref="I32:J32"/>
    <mergeCell ref="K32:L32"/>
    <mergeCell ref="M32:N32"/>
    <mergeCell ref="O32:P32"/>
    <mergeCell ref="C28:D28"/>
    <mergeCell ref="E28:F28"/>
    <mergeCell ref="G28:H28"/>
    <mergeCell ref="I28:J28"/>
    <mergeCell ref="K28:L28"/>
    <mergeCell ref="M28:N28"/>
    <mergeCell ref="O28:P28"/>
    <mergeCell ref="C34:D34"/>
    <mergeCell ref="E34:F34"/>
    <mergeCell ref="G34:H34"/>
    <mergeCell ref="I34:J34"/>
    <mergeCell ref="K34:L34"/>
    <mergeCell ref="M34:N34"/>
    <mergeCell ref="O34:P34"/>
    <mergeCell ref="C35:D35"/>
    <mergeCell ref="E35:F35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C37:D37"/>
    <mergeCell ref="E37:F37"/>
    <mergeCell ref="G37:H37"/>
    <mergeCell ref="I37:J37"/>
    <mergeCell ref="K37:L37"/>
    <mergeCell ref="M37:N37"/>
    <mergeCell ref="O37:P37"/>
    <mergeCell ref="C39:D39"/>
    <mergeCell ref="E39:F39"/>
    <mergeCell ref="G39:H39"/>
    <mergeCell ref="I39:J39"/>
    <mergeCell ref="O41:P41"/>
    <mergeCell ref="C40:D40"/>
    <mergeCell ref="E40:F40"/>
    <mergeCell ref="G40:H40"/>
    <mergeCell ref="I40:J40"/>
    <mergeCell ref="K39:L39"/>
    <mergeCell ref="M39:N39"/>
    <mergeCell ref="O39:P39"/>
    <mergeCell ref="K40:L40"/>
    <mergeCell ref="M40:N40"/>
    <mergeCell ref="O40:P40"/>
    <mergeCell ref="K42:L42"/>
    <mergeCell ref="M42:N42"/>
    <mergeCell ref="O42:P42"/>
    <mergeCell ref="C41:D41"/>
    <mergeCell ref="C42:D42"/>
    <mergeCell ref="E42:F42"/>
    <mergeCell ref="G42:H42"/>
    <mergeCell ref="I42:J42"/>
    <mergeCell ref="I41:J41"/>
    <mergeCell ref="M41:N41"/>
    <mergeCell ref="M4:N4"/>
    <mergeCell ref="O4:P4"/>
    <mergeCell ref="C44:D44"/>
    <mergeCell ref="E44:F44"/>
    <mergeCell ref="G44:H44"/>
    <mergeCell ref="I44:J44"/>
    <mergeCell ref="K44:L44"/>
    <mergeCell ref="M44:N44"/>
    <mergeCell ref="O44:P44"/>
    <mergeCell ref="C4:D4"/>
    <mergeCell ref="E45:F45"/>
    <mergeCell ref="G45:H45"/>
    <mergeCell ref="I45:J45"/>
    <mergeCell ref="K4:L4"/>
    <mergeCell ref="E4:F4"/>
    <mergeCell ref="G4:H4"/>
    <mergeCell ref="I4:J4"/>
    <mergeCell ref="K41:L41"/>
    <mergeCell ref="E41:F41"/>
    <mergeCell ref="G41:H41"/>
    <mergeCell ref="M45:N45"/>
    <mergeCell ref="O45:P45"/>
    <mergeCell ref="C46:D46"/>
    <mergeCell ref="E46:F46"/>
    <mergeCell ref="G46:H46"/>
    <mergeCell ref="I46:J46"/>
    <mergeCell ref="K46:L46"/>
    <mergeCell ref="M46:N46"/>
    <mergeCell ref="O46:P46"/>
    <mergeCell ref="C45:D45"/>
    <mergeCell ref="K47:L47"/>
    <mergeCell ref="M47:N47"/>
    <mergeCell ref="O47:P47"/>
    <mergeCell ref="B1:P1"/>
    <mergeCell ref="B2:P2"/>
    <mergeCell ref="C47:D47"/>
    <mergeCell ref="E47:F47"/>
    <mergeCell ref="G47:H47"/>
    <mergeCell ref="I47:J47"/>
    <mergeCell ref="K45:L45"/>
  </mergeCells>
  <printOptions horizontalCentered="1" verticalCentered="1"/>
  <pageMargins left="1.5748031496062993" right="0.9448818897637796" top="1.5748031496062993" bottom="1.5748031496062993" header="0" footer="0"/>
  <pageSetup horizontalDpi="120" verticalDpi="12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="75" zoomScaleNormal="75" workbookViewId="0" topLeftCell="M9">
      <selection activeCell="X28" sqref="X28"/>
    </sheetView>
  </sheetViews>
  <sheetFormatPr defaultColWidth="11.421875" defaultRowHeight="12.75"/>
  <cols>
    <col min="1" max="1" width="1.7109375" style="0" customWidth="1"/>
    <col min="2" max="2" width="17.7109375" style="0" customWidth="1"/>
    <col min="4" max="4" width="8.140625" style="0" customWidth="1"/>
    <col min="12" max="12" width="16.28125" style="0" customWidth="1"/>
    <col min="24" max="24" width="10.8515625" style="0" customWidth="1"/>
  </cols>
  <sheetData>
    <row r="1" spans="1:24" ht="12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12.7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6"/>
      <c r="M2" s="15"/>
      <c r="N2" s="14"/>
      <c r="O2" s="14"/>
      <c r="P2" s="14"/>
      <c r="Q2" s="14"/>
      <c r="R2" s="14"/>
      <c r="S2" s="14"/>
      <c r="T2" s="14"/>
      <c r="U2" s="14"/>
      <c r="V2" s="14"/>
      <c r="W2" s="14"/>
      <c r="X2" s="16"/>
    </row>
    <row r="3" spans="1:24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4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17"/>
      <c r="N4" s="18"/>
      <c r="O4" s="18"/>
      <c r="P4" s="18"/>
      <c r="Q4" s="18"/>
      <c r="R4" s="18"/>
      <c r="S4" s="18"/>
      <c r="T4" s="18"/>
      <c r="U4" s="18"/>
      <c r="V4" s="18"/>
      <c r="W4" s="18"/>
      <c r="X4" s="19"/>
    </row>
    <row r="5" spans="1:24" ht="12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9"/>
    </row>
    <row r="6" spans="1:24" ht="12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9"/>
    </row>
    <row r="7" spans="1:24" ht="12.7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9"/>
    </row>
    <row r="8" spans="1:24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</row>
    <row r="9" spans="1:24" ht="12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9"/>
    </row>
    <row r="10" spans="1:24" ht="12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9"/>
    </row>
    <row r="11" spans="1:24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1:24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</row>
    <row r="13" spans="1:24" ht="12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</row>
    <row r="14" spans="1:24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</row>
    <row r="15" spans="1:24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</row>
    <row r="16" spans="1:24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</row>
    <row r="18" spans="1:24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1:24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</row>
    <row r="20" spans="1:24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</row>
    <row r="21" spans="1:24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</row>
    <row r="22" spans="1:24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9"/>
    </row>
    <row r="23" spans="1:24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</row>
    <row r="24" spans="1:24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/>
    </row>
    <row r="25" spans="1:24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  <c r="M25" s="1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9"/>
    </row>
    <row r="26" spans="1:24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1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</row>
    <row r="27" spans="1:24" ht="12.7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9"/>
    </row>
    <row r="28" spans="1:24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17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9"/>
    </row>
    <row r="29" spans="1:24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9"/>
    </row>
    <row r="30" spans="1:24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17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1:24" ht="12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</row>
    <row r="32" spans="1:24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7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9"/>
    </row>
    <row r="33" spans="1:24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17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9"/>
    </row>
    <row r="34" spans="1:24" ht="12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17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</row>
    <row r="35" spans="1:24" ht="12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17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</row>
    <row r="36" spans="1:24" ht="12.75">
      <c r="A36" s="20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21"/>
      <c r="M36" s="20" t="s">
        <v>33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21"/>
    </row>
    <row r="37" spans="1:24" ht="15">
      <c r="A37" s="165" t="s">
        <v>94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8" t="s">
        <v>96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</row>
    <row r="38" spans="1:24" ht="12.7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</sheetData>
  <mergeCells count="6">
    <mergeCell ref="A38:L38"/>
    <mergeCell ref="M38:X38"/>
    <mergeCell ref="A37:L37"/>
    <mergeCell ref="A1:L1"/>
    <mergeCell ref="M1:X1"/>
    <mergeCell ref="M37:X37"/>
  </mergeCells>
  <printOptions horizontalCentered="1" verticalCentered="1"/>
  <pageMargins left="1.5748031496062993" right="1.5748031496062993" top="1.5748031496062993" bottom="0.9448818897637796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30"/>
  <sheetViews>
    <sheetView zoomScale="75" zoomScaleNormal="75" workbookViewId="0" topLeftCell="A1">
      <selection activeCell="K8" sqref="K8"/>
    </sheetView>
  </sheetViews>
  <sheetFormatPr defaultColWidth="11.421875" defaultRowHeight="12.75"/>
  <cols>
    <col min="1" max="1" width="2.7109375" style="0" customWidth="1"/>
    <col min="3" max="3" width="17.7109375" style="0" customWidth="1"/>
    <col min="5" max="5" width="8.140625" style="0" customWidth="1"/>
    <col min="17" max="17" width="6.8515625" style="0" customWidth="1"/>
  </cols>
  <sheetData>
    <row r="1" spans="2:31" ht="24" customHeight="1"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9" spans="2:32" ht="15">
      <c r="B29" s="165" t="s">
        <v>92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 t="s">
        <v>93</v>
      </c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</row>
    <row r="30" spans="2:32" ht="12.75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</row>
  </sheetData>
  <mergeCells count="6">
    <mergeCell ref="B1:P1"/>
    <mergeCell ref="Q1:AE1"/>
    <mergeCell ref="B29:P29"/>
    <mergeCell ref="B30:P30"/>
    <mergeCell ref="Q29:AF29"/>
    <mergeCell ref="Q30:AF30"/>
  </mergeCells>
  <printOptions horizontalCentered="1" verticalCentered="1"/>
  <pageMargins left="1.5748031496062993" right="1.5748031496062993" top="1.5748031496062993" bottom="0.9448818897637796" header="0" footer="0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7"/>
  <sheetViews>
    <sheetView zoomScale="75" zoomScaleNormal="75" workbookViewId="0" topLeftCell="A1">
      <selection activeCell="F17" sqref="F17"/>
    </sheetView>
  </sheetViews>
  <sheetFormatPr defaultColWidth="11.421875" defaultRowHeight="12.75"/>
  <cols>
    <col min="1" max="1" width="44.28125" style="0" customWidth="1"/>
    <col min="2" max="2" width="23.00390625" style="1" customWidth="1"/>
    <col min="3" max="3" width="7.28125" style="0" bestFit="1" customWidth="1"/>
    <col min="4" max="4" width="15.421875" style="1" customWidth="1"/>
  </cols>
  <sheetData>
    <row r="2" spans="1:4" ht="17.25" customHeight="1">
      <c r="A2" s="165" t="s">
        <v>99</v>
      </c>
      <c r="B2" s="165"/>
      <c r="C2" s="165"/>
      <c r="D2" s="165"/>
    </row>
    <row r="3" spans="1:4" ht="15">
      <c r="A3" s="172" t="s">
        <v>100</v>
      </c>
      <c r="B3" s="172"/>
      <c r="C3" s="172"/>
      <c r="D3" s="172"/>
    </row>
    <row r="4" spans="1:4" ht="12.75">
      <c r="A4" s="3"/>
      <c r="B4" s="3" t="s">
        <v>51</v>
      </c>
      <c r="C4" s="3" t="s">
        <v>0</v>
      </c>
      <c r="D4" s="2" t="s">
        <v>1</v>
      </c>
    </row>
    <row r="5" spans="1:7" ht="15">
      <c r="A5" s="5" t="s">
        <v>2</v>
      </c>
      <c r="B5" s="12"/>
      <c r="C5" s="6"/>
      <c r="D5" s="6"/>
      <c r="E5" s="7"/>
      <c r="F5" s="1"/>
      <c r="G5" s="1"/>
    </row>
    <row r="6" spans="1:7" ht="12.75">
      <c r="A6" s="8" t="s">
        <v>3</v>
      </c>
      <c r="B6" s="9" t="s">
        <v>101</v>
      </c>
      <c r="C6" s="6">
        <v>6</v>
      </c>
      <c r="D6" s="6" t="s">
        <v>4</v>
      </c>
      <c r="E6" s="7"/>
      <c r="F6" s="1"/>
      <c r="G6" s="1"/>
    </row>
    <row r="7" spans="1:7" ht="12.75">
      <c r="A7" s="8" t="s">
        <v>5</v>
      </c>
      <c r="B7" s="9" t="s">
        <v>101</v>
      </c>
      <c r="C7" s="6">
        <v>15</v>
      </c>
      <c r="D7" s="6" t="s">
        <v>4</v>
      </c>
      <c r="E7" s="7"/>
      <c r="F7" s="1"/>
      <c r="G7" s="1"/>
    </row>
    <row r="8" spans="1:7" ht="12.75">
      <c r="A8" s="8" t="s">
        <v>6</v>
      </c>
      <c r="B8" s="9" t="s">
        <v>102</v>
      </c>
      <c r="C8" s="6">
        <v>20</v>
      </c>
      <c r="D8" s="6" t="s">
        <v>7</v>
      </c>
      <c r="E8" s="7"/>
      <c r="F8" s="1"/>
      <c r="G8" s="1"/>
    </row>
    <row r="9" spans="1:7" ht="15">
      <c r="A9" s="5" t="s">
        <v>8</v>
      </c>
      <c r="B9" s="11"/>
      <c r="C9" s="6"/>
      <c r="D9" s="6"/>
      <c r="E9" s="7"/>
      <c r="F9" s="1"/>
      <c r="G9" s="1"/>
    </row>
    <row r="10" spans="1:7" ht="12.75">
      <c r="A10" s="8" t="s">
        <v>3</v>
      </c>
      <c r="B10" s="9" t="s">
        <v>101</v>
      </c>
      <c r="C10" s="6">
        <v>7</v>
      </c>
      <c r="D10" s="6" t="s">
        <v>4</v>
      </c>
      <c r="E10" s="7"/>
      <c r="F10" s="1"/>
      <c r="G10" s="1"/>
    </row>
    <row r="11" spans="1:7" ht="12.75">
      <c r="A11" s="8" t="s">
        <v>5</v>
      </c>
      <c r="B11" s="9" t="s">
        <v>101</v>
      </c>
      <c r="C11" s="6">
        <v>15</v>
      </c>
      <c r="D11" s="6" t="s">
        <v>4</v>
      </c>
      <c r="E11" s="7"/>
      <c r="F11" s="1"/>
      <c r="G11" s="1"/>
    </row>
    <row r="12" spans="1:7" ht="12.75">
      <c r="A12" s="8" t="s">
        <v>6</v>
      </c>
      <c r="B12" s="9" t="s">
        <v>101</v>
      </c>
      <c r="C12" s="6">
        <v>15</v>
      </c>
      <c r="D12" s="6" t="s">
        <v>7</v>
      </c>
      <c r="E12" s="7"/>
      <c r="F12" s="1"/>
      <c r="G12" s="1"/>
    </row>
    <row r="13" spans="1:7" ht="15">
      <c r="A13" s="5" t="s">
        <v>9</v>
      </c>
      <c r="B13" s="11"/>
      <c r="C13" s="6"/>
      <c r="D13" s="6"/>
      <c r="E13" s="7"/>
      <c r="F13" s="1"/>
      <c r="G13" s="1"/>
    </row>
    <row r="14" spans="1:7" ht="12.75">
      <c r="A14" s="8" t="s">
        <v>3</v>
      </c>
      <c r="B14" s="9" t="s">
        <v>101</v>
      </c>
      <c r="C14" s="6">
        <v>12</v>
      </c>
      <c r="D14" s="6" t="s">
        <v>4</v>
      </c>
      <c r="E14" s="7"/>
      <c r="F14" s="1"/>
      <c r="G14" s="1"/>
    </row>
    <row r="15" spans="1:7" ht="12.75">
      <c r="A15" s="8" t="s">
        <v>10</v>
      </c>
      <c r="B15" s="9" t="s">
        <v>11</v>
      </c>
      <c r="C15" s="6">
        <v>1</v>
      </c>
      <c r="D15" s="6" t="s">
        <v>4</v>
      </c>
      <c r="E15" s="7"/>
      <c r="F15" s="1"/>
      <c r="G15" s="1"/>
    </row>
    <row r="16" spans="1:7" ht="12.75">
      <c r="A16" s="8" t="s">
        <v>12</v>
      </c>
      <c r="B16" s="9" t="s">
        <v>101</v>
      </c>
      <c r="C16" s="6">
        <v>60</v>
      </c>
      <c r="D16" s="6" t="s">
        <v>4</v>
      </c>
      <c r="E16" s="7"/>
      <c r="F16" s="1"/>
      <c r="G16" s="1"/>
    </row>
    <row r="17" spans="1:7" ht="12.75">
      <c r="A17" s="8" t="s">
        <v>6</v>
      </c>
      <c r="B17" s="9" t="s">
        <v>101</v>
      </c>
      <c r="C17" s="6">
        <v>25</v>
      </c>
      <c r="D17" s="6" t="s">
        <v>13</v>
      </c>
      <c r="E17" s="7"/>
      <c r="F17" s="1"/>
      <c r="G17" s="1"/>
    </row>
    <row r="18" spans="1:7" ht="15">
      <c r="A18" s="5" t="s">
        <v>14</v>
      </c>
      <c r="B18" s="11"/>
      <c r="C18" s="6"/>
      <c r="D18" s="6"/>
      <c r="E18" s="7"/>
      <c r="F18" s="1"/>
      <c r="G18" s="1"/>
    </row>
    <row r="19" spans="1:7" ht="12.75">
      <c r="A19" s="8" t="s">
        <v>15</v>
      </c>
      <c r="B19" s="9" t="s">
        <v>103</v>
      </c>
      <c r="C19" s="6">
        <v>15</v>
      </c>
      <c r="D19" s="6" t="s">
        <v>4</v>
      </c>
      <c r="E19" s="7"/>
      <c r="F19" s="1"/>
      <c r="G19" s="1"/>
    </row>
    <row r="20" spans="1:7" ht="12.75">
      <c r="A20" s="10" t="s">
        <v>16</v>
      </c>
      <c r="B20" s="9" t="s">
        <v>103</v>
      </c>
      <c r="C20" s="6">
        <v>15</v>
      </c>
      <c r="D20" s="6" t="s">
        <v>4</v>
      </c>
      <c r="E20" s="7"/>
      <c r="F20" s="1"/>
      <c r="G20" s="1"/>
    </row>
    <row r="21" spans="1:7" ht="12.75">
      <c r="A21" s="10" t="s">
        <v>17</v>
      </c>
      <c r="B21" s="11"/>
      <c r="C21" s="6">
        <v>25</v>
      </c>
      <c r="D21" s="6" t="s">
        <v>7</v>
      </c>
      <c r="E21" s="7"/>
      <c r="F21" s="1"/>
      <c r="G21" s="1"/>
    </row>
    <row r="22" spans="1:7" ht="15">
      <c r="A22" s="5" t="s">
        <v>18</v>
      </c>
      <c r="B22" s="12"/>
      <c r="C22" s="6"/>
      <c r="D22" s="6"/>
      <c r="E22" s="7"/>
      <c r="F22" s="1"/>
      <c r="G22" s="1"/>
    </row>
    <row r="23" spans="1:7" ht="12.75">
      <c r="A23" s="8" t="s">
        <v>15</v>
      </c>
      <c r="B23" s="9" t="s">
        <v>103</v>
      </c>
      <c r="C23" s="6">
        <v>3</v>
      </c>
      <c r="D23" s="6" t="s">
        <v>4</v>
      </c>
      <c r="E23" s="7"/>
      <c r="F23" s="1"/>
      <c r="G23" s="1"/>
    </row>
    <row r="24" spans="1:7" ht="12.75">
      <c r="A24" s="8" t="s">
        <v>19</v>
      </c>
      <c r="B24" s="9" t="s">
        <v>103</v>
      </c>
      <c r="C24" s="6">
        <v>10</v>
      </c>
      <c r="D24" s="6" t="s">
        <v>4</v>
      </c>
      <c r="E24" s="7"/>
      <c r="F24" s="1"/>
      <c r="G24" s="1"/>
    </row>
    <row r="25" spans="1:7" ht="12.75">
      <c r="A25" s="8" t="s">
        <v>20</v>
      </c>
      <c r="B25" s="12"/>
      <c r="C25" s="6">
        <v>20</v>
      </c>
      <c r="D25" s="6" t="s">
        <v>7</v>
      </c>
      <c r="E25" s="7"/>
      <c r="F25" s="1"/>
      <c r="G25" s="1"/>
    </row>
    <row r="26" spans="1:7" ht="12.75">
      <c r="A26" s="8" t="s">
        <v>21</v>
      </c>
      <c r="B26" s="9" t="s">
        <v>101</v>
      </c>
      <c r="C26" s="6">
        <v>60</v>
      </c>
      <c r="D26" s="6" t="s">
        <v>4</v>
      </c>
      <c r="E26" s="7"/>
      <c r="F26" s="1"/>
      <c r="G26" s="1"/>
    </row>
    <row r="27" spans="1:7" ht="15">
      <c r="A27" s="5" t="s">
        <v>22</v>
      </c>
      <c r="B27" s="12"/>
      <c r="C27" s="6"/>
      <c r="D27" s="6"/>
      <c r="E27" s="7"/>
      <c r="F27" s="1"/>
      <c r="G27" s="1"/>
    </row>
    <row r="28" spans="1:7" ht="12.75">
      <c r="A28" s="8" t="s">
        <v>3</v>
      </c>
      <c r="B28" s="9" t="s">
        <v>101</v>
      </c>
      <c r="C28" s="6">
        <v>4</v>
      </c>
      <c r="D28" s="6" t="s">
        <v>4</v>
      </c>
      <c r="E28" s="7"/>
      <c r="F28" s="1"/>
      <c r="G28" s="1"/>
    </row>
    <row r="29" spans="1:7" ht="12.75">
      <c r="A29" s="8" t="s">
        <v>23</v>
      </c>
      <c r="B29" s="9" t="s">
        <v>101</v>
      </c>
      <c r="C29" s="6">
        <v>4</v>
      </c>
      <c r="D29" s="6" t="s">
        <v>4</v>
      </c>
      <c r="E29" s="7"/>
      <c r="F29" s="1"/>
      <c r="G29" s="1"/>
    </row>
    <row r="30" spans="1:7" ht="12.75">
      <c r="A30" s="8" t="s">
        <v>24</v>
      </c>
      <c r="B30" s="9" t="s">
        <v>101</v>
      </c>
      <c r="C30" s="6">
        <v>40</v>
      </c>
      <c r="D30" s="6" t="s">
        <v>4</v>
      </c>
      <c r="E30" s="7"/>
      <c r="F30" s="1"/>
      <c r="G30" s="1"/>
    </row>
    <row r="31" spans="1:7" ht="12.75">
      <c r="A31" s="8" t="s">
        <v>6</v>
      </c>
      <c r="B31" s="9" t="s">
        <v>101</v>
      </c>
      <c r="C31" s="6">
        <v>15</v>
      </c>
      <c r="D31" s="6" t="s">
        <v>7</v>
      </c>
      <c r="E31" s="7"/>
      <c r="F31" s="1"/>
      <c r="G31" s="1"/>
    </row>
    <row r="32" spans="1:7" ht="12.75">
      <c r="A32" s="61" t="s">
        <v>61</v>
      </c>
      <c r="B32" s="13"/>
      <c r="C32" s="6"/>
      <c r="D32" s="6"/>
      <c r="E32" s="7"/>
      <c r="F32" s="1"/>
      <c r="G32" s="1"/>
    </row>
    <row r="33" spans="1:7" ht="12.75">
      <c r="A33" s="8" t="s">
        <v>62</v>
      </c>
      <c r="B33" s="9" t="s">
        <v>103</v>
      </c>
      <c r="C33" s="6">
        <v>1</v>
      </c>
      <c r="D33" s="6" t="s">
        <v>63</v>
      </c>
      <c r="E33" s="7"/>
      <c r="F33" s="1"/>
      <c r="G33" s="1"/>
    </row>
    <row r="34" spans="1:7" ht="15">
      <c r="A34" s="5" t="s">
        <v>25</v>
      </c>
      <c r="B34" s="13"/>
      <c r="C34" s="6"/>
      <c r="D34" s="6"/>
      <c r="E34" s="7"/>
      <c r="F34" s="1"/>
      <c r="G34" s="1"/>
    </row>
    <row r="35" spans="1:7" ht="12.75">
      <c r="A35" s="8" t="s">
        <v>26</v>
      </c>
      <c r="B35" s="12"/>
      <c r="C35" s="6">
        <v>40</v>
      </c>
      <c r="D35" s="6" t="s">
        <v>27</v>
      </c>
      <c r="E35" s="7"/>
      <c r="F35" s="1"/>
      <c r="G35" s="1"/>
    </row>
    <row r="36" spans="1:7" ht="12.75">
      <c r="A36" s="8" t="s">
        <v>28</v>
      </c>
      <c r="B36" s="12"/>
      <c r="C36" s="6">
        <v>30</v>
      </c>
      <c r="D36" s="6" t="s">
        <v>27</v>
      </c>
      <c r="E36" s="7"/>
      <c r="F36" s="1"/>
      <c r="G36" s="1"/>
    </row>
    <row r="37" spans="1:7" ht="12.75">
      <c r="A37" s="8" t="s">
        <v>29</v>
      </c>
      <c r="B37" s="12"/>
      <c r="C37" s="6">
        <v>40</v>
      </c>
      <c r="D37" s="6" t="s">
        <v>30</v>
      </c>
      <c r="E37" s="7"/>
      <c r="F37" s="1"/>
      <c r="G37" s="1"/>
    </row>
    <row r="38" spans="1:7" ht="12.75">
      <c r="A38" s="8"/>
      <c r="B38" s="12"/>
      <c r="C38" s="6"/>
      <c r="D38" s="6"/>
      <c r="E38" s="7"/>
      <c r="F38" s="1"/>
      <c r="G38" s="1"/>
    </row>
    <row r="39" spans="1:7" ht="12.75">
      <c r="A39" s="58" t="s">
        <v>52</v>
      </c>
      <c r="B39" s="173">
        <v>58000</v>
      </c>
      <c r="C39" s="174"/>
      <c r="D39" s="175"/>
      <c r="E39" s="7"/>
      <c r="F39" s="1"/>
      <c r="G39" s="1"/>
    </row>
    <row r="40" spans="1:4" ht="12.75">
      <c r="A40" s="58" t="s">
        <v>53</v>
      </c>
      <c r="B40" s="173">
        <v>6000</v>
      </c>
      <c r="C40" s="174"/>
      <c r="D40" s="175"/>
    </row>
    <row r="41" spans="1:4" ht="13.5" thickBot="1">
      <c r="A41" s="59" t="s">
        <v>54</v>
      </c>
      <c r="B41" s="176">
        <v>6000</v>
      </c>
      <c r="C41" s="177"/>
      <c r="D41" s="178"/>
    </row>
    <row r="42" spans="1:4" ht="15.75" thickBot="1">
      <c r="A42" s="51" t="s">
        <v>55</v>
      </c>
      <c r="B42" s="169">
        <f>SUM(B39:D41)</f>
        <v>70000</v>
      </c>
      <c r="C42" s="170"/>
      <c r="D42" s="171"/>
    </row>
    <row r="43" spans="1:4" ht="12.75">
      <c r="A43" s="52" t="s">
        <v>56</v>
      </c>
      <c r="B43" s="53"/>
      <c r="C43" s="54"/>
      <c r="D43" s="55"/>
    </row>
    <row r="44" spans="1:4" ht="12.75">
      <c r="A44" s="56" t="s">
        <v>57</v>
      </c>
      <c r="B44" s="57"/>
      <c r="C44" s="57">
        <v>1</v>
      </c>
      <c r="D44" s="60">
        <v>19000</v>
      </c>
    </row>
    <row r="45" spans="1:4" ht="12.75">
      <c r="A45" s="56" t="s">
        <v>60</v>
      </c>
      <c r="B45" s="57"/>
      <c r="C45" s="57">
        <v>1</v>
      </c>
      <c r="D45" s="60">
        <v>8200</v>
      </c>
    </row>
    <row r="46" spans="1:4" ht="13.5" thickBot="1">
      <c r="A46" s="56" t="s">
        <v>58</v>
      </c>
      <c r="B46" s="57"/>
      <c r="C46" s="57">
        <v>1</v>
      </c>
      <c r="D46" s="60">
        <v>15700</v>
      </c>
    </row>
    <row r="47" spans="1:4" ht="15.75" thickBot="1">
      <c r="A47" s="51" t="s">
        <v>59</v>
      </c>
      <c r="B47" s="169">
        <f>SUM(D44:D46)</f>
        <v>42900</v>
      </c>
      <c r="C47" s="170"/>
      <c r="D47" s="171"/>
    </row>
  </sheetData>
  <mergeCells count="7">
    <mergeCell ref="B47:D47"/>
    <mergeCell ref="A2:D2"/>
    <mergeCell ref="B42:D42"/>
    <mergeCell ref="A3:D3"/>
    <mergeCell ref="B39:D39"/>
    <mergeCell ref="B40:D40"/>
    <mergeCell ref="B41:D41"/>
  </mergeCells>
  <printOptions horizontalCentered="1" verticalCentered="1"/>
  <pageMargins left="1.5748031496062993" right="0.9448818897637796" top="1.5748031496062993" bottom="1.5748031496062993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zoomScale="75" zoomScaleNormal="75" workbookViewId="0" topLeftCell="A1">
      <selection activeCell="E12" sqref="E12"/>
    </sheetView>
  </sheetViews>
  <sheetFormatPr defaultColWidth="11.421875" defaultRowHeight="12.75"/>
  <cols>
    <col min="1" max="1" width="41.00390625" style="0" customWidth="1"/>
    <col min="2" max="2" width="14.7109375" style="0" customWidth="1"/>
    <col min="3" max="3" width="32.00390625" style="0" customWidth="1"/>
  </cols>
  <sheetData>
    <row r="2" spans="1:3" ht="15">
      <c r="A2" s="165" t="s">
        <v>97</v>
      </c>
      <c r="B2" s="165"/>
      <c r="C2" s="165"/>
    </row>
    <row r="3" spans="1:3" ht="27.75" customHeight="1" thickBot="1">
      <c r="A3" s="179" t="s">
        <v>98</v>
      </c>
      <c r="B3" s="179"/>
      <c r="C3" s="179"/>
    </row>
    <row r="4" spans="1:3" ht="13.5" thickBot="1">
      <c r="A4" s="62" t="s">
        <v>64</v>
      </c>
      <c r="B4" s="63" t="s">
        <v>66</v>
      </c>
      <c r="C4" s="64" t="s">
        <v>65</v>
      </c>
    </row>
    <row r="5" spans="1:3" ht="15.75" customHeight="1">
      <c r="A5" s="66" t="s">
        <v>67</v>
      </c>
      <c r="B5" s="65">
        <v>6</v>
      </c>
      <c r="C5" s="66" t="s">
        <v>68</v>
      </c>
    </row>
    <row r="6" spans="1:3" ht="15" customHeight="1">
      <c r="A6" s="66" t="s">
        <v>69</v>
      </c>
      <c r="B6" s="67">
        <v>2</v>
      </c>
      <c r="C6" s="66" t="s">
        <v>68</v>
      </c>
    </row>
    <row r="7" spans="1:3" ht="13.5" customHeight="1">
      <c r="A7" s="66" t="s">
        <v>70</v>
      </c>
      <c r="B7" s="67">
        <v>4</v>
      </c>
      <c r="C7" s="66" t="s">
        <v>68</v>
      </c>
    </row>
    <row r="8" spans="1:3" ht="12.75">
      <c r="A8" s="66" t="s">
        <v>71</v>
      </c>
      <c r="B8" s="67">
        <v>2</v>
      </c>
      <c r="C8" s="66" t="s">
        <v>68</v>
      </c>
    </row>
    <row r="9" spans="1:3" ht="12.75">
      <c r="A9" s="68"/>
      <c r="B9" s="67"/>
      <c r="C9" s="66" t="s">
        <v>72</v>
      </c>
    </row>
    <row r="10" spans="1:3" ht="12.75">
      <c r="A10" s="66"/>
      <c r="B10" s="67"/>
      <c r="C10" s="66" t="s">
        <v>73</v>
      </c>
    </row>
    <row r="11" spans="1:3" ht="12.75">
      <c r="A11" s="66" t="s">
        <v>74</v>
      </c>
      <c r="B11" s="67">
        <v>2</v>
      </c>
      <c r="C11" s="66" t="s">
        <v>75</v>
      </c>
    </row>
    <row r="12" spans="1:3" ht="12.75">
      <c r="A12" s="66"/>
      <c r="B12" s="65"/>
      <c r="C12" s="66" t="s">
        <v>76</v>
      </c>
    </row>
    <row r="13" spans="1:3" ht="12.75">
      <c r="A13" s="66"/>
      <c r="B13" s="65"/>
      <c r="C13" s="66" t="s">
        <v>72</v>
      </c>
    </row>
    <row r="14" spans="1:3" ht="12.75">
      <c r="A14" s="66" t="s">
        <v>77</v>
      </c>
      <c r="B14" s="65">
        <v>2</v>
      </c>
      <c r="C14" s="66" t="s">
        <v>75</v>
      </c>
    </row>
    <row r="15" spans="1:3" ht="12.75">
      <c r="A15" s="66"/>
      <c r="B15" s="65"/>
      <c r="C15" s="66" t="s">
        <v>76</v>
      </c>
    </row>
    <row r="16" spans="1:3" ht="12.75">
      <c r="A16" s="68"/>
      <c r="B16" s="65"/>
      <c r="C16" s="66" t="s">
        <v>72</v>
      </c>
    </row>
    <row r="17" spans="1:3" ht="12.75">
      <c r="A17" s="66" t="s">
        <v>81</v>
      </c>
      <c r="B17" s="65"/>
      <c r="C17" s="66" t="s">
        <v>75</v>
      </c>
    </row>
    <row r="18" spans="1:3" ht="12.75">
      <c r="A18" s="66"/>
      <c r="B18" s="65"/>
      <c r="C18" s="66" t="s">
        <v>80</v>
      </c>
    </row>
    <row r="19" spans="1:3" ht="12.75">
      <c r="A19" s="66" t="s">
        <v>78</v>
      </c>
      <c r="B19" s="65"/>
      <c r="C19" s="66" t="s">
        <v>79</v>
      </c>
    </row>
    <row r="20" spans="1:3" ht="13.5" thickBot="1">
      <c r="A20" s="66"/>
      <c r="B20" s="65"/>
      <c r="C20" s="66" t="s">
        <v>80</v>
      </c>
    </row>
    <row r="21" spans="1:3" ht="15.75" thickBot="1">
      <c r="A21" s="51" t="s">
        <v>82</v>
      </c>
      <c r="B21" s="49"/>
      <c r="C21" s="69">
        <v>14000</v>
      </c>
    </row>
  </sheetData>
  <mergeCells count="2">
    <mergeCell ref="A3:C3"/>
    <mergeCell ref="A2:C2"/>
  </mergeCells>
  <printOptions horizontalCentered="1" verticalCentered="1"/>
  <pageMargins left="1.5748031496062993" right="0.9448818897637796" top="1.5748031496062993" bottom="1.5748031496062993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tabSelected="1" workbookViewId="0" topLeftCell="B18">
      <selection activeCell="F30" sqref="F30"/>
    </sheetView>
  </sheetViews>
  <sheetFormatPr defaultColWidth="11.421875" defaultRowHeight="12.75"/>
  <cols>
    <col min="2" max="2" width="22.421875" style="0" customWidth="1"/>
    <col min="3" max="3" width="12.7109375" style="0" customWidth="1"/>
    <col min="4" max="4" width="17.421875" style="0" customWidth="1"/>
    <col min="5" max="5" width="12.8515625" style="0" customWidth="1"/>
  </cols>
  <sheetData>
    <row r="1" ht="12.75">
      <c r="E1">
        <f>2914*1*12+1966*0.2*12</f>
        <v>39686.4</v>
      </c>
    </row>
    <row r="3" spans="3:5" ht="13.5" thickBot="1">
      <c r="C3" s="50" t="s">
        <v>83</v>
      </c>
      <c r="D3" s="50" t="s">
        <v>84</v>
      </c>
      <c r="E3" s="50" t="s">
        <v>85</v>
      </c>
    </row>
    <row r="4" spans="2:5" ht="12.75">
      <c r="B4" s="70" t="s">
        <v>86</v>
      </c>
      <c r="C4" s="73">
        <v>34.95</v>
      </c>
      <c r="D4" s="74">
        <v>100</v>
      </c>
      <c r="E4" s="75">
        <v>120</v>
      </c>
    </row>
    <row r="5" spans="2:5" ht="12.75">
      <c r="B5" s="70" t="s">
        <v>87</v>
      </c>
      <c r="C5" s="76">
        <f>0.38*82250/100*210</f>
        <v>65635.5</v>
      </c>
      <c r="D5" s="71">
        <f>0.15*82250/100*210</f>
        <v>25908.75</v>
      </c>
      <c r="E5" s="77">
        <f>0.11*82250/100*210</f>
        <v>18999.75</v>
      </c>
    </row>
    <row r="6" spans="2:5" ht="12.75">
      <c r="B6" s="70" t="s">
        <v>88</v>
      </c>
      <c r="C6" s="76">
        <f>82250*0.3/100*105</f>
        <v>25908.75</v>
      </c>
      <c r="D6" s="71">
        <f>82250*0.1/100*105</f>
        <v>8636.25</v>
      </c>
      <c r="E6" s="77">
        <f>82250*0/100*105</f>
        <v>0</v>
      </c>
    </row>
    <row r="7" spans="2:5" ht="12.75">
      <c r="B7" s="70" t="s">
        <v>89</v>
      </c>
      <c r="C7" s="76">
        <f>420*12*16</f>
        <v>80640</v>
      </c>
      <c r="D7" s="71">
        <f>420*12*14</f>
        <v>70560</v>
      </c>
      <c r="E7" s="77">
        <f>420*12*12</f>
        <v>60480</v>
      </c>
    </row>
    <row r="8" spans="2:5" ht="12.75">
      <c r="B8" s="70" t="s">
        <v>90</v>
      </c>
      <c r="C8" s="78">
        <f>70/34.95*60</f>
        <v>120.17167381974248</v>
      </c>
      <c r="D8" s="72">
        <f>70/90*60</f>
        <v>46.666666666666664</v>
      </c>
      <c r="E8" s="79">
        <f>70/90*60</f>
        <v>46.666666666666664</v>
      </c>
    </row>
    <row r="9" spans="2:5" ht="13.5" thickBot="1">
      <c r="B9" s="70" t="s">
        <v>91</v>
      </c>
      <c r="C9" s="80">
        <f>4880*12</f>
        <v>58560</v>
      </c>
      <c r="D9" s="81">
        <f>4880*12*0.4+2914*0.1*12</f>
        <v>26920.8</v>
      </c>
      <c r="E9" s="82">
        <f>1966*12*0.8</f>
        <v>18873.600000000002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Wong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Fertisa</dc:creator>
  <cp:keywords/>
  <dc:description/>
  <cp:lastModifiedBy>Víctor Vera en GRUPO WONG</cp:lastModifiedBy>
  <cp:lastPrinted>2004-02-19T02:08:50Z</cp:lastPrinted>
  <dcterms:created xsi:type="dcterms:W3CDTF">2003-09-29T20:21:14Z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