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915" windowHeight="7455" activeTab="1"/>
  </bookViews>
  <sheets>
    <sheet name="Hoja1" sheetId="1" r:id="rId1"/>
    <sheet name="MATRIZ LEOPOLD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<sst xmlns="http://schemas.openxmlformats.org/spreadsheetml/2006/main" count="349" uniqueCount="330">
  <si>
    <t>ACCIONES</t>
  </si>
  <si>
    <t>•</t>
  </si>
  <si>
    <t>[Acciones</t>
  </si>
  <si>
    <t>propuestas</t>
  </si>
  <si>
    <t>las cuales</t>
  </si>
  <si>
    <t>pueden</t>
  </si>
  <si>
    <t>causar</t>
  </si>
  <si>
    <t>impacto</t>
  </si>
  <si>
    <t>ambiental]</t>
  </si>
  <si>
    <t>A. Modificación del régimen</t>
  </si>
  <si>
    <t>a. Introducción de flora o fauna exóticas</t>
  </si>
  <si>
    <t>b. Controles biológicos</t>
  </si>
  <si>
    <t>c. Modificación de hábitat</t>
  </si>
  <si>
    <t>d. Alteración de la cobertura vegetal del suelo</t>
  </si>
  <si>
    <t>e. Alteración del flujo de agua subterránea</t>
  </si>
  <si>
    <t>f. Alteración de patrones de drenaje</t>
  </si>
  <si>
    <t>g. Control de ríos y modificación de flujo</t>
  </si>
  <si>
    <t>h. Canalización</t>
  </si>
  <si>
    <t>i. Irrigación</t>
  </si>
  <si>
    <t>j. Modificación del clima</t>
  </si>
  <si>
    <t>k. Quema de bosques</t>
  </si>
  <si>
    <t>l. Pavimentación</t>
  </si>
  <si>
    <t>m. Ruido y vibraciones</t>
  </si>
  <si>
    <t>B. Transformación del terreno y construcción</t>
  </si>
  <si>
    <t>a. Urbanización</t>
  </si>
  <si>
    <t>b. Sitios y edificios industriales</t>
  </si>
  <si>
    <t>c. Aeropuertos</t>
  </si>
  <si>
    <t>d. Carreteras y puentes</t>
  </si>
  <si>
    <t>e. Caminos y senderos</t>
  </si>
  <si>
    <t>f. Ferrocarriles</t>
  </si>
  <si>
    <t>g. Cables y ascensores</t>
  </si>
  <si>
    <t>h. Líneas de transmisión, gasoductos y corredores</t>
  </si>
  <si>
    <t>i. Barreras, incluyendo cercas</t>
  </si>
  <si>
    <t>j. Dragado y enderezamiento de canales</t>
  </si>
  <si>
    <t>k. Revestimiento de canales</t>
  </si>
  <si>
    <t>l. Canales</t>
  </si>
  <si>
    <t>m. Presas y embalses</t>
  </si>
  <si>
    <t>n. Muelles, malecones, marinas, y terminales marítimos</t>
  </si>
  <si>
    <t>o. Estructuras de altamar</t>
  </si>
  <si>
    <t>p. Estructuras de recreación</t>
  </si>
  <si>
    <t>q. Perforación y voladura</t>
  </si>
  <si>
    <t>r. Corte y relleno</t>
  </si>
  <si>
    <t>s. Túneles y estructuras subterráneas</t>
  </si>
  <si>
    <t>C. Explotación de recursos</t>
  </si>
  <si>
    <t>a. Perforación y voladura</t>
  </si>
  <si>
    <t>b. Excavación de superficie</t>
  </si>
  <si>
    <t>c. Excavación del subsuelo</t>
  </si>
  <si>
    <t>d. Perforación de pozos</t>
  </si>
  <si>
    <t>e. Dragado</t>
  </si>
  <si>
    <t>f. Tala de bosques</t>
  </si>
  <si>
    <t>g. Pesca comercial y caza</t>
  </si>
  <si>
    <t>D. Procesamiento</t>
  </si>
  <si>
    <t>a. Agricultura</t>
  </si>
  <si>
    <t>b. Ganadería y pastoreo</t>
  </si>
  <si>
    <t>c. Plantas de engorde de ganado</t>
  </si>
  <si>
    <t>d. Plantas de producción de leche</t>
  </si>
  <si>
    <t>e. Generación de energía</t>
  </si>
  <si>
    <t>f. Procesamiento de minerales</t>
  </si>
  <si>
    <t>g. Industria metalúrgica</t>
  </si>
  <si>
    <t>h. Industria química</t>
  </si>
  <si>
    <t>i. Industria textil</t>
  </si>
  <si>
    <t>j. Automóviles y aeronaves</t>
  </si>
  <si>
    <t>k. Refinación de petróleo</t>
  </si>
  <si>
    <t>l. Alimentos</t>
  </si>
  <si>
    <t>m. Madera</t>
  </si>
  <si>
    <t>n. Pulpa y papel</t>
  </si>
  <si>
    <t>o. Almacenamiento de productos</t>
  </si>
  <si>
    <t>E. Modificación del terreno</t>
  </si>
  <si>
    <t>a. Control de erosión y terrazas</t>
  </si>
  <si>
    <t>b. Sellado de minas y control de desechos</t>
  </si>
  <si>
    <t>c. Rehabilitación de minas a tajo abierto</t>
  </si>
  <si>
    <t>d. Paisajismo</t>
  </si>
  <si>
    <t>e. Dragado de puertos</t>
  </si>
  <si>
    <t>f. Drenaje de humedales y pantanos</t>
  </si>
  <si>
    <t>F. Renovación de recursos</t>
  </si>
  <si>
    <t>a. Reforestación</t>
  </si>
  <si>
    <t>b. Gestión de vida silvestre</t>
  </si>
  <si>
    <t>c. Recarga de agua subterránea</t>
  </si>
  <si>
    <t>d. Aplicación de fertilizantes</t>
  </si>
  <si>
    <t>e. Reciclaje de residuos</t>
  </si>
  <si>
    <t>G. Cambios en el tráfico</t>
  </si>
  <si>
    <t>a. Red ferroviaria</t>
  </si>
  <si>
    <t>b. Automóviles</t>
  </si>
  <si>
    <t>c. Camiones</t>
  </si>
  <si>
    <t>d. Transporte de carga</t>
  </si>
  <si>
    <t>e. Aviones</t>
  </si>
  <si>
    <t>f. Ríos y canales</t>
  </si>
  <si>
    <t>g. Botes de placer</t>
  </si>
  <si>
    <t>h. Senderos</t>
  </si>
  <si>
    <t>i. Cables y ascensores</t>
  </si>
  <si>
    <t>j. Comunicación</t>
  </si>
  <si>
    <t>k. Tuberías y conductos forzados</t>
  </si>
  <si>
    <t>H. Emplazamiento y tratamiento de residuos</t>
  </si>
  <si>
    <t>a. Vertido en los océanos</t>
  </si>
  <si>
    <t>b. Rellenos sanitarios</t>
  </si>
  <si>
    <t>c. Colocación de residuos mineros</t>
  </si>
  <si>
    <t>d. Almacenamiento debajo del terreno</t>
  </si>
  <si>
    <t>e. Eliminación de basura</t>
  </si>
  <si>
    <t>f. Inundación de pozos de petróleo</t>
  </si>
  <si>
    <t>g. Colocación de pozos de petróleo</t>
  </si>
  <si>
    <t>h. Agua de enfriamiento industrial</t>
  </si>
  <si>
    <t>i. Aguas servidas municipales, incluyendo irrigación</t>
  </si>
  <si>
    <t>j. Descarga de efluentes municipales</t>
  </si>
  <si>
    <t>k. Lagunas de estabilización y oxidación</t>
  </si>
  <si>
    <t>l. Tanques sépticos, comerciales y domésticos</t>
  </si>
  <si>
    <t>m. Emisiones de chimeneas al aire libre</t>
  </si>
  <si>
    <t>n. Lubricantes usados</t>
  </si>
  <si>
    <t>I. Tratamientos químicos</t>
  </si>
  <si>
    <t>a. Fertilización</t>
  </si>
  <si>
    <t>b. Deshielo de carreteras</t>
  </si>
  <si>
    <t>c. Estabilización de suelos</t>
  </si>
  <si>
    <t>d. Control de malezas</t>
  </si>
  <si>
    <t>e. Control de insectos con pesticidas</t>
  </si>
  <si>
    <t>J. Accidentes</t>
  </si>
  <si>
    <t>a. Explosiones</t>
  </si>
  <si>
    <t>b. Vertidos y filtraciones</t>
  </si>
  <si>
    <t>c. Falla operacional</t>
  </si>
  <si>
    <t>K. Otros</t>
  </si>
  <si>
    <t>a. A ser determinado</t>
  </si>
  <si>
    <t>b. A ser determinado</t>
  </si>
  <si>
    <t>FACTORES</t>
  </si>
  <si>
    <t>[Características</t>
  </si>
  <si>
    <t>y</t>
  </si>
  <si>
    <t>condiciones</t>
  </si>
  <si>
    <t>existentes</t>
  </si>
  <si>
    <t>en el</t>
  </si>
  <si>
    <t>medio ambiente]</t>
  </si>
  <si>
    <t>A. Características físicas y químicas</t>
  </si>
  <si>
    <t>1. Tierra</t>
  </si>
  <si>
    <t>a. Recursos minerales</t>
  </si>
  <si>
    <t>b. Materiales de construcción</t>
  </si>
  <si>
    <t>c. Suelos</t>
  </si>
  <si>
    <t>d. Forma del terreno</t>
  </si>
  <si>
    <t>e. Ondas electromagnéticas y radiación de fondo</t>
  </si>
  <si>
    <t>f. Condiciones físicas únicas</t>
  </si>
  <si>
    <t>2. Agua</t>
  </si>
  <si>
    <t>a. Superficial</t>
  </si>
  <si>
    <t>b. Oceáno</t>
  </si>
  <si>
    <t>c. Subterránea</t>
  </si>
  <si>
    <t>d. Calidad del agua</t>
  </si>
  <si>
    <t>e. Temperatura</t>
  </si>
  <si>
    <t>f. Recarga</t>
  </si>
  <si>
    <t>g. Nieve, hielo y hielo perenne</t>
  </si>
  <si>
    <t>3. Atmósfera</t>
  </si>
  <si>
    <t>a. Calidad del aire (gases, partículas)</t>
  </si>
  <si>
    <t>b. Clima (micro, macro)</t>
  </si>
  <si>
    <t>c. Temperatura</t>
  </si>
  <si>
    <t>4. Procesos</t>
  </si>
  <si>
    <t>a. Avenidas</t>
  </si>
  <si>
    <t>b. Erosión</t>
  </si>
  <si>
    <t>c. Deposición (sedimentación, precipitación)</t>
  </si>
  <si>
    <t>d. Solución</t>
  </si>
  <si>
    <t>e. Adsorción (intercambiop iónico)</t>
  </si>
  <si>
    <t>f. Compactación y asentamiento</t>
  </si>
  <si>
    <t>g. Estabilidad de taludes (deslizamientos)</t>
  </si>
  <si>
    <t>h. Esfuerzo-deformación (terremotos)</t>
  </si>
  <si>
    <t>i. Movimientos de masas de aire</t>
  </si>
  <si>
    <t>B. Condiciones biológicas</t>
  </si>
  <si>
    <t>1. Flora</t>
  </si>
  <si>
    <t>a. Árboles</t>
  </si>
  <si>
    <t>b. Arbustos</t>
  </si>
  <si>
    <t>c. Pastos</t>
  </si>
  <si>
    <t>d. Productos agrícolas</t>
  </si>
  <si>
    <t>e. Microflora</t>
  </si>
  <si>
    <t>f. Plantas acuáticas</t>
  </si>
  <si>
    <t>h. Especies en peligro</t>
  </si>
  <si>
    <t>h. Barreras</t>
  </si>
  <si>
    <t>i. Corredores</t>
  </si>
  <si>
    <t>2. Fauna</t>
  </si>
  <si>
    <t>a. Pájaros</t>
  </si>
  <si>
    <t>b. Animales terrestres, incluyendo reptiles</t>
  </si>
  <si>
    <t>c. Peces y moluscos</t>
  </si>
  <si>
    <t>d. Organismos bénticos</t>
  </si>
  <si>
    <t>e. Insectos</t>
  </si>
  <si>
    <t>f. Microfauna</t>
  </si>
  <si>
    <t>g. Especies en peligro</t>
  </si>
  <si>
    <t>C. Factores culturales</t>
  </si>
  <si>
    <t>1. Uso de la tierra</t>
  </si>
  <si>
    <t>a. Vida silvestre y espacios abiertos</t>
  </si>
  <si>
    <t>b. Humedales</t>
  </si>
  <si>
    <t>c. Bosques</t>
  </si>
  <si>
    <t>d. Pastoreo</t>
  </si>
  <si>
    <t>e. Agricultura</t>
  </si>
  <si>
    <t>f. Residencial</t>
  </si>
  <si>
    <t>g. Comercial</t>
  </si>
  <si>
    <t>h. Industrial</t>
  </si>
  <si>
    <t>i. Minería y extracción de materiales</t>
  </si>
  <si>
    <t>2. Recreación</t>
  </si>
  <si>
    <t>a. Caza</t>
  </si>
  <si>
    <t>b. Pesca</t>
  </si>
  <si>
    <t>c. Navegación por placer</t>
  </si>
  <si>
    <t>d. Natación</t>
  </si>
  <si>
    <t>e. Camping y caminatas</t>
  </si>
  <si>
    <t>f. Salidas al campo</t>
  </si>
  <si>
    <t>g. Centros de vacaciones y placer</t>
  </si>
  <si>
    <t>3. Interés estético y humano</t>
  </si>
  <si>
    <t>a. Vistas escénicas</t>
  </si>
  <si>
    <t>b. Calidad de vida silvestre</t>
  </si>
  <si>
    <t>c. Calidad de espacio abierto</t>
  </si>
  <si>
    <t>d. Diseño del paisaje</t>
  </si>
  <si>
    <t>e. Condiciones físicas únicas</t>
  </si>
  <si>
    <t>f. Parques y reservas forestales</t>
  </si>
  <si>
    <t>g. Monumentos</t>
  </si>
  <si>
    <t>h. Especies o ecosistemas raros y únicos</t>
  </si>
  <si>
    <t>i. Sitios y objetos históricos o arqueológicos</t>
  </si>
  <si>
    <t>j. Presencia de elementos raros</t>
  </si>
  <si>
    <t>4. Aspectos culturales</t>
  </si>
  <si>
    <t>a. Patrones culturales (estilo de vida)</t>
  </si>
  <si>
    <t>b. Salud y seguridad</t>
  </si>
  <si>
    <t>c. Empleo</t>
  </si>
  <si>
    <t>d. Densidad de población</t>
  </si>
  <si>
    <t>5. Facilidades y actividades humanas</t>
  </si>
  <si>
    <t>a. Estructuras</t>
  </si>
  <si>
    <t>b. Red de transporte</t>
  </si>
  <si>
    <t>c. Redes de servicios</t>
  </si>
  <si>
    <t>d. Manejo de residuos</t>
  </si>
  <si>
    <t>e. Barreras</t>
  </si>
  <si>
    <t>f. Corredores</t>
  </si>
  <si>
    <t>D. Relaciones ecológicas</t>
  </si>
  <si>
    <t>a. Salinización de recursos hídricos</t>
  </si>
  <si>
    <t>b. Eutroficación</t>
  </si>
  <si>
    <t>c. Insectos vectores de enfermedades</t>
  </si>
  <si>
    <t>d. Cadenas tróficas</t>
  </si>
  <si>
    <t>e. Salinización del terreno</t>
  </si>
  <si>
    <t>f. Aumento del área arbustiva</t>
  </si>
  <si>
    <t>g. Otros</t>
  </si>
  <si>
    <t>E. Otros</t>
  </si>
  <si>
    <t>ACCIONES CON POSIBLES EFECTOS</t>
  </si>
  <si>
    <t>FACTORES AMBIENTALES</t>
  </si>
  <si>
    <t>obtencion de los productos</t>
  </si>
  <si>
    <t>conservacion de los productos en las tiendas</t>
  </si>
  <si>
    <t>comercializacion de los productos</t>
  </si>
  <si>
    <t>4. ruido y emanaciones de vehiculos que transportan productos desde proovedores hasta locales</t>
  </si>
  <si>
    <t>5, ruido y emanaciones de vehiculo que transporta productos internamente</t>
  </si>
  <si>
    <t>mantenimeinto de autoservicios refrigerantes</t>
  </si>
  <si>
    <t>electricidad consumida por uso de maquinarias</t>
  </si>
  <si>
    <t>desechos de alimentos no aptos para la venta</t>
  </si>
  <si>
    <t>ruido por la afluencia de personas</t>
  </si>
  <si>
    <t>obtruccion del trafico por presencia de autos donde se transportan las personas</t>
  </si>
  <si>
    <t>mantenimiento de vehiculo propio para distribcuion interna entre locales (combustible, llantas, pintura)</t>
  </si>
  <si>
    <t>mantenimiento de camaras de frio</t>
  </si>
  <si>
    <t>lavado de productos agroecologicos</t>
  </si>
  <si>
    <t>mantenimmiento del local (pintura, limpieza)</t>
  </si>
  <si>
    <t>eliminacion de basura de los locales</t>
  </si>
  <si>
    <t>consumo de papeles par afacturar y para uso de oficina</t>
  </si>
  <si>
    <t>el consumo de papel para facturar y  papel para la oficina</t>
  </si>
  <si>
    <t xml:space="preserve"> </t>
  </si>
  <si>
    <t>Traslado de  productos desde proovedores hasta locales</t>
  </si>
  <si>
    <t>Manejo de residuos</t>
  </si>
  <si>
    <t>Relaciones Ecológicas</t>
  </si>
  <si>
    <t>Suelos</t>
  </si>
  <si>
    <t>Superficial</t>
  </si>
  <si>
    <t>Calidad del aire (gases, partículas)</t>
  </si>
  <si>
    <t>Avenidas</t>
  </si>
  <si>
    <t>Árboles</t>
  </si>
  <si>
    <t>Productos agrícolas</t>
  </si>
  <si>
    <t>Bosques</t>
  </si>
  <si>
    <t>Agricultura</t>
  </si>
  <si>
    <t>Patrones culturales (estilo de vida)</t>
  </si>
  <si>
    <t>Empleo</t>
  </si>
  <si>
    <t>Salud y seguridad</t>
  </si>
  <si>
    <t>Red de transporte</t>
  </si>
  <si>
    <t>Redes de servicios</t>
  </si>
  <si>
    <t>Aumento del área arbustiva</t>
  </si>
  <si>
    <t xml:space="preserve"> Traslado de productos dentro de la ciudad</t>
  </si>
  <si>
    <t>Compra de productos a proveedores</t>
  </si>
  <si>
    <t>Descarga de productos en los minimarkets</t>
  </si>
  <si>
    <t>Mantenimeinto de autoservicios refrigerantes</t>
  </si>
  <si>
    <t>Lavado de alimentos agroecológicos</t>
  </si>
  <si>
    <t>Eliminación de desechos</t>
  </si>
  <si>
    <t>Mantenimiento de locales (pintura, limpieza)</t>
  </si>
  <si>
    <t xml:space="preserve">Consumo de papel (facturación y oficina)
</t>
  </si>
  <si>
    <t>Afluencia de personas en las tiendas</t>
  </si>
  <si>
    <t>Autos donde se transportan los clientes</t>
  </si>
  <si>
    <t>Importancia 1 = Nada, 10 = Alta</t>
  </si>
  <si>
    <t>Valoración</t>
  </si>
  <si>
    <t>Mantenimiento de cámaras de frío</t>
  </si>
  <si>
    <t>Mantenimiento de vehículo propio para distribución interna entre locales (combustible, llantas, pintura)</t>
  </si>
  <si>
    <t>Magnitud: 10 = Grande, 5 = Mediano, 1 = Pequeña</t>
  </si>
  <si>
    <t>Área Comercial</t>
  </si>
  <si>
    <t xml:space="preserve"> -1      
                        1</t>
  </si>
  <si>
    <t>Energía eléctrica consumida por uso de maquinarias</t>
  </si>
  <si>
    <t>Uso de fundas plasticas para empacar compras de clientes</t>
  </si>
  <si>
    <t xml:space="preserve"> -5    
                       3</t>
  </si>
  <si>
    <t xml:space="preserve"> -2      
                        3</t>
  </si>
  <si>
    <t xml:space="preserve"> -4      
                        1</t>
  </si>
  <si>
    <t xml:space="preserve"> 2      
                        3</t>
  </si>
  <si>
    <t xml:space="preserve"> -3      
                       1</t>
  </si>
  <si>
    <t xml:space="preserve">    -2
                      1</t>
  </si>
  <si>
    <t>Total Acción 1</t>
  </si>
  <si>
    <t>Total Acción  2</t>
  </si>
  <si>
    <t>Total Acción  3</t>
  </si>
  <si>
    <t>1. Obtención de los alimentos orgánicos y agroecológicos</t>
  </si>
  <si>
    <t>2. Conservación de los alimentos en las tiendas</t>
  </si>
  <si>
    <t>3. Comercialización de los alimentos en las tiendas</t>
  </si>
  <si>
    <t>TOTALES</t>
  </si>
  <si>
    <t>Total Acciones</t>
  </si>
  <si>
    <t>Magnitud: 1-10  Importancia: 1-10</t>
  </si>
  <si>
    <t xml:space="preserve">  3
                        5</t>
  </si>
  <si>
    <t xml:space="preserve"> 3      
                      5</t>
  </si>
  <si>
    <t xml:space="preserve"> 5      
                        2</t>
  </si>
  <si>
    <t xml:space="preserve"> -8
                      2</t>
  </si>
  <si>
    <t xml:space="preserve"> 2      
                        1</t>
  </si>
  <si>
    <t xml:space="preserve">  3      
                        7</t>
  </si>
  <si>
    <t xml:space="preserve">  -2        
                     3</t>
  </si>
  <si>
    <t xml:space="preserve">  -3        
                         2</t>
  </si>
  <si>
    <t xml:space="preserve"> 2      
                        2</t>
  </si>
  <si>
    <t xml:space="preserve"> -5
                        8</t>
  </si>
  <si>
    <t xml:space="preserve">  -2
                     8</t>
  </si>
  <si>
    <t xml:space="preserve"> -2      
                     6</t>
  </si>
  <si>
    <t xml:space="preserve"> 5      
                        7</t>
  </si>
  <si>
    <t xml:space="preserve"> -5
                        6</t>
  </si>
  <si>
    <t xml:space="preserve">
 3
                         6</t>
  </si>
  <si>
    <t xml:space="preserve"> 6      
                       8</t>
  </si>
  <si>
    <t xml:space="preserve"> 7      
                      9</t>
  </si>
  <si>
    <t xml:space="preserve"> -1      
                    4</t>
  </si>
  <si>
    <t xml:space="preserve"> -1      
                    5</t>
  </si>
  <si>
    <t xml:space="preserve"> -3      
                        4</t>
  </si>
  <si>
    <t xml:space="preserve"> -5    
                       4</t>
  </si>
  <si>
    <t xml:space="preserve"> -3     
                       5</t>
  </si>
  <si>
    <t xml:space="preserve"> -3     
                      5</t>
  </si>
  <si>
    <t xml:space="preserve"> -5    
                      3</t>
  </si>
  <si>
    <t xml:space="preserve">  -4        
                      1</t>
  </si>
  <si>
    <t xml:space="preserve"> 5     
                       5 </t>
  </si>
  <si>
    <t xml:space="preserve"> -4      
                      6</t>
  </si>
  <si>
    <t>5      
                        4</t>
  </si>
  <si>
    <t xml:space="preserve"> 5      
                        6</t>
  </si>
  <si>
    <t>5      
                        8</t>
  </si>
  <si>
    <t>2. Aspectos culturales</t>
  </si>
  <si>
    <t>3. Facilidades y actividades humanas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</si>
</sst>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.9"/>
      <color indexed="12"/>
      <name val="Calibri"/>
      <family val="2"/>
    </font>
    <font>
      <u val="single"/>
      <sz val="7.9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Helvetica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9"/>
      <color theme="10"/>
      <name val="Calibri"/>
      <family val="2"/>
    </font>
    <font>
      <u val="single"/>
      <sz val="7.9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Helvetica"/>
      <family val="0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BCDE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DCBA9"/>
        <bgColor indexed="64"/>
      </patternFill>
    </fill>
    <fill>
      <patternFill patternType="solid">
        <fgColor rgb="FFEEDDBB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79922"/>
      </left>
      <right style="thin">
        <color rgb="FF779922"/>
      </right>
      <top style="thin">
        <color rgb="FF779922"/>
      </top>
      <bottom>
        <color indexed="63"/>
      </bottom>
    </border>
    <border>
      <left style="thin">
        <color rgb="FF779922"/>
      </left>
      <right style="thin">
        <color rgb="FF779922"/>
      </right>
      <top>
        <color indexed="63"/>
      </top>
      <bottom>
        <color indexed="63"/>
      </bottom>
    </border>
    <border>
      <left style="thin">
        <color rgb="FF779922"/>
      </left>
      <right style="thin">
        <color rgb="FF779922"/>
      </right>
      <top style="thin">
        <color rgb="FF779922"/>
      </top>
      <bottom style="thin">
        <color rgb="FF779922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>
        <color indexed="63"/>
      </bottom>
      <diagonal style="thin"/>
    </border>
    <border>
      <left style="thin">
        <color rgb="FF779922"/>
      </left>
      <right style="thin">
        <color rgb="FF779922"/>
      </right>
      <top>
        <color indexed="63"/>
      </top>
      <bottom style="thin">
        <color rgb="FF779922"/>
      </bottom>
    </border>
    <border>
      <left style="thin">
        <color rgb="FF779922"/>
      </left>
      <right>
        <color indexed="63"/>
      </right>
      <top style="thin">
        <color rgb="FF779922"/>
      </top>
      <bottom>
        <color indexed="63"/>
      </bottom>
    </border>
    <border>
      <left>
        <color indexed="63"/>
      </left>
      <right style="thin">
        <color rgb="FF779922"/>
      </right>
      <top style="thin">
        <color rgb="FF779922"/>
      </top>
      <bottom>
        <color indexed="63"/>
      </bottom>
    </border>
    <border>
      <left style="thin">
        <color rgb="FF779922"/>
      </left>
      <right>
        <color indexed="63"/>
      </right>
      <top>
        <color indexed="63"/>
      </top>
      <bottom style="thin">
        <color rgb="FF779922"/>
      </bottom>
    </border>
    <border>
      <left>
        <color indexed="63"/>
      </left>
      <right style="thin">
        <color rgb="FF779922"/>
      </right>
      <top>
        <color indexed="63"/>
      </top>
      <bottom style="thin">
        <color rgb="FF779922"/>
      </bottom>
    </border>
    <border>
      <left style="thin">
        <color rgb="FF7799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779922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46" fillId="33" borderId="11" xfId="0" applyFont="1" applyFill="1" applyBorder="1" applyAlignment="1">
      <alignment horizontal="center" vertical="top" wrapText="1"/>
    </xf>
    <xf numFmtId="0" fontId="46" fillId="32" borderId="12" xfId="0" applyFont="1" applyFill="1" applyBorder="1" applyAlignment="1">
      <alignment wrapText="1"/>
    </xf>
    <xf numFmtId="0" fontId="46" fillId="34" borderId="12" xfId="0" applyFont="1" applyFill="1" applyBorder="1" applyAlignment="1">
      <alignment wrapText="1"/>
    </xf>
    <xf numFmtId="0" fontId="46" fillId="0" borderId="12" xfId="0" applyFont="1" applyFill="1" applyBorder="1" applyAlignment="1">
      <alignment wrapText="1"/>
    </xf>
    <xf numFmtId="0" fontId="46" fillId="32" borderId="13" xfId="0" applyFont="1" applyFill="1" applyBorder="1" applyAlignment="1">
      <alignment/>
    </xf>
    <xf numFmtId="0" fontId="0" fillId="0" borderId="13" xfId="0" applyBorder="1" applyAlignment="1">
      <alignment/>
    </xf>
    <xf numFmtId="0" fontId="46" fillId="35" borderId="13" xfId="0" applyFont="1" applyFill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 vertical="center" textRotation="90"/>
    </xf>
    <xf numFmtId="0" fontId="47" fillId="36" borderId="0" xfId="0" applyFont="1" applyFill="1" applyAlignment="1">
      <alignment/>
    </xf>
    <xf numFmtId="0" fontId="47" fillId="36" borderId="0" xfId="0" applyFont="1" applyFill="1" applyAlignment="1">
      <alignment/>
    </xf>
    <xf numFmtId="0" fontId="47" fillId="0" borderId="0" xfId="0" applyFont="1" applyAlignment="1">
      <alignment/>
    </xf>
    <xf numFmtId="0" fontId="47" fillId="36" borderId="0" xfId="0" applyFont="1" applyFill="1" applyAlignment="1">
      <alignment wrapText="1"/>
    </xf>
    <xf numFmtId="0" fontId="47" fillId="0" borderId="0" xfId="0" applyFont="1" applyAlignment="1">
      <alignment wrapText="1"/>
    </xf>
    <xf numFmtId="0" fontId="47" fillId="0" borderId="13" xfId="0" applyFont="1" applyFill="1" applyBorder="1" applyAlignment="1">
      <alignment horizontal="left" vertical="center" wrapText="1"/>
    </xf>
    <xf numFmtId="0" fontId="47" fillId="0" borderId="13" xfId="0" applyFont="1" applyBorder="1" applyAlignment="1">
      <alignment horizontal="left" vertical="center"/>
    </xf>
    <xf numFmtId="0" fontId="48" fillId="10" borderId="13" xfId="0" applyFont="1" applyFill="1" applyBorder="1" applyAlignment="1">
      <alignment horizontal="center" vertical="center"/>
    </xf>
    <xf numFmtId="0" fontId="47" fillId="0" borderId="14" xfId="0" applyFont="1" applyBorder="1" applyAlignment="1">
      <alignment horizontal="left" vertical="center" wrapText="1"/>
    </xf>
    <xf numFmtId="0" fontId="48" fillId="10" borderId="13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/>
    </xf>
    <xf numFmtId="0" fontId="47" fillId="0" borderId="16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/>
    </xf>
    <xf numFmtId="0" fontId="47" fillId="0" borderId="13" xfId="0" applyFont="1" applyBorder="1" applyAlignment="1">
      <alignment horizontal="left" vertical="center" wrapText="1"/>
    </xf>
    <xf numFmtId="0" fontId="47" fillId="0" borderId="0" xfId="0" applyFont="1" applyAlignment="1">
      <alignment horizontal="left" vertical="center"/>
    </xf>
    <xf numFmtId="0" fontId="47" fillId="0" borderId="19" xfId="0" applyFont="1" applyBorder="1" applyAlignment="1">
      <alignment horizontal="left" vertical="center" wrapText="1"/>
    </xf>
    <xf numFmtId="0" fontId="47" fillId="0" borderId="0" xfId="0" applyFont="1" applyBorder="1" applyAlignment="1">
      <alignment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48" fillId="36" borderId="0" xfId="0" applyFont="1" applyFill="1" applyBorder="1" applyAlignment="1">
      <alignment horizontal="center" vertical="center" wrapText="1"/>
    </xf>
    <xf numFmtId="0" fontId="48" fillId="36" borderId="0" xfId="0" applyFont="1" applyFill="1" applyBorder="1" applyAlignment="1">
      <alignment horizontal="center"/>
    </xf>
    <xf numFmtId="0" fontId="47" fillId="36" borderId="0" xfId="0" applyFont="1" applyFill="1" applyBorder="1" applyAlignment="1">
      <alignment/>
    </xf>
    <xf numFmtId="0" fontId="46" fillId="37" borderId="10" xfId="0" applyFont="1" applyFill="1" applyBorder="1" applyAlignment="1">
      <alignment horizontal="center" vertical="top" wrapText="1"/>
    </xf>
    <xf numFmtId="0" fontId="46" fillId="37" borderId="20" xfId="0" applyFont="1" applyFill="1" applyBorder="1" applyAlignment="1">
      <alignment horizontal="center" vertical="top" wrapText="1"/>
    </xf>
    <xf numFmtId="0" fontId="46" fillId="37" borderId="11" xfId="0" applyFont="1" applyFill="1" applyBorder="1" applyAlignment="1">
      <alignment horizontal="center" vertical="top" wrapText="1"/>
    </xf>
    <xf numFmtId="0" fontId="46" fillId="38" borderId="10" xfId="0" applyFont="1" applyFill="1" applyBorder="1" applyAlignment="1">
      <alignment horizontal="center" vertical="top" wrapText="1"/>
    </xf>
    <xf numFmtId="0" fontId="46" fillId="38" borderId="11" xfId="0" applyFont="1" applyFill="1" applyBorder="1" applyAlignment="1">
      <alignment horizontal="center" vertical="top" wrapText="1"/>
    </xf>
    <xf numFmtId="0" fontId="46" fillId="38" borderId="20" xfId="0" applyFont="1" applyFill="1" applyBorder="1" applyAlignment="1">
      <alignment horizontal="center" vertical="top" wrapText="1"/>
    </xf>
    <xf numFmtId="0" fontId="46" fillId="37" borderId="21" xfId="0" applyFont="1" applyFill="1" applyBorder="1" applyAlignment="1">
      <alignment horizontal="center" vertical="top" wrapText="1"/>
    </xf>
    <xf numFmtId="0" fontId="46" fillId="37" borderId="22" xfId="0" applyFont="1" applyFill="1" applyBorder="1" applyAlignment="1">
      <alignment horizontal="center" vertical="top" wrapText="1"/>
    </xf>
    <xf numFmtId="0" fontId="46" fillId="37" borderId="23" xfId="0" applyFont="1" applyFill="1" applyBorder="1" applyAlignment="1">
      <alignment horizontal="center" vertical="top" wrapText="1"/>
    </xf>
    <xf numFmtId="0" fontId="46" fillId="37" borderId="24" xfId="0" applyFont="1" applyFill="1" applyBorder="1" applyAlignment="1">
      <alignment horizontal="center" vertical="top" wrapText="1"/>
    </xf>
    <xf numFmtId="0" fontId="46" fillId="37" borderId="25" xfId="0" applyFont="1" applyFill="1" applyBorder="1" applyAlignment="1">
      <alignment horizontal="center" vertical="top" wrapText="1"/>
    </xf>
    <xf numFmtId="0" fontId="46" fillId="37" borderId="26" xfId="0" applyFont="1" applyFill="1" applyBorder="1" applyAlignment="1">
      <alignment horizontal="center" vertical="top" wrapText="1"/>
    </xf>
    <xf numFmtId="0" fontId="46" fillId="35" borderId="15" xfId="0" applyFont="1" applyFill="1" applyBorder="1" applyAlignment="1">
      <alignment horizontal="center" vertical="center" wrapText="1"/>
    </xf>
    <xf numFmtId="0" fontId="46" fillId="35" borderId="27" xfId="0" applyFont="1" applyFill="1" applyBorder="1" applyAlignment="1">
      <alignment horizontal="center" vertical="center" wrapText="1"/>
    </xf>
    <xf numFmtId="0" fontId="46" fillId="35" borderId="18" xfId="0" applyFont="1" applyFill="1" applyBorder="1" applyAlignment="1">
      <alignment horizontal="center" vertical="center" wrapText="1"/>
    </xf>
    <xf numFmtId="0" fontId="46" fillId="39" borderId="15" xfId="0" applyFont="1" applyFill="1" applyBorder="1" applyAlignment="1">
      <alignment horizontal="center" vertical="center" wrapText="1"/>
    </xf>
    <xf numFmtId="0" fontId="46" fillId="39" borderId="27" xfId="0" applyFont="1" applyFill="1" applyBorder="1" applyAlignment="1">
      <alignment horizontal="center" vertical="center" wrapText="1"/>
    </xf>
    <xf numFmtId="0" fontId="46" fillId="39" borderId="18" xfId="0" applyFont="1" applyFill="1" applyBorder="1" applyAlignment="1">
      <alignment horizontal="center" vertical="center" wrapText="1"/>
    </xf>
    <xf numFmtId="0" fontId="46" fillId="40" borderId="15" xfId="0" applyFont="1" applyFill="1" applyBorder="1" applyAlignment="1">
      <alignment horizontal="center" vertical="center" wrapText="1"/>
    </xf>
    <xf numFmtId="0" fontId="46" fillId="40" borderId="27" xfId="0" applyFont="1" applyFill="1" applyBorder="1" applyAlignment="1">
      <alignment horizontal="center" vertical="center" wrapText="1"/>
    </xf>
    <xf numFmtId="0" fontId="49" fillId="36" borderId="0" xfId="0" applyFont="1" applyFill="1" applyAlignment="1">
      <alignment/>
    </xf>
    <xf numFmtId="0" fontId="50" fillId="10" borderId="13" xfId="0" applyFont="1" applyFill="1" applyBorder="1" applyAlignment="1">
      <alignment horizontal="center" vertical="center" textRotation="90" wrapText="1"/>
    </xf>
    <xf numFmtId="0" fontId="50" fillId="39" borderId="13" xfId="0" applyFont="1" applyFill="1" applyBorder="1" applyAlignment="1">
      <alignment horizontal="center" vertical="center" wrapText="1"/>
    </xf>
    <xf numFmtId="0" fontId="50" fillId="10" borderId="13" xfId="0" applyFont="1" applyFill="1" applyBorder="1" applyAlignment="1">
      <alignment horizontal="center" vertical="center"/>
    </xf>
    <xf numFmtId="0" fontId="50" fillId="10" borderId="13" xfId="0" applyFont="1" applyFill="1" applyBorder="1" applyAlignment="1">
      <alignment horizontal="center" vertical="center" wrapText="1"/>
    </xf>
    <xf numFmtId="0" fontId="50" fillId="40" borderId="13" xfId="0" applyFont="1" applyFill="1" applyBorder="1" applyAlignment="1">
      <alignment horizontal="center" vertical="center"/>
    </xf>
    <xf numFmtId="0" fontId="50" fillId="10" borderId="13" xfId="0" applyFont="1" applyFill="1" applyBorder="1" applyAlignment="1">
      <alignment horizontal="center" vertical="center"/>
    </xf>
    <xf numFmtId="0" fontId="50" fillId="39" borderId="13" xfId="0" applyFont="1" applyFill="1" applyBorder="1" applyAlignment="1">
      <alignment horizontal="center" vertical="center"/>
    </xf>
    <xf numFmtId="0" fontId="49" fillId="10" borderId="13" xfId="0" applyFont="1" applyFill="1" applyBorder="1" applyAlignment="1">
      <alignment horizontal="left" vertical="center"/>
    </xf>
    <xf numFmtId="0" fontId="51" fillId="36" borderId="0" xfId="0" applyFont="1" applyFill="1" applyAlignment="1">
      <alignment/>
    </xf>
    <xf numFmtId="0" fontId="51" fillId="36" borderId="0" xfId="0" applyFont="1" applyFill="1" applyAlignment="1">
      <alignment horizontal="center" vertical="center" textRotation="90"/>
    </xf>
    <xf numFmtId="0" fontId="51" fillId="0" borderId="13" xfId="0" applyFont="1" applyBorder="1" applyAlignment="1">
      <alignment horizontal="center" vertical="center" wrapText="1"/>
    </xf>
    <xf numFmtId="0" fontId="51" fillId="36" borderId="0" xfId="0" applyFont="1" applyFill="1" applyAlignment="1">
      <alignment wrapText="1"/>
    </xf>
    <xf numFmtId="0" fontId="52" fillId="0" borderId="13" xfId="0" applyFont="1" applyBorder="1" applyAlignment="1">
      <alignment horizontal="center" vertical="center" wrapText="1"/>
    </xf>
    <xf numFmtId="0" fontId="51" fillId="36" borderId="16" xfId="0" applyFont="1" applyFill="1" applyBorder="1" applyAlignment="1">
      <alignment horizontal="center" vertical="center" wrapText="1"/>
    </xf>
    <xf numFmtId="0" fontId="51" fillId="36" borderId="28" xfId="0" applyFont="1" applyFill="1" applyBorder="1" applyAlignment="1">
      <alignment horizontal="center" vertical="center" wrapText="1"/>
    </xf>
    <xf numFmtId="0" fontId="52" fillId="16" borderId="13" xfId="0" applyFont="1" applyFill="1" applyBorder="1" applyAlignment="1">
      <alignment horizontal="center" vertical="center" textRotation="90"/>
    </xf>
    <xf numFmtId="0" fontId="52" fillId="41" borderId="15" xfId="0" applyFont="1" applyFill="1" applyBorder="1" applyAlignment="1">
      <alignment horizontal="center" vertical="center" textRotation="90" wrapText="1"/>
    </xf>
    <xf numFmtId="0" fontId="52" fillId="38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2" fillId="41" borderId="27" xfId="0" applyFont="1" applyFill="1" applyBorder="1" applyAlignment="1">
      <alignment horizontal="center" vertical="center" textRotation="90" wrapText="1"/>
    </xf>
    <xf numFmtId="0" fontId="52" fillId="38" borderId="15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2" fillId="38" borderId="15" xfId="0" applyFont="1" applyFill="1" applyBorder="1" applyAlignment="1">
      <alignment horizontal="center" vertical="center" wrapText="1"/>
    </xf>
    <xf numFmtId="0" fontId="52" fillId="41" borderId="18" xfId="0" applyFont="1" applyFill="1" applyBorder="1" applyAlignment="1">
      <alignment horizontal="center" vertical="center" textRotation="90" wrapText="1"/>
    </xf>
    <xf numFmtId="0" fontId="52" fillId="38" borderId="18" xfId="0" applyFont="1" applyFill="1" applyBorder="1" applyAlignment="1">
      <alignment horizontal="center" vertical="center" wrapText="1"/>
    </xf>
    <xf numFmtId="0" fontId="52" fillId="38" borderId="27" xfId="0" applyFont="1" applyFill="1" applyBorder="1" applyAlignment="1">
      <alignment horizontal="center" vertical="center" wrapText="1"/>
    </xf>
    <xf numFmtId="0" fontId="52" fillId="41" borderId="16" xfId="0" applyFont="1" applyFill="1" applyBorder="1" applyAlignment="1">
      <alignment horizontal="center" vertical="center" wrapText="1"/>
    </xf>
    <xf numFmtId="0" fontId="52" fillId="41" borderId="28" xfId="0" applyFont="1" applyFill="1" applyBorder="1" applyAlignment="1">
      <alignment horizontal="center" vertical="center" wrapText="1"/>
    </xf>
    <xf numFmtId="0" fontId="27" fillId="42" borderId="17" xfId="0" applyFont="1" applyFill="1" applyBorder="1" applyAlignment="1">
      <alignment horizontal="center"/>
    </xf>
    <xf numFmtId="0" fontId="27" fillId="42" borderId="29" xfId="0" applyFont="1" applyFill="1" applyBorder="1" applyAlignment="1">
      <alignment horizontal="center"/>
    </xf>
    <xf numFmtId="0" fontId="27" fillId="42" borderId="0" xfId="0" applyFont="1" applyFill="1" applyBorder="1" applyAlignment="1">
      <alignment horizontal="center"/>
    </xf>
    <xf numFmtId="0" fontId="27" fillId="42" borderId="0" xfId="0" applyFont="1" applyFill="1" applyBorder="1" applyAlignment="1">
      <alignment horizontal="center"/>
    </xf>
    <xf numFmtId="0" fontId="51" fillId="36" borderId="0" xfId="0" applyFont="1" applyFill="1" applyAlignment="1">
      <alignment/>
    </xf>
    <xf numFmtId="0" fontId="52" fillId="37" borderId="16" xfId="0" applyFont="1" applyFill="1" applyBorder="1" applyAlignment="1">
      <alignment horizontal="center" vertical="center" wrapText="1"/>
    </xf>
    <xf numFmtId="0" fontId="52" fillId="37" borderId="30" xfId="0" applyFont="1" applyFill="1" applyBorder="1" applyAlignment="1">
      <alignment horizontal="center" vertical="center" wrapText="1"/>
    </xf>
    <xf numFmtId="0" fontId="52" fillId="37" borderId="28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textRotation="90" wrapText="1"/>
    </xf>
    <xf numFmtId="0" fontId="52" fillId="10" borderId="13" xfId="0" applyFont="1" applyFill="1" applyBorder="1" applyAlignment="1">
      <alignment horizontal="center" vertical="center" textRotation="90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93"/>
  <sheetViews>
    <sheetView zoomScale="64" zoomScaleNormal="64" zoomScalePageLayoutView="0" workbookViewId="0" topLeftCell="A52">
      <selection activeCell="D20" sqref="D20"/>
    </sheetView>
  </sheetViews>
  <sheetFormatPr defaultColWidth="11.421875" defaultRowHeight="15"/>
  <cols>
    <col min="2" max="2" width="18.00390625" style="0" customWidth="1"/>
    <col min="3" max="3" width="19.00390625" style="0" customWidth="1"/>
    <col min="4" max="4" width="28.00390625" style="0" customWidth="1"/>
  </cols>
  <sheetData>
    <row r="1" spans="5:104" ht="28.5">
      <c r="E1" s="1" t="s">
        <v>0</v>
      </c>
      <c r="F1" s="2"/>
      <c r="G1" s="3" t="s">
        <v>1</v>
      </c>
      <c r="H1" s="2"/>
      <c r="I1" s="3" t="s">
        <v>2</v>
      </c>
      <c r="J1" s="3" t="s">
        <v>3</v>
      </c>
      <c r="K1" s="3" t="s">
        <v>4</v>
      </c>
      <c r="L1" s="3" t="s">
        <v>5</v>
      </c>
      <c r="M1" s="3" t="s">
        <v>6</v>
      </c>
      <c r="N1" s="3" t="s">
        <v>7</v>
      </c>
      <c r="O1" s="3" t="s">
        <v>8</v>
      </c>
      <c r="P1" s="2"/>
      <c r="Q1" s="3" t="s">
        <v>1</v>
      </c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</row>
    <row r="2" spans="5:104" ht="15">
      <c r="E2" s="36" t="s">
        <v>9</v>
      </c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7"/>
      <c r="R2" s="36" t="s">
        <v>23</v>
      </c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7"/>
      <c r="AK2" s="36" t="s">
        <v>43</v>
      </c>
      <c r="AL2" s="38"/>
      <c r="AM2" s="38"/>
      <c r="AN2" s="38"/>
      <c r="AO2" s="38"/>
      <c r="AP2" s="38"/>
      <c r="AQ2" s="37"/>
      <c r="AR2" s="36" t="s">
        <v>51</v>
      </c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7"/>
      <c r="BG2" s="36" t="s">
        <v>67</v>
      </c>
      <c r="BH2" s="38"/>
      <c r="BI2" s="38"/>
      <c r="BJ2" s="38"/>
      <c r="BK2" s="38"/>
      <c r="BL2" s="37"/>
      <c r="BM2" s="36" t="s">
        <v>74</v>
      </c>
      <c r="BN2" s="38"/>
      <c r="BO2" s="38"/>
      <c r="BP2" s="38"/>
      <c r="BQ2" s="37"/>
      <c r="BR2" s="36" t="s">
        <v>80</v>
      </c>
      <c r="BS2" s="38"/>
      <c r="BT2" s="38"/>
      <c r="BU2" s="38"/>
      <c r="BV2" s="38"/>
      <c r="BW2" s="38"/>
      <c r="BX2" s="38"/>
      <c r="BY2" s="38"/>
      <c r="BZ2" s="38"/>
      <c r="CA2" s="38"/>
      <c r="CB2" s="37"/>
      <c r="CC2" s="36" t="s">
        <v>92</v>
      </c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7"/>
      <c r="CQ2" s="36" t="s">
        <v>107</v>
      </c>
      <c r="CR2" s="38"/>
      <c r="CS2" s="38"/>
      <c r="CT2" s="38"/>
      <c r="CU2" s="37"/>
      <c r="CV2" s="36" t="s">
        <v>113</v>
      </c>
      <c r="CW2" s="38"/>
      <c r="CX2" s="37"/>
      <c r="CY2" s="36" t="s">
        <v>117</v>
      </c>
      <c r="CZ2" s="37"/>
    </row>
    <row r="3" spans="5:104" ht="100.5">
      <c r="E3" s="5" t="s">
        <v>10</v>
      </c>
      <c r="F3" s="6" t="s">
        <v>11</v>
      </c>
      <c r="G3" s="5" t="s">
        <v>12</v>
      </c>
      <c r="H3" s="5" t="s">
        <v>13</v>
      </c>
      <c r="I3" s="5" t="s">
        <v>14</v>
      </c>
      <c r="J3" s="5" t="s">
        <v>15</v>
      </c>
      <c r="K3" s="5" t="s">
        <v>16</v>
      </c>
      <c r="L3" s="6" t="s">
        <v>17</v>
      </c>
      <c r="M3" s="6" t="s">
        <v>18</v>
      </c>
      <c r="N3" s="5" t="s">
        <v>19</v>
      </c>
      <c r="O3" s="5" t="s">
        <v>20</v>
      </c>
      <c r="P3" s="5" t="s">
        <v>21</v>
      </c>
      <c r="Q3" s="5" t="s">
        <v>22</v>
      </c>
      <c r="R3" s="5" t="s">
        <v>24</v>
      </c>
      <c r="S3" s="5" t="s">
        <v>25</v>
      </c>
      <c r="T3" s="5" t="s">
        <v>26</v>
      </c>
      <c r="U3" s="5" t="s">
        <v>27</v>
      </c>
      <c r="V3" s="5" t="s">
        <v>28</v>
      </c>
      <c r="W3" s="5" t="s">
        <v>29</v>
      </c>
      <c r="X3" s="5" t="s">
        <v>30</v>
      </c>
      <c r="Y3" s="5" t="s">
        <v>31</v>
      </c>
      <c r="Z3" s="5" t="s">
        <v>32</v>
      </c>
      <c r="AA3" s="5" t="s">
        <v>33</v>
      </c>
      <c r="AB3" s="5" t="s">
        <v>34</v>
      </c>
      <c r="AC3" s="5" t="s">
        <v>35</v>
      </c>
      <c r="AD3" s="5" t="s">
        <v>36</v>
      </c>
      <c r="AE3" s="5" t="s">
        <v>37</v>
      </c>
      <c r="AF3" s="5" t="s">
        <v>38</v>
      </c>
      <c r="AG3" s="5" t="s">
        <v>39</v>
      </c>
      <c r="AH3" s="5" t="s">
        <v>40</v>
      </c>
      <c r="AI3" s="5" t="s">
        <v>41</v>
      </c>
      <c r="AJ3" s="5" t="s">
        <v>42</v>
      </c>
      <c r="AK3" s="4" t="s">
        <v>44</v>
      </c>
      <c r="AL3" s="4" t="s">
        <v>45</v>
      </c>
      <c r="AM3" s="5" t="s">
        <v>46</v>
      </c>
      <c r="AN3" s="5" t="s">
        <v>47</v>
      </c>
      <c r="AO3" s="5" t="s">
        <v>48</v>
      </c>
      <c r="AP3" s="5" t="s">
        <v>49</v>
      </c>
      <c r="AQ3" s="5" t="s">
        <v>50</v>
      </c>
      <c r="AR3" s="4" t="s">
        <v>52</v>
      </c>
      <c r="AS3" s="5" t="s">
        <v>53</v>
      </c>
      <c r="AT3" s="5" t="s">
        <v>54</v>
      </c>
      <c r="AU3" s="5" t="s">
        <v>55</v>
      </c>
      <c r="AV3" s="5" t="s">
        <v>56</v>
      </c>
      <c r="AW3" s="5" t="s">
        <v>57</v>
      </c>
      <c r="AX3" s="5" t="s">
        <v>58</v>
      </c>
      <c r="AY3" s="5" t="s">
        <v>59</v>
      </c>
      <c r="AZ3" s="5" t="s">
        <v>60</v>
      </c>
      <c r="BA3" s="5" t="s">
        <v>61</v>
      </c>
      <c r="BB3" s="5" t="s">
        <v>62</v>
      </c>
      <c r="BC3" s="5" t="s">
        <v>63</v>
      </c>
      <c r="BD3" s="5" t="s">
        <v>64</v>
      </c>
      <c r="BE3" s="5" t="s">
        <v>65</v>
      </c>
      <c r="BF3" s="4" t="s">
        <v>66</v>
      </c>
      <c r="BG3" s="5" t="s">
        <v>68</v>
      </c>
      <c r="BH3" s="5" t="s">
        <v>69</v>
      </c>
      <c r="BI3" s="5" t="s">
        <v>70</v>
      </c>
      <c r="BJ3" s="5" t="s">
        <v>71</v>
      </c>
      <c r="BK3" s="5" t="s">
        <v>72</v>
      </c>
      <c r="BL3" s="5" t="s">
        <v>73</v>
      </c>
      <c r="BM3" s="4" t="s">
        <v>75</v>
      </c>
      <c r="BN3" s="4" t="s">
        <v>76</v>
      </c>
      <c r="BO3" s="5" t="s">
        <v>77</v>
      </c>
      <c r="BP3" s="4" t="s">
        <v>78</v>
      </c>
      <c r="BQ3" s="5" t="s">
        <v>79</v>
      </c>
      <c r="BR3" s="5" t="s">
        <v>81</v>
      </c>
      <c r="BS3" s="5" t="s">
        <v>82</v>
      </c>
      <c r="BT3" s="4" t="s">
        <v>83</v>
      </c>
      <c r="BU3" s="4" t="s">
        <v>84</v>
      </c>
      <c r="BV3" s="5" t="s">
        <v>85</v>
      </c>
      <c r="BW3" s="5" t="s">
        <v>86</v>
      </c>
      <c r="BX3" s="5" t="s">
        <v>87</v>
      </c>
      <c r="BY3" s="5" t="s">
        <v>88</v>
      </c>
      <c r="BZ3" s="5" t="s">
        <v>89</v>
      </c>
      <c r="CA3" s="5" t="s">
        <v>90</v>
      </c>
      <c r="CB3" s="5" t="s">
        <v>91</v>
      </c>
      <c r="CC3" s="5" t="s">
        <v>93</v>
      </c>
      <c r="CD3" s="5" t="s">
        <v>94</v>
      </c>
      <c r="CE3" s="5" t="s">
        <v>95</v>
      </c>
      <c r="CF3" s="5" t="s">
        <v>96</v>
      </c>
      <c r="CG3" s="5" t="s">
        <v>97</v>
      </c>
      <c r="CH3" s="5" t="s">
        <v>98</v>
      </c>
      <c r="CI3" s="5" t="s">
        <v>99</v>
      </c>
      <c r="CJ3" s="5" t="s">
        <v>100</v>
      </c>
      <c r="CK3" s="5" t="s">
        <v>101</v>
      </c>
      <c r="CL3" s="5" t="s">
        <v>102</v>
      </c>
      <c r="CM3" s="5" t="s">
        <v>103</v>
      </c>
      <c r="CN3" s="4" t="s">
        <v>104</v>
      </c>
      <c r="CO3" s="5" t="s">
        <v>105</v>
      </c>
      <c r="CP3" s="5" t="s">
        <v>106</v>
      </c>
      <c r="CQ3" s="5" t="s">
        <v>108</v>
      </c>
      <c r="CR3" s="5" t="s">
        <v>109</v>
      </c>
      <c r="CS3" s="5" t="s">
        <v>110</v>
      </c>
      <c r="CT3" s="5" t="s">
        <v>111</v>
      </c>
      <c r="CU3" s="5" t="s">
        <v>112</v>
      </c>
      <c r="CV3" s="5" t="s">
        <v>114</v>
      </c>
      <c r="CW3" s="5" t="s">
        <v>115</v>
      </c>
      <c r="CX3" s="5" t="s">
        <v>116</v>
      </c>
      <c r="CY3" s="5" t="s">
        <v>118</v>
      </c>
      <c r="CZ3" s="5" t="s">
        <v>119</v>
      </c>
    </row>
    <row r="6" spans="1:4" ht="43.5" customHeight="1">
      <c r="A6" s="1" t="s">
        <v>120</v>
      </c>
      <c r="B6" s="36" t="s">
        <v>127</v>
      </c>
      <c r="C6" s="39" t="s">
        <v>128</v>
      </c>
      <c r="D6" s="4" t="s">
        <v>129</v>
      </c>
    </row>
    <row r="7" spans="1:4" ht="57.75" customHeight="1">
      <c r="A7" s="2"/>
      <c r="B7" s="38"/>
      <c r="C7" s="40"/>
      <c r="D7" s="4" t="s">
        <v>130</v>
      </c>
    </row>
    <row r="8" spans="1:4" ht="86.25" customHeight="1">
      <c r="A8" s="3" t="s">
        <v>1</v>
      </c>
      <c r="B8" s="38"/>
      <c r="C8" s="40"/>
      <c r="D8" s="4" t="s">
        <v>131</v>
      </c>
    </row>
    <row r="9" spans="1:4" ht="86.25" customHeight="1">
      <c r="A9" s="2"/>
      <c r="B9" s="38"/>
      <c r="C9" s="40"/>
      <c r="D9" s="4" t="s">
        <v>132</v>
      </c>
    </row>
    <row r="10" spans="1:4" ht="72" customHeight="1">
      <c r="A10" s="3" t="s">
        <v>121</v>
      </c>
      <c r="B10" s="38"/>
      <c r="C10" s="40"/>
      <c r="D10" s="4" t="s">
        <v>133</v>
      </c>
    </row>
    <row r="11" spans="1:4" ht="57.75" customHeight="1">
      <c r="A11" s="3" t="s">
        <v>122</v>
      </c>
      <c r="B11" s="38"/>
      <c r="C11" s="41"/>
      <c r="D11" s="4" t="s">
        <v>134</v>
      </c>
    </row>
    <row r="12" spans="1:4" ht="43.5" customHeight="1">
      <c r="A12" s="3" t="s">
        <v>123</v>
      </c>
      <c r="B12" s="38"/>
      <c r="C12" s="39" t="s">
        <v>135</v>
      </c>
      <c r="D12" s="4" t="s">
        <v>136</v>
      </c>
    </row>
    <row r="13" spans="1:4" ht="15">
      <c r="A13" s="3" t="s">
        <v>124</v>
      </c>
      <c r="B13" s="38"/>
      <c r="C13" s="40"/>
      <c r="D13" s="4" t="s">
        <v>137</v>
      </c>
    </row>
    <row r="14" spans="1:4" ht="43.5" customHeight="1">
      <c r="A14" s="3" t="s">
        <v>125</v>
      </c>
      <c r="B14" s="38"/>
      <c r="C14" s="40"/>
      <c r="D14" s="4" t="s">
        <v>138</v>
      </c>
    </row>
    <row r="15" spans="1:4" ht="43.5" customHeight="1">
      <c r="A15" s="3" t="s">
        <v>126</v>
      </c>
      <c r="B15" s="38"/>
      <c r="C15" s="40"/>
      <c r="D15" s="4" t="s">
        <v>139</v>
      </c>
    </row>
    <row r="16" spans="1:4" ht="43.5" customHeight="1">
      <c r="A16" s="2"/>
      <c r="B16" s="38"/>
      <c r="C16" s="40"/>
      <c r="D16" s="4" t="s">
        <v>140</v>
      </c>
    </row>
    <row r="17" spans="1:4" ht="43.5" customHeight="1">
      <c r="A17" s="3" t="s">
        <v>1</v>
      </c>
      <c r="B17" s="38"/>
      <c r="C17" s="40"/>
      <c r="D17" s="4" t="s">
        <v>141</v>
      </c>
    </row>
    <row r="18" spans="1:4" ht="43.5" customHeight="1">
      <c r="A18" s="2"/>
      <c r="B18" s="38"/>
      <c r="C18" s="41"/>
      <c r="D18" s="4" t="s">
        <v>142</v>
      </c>
    </row>
    <row r="19" spans="1:4" ht="57.75" customHeight="1">
      <c r="A19" s="2"/>
      <c r="B19" s="38"/>
      <c r="C19" s="39" t="s">
        <v>143</v>
      </c>
      <c r="D19" s="4" t="s">
        <v>144</v>
      </c>
    </row>
    <row r="20" spans="1:4" ht="43.5" customHeight="1">
      <c r="A20" s="2"/>
      <c r="B20" s="38"/>
      <c r="C20" s="40"/>
      <c r="D20" s="4" t="s">
        <v>145</v>
      </c>
    </row>
    <row r="21" spans="1:4" ht="43.5" customHeight="1">
      <c r="A21" s="2"/>
      <c r="B21" s="38"/>
      <c r="C21" s="41"/>
      <c r="D21" s="4" t="s">
        <v>146</v>
      </c>
    </row>
    <row r="22" spans="1:4" ht="43.5" customHeight="1">
      <c r="A22" s="2"/>
      <c r="B22" s="38"/>
      <c r="C22" s="39" t="s">
        <v>147</v>
      </c>
      <c r="D22" s="4" t="s">
        <v>148</v>
      </c>
    </row>
    <row r="23" spans="1:4" ht="43.5" customHeight="1">
      <c r="A23" s="2"/>
      <c r="B23" s="38"/>
      <c r="C23" s="40"/>
      <c r="D23" s="4" t="s">
        <v>149</v>
      </c>
    </row>
    <row r="24" spans="1:4" ht="43.5" customHeight="1">
      <c r="A24" s="2"/>
      <c r="B24" s="38"/>
      <c r="C24" s="40"/>
      <c r="D24" s="4" t="s">
        <v>150</v>
      </c>
    </row>
    <row r="25" spans="1:4" ht="100.5" customHeight="1">
      <c r="A25" s="2"/>
      <c r="B25" s="38"/>
      <c r="C25" s="40"/>
      <c r="D25" s="4" t="s">
        <v>151</v>
      </c>
    </row>
    <row r="26" spans="1:4" ht="43.5" customHeight="1">
      <c r="A26" s="2"/>
      <c r="B26" s="38"/>
      <c r="C26" s="40"/>
      <c r="D26" s="4" t="s">
        <v>152</v>
      </c>
    </row>
    <row r="27" spans="1:4" ht="72" customHeight="1">
      <c r="A27" s="2"/>
      <c r="B27" s="38"/>
      <c r="C27" s="40"/>
      <c r="D27" s="4" t="s">
        <v>153</v>
      </c>
    </row>
    <row r="28" spans="1:4" ht="57.75" customHeight="1">
      <c r="A28" s="2"/>
      <c r="B28" s="38"/>
      <c r="C28" s="40"/>
      <c r="D28" s="4" t="s">
        <v>154</v>
      </c>
    </row>
    <row r="29" spans="1:4" ht="29.25">
      <c r="A29" s="2"/>
      <c r="B29" s="38"/>
      <c r="C29" s="40"/>
      <c r="D29" s="4" t="s">
        <v>155</v>
      </c>
    </row>
    <row r="30" spans="1:4" ht="43.5" customHeight="1">
      <c r="A30" s="2"/>
      <c r="B30" s="37"/>
      <c r="C30" s="41"/>
      <c r="D30" s="4" t="s">
        <v>156</v>
      </c>
    </row>
    <row r="31" spans="1:4" ht="86.25" customHeight="1">
      <c r="A31" s="2"/>
      <c r="B31" s="36" t="s">
        <v>157</v>
      </c>
      <c r="C31" s="39" t="s">
        <v>158</v>
      </c>
      <c r="D31" s="4" t="s">
        <v>159</v>
      </c>
    </row>
    <row r="32" spans="1:4" ht="57.75" customHeight="1">
      <c r="A32" s="2"/>
      <c r="B32" s="38"/>
      <c r="C32" s="40"/>
      <c r="D32" s="4" t="s">
        <v>160</v>
      </c>
    </row>
    <row r="33" spans="1:4" ht="57.75" customHeight="1">
      <c r="A33" s="2"/>
      <c r="B33" s="38"/>
      <c r="C33" s="40"/>
      <c r="D33" s="4" t="s">
        <v>161</v>
      </c>
    </row>
    <row r="34" spans="1:4" ht="57.75" customHeight="1">
      <c r="A34" s="2"/>
      <c r="B34" s="38"/>
      <c r="C34" s="40"/>
      <c r="D34" s="4" t="s">
        <v>162</v>
      </c>
    </row>
    <row r="35" spans="1:4" ht="29.25" customHeight="1">
      <c r="A35" s="2"/>
      <c r="B35" s="38"/>
      <c r="C35" s="40"/>
      <c r="D35" s="4" t="s">
        <v>163</v>
      </c>
    </row>
    <row r="36" spans="1:4" ht="86.25" customHeight="1">
      <c r="A36" s="2"/>
      <c r="B36" s="38"/>
      <c r="C36" s="40"/>
      <c r="D36" s="4" t="s">
        <v>164</v>
      </c>
    </row>
    <row r="37" spans="1:4" ht="57.75" customHeight="1">
      <c r="A37" s="2"/>
      <c r="B37" s="38"/>
      <c r="C37" s="40"/>
      <c r="D37" s="4" t="s">
        <v>165</v>
      </c>
    </row>
    <row r="38" spans="1:4" ht="57.75" customHeight="1">
      <c r="A38" s="2"/>
      <c r="B38" s="38"/>
      <c r="C38" s="40"/>
      <c r="D38" s="4" t="s">
        <v>166</v>
      </c>
    </row>
    <row r="39" spans="1:4" ht="57.75" customHeight="1">
      <c r="A39" s="2"/>
      <c r="B39" s="38"/>
      <c r="C39" s="41"/>
      <c r="D39" s="4" t="s">
        <v>167</v>
      </c>
    </row>
    <row r="40" spans="1:4" ht="43.5" customHeight="1">
      <c r="A40" s="2"/>
      <c r="B40" s="38"/>
      <c r="C40" s="39" t="s">
        <v>168</v>
      </c>
      <c r="D40" s="4" t="s">
        <v>169</v>
      </c>
    </row>
    <row r="41" spans="1:4" ht="29.25">
      <c r="A41" s="2"/>
      <c r="B41" s="38"/>
      <c r="C41" s="40"/>
      <c r="D41" s="4" t="s">
        <v>170</v>
      </c>
    </row>
    <row r="42" spans="1:4" ht="29.25" customHeight="1">
      <c r="A42" s="2"/>
      <c r="B42" s="38"/>
      <c r="C42" s="40"/>
      <c r="D42" s="4" t="s">
        <v>171</v>
      </c>
    </row>
    <row r="43" spans="1:4" ht="43.5" customHeight="1">
      <c r="A43" s="2"/>
      <c r="B43" s="38"/>
      <c r="C43" s="40"/>
      <c r="D43" s="4" t="s">
        <v>172</v>
      </c>
    </row>
    <row r="44" spans="1:4" ht="29.25" customHeight="1">
      <c r="A44" s="2"/>
      <c r="B44" s="38"/>
      <c r="C44" s="40"/>
      <c r="D44" s="4" t="s">
        <v>173</v>
      </c>
    </row>
    <row r="45" spans="1:4" ht="43.5" customHeight="1">
      <c r="A45" s="2"/>
      <c r="B45" s="38"/>
      <c r="C45" s="40"/>
      <c r="D45" s="4" t="s">
        <v>174</v>
      </c>
    </row>
    <row r="46" spans="1:4" ht="43.5" customHeight="1">
      <c r="A46" s="2"/>
      <c r="B46" s="38"/>
      <c r="C46" s="40"/>
      <c r="D46" s="4" t="s">
        <v>175</v>
      </c>
    </row>
    <row r="47" spans="1:4" ht="57.75" customHeight="1">
      <c r="A47" s="2"/>
      <c r="B47" s="38"/>
      <c r="C47" s="40"/>
      <c r="D47" s="4" t="s">
        <v>166</v>
      </c>
    </row>
    <row r="48" spans="1:4" ht="57.75" customHeight="1">
      <c r="A48" s="2"/>
      <c r="B48" s="37"/>
      <c r="C48" s="41"/>
      <c r="D48" s="4" t="s">
        <v>167</v>
      </c>
    </row>
    <row r="49" spans="1:4" ht="57.75" customHeight="1">
      <c r="A49" s="2"/>
      <c r="B49" s="36" t="s">
        <v>176</v>
      </c>
      <c r="C49" s="39" t="s">
        <v>177</v>
      </c>
      <c r="D49" s="4" t="s">
        <v>178</v>
      </c>
    </row>
    <row r="50" spans="1:4" ht="43.5" customHeight="1">
      <c r="A50" s="2"/>
      <c r="B50" s="38"/>
      <c r="C50" s="40"/>
      <c r="D50" s="4" t="s">
        <v>179</v>
      </c>
    </row>
    <row r="51" spans="1:4" ht="29.25" customHeight="1">
      <c r="A51" s="2"/>
      <c r="B51" s="38"/>
      <c r="C51" s="40"/>
      <c r="D51" s="4" t="s">
        <v>180</v>
      </c>
    </row>
    <row r="52" spans="1:4" ht="29.25" customHeight="1">
      <c r="A52" s="2"/>
      <c r="B52" s="38"/>
      <c r="C52" s="40"/>
      <c r="D52" s="4" t="s">
        <v>181</v>
      </c>
    </row>
    <row r="53" spans="1:4" ht="57.75" customHeight="1">
      <c r="A53" s="2"/>
      <c r="B53" s="38"/>
      <c r="C53" s="40"/>
      <c r="D53" s="4" t="s">
        <v>182</v>
      </c>
    </row>
    <row r="54" spans="1:4" ht="43.5" customHeight="1">
      <c r="A54" s="2"/>
      <c r="B54" s="38"/>
      <c r="C54" s="40"/>
      <c r="D54" s="4" t="s">
        <v>183</v>
      </c>
    </row>
    <row r="55" spans="1:4" ht="29.25" customHeight="1">
      <c r="A55" s="2"/>
      <c r="B55" s="38"/>
      <c r="C55" s="40"/>
      <c r="D55" s="4" t="s">
        <v>184</v>
      </c>
    </row>
    <row r="56" spans="1:4" ht="15">
      <c r="A56" s="2"/>
      <c r="B56" s="38"/>
      <c r="C56" s="40"/>
      <c r="D56" s="4" t="s">
        <v>185</v>
      </c>
    </row>
    <row r="57" spans="1:4" ht="29.25" customHeight="1">
      <c r="A57" s="2"/>
      <c r="B57" s="38"/>
      <c r="C57" s="41"/>
      <c r="D57" s="4" t="s">
        <v>186</v>
      </c>
    </row>
    <row r="58" spans="1:4" ht="57.75" customHeight="1">
      <c r="A58" s="2"/>
      <c r="B58" s="38"/>
      <c r="C58" s="39" t="s">
        <v>187</v>
      </c>
      <c r="D58" s="4" t="s">
        <v>188</v>
      </c>
    </row>
    <row r="59" spans="1:4" ht="43.5" customHeight="1">
      <c r="A59" s="2"/>
      <c r="B59" s="38"/>
      <c r="C59" s="40"/>
      <c r="D59" s="4" t="s">
        <v>189</v>
      </c>
    </row>
    <row r="60" spans="1:4" ht="57.75" customHeight="1">
      <c r="A60" s="2"/>
      <c r="B60" s="38"/>
      <c r="C60" s="40"/>
      <c r="D60" s="4" t="s">
        <v>190</v>
      </c>
    </row>
    <row r="61" spans="1:4" ht="72" customHeight="1">
      <c r="A61" s="2"/>
      <c r="B61" s="38"/>
      <c r="C61" s="40"/>
      <c r="D61" s="4" t="s">
        <v>191</v>
      </c>
    </row>
    <row r="62" spans="1:4" ht="29.25" customHeight="1">
      <c r="A62" s="2"/>
      <c r="B62" s="38"/>
      <c r="C62" s="40"/>
      <c r="D62" s="4" t="s">
        <v>192</v>
      </c>
    </row>
    <row r="63" spans="1:4" ht="29.25" customHeight="1">
      <c r="A63" s="2"/>
      <c r="B63" s="38"/>
      <c r="C63" s="40"/>
      <c r="D63" s="4" t="s">
        <v>193</v>
      </c>
    </row>
    <row r="64" spans="1:4" ht="57.75" customHeight="1">
      <c r="A64" s="2"/>
      <c r="B64" s="38"/>
      <c r="C64" s="41"/>
      <c r="D64" s="4" t="s">
        <v>194</v>
      </c>
    </row>
    <row r="65" spans="1:4" ht="43.5" customHeight="1">
      <c r="A65" s="2"/>
      <c r="B65" s="38"/>
      <c r="C65" s="39" t="s">
        <v>195</v>
      </c>
      <c r="D65" s="4" t="s">
        <v>196</v>
      </c>
    </row>
    <row r="66" spans="1:4" ht="43.5" customHeight="1">
      <c r="A66" s="2"/>
      <c r="B66" s="38"/>
      <c r="C66" s="40"/>
      <c r="D66" s="4" t="s">
        <v>197</v>
      </c>
    </row>
    <row r="67" spans="1:4" ht="57.75" customHeight="1">
      <c r="A67" s="2"/>
      <c r="B67" s="38"/>
      <c r="C67" s="40"/>
      <c r="D67" s="4" t="s">
        <v>198</v>
      </c>
    </row>
    <row r="68" spans="1:4" ht="72" customHeight="1">
      <c r="A68" s="2"/>
      <c r="B68" s="38"/>
      <c r="C68" s="40"/>
      <c r="D68" s="4" t="s">
        <v>199</v>
      </c>
    </row>
    <row r="69" spans="1:4" ht="57.75" customHeight="1">
      <c r="A69" s="2"/>
      <c r="B69" s="38"/>
      <c r="C69" s="40"/>
      <c r="D69" s="4" t="s">
        <v>200</v>
      </c>
    </row>
    <row r="70" spans="1:4" ht="29.25" customHeight="1">
      <c r="A70" s="2"/>
      <c r="B70" s="38"/>
      <c r="C70" s="40"/>
      <c r="D70" s="4" t="s">
        <v>201</v>
      </c>
    </row>
    <row r="71" spans="1:4" ht="43.5" customHeight="1">
      <c r="A71" s="2"/>
      <c r="B71" s="38"/>
      <c r="C71" s="40"/>
      <c r="D71" s="4" t="s">
        <v>202</v>
      </c>
    </row>
    <row r="72" spans="1:4" ht="29.25" customHeight="1">
      <c r="A72" s="2"/>
      <c r="B72" s="38"/>
      <c r="C72" s="40"/>
      <c r="D72" s="4" t="s">
        <v>203</v>
      </c>
    </row>
    <row r="73" spans="1:4" ht="43.5" customHeight="1">
      <c r="A73" s="2"/>
      <c r="B73" s="38"/>
      <c r="C73" s="40"/>
      <c r="D73" s="4" t="s">
        <v>204</v>
      </c>
    </row>
    <row r="74" spans="1:4" ht="29.25">
      <c r="A74" s="2"/>
      <c r="B74" s="38"/>
      <c r="C74" s="41"/>
      <c r="D74" s="4" t="s">
        <v>205</v>
      </c>
    </row>
    <row r="75" spans="1:4" ht="29.25" customHeight="1">
      <c r="A75" s="2"/>
      <c r="B75" s="38"/>
      <c r="C75" s="39" t="s">
        <v>206</v>
      </c>
      <c r="D75" s="4" t="s">
        <v>207</v>
      </c>
    </row>
    <row r="76" spans="1:4" ht="29.25" customHeight="1">
      <c r="A76" s="2"/>
      <c r="B76" s="38"/>
      <c r="C76" s="40"/>
      <c r="D76" s="4" t="s">
        <v>208</v>
      </c>
    </row>
    <row r="77" spans="1:4" ht="29.25" customHeight="1">
      <c r="A77" s="2"/>
      <c r="B77" s="38"/>
      <c r="C77" s="40"/>
      <c r="D77" s="4" t="s">
        <v>209</v>
      </c>
    </row>
    <row r="78" spans="1:4" ht="43.5" customHeight="1">
      <c r="A78" s="2"/>
      <c r="B78" s="38"/>
      <c r="C78" s="41"/>
      <c r="D78" s="4" t="s">
        <v>210</v>
      </c>
    </row>
    <row r="79" spans="1:4" ht="43.5" customHeight="1">
      <c r="A79" s="2"/>
      <c r="B79" s="38"/>
      <c r="C79" s="39" t="s">
        <v>211</v>
      </c>
      <c r="D79" s="4" t="s">
        <v>212</v>
      </c>
    </row>
    <row r="80" spans="1:4" ht="57.75" customHeight="1">
      <c r="A80" s="2"/>
      <c r="B80" s="38"/>
      <c r="C80" s="40"/>
      <c r="D80" s="4" t="s">
        <v>213</v>
      </c>
    </row>
    <row r="81" spans="1:4" ht="43.5" customHeight="1">
      <c r="A81" s="2"/>
      <c r="B81" s="38"/>
      <c r="C81" s="40"/>
      <c r="D81" s="4" t="s">
        <v>214</v>
      </c>
    </row>
    <row r="82" spans="1:4" ht="29.25" customHeight="1">
      <c r="A82" s="2"/>
      <c r="B82" s="38"/>
      <c r="C82" s="40"/>
      <c r="D82" s="4" t="s">
        <v>215</v>
      </c>
    </row>
    <row r="83" spans="1:4" ht="72" customHeight="1">
      <c r="A83" s="2"/>
      <c r="B83" s="38"/>
      <c r="C83" s="40"/>
      <c r="D83" s="4" t="s">
        <v>216</v>
      </c>
    </row>
    <row r="84" spans="1:4" ht="72" customHeight="1">
      <c r="A84" s="2"/>
      <c r="B84" s="37"/>
      <c r="C84" s="41"/>
      <c r="D84" s="4" t="s">
        <v>217</v>
      </c>
    </row>
    <row r="85" spans="1:4" ht="57.75" customHeight="1">
      <c r="A85" s="2"/>
      <c r="B85" s="42" t="s">
        <v>218</v>
      </c>
      <c r="C85" s="43"/>
      <c r="D85" s="4" t="s">
        <v>219</v>
      </c>
    </row>
    <row r="86" spans="1:4" ht="57.75" customHeight="1">
      <c r="A86" s="2"/>
      <c r="B86" s="46"/>
      <c r="C86" s="47"/>
      <c r="D86" s="4" t="s">
        <v>220</v>
      </c>
    </row>
    <row r="87" spans="1:4" ht="57.75" customHeight="1">
      <c r="A87" s="2"/>
      <c r="B87" s="46"/>
      <c r="C87" s="47"/>
      <c r="D87" s="4" t="s">
        <v>221</v>
      </c>
    </row>
    <row r="88" spans="1:4" ht="43.5" customHeight="1">
      <c r="A88" s="2"/>
      <c r="B88" s="46"/>
      <c r="C88" s="47"/>
      <c r="D88" s="4" t="s">
        <v>222</v>
      </c>
    </row>
    <row r="89" spans="1:4" ht="86.25" customHeight="1">
      <c r="A89" s="2"/>
      <c r="B89" s="46"/>
      <c r="C89" s="47"/>
      <c r="D89" s="4" t="s">
        <v>223</v>
      </c>
    </row>
    <row r="90" spans="1:4" ht="86.25" customHeight="1">
      <c r="A90" s="2"/>
      <c r="B90" s="46"/>
      <c r="C90" s="47"/>
      <c r="D90" s="4" t="s">
        <v>224</v>
      </c>
    </row>
    <row r="91" spans="1:4" ht="72" customHeight="1">
      <c r="A91" s="2"/>
      <c r="B91" s="44"/>
      <c r="C91" s="45"/>
      <c r="D91" s="4" t="s">
        <v>225</v>
      </c>
    </row>
    <row r="92" spans="1:4" ht="86.25" customHeight="1">
      <c r="A92" s="2"/>
      <c r="B92" s="42" t="s">
        <v>226</v>
      </c>
      <c r="C92" s="43"/>
      <c r="D92" s="4" t="s">
        <v>118</v>
      </c>
    </row>
    <row r="93" spans="1:4" ht="72" customHeight="1">
      <c r="A93" s="2"/>
      <c r="B93" s="44"/>
      <c r="C93" s="45"/>
      <c r="D93" s="4" t="s">
        <v>119</v>
      </c>
    </row>
    <row r="94" ht="43.5" customHeight="1"/>
    <row r="95" ht="43.5" customHeight="1"/>
    <row r="96" ht="43.5" customHeight="1"/>
    <row r="97" ht="57.75" customHeight="1"/>
    <row r="98" ht="43.5" customHeight="1"/>
    <row r="99" ht="72" customHeight="1"/>
    <row r="100" ht="43.5" customHeight="1"/>
    <row r="101" ht="43.5" customHeight="1"/>
    <row r="102" ht="43.5" customHeight="1"/>
    <row r="103" ht="43.5" customHeight="1"/>
    <row r="104" ht="43.5" customHeight="1"/>
    <row r="132" ht="15" customHeight="1"/>
  </sheetData>
  <sheetProtection/>
  <mergeCells count="27">
    <mergeCell ref="C19:C21"/>
    <mergeCell ref="C58:C64"/>
    <mergeCell ref="C65:C74"/>
    <mergeCell ref="C75:C78"/>
    <mergeCell ref="C79:C84"/>
    <mergeCell ref="B85:C91"/>
    <mergeCell ref="C22:C30"/>
    <mergeCell ref="B92:C93"/>
    <mergeCell ref="CQ2:CU2"/>
    <mergeCell ref="B6:B30"/>
    <mergeCell ref="C6:C11"/>
    <mergeCell ref="C12:C18"/>
    <mergeCell ref="BG2:BL2"/>
    <mergeCell ref="BM2:BQ2"/>
    <mergeCell ref="BR2:CB2"/>
    <mergeCell ref="CC2:CP2"/>
    <mergeCell ref="C49:C57"/>
    <mergeCell ref="CY2:CZ2"/>
    <mergeCell ref="B31:B48"/>
    <mergeCell ref="C31:C39"/>
    <mergeCell ref="C40:C48"/>
    <mergeCell ref="B49:B84"/>
    <mergeCell ref="CV2:CX2"/>
    <mergeCell ref="E2:Q2"/>
    <mergeCell ref="R2:AJ2"/>
    <mergeCell ref="AK2:AQ2"/>
    <mergeCell ref="AR2:BF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0"/>
  <sheetViews>
    <sheetView tabSelected="1" zoomScale="60" zoomScaleNormal="60" zoomScalePageLayoutView="0" workbookViewId="0" topLeftCell="A1">
      <selection activeCell="A1" sqref="A1:W20"/>
    </sheetView>
  </sheetViews>
  <sheetFormatPr defaultColWidth="11.421875" defaultRowHeight="15"/>
  <cols>
    <col min="1" max="1" width="5.7109375" style="10" customWidth="1"/>
    <col min="2" max="2" width="16.28125" style="11" customWidth="1"/>
    <col min="3" max="3" width="25.421875" style="10" customWidth="1"/>
    <col min="4" max="4" width="25.140625" style="10" customWidth="1"/>
    <col min="5" max="7" width="16.57421875" style="10" bestFit="1" customWidth="1"/>
    <col min="8" max="8" width="14.7109375" style="10" bestFit="1" customWidth="1"/>
    <col min="9" max="9" width="28.00390625" style="10" bestFit="1" customWidth="1"/>
    <col min="10" max="10" width="5.8515625" style="10" bestFit="1" customWidth="1"/>
    <col min="11" max="14" width="16.57421875" style="10" bestFit="1" customWidth="1"/>
    <col min="15" max="15" width="16.00390625" style="10" bestFit="1" customWidth="1"/>
    <col min="16" max="16" width="5.8515625" style="10" bestFit="1" customWidth="1"/>
    <col min="17" max="17" width="14.140625" style="10" bestFit="1" customWidth="1"/>
    <col min="18" max="21" width="16.57421875" style="10" bestFit="1" customWidth="1"/>
    <col min="22" max="22" width="12.421875" style="10" customWidth="1"/>
    <col min="23" max="23" width="17.140625" style="10" customWidth="1"/>
    <col min="24" max="24" width="11.421875" style="12" customWidth="1"/>
    <col min="25" max="16384" width="11.421875" style="10" customWidth="1"/>
  </cols>
  <sheetData>
    <row r="1" spans="1:25" ht="20.25">
      <c r="A1" s="65" t="s">
        <v>246</v>
      </c>
      <c r="B1" s="66"/>
      <c r="C1" s="65"/>
      <c r="D1" s="67" t="s">
        <v>297</v>
      </c>
      <c r="E1" s="85" t="s">
        <v>227</v>
      </c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7"/>
      <c r="R1" s="87"/>
      <c r="S1" s="87"/>
      <c r="T1" s="87"/>
      <c r="U1" s="87"/>
      <c r="V1" s="88"/>
      <c r="W1" s="89"/>
      <c r="X1" s="13"/>
      <c r="Y1" s="14"/>
    </row>
    <row r="2" spans="1:23" ht="42" customHeight="1">
      <c r="A2" s="65"/>
      <c r="B2" s="66"/>
      <c r="C2" s="65"/>
      <c r="D2" s="67"/>
      <c r="E2" s="90" t="s">
        <v>292</v>
      </c>
      <c r="F2" s="91"/>
      <c r="G2" s="91"/>
      <c r="H2" s="91"/>
      <c r="I2" s="91"/>
      <c r="J2" s="92"/>
      <c r="K2" s="90" t="s">
        <v>293</v>
      </c>
      <c r="L2" s="91"/>
      <c r="M2" s="91"/>
      <c r="N2" s="91"/>
      <c r="O2" s="91"/>
      <c r="P2" s="92"/>
      <c r="Q2" s="90" t="s">
        <v>294</v>
      </c>
      <c r="R2" s="91"/>
      <c r="S2" s="91"/>
      <c r="T2" s="91"/>
      <c r="U2" s="91"/>
      <c r="V2" s="92"/>
      <c r="W2" s="65"/>
    </row>
    <row r="3" spans="1:24" s="16" customFormat="1" ht="171" customHeight="1">
      <c r="A3" s="68"/>
      <c r="B3" s="69" t="s">
        <v>275</v>
      </c>
      <c r="C3" s="70" t="s">
        <v>278</v>
      </c>
      <c r="D3" s="71" t="s">
        <v>274</v>
      </c>
      <c r="E3" s="93" t="s">
        <v>265</v>
      </c>
      <c r="F3" s="93" t="s">
        <v>247</v>
      </c>
      <c r="G3" s="93" t="s">
        <v>264</v>
      </c>
      <c r="H3" s="93" t="s">
        <v>266</v>
      </c>
      <c r="I3" s="93" t="s">
        <v>277</v>
      </c>
      <c r="J3" s="94" t="s">
        <v>289</v>
      </c>
      <c r="K3" s="93" t="s">
        <v>268</v>
      </c>
      <c r="L3" s="93" t="s">
        <v>281</v>
      </c>
      <c r="M3" s="93" t="s">
        <v>276</v>
      </c>
      <c r="N3" s="93" t="s">
        <v>267</v>
      </c>
      <c r="O3" s="93" t="s">
        <v>269</v>
      </c>
      <c r="P3" s="94" t="s">
        <v>290</v>
      </c>
      <c r="Q3" s="93" t="s">
        <v>270</v>
      </c>
      <c r="R3" s="93" t="s">
        <v>271</v>
      </c>
      <c r="S3" s="93" t="s">
        <v>272</v>
      </c>
      <c r="T3" s="93" t="s">
        <v>282</v>
      </c>
      <c r="U3" s="93" t="s">
        <v>273</v>
      </c>
      <c r="V3" s="57" t="s">
        <v>291</v>
      </c>
      <c r="W3" s="58" t="s">
        <v>296</v>
      </c>
      <c r="X3" s="15"/>
    </row>
    <row r="4" spans="1:23" ht="60">
      <c r="A4" s="72" t="s">
        <v>228</v>
      </c>
      <c r="B4" s="73" t="s">
        <v>127</v>
      </c>
      <c r="C4" s="74" t="s">
        <v>128</v>
      </c>
      <c r="D4" s="75" t="s">
        <v>250</v>
      </c>
      <c r="E4" s="17"/>
      <c r="F4" s="18"/>
      <c r="G4" s="18"/>
      <c r="H4" s="18"/>
      <c r="I4" s="18"/>
      <c r="J4" s="19">
        <v>0</v>
      </c>
      <c r="K4" s="18"/>
      <c r="L4" s="18" t="s">
        <v>246</v>
      </c>
      <c r="M4" s="18"/>
      <c r="N4" s="18"/>
      <c r="O4" s="20" t="s">
        <v>312</v>
      </c>
      <c r="P4" s="21">
        <v>18</v>
      </c>
      <c r="Q4" s="18"/>
      <c r="R4" s="18"/>
      <c r="S4" s="18"/>
      <c r="T4" s="20" t="s">
        <v>318</v>
      </c>
      <c r="U4" s="18"/>
      <c r="V4" s="59">
        <v>-20</v>
      </c>
      <c r="W4" s="59">
        <f>J4+P4+V4</f>
        <v>-2</v>
      </c>
    </row>
    <row r="5" spans="1:23" ht="60">
      <c r="A5" s="72"/>
      <c r="B5" s="76"/>
      <c r="C5" s="74" t="s">
        <v>135</v>
      </c>
      <c r="D5" s="75" t="s">
        <v>251</v>
      </c>
      <c r="E5" s="22"/>
      <c r="F5" s="23"/>
      <c r="G5" s="18"/>
      <c r="H5" s="18"/>
      <c r="I5" s="18"/>
      <c r="J5" s="19">
        <v>0</v>
      </c>
      <c r="K5" s="20" t="s">
        <v>309</v>
      </c>
      <c r="L5" s="20" t="s">
        <v>308</v>
      </c>
      <c r="M5" s="18"/>
      <c r="N5" s="18"/>
      <c r="O5" s="20" t="s">
        <v>312</v>
      </c>
      <c r="P5" s="19">
        <f>-12-16+18</f>
        <v>-10</v>
      </c>
      <c r="Q5" s="20" t="s">
        <v>316</v>
      </c>
      <c r="R5" s="18"/>
      <c r="S5" s="18"/>
      <c r="T5" s="20" t="s">
        <v>283</v>
      </c>
      <c r="U5" s="18"/>
      <c r="V5" s="59">
        <f>-5-15</f>
        <v>-20</v>
      </c>
      <c r="W5" s="61">
        <f>J5+P5+V5</f>
        <v>-30</v>
      </c>
    </row>
    <row r="6" spans="1:23" ht="60.75">
      <c r="A6" s="72"/>
      <c r="B6" s="76"/>
      <c r="C6" s="77" t="s">
        <v>143</v>
      </c>
      <c r="D6" s="78" t="s">
        <v>252</v>
      </c>
      <c r="E6" s="24"/>
      <c r="F6" s="20" t="s">
        <v>301</v>
      </c>
      <c r="G6" s="20" t="s">
        <v>322</v>
      </c>
      <c r="H6" s="18"/>
      <c r="I6" s="20" t="s">
        <v>288</v>
      </c>
      <c r="J6" s="21">
        <f>-16-4-2</f>
        <v>-22</v>
      </c>
      <c r="K6" s="18"/>
      <c r="L6" s="18"/>
      <c r="M6" s="20" t="s">
        <v>307</v>
      </c>
      <c r="N6" s="20" t="s">
        <v>311</v>
      </c>
      <c r="O6" s="18"/>
      <c r="P6" s="19">
        <f>-40-30</f>
        <v>-70</v>
      </c>
      <c r="Q6" s="20" t="s">
        <v>315</v>
      </c>
      <c r="R6" s="18"/>
      <c r="S6" s="18"/>
      <c r="T6" s="18"/>
      <c r="U6" s="20" t="s">
        <v>319</v>
      </c>
      <c r="V6" s="60">
        <f>+-4-15</f>
        <v>-19</v>
      </c>
      <c r="W6" s="61">
        <f>J6+P6+V6</f>
        <v>-111</v>
      </c>
    </row>
    <row r="7" spans="1:23" ht="45">
      <c r="A7" s="72"/>
      <c r="B7" s="76"/>
      <c r="C7" s="77" t="s">
        <v>147</v>
      </c>
      <c r="D7" s="78" t="s">
        <v>253</v>
      </c>
      <c r="E7" s="25"/>
      <c r="F7" s="26"/>
      <c r="G7" s="20" t="s">
        <v>304</v>
      </c>
      <c r="H7" s="20" t="s">
        <v>305</v>
      </c>
      <c r="I7" s="18"/>
      <c r="J7" s="19">
        <f>-6-6</f>
        <v>-12</v>
      </c>
      <c r="K7" s="18"/>
      <c r="L7" s="18"/>
      <c r="M7" s="18"/>
      <c r="N7" s="18"/>
      <c r="O7" s="18"/>
      <c r="P7" s="19">
        <v>0</v>
      </c>
      <c r="Q7" s="18"/>
      <c r="R7" s="18"/>
      <c r="S7" s="27"/>
      <c r="T7" s="27"/>
      <c r="U7" s="20" t="s">
        <v>320</v>
      </c>
      <c r="V7" s="60">
        <v>-15</v>
      </c>
      <c r="W7" s="59">
        <f>J7+P7+V7</f>
        <v>-27</v>
      </c>
    </row>
    <row r="8" spans="1:23" ht="45">
      <c r="A8" s="72"/>
      <c r="B8" s="73" t="s">
        <v>157</v>
      </c>
      <c r="C8" s="79" t="s">
        <v>158</v>
      </c>
      <c r="D8" s="75" t="s">
        <v>254</v>
      </c>
      <c r="E8" s="17"/>
      <c r="F8" s="18"/>
      <c r="G8" s="18"/>
      <c r="H8" s="18"/>
      <c r="I8" s="18"/>
      <c r="J8" s="19">
        <v>0</v>
      </c>
      <c r="K8" s="18"/>
      <c r="L8" s="18"/>
      <c r="M8" s="18"/>
      <c r="N8" s="18"/>
      <c r="O8" s="18"/>
      <c r="P8" s="19">
        <v>0</v>
      </c>
      <c r="Q8" s="18"/>
      <c r="R8" s="20" t="s">
        <v>317</v>
      </c>
      <c r="S8" s="18"/>
      <c r="T8" s="18"/>
      <c r="U8" s="18"/>
      <c r="V8" s="59">
        <v>-12</v>
      </c>
      <c r="W8" s="59">
        <f aca="true" t="shared" si="0" ref="W8:W19">J8+P8+V8</f>
        <v>-12</v>
      </c>
    </row>
    <row r="9" spans="1:23" ht="40.5">
      <c r="A9" s="72"/>
      <c r="B9" s="80"/>
      <c r="C9" s="81"/>
      <c r="D9" s="75" t="s">
        <v>255</v>
      </c>
      <c r="E9" s="20" t="s">
        <v>298</v>
      </c>
      <c r="F9" s="18"/>
      <c r="G9" s="18"/>
      <c r="H9" s="18"/>
      <c r="I9" s="18"/>
      <c r="J9" s="19">
        <v>15</v>
      </c>
      <c r="K9" s="18"/>
      <c r="L9" s="18"/>
      <c r="M9" s="18"/>
      <c r="N9" s="18"/>
      <c r="O9" s="18"/>
      <c r="P9" s="19">
        <v>0</v>
      </c>
      <c r="Q9" s="18"/>
      <c r="R9" s="18"/>
      <c r="S9" s="18"/>
      <c r="T9" s="18"/>
      <c r="U9" s="18"/>
      <c r="V9" s="59">
        <v>0</v>
      </c>
      <c r="W9" s="59">
        <f t="shared" si="0"/>
        <v>15</v>
      </c>
    </row>
    <row r="10" spans="1:23" ht="45">
      <c r="A10" s="72"/>
      <c r="B10" s="76" t="s">
        <v>176</v>
      </c>
      <c r="C10" s="82" t="s">
        <v>177</v>
      </c>
      <c r="D10" s="75" t="s">
        <v>279</v>
      </c>
      <c r="E10" s="17"/>
      <c r="F10" s="18"/>
      <c r="G10" s="18"/>
      <c r="H10" s="18"/>
      <c r="I10" s="18"/>
      <c r="J10" s="19">
        <v>0</v>
      </c>
      <c r="K10" s="18"/>
      <c r="L10" s="18"/>
      <c r="M10" s="18"/>
      <c r="N10" s="18"/>
      <c r="O10" s="18"/>
      <c r="P10" s="19">
        <v>0</v>
      </c>
      <c r="Q10" s="18"/>
      <c r="R10" s="18"/>
      <c r="S10" s="20" t="s">
        <v>323</v>
      </c>
      <c r="T10" s="27"/>
      <c r="U10" s="20" t="s">
        <v>321</v>
      </c>
      <c r="V10" s="60">
        <f>25-15</f>
        <v>10</v>
      </c>
      <c r="W10" s="59">
        <f t="shared" si="0"/>
        <v>10</v>
      </c>
    </row>
    <row r="11" spans="1:23" ht="45">
      <c r="A11" s="72"/>
      <c r="B11" s="76"/>
      <c r="C11" s="82"/>
      <c r="D11" s="75" t="s">
        <v>256</v>
      </c>
      <c r="E11" s="17"/>
      <c r="F11" s="18"/>
      <c r="G11" s="18"/>
      <c r="H11" s="18"/>
      <c r="I11" s="18"/>
      <c r="J11" s="19">
        <v>0</v>
      </c>
      <c r="K11" s="18"/>
      <c r="L11" s="18"/>
      <c r="M11" s="18"/>
      <c r="N11" s="18"/>
      <c r="O11" s="18"/>
      <c r="P11" s="19">
        <v>0</v>
      </c>
      <c r="Q11" s="18"/>
      <c r="R11" s="20" t="s">
        <v>324</v>
      </c>
      <c r="S11" s="18"/>
      <c r="T11" s="18"/>
      <c r="U11" s="18"/>
      <c r="V11" s="59">
        <v>-24</v>
      </c>
      <c r="W11" s="59">
        <f t="shared" si="0"/>
        <v>-24</v>
      </c>
    </row>
    <row r="12" spans="1:23" ht="45">
      <c r="A12" s="72"/>
      <c r="B12" s="76"/>
      <c r="C12" s="82"/>
      <c r="D12" s="75" t="s">
        <v>257</v>
      </c>
      <c r="E12" s="20" t="s">
        <v>299</v>
      </c>
      <c r="F12" s="18"/>
      <c r="G12" s="18"/>
      <c r="H12" s="18"/>
      <c r="I12" s="18"/>
      <c r="J12" s="19">
        <v>15</v>
      </c>
      <c r="K12" s="18"/>
      <c r="L12" s="18"/>
      <c r="M12" s="18"/>
      <c r="N12" s="18"/>
      <c r="O12" s="18"/>
      <c r="P12" s="19">
        <v>0</v>
      </c>
      <c r="Q12" s="18"/>
      <c r="R12" s="28"/>
      <c r="S12" s="18"/>
      <c r="T12" s="18"/>
      <c r="U12" s="18"/>
      <c r="V12" s="59">
        <v>0</v>
      </c>
      <c r="W12" s="59">
        <f t="shared" si="0"/>
        <v>15</v>
      </c>
    </row>
    <row r="13" spans="1:23" ht="60.75">
      <c r="A13" s="72"/>
      <c r="B13" s="76"/>
      <c r="C13" s="79" t="s">
        <v>328</v>
      </c>
      <c r="D13" s="75" t="s">
        <v>258</v>
      </c>
      <c r="E13" s="17"/>
      <c r="F13" s="18"/>
      <c r="G13" s="18"/>
      <c r="H13" s="18"/>
      <c r="I13" s="18"/>
      <c r="J13" s="19">
        <v>0</v>
      </c>
      <c r="K13" s="18"/>
      <c r="L13" s="18"/>
      <c r="M13" s="18"/>
      <c r="N13" s="18"/>
      <c r="O13" s="18"/>
      <c r="P13" s="19">
        <v>0</v>
      </c>
      <c r="Q13" s="18"/>
      <c r="R13" s="18"/>
      <c r="S13" s="20" t="s">
        <v>326</v>
      </c>
      <c r="T13" s="18"/>
      <c r="U13" s="18"/>
      <c r="V13" s="59">
        <v>30</v>
      </c>
      <c r="W13" s="59">
        <f t="shared" si="0"/>
        <v>30</v>
      </c>
    </row>
    <row r="14" spans="1:23" ht="45">
      <c r="A14" s="72"/>
      <c r="B14" s="76"/>
      <c r="C14" s="82"/>
      <c r="D14" s="75" t="s">
        <v>259</v>
      </c>
      <c r="E14" s="20" t="s">
        <v>300</v>
      </c>
      <c r="F14" s="20" t="s">
        <v>302</v>
      </c>
      <c r="G14" s="18"/>
      <c r="H14" s="18"/>
      <c r="I14" s="18"/>
      <c r="J14" s="21">
        <f>10+2</f>
        <v>12</v>
      </c>
      <c r="K14" s="20" t="s">
        <v>306</v>
      </c>
      <c r="L14" s="18"/>
      <c r="M14" s="18"/>
      <c r="N14" s="20" t="s">
        <v>286</v>
      </c>
      <c r="O14" s="18"/>
      <c r="P14" s="19">
        <v>10</v>
      </c>
      <c r="Q14" s="18"/>
      <c r="R14" s="18"/>
      <c r="S14" s="20" t="s">
        <v>325</v>
      </c>
      <c r="T14" s="18"/>
      <c r="U14" s="18"/>
      <c r="V14" s="59">
        <v>20</v>
      </c>
      <c r="W14" s="61">
        <f t="shared" si="0"/>
        <v>42</v>
      </c>
    </row>
    <row r="15" spans="1:23" ht="45">
      <c r="A15" s="72"/>
      <c r="B15" s="76"/>
      <c r="C15" s="81"/>
      <c r="D15" s="75" t="s">
        <v>260</v>
      </c>
      <c r="E15" s="17"/>
      <c r="F15" s="18"/>
      <c r="G15" s="18"/>
      <c r="H15" s="18"/>
      <c r="I15" s="18"/>
      <c r="J15" s="19">
        <v>0</v>
      </c>
      <c r="K15" s="20" t="s">
        <v>310</v>
      </c>
      <c r="L15" s="18"/>
      <c r="M15" s="18"/>
      <c r="N15" s="18"/>
      <c r="O15" s="20" t="s">
        <v>313</v>
      </c>
      <c r="P15" s="21">
        <f>35+48</f>
        <v>83</v>
      </c>
      <c r="Q15" s="18"/>
      <c r="R15" s="18"/>
      <c r="S15" s="20" t="s">
        <v>327</v>
      </c>
      <c r="T15" s="18"/>
      <c r="U15" s="18"/>
      <c r="V15" s="59">
        <v>40</v>
      </c>
      <c r="W15" s="61">
        <f t="shared" si="0"/>
        <v>123</v>
      </c>
    </row>
    <row r="16" spans="1:23" ht="45">
      <c r="A16" s="72"/>
      <c r="B16" s="76"/>
      <c r="C16" s="79" t="s">
        <v>329</v>
      </c>
      <c r="D16" s="75" t="s">
        <v>261</v>
      </c>
      <c r="E16" s="17"/>
      <c r="F16" s="20" t="s">
        <v>303</v>
      </c>
      <c r="G16" s="20" t="s">
        <v>280</v>
      </c>
      <c r="H16" s="18"/>
      <c r="I16" s="18"/>
      <c r="J16" s="19">
        <f>21-1</f>
        <v>20</v>
      </c>
      <c r="K16" s="18"/>
      <c r="L16" s="18"/>
      <c r="M16" s="18"/>
      <c r="N16" s="18"/>
      <c r="O16" s="18"/>
      <c r="P16" s="19">
        <v>0</v>
      </c>
      <c r="Q16" s="18"/>
      <c r="R16" s="18"/>
      <c r="S16" s="18"/>
      <c r="T16" s="18"/>
      <c r="U16" s="20" t="s">
        <v>280</v>
      </c>
      <c r="V16" s="60">
        <v>-1</v>
      </c>
      <c r="W16" s="59">
        <f>J16+P16+V16</f>
        <v>19</v>
      </c>
    </row>
    <row r="17" spans="1:23" ht="45">
      <c r="A17" s="72"/>
      <c r="B17" s="76"/>
      <c r="C17" s="82"/>
      <c r="D17" s="75" t="s">
        <v>248</v>
      </c>
      <c r="E17" s="17"/>
      <c r="F17" s="18"/>
      <c r="G17" s="18"/>
      <c r="H17" s="18"/>
      <c r="I17" s="18"/>
      <c r="J17" s="19">
        <v>0</v>
      </c>
      <c r="K17" s="18"/>
      <c r="L17" s="18"/>
      <c r="M17" s="18"/>
      <c r="N17" s="18"/>
      <c r="O17" s="20" t="s">
        <v>314</v>
      </c>
      <c r="P17" s="21">
        <v>63</v>
      </c>
      <c r="Q17" s="18"/>
      <c r="R17" s="18"/>
      <c r="S17" s="18"/>
      <c r="T17" s="18"/>
      <c r="U17" s="18"/>
      <c r="V17" s="59">
        <v>0</v>
      </c>
      <c r="W17" s="61">
        <f t="shared" si="0"/>
        <v>63</v>
      </c>
    </row>
    <row r="18" spans="1:23" ht="45">
      <c r="A18" s="72"/>
      <c r="B18" s="80"/>
      <c r="C18" s="81"/>
      <c r="D18" s="75" t="s">
        <v>262</v>
      </c>
      <c r="E18" s="17"/>
      <c r="F18" s="18"/>
      <c r="G18" s="18"/>
      <c r="H18" s="18"/>
      <c r="I18" s="18"/>
      <c r="J18" s="19">
        <v>0</v>
      </c>
      <c r="K18" s="20" t="s">
        <v>284</v>
      </c>
      <c r="L18" s="20" t="s">
        <v>285</v>
      </c>
      <c r="M18" s="18"/>
      <c r="N18" s="18"/>
      <c r="O18" s="18"/>
      <c r="P18" s="19">
        <f>-6-4</f>
        <v>-10</v>
      </c>
      <c r="Q18" s="18"/>
      <c r="R18" s="18"/>
      <c r="S18" s="18"/>
      <c r="T18" s="18"/>
      <c r="U18" s="18"/>
      <c r="V18" s="59">
        <v>0</v>
      </c>
      <c r="W18" s="59">
        <f t="shared" si="0"/>
        <v>-10</v>
      </c>
    </row>
    <row r="19" spans="1:23" ht="45">
      <c r="A19" s="72"/>
      <c r="B19" s="83" t="s">
        <v>249</v>
      </c>
      <c r="C19" s="84"/>
      <c r="D19" s="75" t="s">
        <v>263</v>
      </c>
      <c r="E19" s="17"/>
      <c r="F19" s="18"/>
      <c r="G19" s="18"/>
      <c r="H19" s="18"/>
      <c r="I19" s="18"/>
      <c r="J19" s="19">
        <v>0</v>
      </c>
      <c r="K19" s="23"/>
      <c r="L19" s="23"/>
      <c r="M19" s="23"/>
      <c r="N19" s="23"/>
      <c r="O19" s="23"/>
      <c r="P19" s="19">
        <v>0</v>
      </c>
      <c r="Q19" s="23"/>
      <c r="R19" s="29" t="s">
        <v>287</v>
      </c>
      <c r="S19" s="23"/>
      <c r="T19" s="23"/>
      <c r="U19" s="23"/>
      <c r="V19" s="59">
        <v>-3</v>
      </c>
      <c r="W19" s="59">
        <f t="shared" si="0"/>
        <v>-3</v>
      </c>
    </row>
    <row r="20" spans="1:23" ht="45.75" customHeight="1">
      <c r="A20" s="62" t="s">
        <v>295</v>
      </c>
      <c r="B20" s="62"/>
      <c r="C20" s="62"/>
      <c r="D20" s="62"/>
      <c r="E20" s="62"/>
      <c r="F20" s="62"/>
      <c r="G20" s="62"/>
      <c r="H20" s="62"/>
      <c r="I20" s="62"/>
      <c r="J20" s="63">
        <f>SUM(J4:J19)</f>
        <v>28</v>
      </c>
      <c r="K20" s="64"/>
      <c r="L20" s="64"/>
      <c r="M20" s="64"/>
      <c r="N20" s="64"/>
      <c r="O20" s="64"/>
      <c r="P20" s="63">
        <f>SUM(P4:P19)</f>
        <v>84</v>
      </c>
      <c r="Q20" s="64"/>
      <c r="R20" s="64"/>
      <c r="S20" s="64"/>
      <c r="T20" s="64"/>
      <c r="U20" s="64"/>
      <c r="V20" s="63">
        <f>SUM(V4:V19)</f>
        <v>-14</v>
      </c>
      <c r="W20" s="61">
        <f>SUM(W4:W19)</f>
        <v>98</v>
      </c>
    </row>
    <row r="21" spans="1:23" ht="18">
      <c r="A21" s="12"/>
      <c r="B21" s="12"/>
      <c r="C21" s="12"/>
      <c r="D21" s="33"/>
      <c r="E21" s="34"/>
      <c r="F21" s="35"/>
      <c r="G21" s="34"/>
      <c r="H21" s="34"/>
      <c r="I21" s="35"/>
      <c r="J21" s="35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56"/>
      <c r="W21" s="56"/>
    </row>
    <row r="22" spans="4:10" ht="15">
      <c r="D22" s="31"/>
      <c r="E22" s="32"/>
      <c r="F22" s="30"/>
      <c r="G22" s="30"/>
      <c r="H22" s="30"/>
      <c r="I22" s="30"/>
      <c r="J22" s="30"/>
    </row>
    <row r="23" spans="4:10" ht="15">
      <c r="D23" s="31"/>
      <c r="E23" s="32"/>
      <c r="F23" s="30"/>
      <c r="G23" s="30"/>
      <c r="H23" s="30"/>
      <c r="I23" s="30"/>
      <c r="J23" s="30"/>
    </row>
    <row r="24" spans="4:10" ht="15">
      <c r="D24" s="31"/>
      <c r="E24" s="32"/>
      <c r="F24" s="30"/>
      <c r="G24" s="30"/>
      <c r="H24" s="30"/>
      <c r="I24" s="30"/>
      <c r="J24" s="30"/>
    </row>
    <row r="25" spans="4:10" ht="15">
      <c r="D25" s="31"/>
      <c r="E25" s="32"/>
      <c r="F25" s="30"/>
      <c r="G25" s="30"/>
      <c r="H25" s="30"/>
      <c r="I25" s="30"/>
      <c r="J25" s="30"/>
    </row>
    <row r="26" spans="4:10" ht="15">
      <c r="D26" s="31"/>
      <c r="E26" s="32"/>
      <c r="F26" s="30"/>
      <c r="G26" s="30"/>
      <c r="H26" s="30"/>
      <c r="I26" s="30"/>
      <c r="J26" s="30"/>
    </row>
    <row r="27" spans="4:10" ht="15">
      <c r="D27" s="30"/>
      <c r="E27" s="32"/>
      <c r="F27" s="30"/>
      <c r="G27" s="30"/>
      <c r="H27" s="30"/>
      <c r="I27" s="30"/>
      <c r="J27" s="30"/>
    </row>
    <row r="28" spans="4:10" ht="15">
      <c r="D28" s="30"/>
      <c r="E28" s="30"/>
      <c r="F28" s="30"/>
      <c r="G28" s="30"/>
      <c r="H28" s="30"/>
      <c r="I28" s="30"/>
      <c r="J28" s="30"/>
    </row>
    <row r="29" spans="4:10" ht="15">
      <c r="D29" s="30"/>
      <c r="E29" s="30"/>
      <c r="F29" s="30"/>
      <c r="G29" s="30"/>
      <c r="H29" s="30"/>
      <c r="I29" s="30"/>
      <c r="J29" s="30"/>
    </row>
    <row r="30" spans="4:10" ht="15">
      <c r="D30" s="30"/>
      <c r="E30" s="30"/>
      <c r="F30" s="30"/>
      <c r="G30" s="30"/>
      <c r="H30" s="30"/>
      <c r="I30" s="30"/>
      <c r="J30" s="30"/>
    </row>
    <row r="31" spans="4:10" ht="15">
      <c r="D31" s="30"/>
      <c r="E31" s="30"/>
      <c r="F31" s="30"/>
      <c r="G31" s="30"/>
      <c r="H31" s="30"/>
      <c r="I31" s="30"/>
      <c r="J31" s="30"/>
    </row>
    <row r="32" spans="4:10" ht="15">
      <c r="D32" s="30"/>
      <c r="E32" s="30"/>
      <c r="F32" s="30"/>
      <c r="G32" s="30"/>
      <c r="H32" s="30"/>
      <c r="I32" s="30"/>
      <c r="J32" s="30"/>
    </row>
    <row r="33" spans="4:10" ht="15">
      <c r="D33" s="30"/>
      <c r="E33" s="30"/>
      <c r="F33" s="30"/>
      <c r="G33" s="30"/>
      <c r="H33" s="30"/>
      <c r="I33" s="30"/>
      <c r="J33" s="30"/>
    </row>
    <row r="34" spans="4:10" ht="15">
      <c r="D34" s="30"/>
      <c r="E34" s="30"/>
      <c r="F34" s="30"/>
      <c r="G34" s="30"/>
      <c r="H34" s="30"/>
      <c r="I34" s="30"/>
      <c r="J34" s="30"/>
    </row>
    <row r="35" spans="4:10" ht="15">
      <c r="D35" s="30"/>
      <c r="E35" s="30"/>
      <c r="F35" s="30"/>
      <c r="G35" s="30"/>
      <c r="H35" s="30"/>
      <c r="I35" s="30"/>
      <c r="J35" s="30"/>
    </row>
    <row r="36" spans="4:10" ht="15">
      <c r="D36" s="30"/>
      <c r="E36" s="30"/>
      <c r="F36" s="30"/>
      <c r="G36" s="30"/>
      <c r="H36" s="30"/>
      <c r="I36" s="30"/>
      <c r="J36" s="30"/>
    </row>
    <row r="37" spans="4:10" ht="15">
      <c r="D37" s="30"/>
      <c r="E37" s="30"/>
      <c r="F37" s="30"/>
      <c r="G37" s="30"/>
      <c r="H37" s="30"/>
      <c r="I37" s="30"/>
      <c r="J37" s="30"/>
    </row>
    <row r="38" spans="4:10" ht="15">
      <c r="D38" s="30"/>
      <c r="E38" s="30"/>
      <c r="F38" s="30"/>
      <c r="G38" s="30"/>
      <c r="H38" s="30"/>
      <c r="I38" s="30"/>
      <c r="J38" s="30"/>
    </row>
    <row r="39" spans="4:10" ht="15">
      <c r="D39" s="30"/>
      <c r="E39" s="30"/>
      <c r="F39" s="30"/>
      <c r="G39" s="30"/>
      <c r="H39" s="30"/>
      <c r="I39" s="30"/>
      <c r="J39" s="30"/>
    </row>
    <row r="40" spans="4:10" ht="15">
      <c r="D40" s="30"/>
      <c r="E40" s="30"/>
      <c r="F40" s="30"/>
      <c r="G40" s="30"/>
      <c r="H40" s="30"/>
      <c r="I40" s="30"/>
      <c r="J40" s="30"/>
    </row>
  </sheetData>
  <sheetProtection/>
  <mergeCells count="15">
    <mergeCell ref="A4:A19"/>
    <mergeCell ref="C10:C12"/>
    <mergeCell ref="C13:C15"/>
    <mergeCell ref="B10:B18"/>
    <mergeCell ref="A20:I20"/>
    <mergeCell ref="C16:C18"/>
    <mergeCell ref="C8:C9"/>
    <mergeCell ref="B4:B7"/>
    <mergeCell ref="E1:U1"/>
    <mergeCell ref="D1:D2"/>
    <mergeCell ref="B19:C19"/>
    <mergeCell ref="E2:J2"/>
    <mergeCell ref="K2:P2"/>
    <mergeCell ref="Q2:V2"/>
    <mergeCell ref="B8:B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C17"/>
  <sheetViews>
    <sheetView zoomScalePageLayoutView="0" workbookViewId="0" topLeftCell="A1">
      <selection activeCell="C13" sqref="C13:C17"/>
    </sheetView>
  </sheetViews>
  <sheetFormatPr defaultColWidth="11.421875" defaultRowHeight="15"/>
  <cols>
    <col min="3" max="3" width="72.28125" style="0" customWidth="1"/>
  </cols>
  <sheetData>
    <row r="4" spans="2:3" ht="42.75" customHeight="1">
      <c r="B4" s="48" t="s">
        <v>229</v>
      </c>
      <c r="C4" s="9" t="s">
        <v>232</v>
      </c>
    </row>
    <row r="5" spans="2:3" ht="15">
      <c r="B5" s="49"/>
      <c r="C5" s="9" t="s">
        <v>233</v>
      </c>
    </row>
    <row r="6" spans="2:3" ht="15">
      <c r="B6" s="50"/>
      <c r="C6" s="7" t="s">
        <v>239</v>
      </c>
    </row>
    <row r="7" spans="2:3" ht="16.5" customHeight="1">
      <c r="B7" s="51" t="s">
        <v>230</v>
      </c>
      <c r="C7" s="7" t="s">
        <v>235</v>
      </c>
    </row>
    <row r="8" spans="2:3" ht="15">
      <c r="B8" s="52"/>
      <c r="C8" s="7" t="s">
        <v>240</v>
      </c>
    </row>
    <row r="9" spans="2:3" ht="15">
      <c r="B9" s="52"/>
      <c r="C9" s="7" t="s">
        <v>234</v>
      </c>
    </row>
    <row r="10" spans="2:3" ht="15">
      <c r="B10" s="52"/>
      <c r="C10" s="7" t="s">
        <v>236</v>
      </c>
    </row>
    <row r="11" spans="2:3" ht="15">
      <c r="B11" s="52"/>
      <c r="C11" s="7" t="s">
        <v>241</v>
      </c>
    </row>
    <row r="12" spans="2:3" ht="15">
      <c r="B12" s="53"/>
      <c r="C12" s="7" t="s">
        <v>242</v>
      </c>
    </row>
    <row r="13" spans="2:3" ht="14.25" customHeight="1">
      <c r="B13" s="54" t="s">
        <v>231</v>
      </c>
      <c r="C13" s="7" t="s">
        <v>243</v>
      </c>
    </row>
    <row r="14" spans="2:3" ht="15">
      <c r="B14" s="55"/>
      <c r="C14" s="8" t="s">
        <v>244</v>
      </c>
    </row>
    <row r="15" spans="2:3" ht="15">
      <c r="B15" s="55"/>
      <c r="C15" s="8" t="s">
        <v>237</v>
      </c>
    </row>
    <row r="16" spans="2:3" ht="15">
      <c r="B16" s="55"/>
      <c r="C16" s="8" t="s">
        <v>238</v>
      </c>
    </row>
    <row r="17" spans="2:3" ht="15">
      <c r="B17" s="55"/>
      <c r="C17" s="8" t="s">
        <v>245</v>
      </c>
    </row>
  </sheetData>
  <sheetProtection/>
  <mergeCells count="3">
    <mergeCell ref="B4:B6"/>
    <mergeCell ref="B7:B12"/>
    <mergeCell ref="B13:B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verito</dc:creator>
  <cp:keywords/>
  <dc:description/>
  <cp:lastModifiedBy>WinuE</cp:lastModifiedBy>
  <cp:lastPrinted>2012-04-28T08:46:33Z</cp:lastPrinted>
  <dcterms:created xsi:type="dcterms:W3CDTF">2012-04-27T05:30:54Z</dcterms:created>
  <dcterms:modified xsi:type="dcterms:W3CDTF">2012-04-30T01:21:06Z</dcterms:modified>
  <cp:category/>
  <cp:version/>
  <cp:contentType/>
  <cp:contentStatus/>
</cp:coreProperties>
</file>