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Espectros" sheetId="1" r:id="rId1"/>
    <sheet name="Espectros (2)" sheetId="2" r:id="rId2"/>
  </sheets>
  <definedNames/>
  <calcPr fullCalcOnLoad="1"/>
</workbook>
</file>

<file path=xl/sharedStrings.xml><?xml version="1.0" encoding="utf-8"?>
<sst xmlns="http://schemas.openxmlformats.org/spreadsheetml/2006/main" count="70" uniqueCount="25">
  <si>
    <t>Ss:</t>
  </si>
  <si>
    <t>S1:</t>
  </si>
  <si>
    <t>Fa:</t>
  </si>
  <si>
    <t>Fv:</t>
  </si>
  <si>
    <r>
      <t>S</t>
    </r>
    <r>
      <rPr>
        <vertAlign val="subscript"/>
        <sz val="10"/>
        <rFont val="Arial"/>
        <family val="2"/>
      </rPr>
      <t>MS</t>
    </r>
    <r>
      <rPr>
        <sz val="10"/>
        <rFont val="Arial"/>
        <family val="0"/>
      </rPr>
      <t>:</t>
    </r>
  </si>
  <si>
    <t>Fa.Ss =</t>
  </si>
  <si>
    <r>
      <t>S</t>
    </r>
    <r>
      <rPr>
        <vertAlign val="subscript"/>
        <sz val="10"/>
        <rFont val="Arial"/>
        <family val="2"/>
      </rPr>
      <t>M1</t>
    </r>
    <r>
      <rPr>
        <sz val="10"/>
        <rFont val="Arial"/>
        <family val="0"/>
      </rPr>
      <t>:</t>
    </r>
  </si>
  <si>
    <t>Fv.S1 =</t>
  </si>
  <si>
    <r>
      <t>S</t>
    </r>
    <r>
      <rPr>
        <vertAlign val="subscript"/>
        <sz val="10"/>
        <rFont val="Arial"/>
        <family val="2"/>
      </rPr>
      <t>DS</t>
    </r>
    <r>
      <rPr>
        <sz val="10"/>
        <rFont val="Arial"/>
        <family val="0"/>
      </rPr>
      <t>:</t>
    </r>
  </si>
  <si>
    <r>
      <t>2/3*S</t>
    </r>
    <r>
      <rPr>
        <vertAlign val="subscript"/>
        <sz val="10"/>
        <rFont val="Arial"/>
        <family val="2"/>
      </rPr>
      <t>MS:</t>
    </r>
  </si>
  <si>
    <r>
      <t>S</t>
    </r>
    <r>
      <rPr>
        <vertAlign val="subscript"/>
        <sz val="10"/>
        <rFont val="Arial"/>
        <family val="2"/>
      </rPr>
      <t>D1</t>
    </r>
    <r>
      <rPr>
        <sz val="10"/>
        <rFont val="Arial"/>
        <family val="0"/>
      </rPr>
      <t>:</t>
    </r>
  </si>
  <si>
    <r>
      <t>2/3*S</t>
    </r>
    <r>
      <rPr>
        <vertAlign val="subscript"/>
        <sz val="10"/>
        <rFont val="Arial"/>
        <family val="2"/>
      </rPr>
      <t>M1:</t>
    </r>
  </si>
  <si>
    <t>Ts =</t>
  </si>
  <si>
    <t>To =</t>
  </si>
  <si>
    <t>T</t>
  </si>
  <si>
    <t>Sa</t>
  </si>
  <si>
    <t>DBE</t>
  </si>
  <si>
    <t>MCE</t>
  </si>
  <si>
    <t>DBE (R = 6)</t>
  </si>
  <si>
    <t>Type Soil: D</t>
  </si>
  <si>
    <r>
      <t>T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 xml:space="preserve"> =</t>
    </r>
  </si>
  <si>
    <t xml:space="preserve"> </t>
  </si>
  <si>
    <t>(21.2.2 ASCE)</t>
  </si>
  <si>
    <t>DBE (R = 10 CEC)</t>
  </si>
  <si>
    <t>DBE (R = 8 ASCE)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</si>
</sst>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11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22.5"/>
      <name val="Arial"/>
      <family val="0"/>
    </font>
    <font>
      <sz val="16.5"/>
      <name val="Arial"/>
      <family val="0"/>
    </font>
    <font>
      <sz val="8.7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9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Espectros de Respuesta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675"/>
          <c:w val="0.935"/>
          <c:h val="0.87925"/>
        </c:manualLayout>
      </c:layout>
      <c:scatterChart>
        <c:scatterStyle val="line"/>
        <c:varyColors val="0"/>
        <c:ser>
          <c:idx val="0"/>
          <c:order val="0"/>
          <c:tx>
            <c:v>MCE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Espectros!$P$3:$P$402</c:f>
              <c:numCache/>
            </c:numRef>
          </c:xVal>
          <c:yVal>
            <c:numRef>
              <c:f>Espectros!$Q$3:$Q$402</c:f>
              <c:numCache/>
            </c:numRef>
          </c:yVal>
          <c:smooth val="0"/>
        </c:ser>
        <c:ser>
          <c:idx val="2"/>
          <c:order val="1"/>
          <c:tx>
            <c:v>DBE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Espectros!$P$3:$P$402</c:f>
              <c:numCache/>
            </c:numRef>
          </c:xVal>
          <c:yVal>
            <c:numRef>
              <c:f>Espectros!$S$3:$S$402</c:f>
              <c:numCache/>
            </c:numRef>
          </c:yVal>
          <c:smooth val="0"/>
        </c:ser>
        <c:ser>
          <c:idx val="4"/>
          <c:order val="2"/>
          <c:tx>
            <c:v>DBE (R = 6)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Espectros!$P$3:$P$402</c:f>
              <c:numCache/>
            </c:numRef>
          </c:xVal>
          <c:yVal>
            <c:numRef>
              <c:f>Espectros!$U$3:$U$402</c:f>
              <c:numCache/>
            </c:numRef>
          </c:yVal>
          <c:smooth val="0"/>
        </c:ser>
        <c:axId val="61475429"/>
        <c:axId val="16407950"/>
      </c:scatterChart>
      <c:valAx>
        <c:axId val="61475429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(seg)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6407950"/>
        <c:crosses val="autoZero"/>
        <c:crossBetween val="midCat"/>
        <c:dispUnits/>
        <c:majorUnit val="0.25"/>
      </c:valAx>
      <c:valAx>
        <c:axId val="16407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 (g)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1475429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"/>
          <c:w val="0.16175"/>
          <c:h val="0.1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Espectros de Respuesta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8475"/>
          <c:w val="0.7085"/>
          <c:h val="0.88175"/>
        </c:manualLayout>
      </c:layout>
      <c:scatterChart>
        <c:scatterStyle val="line"/>
        <c:varyColors val="0"/>
        <c:ser>
          <c:idx val="0"/>
          <c:order val="0"/>
          <c:tx>
            <c:v>MCE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'Espectros (2)'!$P$4:$P$28</c:f>
              <c:numCache/>
            </c:numRef>
          </c:xVal>
          <c:yVal>
            <c:numRef>
              <c:f>'Espectros (2)'!$Q$4:$Q$28</c:f>
              <c:numCache/>
            </c:numRef>
          </c:yVal>
          <c:smooth val="0"/>
        </c:ser>
        <c:ser>
          <c:idx val="2"/>
          <c:order val="1"/>
          <c:tx>
            <c:v>DBE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'Espectros (2)'!$P$4:$P$28</c:f>
              <c:numCache/>
            </c:numRef>
          </c:xVal>
          <c:yVal>
            <c:numRef>
              <c:f>'Espectros (2)'!$S$4:$S$28</c:f>
              <c:numCache/>
            </c:numRef>
          </c:yVal>
          <c:smooth val="0"/>
        </c:ser>
        <c:ser>
          <c:idx val="4"/>
          <c:order val="2"/>
          <c:tx>
            <c:v>DBE (R = 6)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'Espectros (2)'!$P$4:$P$28</c:f>
              <c:numCache/>
            </c:numRef>
          </c:xVal>
          <c:yVal>
            <c:numRef>
              <c:f>'Espectros (2)'!$U$4:$U$28</c:f>
              <c:numCache/>
            </c:numRef>
          </c:yVal>
          <c:smooth val="0"/>
        </c:ser>
        <c:ser>
          <c:idx val="1"/>
          <c:order val="3"/>
          <c:tx>
            <c:strRef>
              <c:f>'Espectros (2)'!$V$2:$W$2</c:f>
              <c:strCache>
                <c:ptCount val="1"/>
                <c:pt idx="0">
                  <c:v>DBE (R = 8 ASCE)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'Espectros (2)'!$V$4:$V$28</c:f>
              <c:numCache/>
            </c:numRef>
          </c:xVal>
          <c:yVal>
            <c:numRef>
              <c:f>'Espectros (2)'!$W$4:$W$28</c:f>
              <c:numCache/>
            </c:numRef>
          </c:yVal>
          <c:smooth val="0"/>
        </c:ser>
        <c:ser>
          <c:idx val="3"/>
          <c:order val="4"/>
          <c:tx>
            <c:strRef>
              <c:f>'Espectros (2)'!$X$2:$Y$2</c:f>
              <c:strCache>
                <c:ptCount val="1"/>
                <c:pt idx="0">
                  <c:v>DBE (R = 10 CEC)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'Espectros (2)'!$X$4:$X$28</c:f>
              <c:numCache/>
            </c:numRef>
          </c:xVal>
          <c:yVal>
            <c:numRef>
              <c:f>'Espectros (2)'!$Y$4:$Y$28</c:f>
              <c:numCache/>
            </c:numRef>
          </c:yVal>
          <c:smooth val="0"/>
        </c:ser>
        <c:axId val="13453823"/>
        <c:axId val="53975544"/>
      </c:scatterChart>
      <c:valAx>
        <c:axId val="13453823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(seg)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3975544"/>
        <c:crosses val="autoZero"/>
        <c:crossBetween val="midCat"/>
        <c:dispUnits/>
        <c:majorUnit val="0.25"/>
      </c:valAx>
      <c:valAx>
        <c:axId val="53975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Sa (g)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3453823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25"/>
          <c:y val="0.43"/>
          <c:w val="0.191"/>
          <c:h val="0.1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14</xdr:col>
      <xdr:colOff>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1581150" y="161925"/>
        <a:ext cx="76200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0</xdr:rowOff>
    </xdr:from>
    <xdr:to>
      <xdr:col>14</xdr:col>
      <xdr:colOff>9525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2009775" y="0"/>
        <a:ext cx="76200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2"/>
  <sheetViews>
    <sheetView workbookViewId="0" topLeftCell="A1">
      <selection activeCell="R16" sqref="R16"/>
    </sheetView>
  </sheetViews>
  <sheetFormatPr defaultColWidth="11.421875" defaultRowHeight="12.75"/>
  <cols>
    <col min="1" max="1" width="7.140625" style="0" customWidth="1"/>
    <col min="2" max="2" width="5.8515625" style="0" customWidth="1"/>
    <col min="3" max="3" width="3.00390625" style="0" customWidth="1"/>
    <col min="4" max="4" width="7.7109375" style="0" customWidth="1"/>
    <col min="16" max="21" width="8.00390625" style="2" customWidth="1"/>
  </cols>
  <sheetData>
    <row r="1" spans="16:21" ht="12.75">
      <c r="P1" s="10" t="s">
        <v>17</v>
      </c>
      <c r="Q1" s="11"/>
      <c r="R1" s="10" t="s">
        <v>16</v>
      </c>
      <c r="S1" s="11"/>
      <c r="T1" s="10" t="s">
        <v>18</v>
      </c>
      <c r="U1" s="11"/>
    </row>
    <row r="2" spans="1:21" ht="12.75">
      <c r="A2" s="8" t="s">
        <v>19</v>
      </c>
      <c r="B2" s="8"/>
      <c r="P2" s="4" t="s">
        <v>14</v>
      </c>
      <c r="Q2" s="5" t="s">
        <v>15</v>
      </c>
      <c r="R2" s="4" t="s">
        <v>14</v>
      </c>
      <c r="S2" s="5" t="s">
        <v>15</v>
      </c>
      <c r="T2" s="4" t="s">
        <v>14</v>
      </c>
      <c r="U2" s="5" t="s">
        <v>15</v>
      </c>
    </row>
    <row r="3" spans="1:21" ht="12.75">
      <c r="A3" s="1" t="s">
        <v>0</v>
      </c>
      <c r="B3" s="1">
        <v>1.5</v>
      </c>
      <c r="C3" s="1"/>
      <c r="D3" s="1"/>
      <c r="P3" s="6">
        <v>0.01</v>
      </c>
      <c r="Q3" s="7">
        <f aca="true" t="shared" si="0" ref="Q3:Q8">IF(P3&lt;=$B$19,$D$7*(0.4+0.6*P3/$B$19),IF(P3&lt;=$B$18,$D$7,IF(P3&lt;=$B$20,$D$8/P3)))</f>
        <v>0.675</v>
      </c>
      <c r="R3" s="6">
        <v>0.01</v>
      </c>
      <c r="S3" s="7">
        <f>IF(R3&lt;=$B$14,$D$9*(0.4+0.6*R3/$B$14),IF(R3&lt;=$B$13,$D$9,IF(R3&lt;=$B$15,$D$10/R3)))</f>
        <v>0.45</v>
      </c>
      <c r="T3" s="6">
        <v>0.01</v>
      </c>
      <c r="U3" s="7">
        <f>S3/6</f>
        <v>0.075</v>
      </c>
    </row>
    <row r="4" spans="1:21" ht="12.75">
      <c r="A4" s="1" t="s">
        <v>1</v>
      </c>
      <c r="B4" s="1">
        <v>0.6</v>
      </c>
      <c r="C4" s="1"/>
      <c r="D4" s="1"/>
      <c r="P4" s="6">
        <v>0.02</v>
      </c>
      <c r="Q4" s="7">
        <f t="shared" si="0"/>
        <v>0.75</v>
      </c>
      <c r="R4" s="6">
        <v>0.02</v>
      </c>
      <c r="S4" s="7">
        <f aca="true" t="shared" si="1" ref="S4:S67">IF(R4&lt;=$B$14,$D$9*(0.4+0.6*R4/$B$14),IF(R4&lt;=$B$13,$D$9,IF(R4&lt;=$B$15,$D$10/R4)))</f>
        <v>0.5</v>
      </c>
      <c r="T4" s="6">
        <v>0.02</v>
      </c>
      <c r="U4" s="7">
        <f aca="true" t="shared" si="2" ref="U4:U12">S4/6</f>
        <v>0.08333333333333333</v>
      </c>
    </row>
    <row r="5" spans="1:21" ht="12.75">
      <c r="A5" s="1" t="s">
        <v>2</v>
      </c>
      <c r="B5" s="1">
        <v>1</v>
      </c>
      <c r="C5" s="1"/>
      <c r="D5" s="1"/>
      <c r="P5" s="6">
        <v>0.03</v>
      </c>
      <c r="Q5" s="7">
        <f t="shared" si="0"/>
        <v>0.8250000000000001</v>
      </c>
      <c r="R5" s="6">
        <v>0.03</v>
      </c>
      <c r="S5" s="7">
        <f t="shared" si="1"/>
        <v>0.55</v>
      </c>
      <c r="T5" s="6">
        <v>0.03</v>
      </c>
      <c r="U5" s="7">
        <f t="shared" si="2"/>
        <v>0.09166666666666667</v>
      </c>
    </row>
    <row r="6" spans="1:21" ht="12.75">
      <c r="A6" s="1" t="s">
        <v>3</v>
      </c>
      <c r="B6" s="1">
        <v>1.5</v>
      </c>
      <c r="C6" s="1"/>
      <c r="D6" s="1"/>
      <c r="P6" s="6">
        <v>0.04</v>
      </c>
      <c r="Q6" s="7">
        <f t="shared" si="0"/>
        <v>0.9000000000000001</v>
      </c>
      <c r="R6" s="6">
        <v>0.04</v>
      </c>
      <c r="S6" s="7">
        <f t="shared" si="1"/>
        <v>0.6000000000000001</v>
      </c>
      <c r="T6" s="6">
        <v>0.04</v>
      </c>
      <c r="U6" s="7">
        <f t="shared" si="2"/>
        <v>0.10000000000000002</v>
      </c>
    </row>
    <row r="7" spans="1:21" ht="15.75">
      <c r="A7" s="1" t="s">
        <v>4</v>
      </c>
      <c r="B7" s="9" t="s">
        <v>5</v>
      </c>
      <c r="C7" s="9"/>
      <c r="D7" s="2">
        <f>B5*B3</f>
        <v>1.5</v>
      </c>
      <c r="P7" s="6">
        <v>0.05</v>
      </c>
      <c r="Q7" s="7">
        <f t="shared" si="0"/>
        <v>0.9750000000000001</v>
      </c>
      <c r="R7" s="6">
        <v>0.05</v>
      </c>
      <c r="S7" s="7">
        <f t="shared" si="1"/>
        <v>0.6500000000000001</v>
      </c>
      <c r="T7" s="6">
        <v>0.05</v>
      </c>
      <c r="U7" s="7">
        <f t="shared" si="2"/>
        <v>0.10833333333333335</v>
      </c>
    </row>
    <row r="8" spans="1:21" ht="15.75">
      <c r="A8" s="1" t="s">
        <v>6</v>
      </c>
      <c r="B8" s="9" t="s">
        <v>7</v>
      </c>
      <c r="C8" s="9"/>
      <c r="D8" s="2">
        <f>B6*B4</f>
        <v>0.8999999999999999</v>
      </c>
      <c r="P8" s="6">
        <v>0.06</v>
      </c>
      <c r="Q8" s="7">
        <f t="shared" si="0"/>
        <v>1.0499999999999998</v>
      </c>
      <c r="R8" s="6">
        <v>0.06</v>
      </c>
      <c r="S8" s="7">
        <f t="shared" si="1"/>
        <v>0.7000000000000001</v>
      </c>
      <c r="T8" s="6">
        <v>0.06</v>
      </c>
      <c r="U8" s="7">
        <f t="shared" si="2"/>
        <v>0.11666666666666668</v>
      </c>
    </row>
    <row r="9" spans="1:21" ht="15.75">
      <c r="A9" s="1" t="s">
        <v>8</v>
      </c>
      <c r="B9" s="9" t="s">
        <v>9</v>
      </c>
      <c r="C9" s="9"/>
      <c r="D9" s="3">
        <f>2/3*D7</f>
        <v>1</v>
      </c>
      <c r="P9" s="6">
        <v>0.07</v>
      </c>
      <c r="Q9" s="7">
        <f aca="true" t="shared" si="3" ref="Q9:Q40">IF(P9&lt;=$B$18,$D$7,IF(P9&lt;=$B$20,$D$8/P9))</f>
        <v>1.5</v>
      </c>
      <c r="R9" s="6">
        <v>0.07</v>
      </c>
      <c r="S9" s="7">
        <f t="shared" si="1"/>
        <v>0.7500000000000001</v>
      </c>
      <c r="T9" s="6">
        <v>0.07</v>
      </c>
      <c r="U9" s="7">
        <f t="shared" si="2"/>
        <v>0.12500000000000003</v>
      </c>
    </row>
    <row r="10" spans="1:21" ht="15.75">
      <c r="A10" s="1" t="s">
        <v>10</v>
      </c>
      <c r="B10" s="9" t="s">
        <v>11</v>
      </c>
      <c r="C10" s="9"/>
      <c r="D10" s="3">
        <f>2/3*D8</f>
        <v>0.5999999999999999</v>
      </c>
      <c r="P10" s="6">
        <v>0.08</v>
      </c>
      <c r="Q10" s="7">
        <f t="shared" si="3"/>
        <v>1.5</v>
      </c>
      <c r="R10" s="6">
        <v>0.08</v>
      </c>
      <c r="S10" s="7">
        <f t="shared" si="1"/>
        <v>0.8</v>
      </c>
      <c r="T10" s="6">
        <v>0.08</v>
      </c>
      <c r="U10" s="7">
        <f t="shared" si="2"/>
        <v>0.13333333333333333</v>
      </c>
    </row>
    <row r="11" spans="16:21" ht="12.75">
      <c r="P11" s="6">
        <v>0.09</v>
      </c>
      <c r="Q11" s="7">
        <f t="shared" si="3"/>
        <v>1.5</v>
      </c>
      <c r="R11" s="6">
        <v>0.09</v>
      </c>
      <c r="S11" s="7">
        <f t="shared" si="1"/>
        <v>0.8500000000000001</v>
      </c>
      <c r="T11" s="6">
        <v>0.09</v>
      </c>
      <c r="U11" s="7">
        <f t="shared" si="2"/>
        <v>0.1416666666666667</v>
      </c>
    </row>
    <row r="12" spans="1:21" ht="12.75">
      <c r="A12" s="8" t="s">
        <v>16</v>
      </c>
      <c r="B12" s="8"/>
      <c r="P12" s="6">
        <v>0.1</v>
      </c>
      <c r="Q12" s="7">
        <f t="shared" si="3"/>
        <v>1.5</v>
      </c>
      <c r="R12" s="6">
        <v>0.1</v>
      </c>
      <c r="S12" s="7">
        <f t="shared" si="1"/>
        <v>0.9000000000000001</v>
      </c>
      <c r="T12" s="6">
        <v>0.1</v>
      </c>
      <c r="U12" s="7">
        <f t="shared" si="2"/>
        <v>0.15000000000000002</v>
      </c>
    </row>
    <row r="13" spans="1:21" ht="12.75">
      <c r="A13" s="1" t="s">
        <v>12</v>
      </c>
      <c r="B13">
        <f>D10/D9</f>
        <v>0.5999999999999999</v>
      </c>
      <c r="P13" s="6">
        <v>0.11</v>
      </c>
      <c r="Q13" s="7">
        <f t="shared" si="3"/>
        <v>1.5</v>
      </c>
      <c r="R13" s="6">
        <v>0.11</v>
      </c>
      <c r="S13" s="7">
        <f t="shared" si="1"/>
        <v>0.9500000000000002</v>
      </c>
      <c r="T13" s="6">
        <v>0.11</v>
      </c>
      <c r="U13" s="7">
        <f aca="true" t="shared" si="4" ref="U13:U71">S13/6</f>
        <v>0.15833333333333335</v>
      </c>
    </row>
    <row r="14" spans="1:21" ht="12.75">
      <c r="A14" s="1" t="s">
        <v>13</v>
      </c>
      <c r="B14">
        <f>0.2*D10/D9</f>
        <v>0.11999999999999998</v>
      </c>
      <c r="P14" s="6">
        <v>0.12</v>
      </c>
      <c r="Q14" s="7">
        <f t="shared" si="3"/>
        <v>1.5</v>
      </c>
      <c r="R14" s="6">
        <v>0.12</v>
      </c>
      <c r="S14" s="7">
        <f t="shared" si="1"/>
        <v>1</v>
      </c>
      <c r="T14" s="6">
        <v>0.12</v>
      </c>
      <c r="U14" s="7">
        <f t="shared" si="4"/>
        <v>0.16666666666666666</v>
      </c>
    </row>
    <row r="15" spans="1:21" ht="15.75">
      <c r="A15" s="1" t="s">
        <v>20</v>
      </c>
      <c r="B15">
        <v>8</v>
      </c>
      <c r="P15" s="6">
        <v>0.13</v>
      </c>
      <c r="Q15" s="7">
        <f t="shared" si="3"/>
        <v>1.5</v>
      </c>
      <c r="R15" s="6">
        <v>0.13</v>
      </c>
      <c r="S15" s="7">
        <f t="shared" si="1"/>
        <v>1</v>
      </c>
      <c r="T15" s="6">
        <v>0.13</v>
      </c>
      <c r="U15" s="7">
        <f t="shared" si="4"/>
        <v>0.16666666666666666</v>
      </c>
    </row>
    <row r="16" spans="16:21" ht="12.75">
      <c r="P16" s="6">
        <v>0.14</v>
      </c>
      <c r="Q16" s="7">
        <f t="shared" si="3"/>
        <v>1.5</v>
      </c>
      <c r="R16" s="6">
        <v>0.14</v>
      </c>
      <c r="S16" s="7">
        <f t="shared" si="1"/>
        <v>1</v>
      </c>
      <c r="T16" s="6">
        <v>0.14</v>
      </c>
      <c r="U16" s="7">
        <f t="shared" si="4"/>
        <v>0.16666666666666666</v>
      </c>
    </row>
    <row r="17" spans="1:21" ht="12.75">
      <c r="A17" s="8" t="s">
        <v>17</v>
      </c>
      <c r="B17" s="8"/>
      <c r="P17" s="6">
        <v>0.15</v>
      </c>
      <c r="Q17" s="7">
        <f t="shared" si="3"/>
        <v>1.5</v>
      </c>
      <c r="R17" s="6">
        <v>0.15</v>
      </c>
      <c r="S17" s="7">
        <f t="shared" si="1"/>
        <v>1</v>
      </c>
      <c r="T17" s="6">
        <v>0.15</v>
      </c>
      <c r="U17" s="7">
        <f t="shared" si="4"/>
        <v>0.16666666666666666</v>
      </c>
    </row>
    <row r="18" spans="1:21" ht="12.75">
      <c r="A18" s="1" t="s">
        <v>12</v>
      </c>
      <c r="B18">
        <f>D8/D7</f>
        <v>0.6</v>
      </c>
      <c r="P18" s="6">
        <v>0.16</v>
      </c>
      <c r="Q18" s="7">
        <f t="shared" si="3"/>
        <v>1.5</v>
      </c>
      <c r="R18" s="6">
        <v>0.16</v>
      </c>
      <c r="S18" s="7">
        <f t="shared" si="1"/>
        <v>1</v>
      </c>
      <c r="T18" s="6">
        <v>0.16</v>
      </c>
      <c r="U18" s="7">
        <f t="shared" si="4"/>
        <v>0.16666666666666666</v>
      </c>
    </row>
    <row r="19" spans="1:21" ht="12.75">
      <c r="A19" s="1" t="s">
        <v>13</v>
      </c>
      <c r="B19">
        <f>0.2*D8/D7</f>
        <v>0.12</v>
      </c>
      <c r="P19" s="6">
        <v>0.17</v>
      </c>
      <c r="Q19" s="7">
        <f t="shared" si="3"/>
        <v>1.5</v>
      </c>
      <c r="R19" s="6">
        <v>0.17</v>
      </c>
      <c r="S19" s="7">
        <f t="shared" si="1"/>
        <v>1</v>
      </c>
      <c r="T19" s="6">
        <v>0.17</v>
      </c>
      <c r="U19" s="7">
        <f t="shared" si="4"/>
        <v>0.16666666666666666</v>
      </c>
    </row>
    <row r="20" spans="1:21" ht="15.75">
      <c r="A20" s="1" t="s">
        <v>20</v>
      </c>
      <c r="B20">
        <v>8</v>
      </c>
      <c r="P20" s="6">
        <v>0.18</v>
      </c>
      <c r="Q20" s="7">
        <f t="shared" si="3"/>
        <v>1.5</v>
      </c>
      <c r="R20" s="6">
        <v>0.18</v>
      </c>
      <c r="S20" s="7">
        <f t="shared" si="1"/>
        <v>1</v>
      </c>
      <c r="T20" s="6">
        <v>0.18</v>
      </c>
      <c r="U20" s="7">
        <f t="shared" si="4"/>
        <v>0.16666666666666666</v>
      </c>
    </row>
    <row r="21" spans="4:21" ht="12.75">
      <c r="D21" t="s">
        <v>21</v>
      </c>
      <c r="P21" s="6">
        <v>0.19</v>
      </c>
      <c r="Q21" s="7">
        <f t="shared" si="3"/>
        <v>1.5</v>
      </c>
      <c r="R21" s="6">
        <v>0.19</v>
      </c>
      <c r="S21" s="7">
        <f t="shared" si="1"/>
        <v>1</v>
      </c>
      <c r="T21" s="6">
        <v>0.19</v>
      </c>
      <c r="U21" s="7">
        <f t="shared" si="4"/>
        <v>0.16666666666666666</v>
      </c>
    </row>
    <row r="22" spans="16:21" ht="12.75">
      <c r="P22" s="6">
        <v>0.2</v>
      </c>
      <c r="Q22" s="7">
        <f t="shared" si="3"/>
        <v>1.5</v>
      </c>
      <c r="R22" s="6">
        <v>0.2</v>
      </c>
      <c r="S22" s="7">
        <f t="shared" si="1"/>
        <v>1</v>
      </c>
      <c r="T22" s="6">
        <v>0.2</v>
      </c>
      <c r="U22" s="7">
        <f t="shared" si="4"/>
        <v>0.16666666666666666</v>
      </c>
    </row>
    <row r="23" spans="16:21" ht="12.75">
      <c r="P23" s="6">
        <v>0.21</v>
      </c>
      <c r="Q23" s="7">
        <f t="shared" si="3"/>
        <v>1.5</v>
      </c>
      <c r="R23" s="6">
        <v>0.21</v>
      </c>
      <c r="S23" s="7">
        <f t="shared" si="1"/>
        <v>1</v>
      </c>
      <c r="T23" s="6">
        <v>0.21</v>
      </c>
      <c r="U23" s="7">
        <f t="shared" si="4"/>
        <v>0.16666666666666666</v>
      </c>
    </row>
    <row r="24" spans="16:21" ht="12.75">
      <c r="P24" s="6">
        <v>0.22</v>
      </c>
      <c r="Q24" s="7">
        <f t="shared" si="3"/>
        <v>1.5</v>
      </c>
      <c r="R24" s="6">
        <v>0.22</v>
      </c>
      <c r="S24" s="7">
        <f t="shared" si="1"/>
        <v>1</v>
      </c>
      <c r="T24" s="6">
        <v>0.22</v>
      </c>
      <c r="U24" s="7">
        <f t="shared" si="4"/>
        <v>0.16666666666666666</v>
      </c>
    </row>
    <row r="25" spans="16:21" ht="12.75">
      <c r="P25" s="6">
        <v>0.23</v>
      </c>
      <c r="Q25" s="7">
        <f t="shared" si="3"/>
        <v>1.5</v>
      </c>
      <c r="R25" s="6">
        <v>0.23</v>
      </c>
      <c r="S25" s="7">
        <f t="shared" si="1"/>
        <v>1</v>
      </c>
      <c r="T25" s="6">
        <v>0.23</v>
      </c>
      <c r="U25" s="7">
        <f t="shared" si="4"/>
        <v>0.16666666666666666</v>
      </c>
    </row>
    <row r="26" spans="16:21" ht="12.75">
      <c r="P26" s="6">
        <v>0.24</v>
      </c>
      <c r="Q26" s="7">
        <f t="shared" si="3"/>
        <v>1.5</v>
      </c>
      <c r="R26" s="6">
        <v>0.24</v>
      </c>
      <c r="S26" s="7">
        <f t="shared" si="1"/>
        <v>1</v>
      </c>
      <c r="T26" s="6">
        <v>0.24</v>
      </c>
      <c r="U26" s="7">
        <f t="shared" si="4"/>
        <v>0.16666666666666666</v>
      </c>
    </row>
    <row r="27" spans="16:21" ht="12.75">
      <c r="P27" s="6">
        <v>0.25</v>
      </c>
      <c r="Q27" s="7">
        <f t="shared" si="3"/>
        <v>1.5</v>
      </c>
      <c r="R27" s="6">
        <v>0.25</v>
      </c>
      <c r="S27" s="7">
        <f t="shared" si="1"/>
        <v>1</v>
      </c>
      <c r="T27" s="6">
        <v>0.25</v>
      </c>
      <c r="U27" s="7">
        <f t="shared" si="4"/>
        <v>0.16666666666666666</v>
      </c>
    </row>
    <row r="28" spans="16:21" ht="12.75">
      <c r="P28" s="6">
        <v>0.26</v>
      </c>
      <c r="Q28" s="7">
        <f t="shared" si="3"/>
        <v>1.5</v>
      </c>
      <c r="R28" s="6">
        <v>0.26</v>
      </c>
      <c r="S28" s="7">
        <f t="shared" si="1"/>
        <v>1</v>
      </c>
      <c r="T28" s="6">
        <v>0.26</v>
      </c>
      <c r="U28" s="7">
        <f t="shared" si="4"/>
        <v>0.16666666666666666</v>
      </c>
    </row>
    <row r="29" spans="16:21" ht="12.75">
      <c r="P29" s="6">
        <v>0.27</v>
      </c>
      <c r="Q29" s="7">
        <f t="shared" si="3"/>
        <v>1.5</v>
      </c>
      <c r="R29" s="6">
        <v>0.27</v>
      </c>
      <c r="S29" s="7">
        <f t="shared" si="1"/>
        <v>1</v>
      </c>
      <c r="T29" s="6">
        <v>0.27</v>
      </c>
      <c r="U29" s="7">
        <f t="shared" si="4"/>
        <v>0.16666666666666666</v>
      </c>
    </row>
    <row r="30" spans="16:21" ht="12.75">
      <c r="P30" s="6">
        <v>0.28</v>
      </c>
      <c r="Q30" s="7">
        <f t="shared" si="3"/>
        <v>1.5</v>
      </c>
      <c r="R30" s="6">
        <v>0.28</v>
      </c>
      <c r="S30" s="7">
        <f t="shared" si="1"/>
        <v>1</v>
      </c>
      <c r="T30" s="6">
        <v>0.28</v>
      </c>
      <c r="U30" s="7">
        <f t="shared" si="4"/>
        <v>0.16666666666666666</v>
      </c>
    </row>
    <row r="31" spans="16:21" ht="12.75">
      <c r="P31" s="6">
        <v>0.29</v>
      </c>
      <c r="Q31" s="7">
        <f t="shared" si="3"/>
        <v>1.5</v>
      </c>
      <c r="R31" s="6">
        <v>0.29</v>
      </c>
      <c r="S31" s="7">
        <f t="shared" si="1"/>
        <v>1</v>
      </c>
      <c r="T31" s="6">
        <v>0.29</v>
      </c>
      <c r="U31" s="7">
        <f t="shared" si="4"/>
        <v>0.16666666666666666</v>
      </c>
    </row>
    <row r="32" spans="16:21" ht="12.75">
      <c r="P32" s="6">
        <v>0.3</v>
      </c>
      <c r="Q32" s="7">
        <f t="shared" si="3"/>
        <v>1.5</v>
      </c>
      <c r="R32" s="6">
        <v>0.3</v>
      </c>
      <c r="S32" s="7">
        <f t="shared" si="1"/>
        <v>1</v>
      </c>
      <c r="T32" s="6">
        <v>0.3</v>
      </c>
      <c r="U32" s="7">
        <f t="shared" si="4"/>
        <v>0.16666666666666666</v>
      </c>
    </row>
    <row r="33" spans="16:21" ht="12.75">
      <c r="P33" s="6">
        <v>0.31</v>
      </c>
      <c r="Q33" s="7">
        <f t="shared" si="3"/>
        <v>1.5</v>
      </c>
      <c r="R33" s="6">
        <v>0.31</v>
      </c>
      <c r="S33" s="7">
        <f t="shared" si="1"/>
        <v>1</v>
      </c>
      <c r="T33" s="6">
        <v>0.31</v>
      </c>
      <c r="U33" s="7">
        <f t="shared" si="4"/>
        <v>0.16666666666666666</v>
      </c>
    </row>
    <row r="34" spans="16:21" ht="12.75">
      <c r="P34" s="6">
        <v>0.32</v>
      </c>
      <c r="Q34" s="7">
        <f t="shared" si="3"/>
        <v>1.5</v>
      </c>
      <c r="R34" s="6">
        <v>0.32</v>
      </c>
      <c r="S34" s="7">
        <f t="shared" si="1"/>
        <v>1</v>
      </c>
      <c r="T34" s="6">
        <v>0.32</v>
      </c>
      <c r="U34" s="7">
        <f t="shared" si="4"/>
        <v>0.16666666666666666</v>
      </c>
    </row>
    <row r="35" spans="16:21" ht="12.75">
      <c r="P35" s="6">
        <v>0.33</v>
      </c>
      <c r="Q35" s="7">
        <f t="shared" si="3"/>
        <v>1.5</v>
      </c>
      <c r="R35" s="6">
        <v>0.33</v>
      </c>
      <c r="S35" s="7">
        <f t="shared" si="1"/>
        <v>1</v>
      </c>
      <c r="T35" s="6">
        <v>0.33</v>
      </c>
      <c r="U35" s="7">
        <f t="shared" si="4"/>
        <v>0.16666666666666666</v>
      </c>
    </row>
    <row r="36" spans="16:21" ht="12.75">
      <c r="P36" s="6">
        <v>0.34</v>
      </c>
      <c r="Q36" s="7">
        <f t="shared" si="3"/>
        <v>1.5</v>
      </c>
      <c r="R36" s="6">
        <v>0.34</v>
      </c>
      <c r="S36" s="7">
        <f t="shared" si="1"/>
        <v>1</v>
      </c>
      <c r="T36" s="6">
        <v>0.34</v>
      </c>
      <c r="U36" s="7">
        <f t="shared" si="4"/>
        <v>0.16666666666666666</v>
      </c>
    </row>
    <row r="37" spans="16:21" ht="12.75">
      <c r="P37" s="6">
        <v>0.35</v>
      </c>
      <c r="Q37" s="7">
        <f t="shared" si="3"/>
        <v>1.5</v>
      </c>
      <c r="R37" s="6">
        <v>0.35</v>
      </c>
      <c r="S37" s="7">
        <f t="shared" si="1"/>
        <v>1</v>
      </c>
      <c r="T37" s="6">
        <v>0.35</v>
      </c>
      <c r="U37" s="7">
        <f t="shared" si="4"/>
        <v>0.16666666666666666</v>
      </c>
    </row>
    <row r="38" spans="16:21" ht="12.75">
      <c r="P38" s="6">
        <v>0.36</v>
      </c>
      <c r="Q38" s="7">
        <f t="shared" si="3"/>
        <v>1.5</v>
      </c>
      <c r="R38" s="6">
        <v>0.36</v>
      </c>
      <c r="S38" s="7">
        <f t="shared" si="1"/>
        <v>1</v>
      </c>
      <c r="T38" s="6">
        <v>0.36</v>
      </c>
      <c r="U38" s="7">
        <f t="shared" si="4"/>
        <v>0.16666666666666666</v>
      </c>
    </row>
    <row r="39" spans="16:21" ht="12.75">
      <c r="P39" s="6">
        <v>0.37</v>
      </c>
      <c r="Q39" s="7">
        <f t="shared" si="3"/>
        <v>1.5</v>
      </c>
      <c r="R39" s="6">
        <v>0.37</v>
      </c>
      <c r="S39" s="7">
        <f t="shared" si="1"/>
        <v>1</v>
      </c>
      <c r="T39" s="6">
        <v>0.37</v>
      </c>
      <c r="U39" s="7">
        <f t="shared" si="4"/>
        <v>0.16666666666666666</v>
      </c>
    </row>
    <row r="40" spans="16:21" ht="12.75">
      <c r="P40" s="6">
        <v>0.38</v>
      </c>
      <c r="Q40" s="7">
        <f t="shared" si="3"/>
        <v>1.5</v>
      </c>
      <c r="R40" s="6">
        <v>0.38</v>
      </c>
      <c r="S40" s="7">
        <f t="shared" si="1"/>
        <v>1</v>
      </c>
      <c r="T40" s="6">
        <v>0.38</v>
      </c>
      <c r="U40" s="7">
        <f t="shared" si="4"/>
        <v>0.16666666666666666</v>
      </c>
    </row>
    <row r="41" spans="16:21" ht="12.75">
      <c r="P41" s="6">
        <v>0.39</v>
      </c>
      <c r="Q41" s="7">
        <f aca="true" t="shared" si="5" ref="Q41:Q72">IF(P41&lt;=$B$18,$D$7,IF(P41&lt;=$B$20,$D$8/P41))</f>
        <v>1.5</v>
      </c>
      <c r="R41" s="6">
        <v>0.39</v>
      </c>
      <c r="S41" s="7">
        <f t="shared" si="1"/>
        <v>1</v>
      </c>
      <c r="T41" s="6">
        <v>0.39</v>
      </c>
      <c r="U41" s="7">
        <f t="shared" si="4"/>
        <v>0.16666666666666666</v>
      </c>
    </row>
    <row r="42" spans="16:21" ht="12.75">
      <c r="P42" s="6">
        <v>0.4</v>
      </c>
      <c r="Q42" s="7">
        <f t="shared" si="5"/>
        <v>1.5</v>
      </c>
      <c r="R42" s="6">
        <v>0.4</v>
      </c>
      <c r="S42" s="7">
        <f t="shared" si="1"/>
        <v>1</v>
      </c>
      <c r="T42" s="6">
        <v>0.4</v>
      </c>
      <c r="U42" s="7">
        <f t="shared" si="4"/>
        <v>0.16666666666666666</v>
      </c>
    </row>
    <row r="43" spans="16:21" ht="12.75">
      <c r="P43" s="6">
        <v>0.41</v>
      </c>
      <c r="Q43" s="7">
        <f t="shared" si="5"/>
        <v>1.5</v>
      </c>
      <c r="R43" s="6">
        <v>0.41</v>
      </c>
      <c r="S43" s="7">
        <f t="shared" si="1"/>
        <v>1</v>
      </c>
      <c r="T43" s="6">
        <v>0.41</v>
      </c>
      <c r="U43" s="7">
        <f t="shared" si="4"/>
        <v>0.16666666666666666</v>
      </c>
    </row>
    <row r="44" spans="16:21" ht="12.75">
      <c r="P44" s="6">
        <v>0.42</v>
      </c>
      <c r="Q44" s="7">
        <f t="shared" si="5"/>
        <v>1.5</v>
      </c>
      <c r="R44" s="6">
        <v>0.42</v>
      </c>
      <c r="S44" s="7">
        <f t="shared" si="1"/>
        <v>1</v>
      </c>
      <c r="T44" s="6">
        <v>0.42</v>
      </c>
      <c r="U44" s="7">
        <f t="shared" si="4"/>
        <v>0.16666666666666666</v>
      </c>
    </row>
    <row r="45" spans="16:21" ht="12.75">
      <c r="P45" s="6">
        <v>0.43</v>
      </c>
      <c r="Q45" s="7">
        <f t="shared" si="5"/>
        <v>1.5</v>
      </c>
      <c r="R45" s="6">
        <v>0.43</v>
      </c>
      <c r="S45" s="7">
        <f t="shared" si="1"/>
        <v>1</v>
      </c>
      <c r="T45" s="6">
        <v>0.43</v>
      </c>
      <c r="U45" s="7">
        <f t="shared" si="4"/>
        <v>0.16666666666666666</v>
      </c>
    </row>
    <row r="46" spans="16:21" ht="12.75">
      <c r="P46" s="6">
        <v>0.44</v>
      </c>
      <c r="Q46" s="7">
        <f t="shared" si="5"/>
        <v>1.5</v>
      </c>
      <c r="R46" s="6">
        <v>0.44</v>
      </c>
      <c r="S46" s="7">
        <f t="shared" si="1"/>
        <v>1</v>
      </c>
      <c r="T46" s="6">
        <v>0.44</v>
      </c>
      <c r="U46" s="7">
        <f t="shared" si="4"/>
        <v>0.16666666666666666</v>
      </c>
    </row>
    <row r="47" spans="16:21" ht="12.75">
      <c r="P47" s="6">
        <v>0.45</v>
      </c>
      <c r="Q47" s="7">
        <f t="shared" si="5"/>
        <v>1.5</v>
      </c>
      <c r="R47" s="6">
        <v>0.45</v>
      </c>
      <c r="S47" s="7">
        <f t="shared" si="1"/>
        <v>1</v>
      </c>
      <c r="T47" s="6">
        <v>0.45</v>
      </c>
      <c r="U47" s="7">
        <f t="shared" si="4"/>
        <v>0.16666666666666666</v>
      </c>
    </row>
    <row r="48" spans="16:21" ht="12.75">
      <c r="P48" s="6">
        <v>0.46</v>
      </c>
      <c r="Q48" s="7">
        <f t="shared" si="5"/>
        <v>1.5</v>
      </c>
      <c r="R48" s="6">
        <v>0.46</v>
      </c>
      <c r="S48" s="7">
        <f t="shared" si="1"/>
        <v>1</v>
      </c>
      <c r="T48" s="6">
        <v>0.46</v>
      </c>
      <c r="U48" s="7">
        <f t="shared" si="4"/>
        <v>0.16666666666666666</v>
      </c>
    </row>
    <row r="49" spans="16:21" ht="12.75">
      <c r="P49" s="6">
        <v>0.47</v>
      </c>
      <c r="Q49" s="7">
        <f t="shared" si="5"/>
        <v>1.5</v>
      </c>
      <c r="R49" s="6">
        <v>0.47</v>
      </c>
      <c r="S49" s="7">
        <f t="shared" si="1"/>
        <v>1</v>
      </c>
      <c r="T49" s="6">
        <v>0.47</v>
      </c>
      <c r="U49" s="7">
        <f t="shared" si="4"/>
        <v>0.16666666666666666</v>
      </c>
    </row>
    <row r="50" spans="16:21" ht="12.75">
      <c r="P50" s="6">
        <v>0.48</v>
      </c>
      <c r="Q50" s="7">
        <f t="shared" si="5"/>
        <v>1.5</v>
      </c>
      <c r="R50" s="6">
        <v>0.48</v>
      </c>
      <c r="S50" s="7">
        <f t="shared" si="1"/>
        <v>1</v>
      </c>
      <c r="T50" s="6">
        <v>0.48</v>
      </c>
      <c r="U50" s="7">
        <f t="shared" si="4"/>
        <v>0.16666666666666666</v>
      </c>
    </row>
    <row r="51" spans="16:21" ht="12.75">
      <c r="P51" s="6">
        <v>0.49</v>
      </c>
      <c r="Q51" s="7">
        <f t="shared" si="5"/>
        <v>1.5</v>
      </c>
      <c r="R51" s="6">
        <v>0.49</v>
      </c>
      <c r="S51" s="7">
        <f t="shared" si="1"/>
        <v>1</v>
      </c>
      <c r="T51" s="6">
        <v>0.49</v>
      </c>
      <c r="U51" s="7">
        <f t="shared" si="4"/>
        <v>0.16666666666666666</v>
      </c>
    </row>
    <row r="52" spans="16:21" ht="12.75">
      <c r="P52" s="6">
        <v>0.5</v>
      </c>
      <c r="Q52" s="7">
        <f t="shared" si="5"/>
        <v>1.5</v>
      </c>
      <c r="R52" s="6">
        <v>0.5</v>
      </c>
      <c r="S52" s="7">
        <f t="shared" si="1"/>
        <v>1</v>
      </c>
      <c r="T52" s="6">
        <v>0.5</v>
      </c>
      <c r="U52" s="7">
        <f t="shared" si="4"/>
        <v>0.16666666666666666</v>
      </c>
    </row>
    <row r="53" spans="16:21" ht="12.75">
      <c r="P53" s="6">
        <v>0.51</v>
      </c>
      <c r="Q53" s="7">
        <f t="shared" si="5"/>
        <v>1.5</v>
      </c>
      <c r="R53" s="6">
        <v>0.51</v>
      </c>
      <c r="S53" s="7">
        <f t="shared" si="1"/>
        <v>1</v>
      </c>
      <c r="T53" s="6">
        <v>0.51</v>
      </c>
      <c r="U53" s="7">
        <f t="shared" si="4"/>
        <v>0.16666666666666666</v>
      </c>
    </row>
    <row r="54" spans="16:21" ht="12.75">
      <c r="P54" s="6">
        <v>0.52</v>
      </c>
      <c r="Q54" s="7">
        <f t="shared" si="5"/>
        <v>1.5</v>
      </c>
      <c r="R54" s="6">
        <v>0.52</v>
      </c>
      <c r="S54" s="7">
        <f t="shared" si="1"/>
        <v>1</v>
      </c>
      <c r="T54" s="6">
        <v>0.52</v>
      </c>
      <c r="U54" s="7">
        <f t="shared" si="4"/>
        <v>0.16666666666666666</v>
      </c>
    </row>
    <row r="55" spans="16:21" ht="12.75">
      <c r="P55" s="6">
        <v>0.53</v>
      </c>
      <c r="Q55" s="7">
        <f t="shared" si="5"/>
        <v>1.5</v>
      </c>
      <c r="R55" s="6">
        <v>0.53</v>
      </c>
      <c r="S55" s="7">
        <f t="shared" si="1"/>
        <v>1</v>
      </c>
      <c r="T55" s="6">
        <v>0.53</v>
      </c>
      <c r="U55" s="7">
        <f t="shared" si="4"/>
        <v>0.16666666666666666</v>
      </c>
    </row>
    <row r="56" spans="16:21" ht="12.75">
      <c r="P56" s="6">
        <v>0.54</v>
      </c>
      <c r="Q56" s="7">
        <f t="shared" si="5"/>
        <v>1.5</v>
      </c>
      <c r="R56" s="6">
        <v>0.54</v>
      </c>
      <c r="S56" s="7">
        <f t="shared" si="1"/>
        <v>1</v>
      </c>
      <c r="T56" s="6">
        <v>0.54</v>
      </c>
      <c r="U56" s="7">
        <f t="shared" si="4"/>
        <v>0.16666666666666666</v>
      </c>
    </row>
    <row r="57" spans="16:21" ht="12.75">
      <c r="P57" s="6">
        <v>0.55</v>
      </c>
      <c r="Q57" s="7">
        <f t="shared" si="5"/>
        <v>1.5</v>
      </c>
      <c r="R57" s="6">
        <v>0.55</v>
      </c>
      <c r="S57" s="7">
        <f t="shared" si="1"/>
        <v>1</v>
      </c>
      <c r="T57" s="6">
        <v>0.55</v>
      </c>
      <c r="U57" s="7">
        <f t="shared" si="4"/>
        <v>0.16666666666666666</v>
      </c>
    </row>
    <row r="58" spans="16:21" ht="12.75">
      <c r="P58" s="6">
        <v>0.56</v>
      </c>
      <c r="Q58" s="7">
        <f t="shared" si="5"/>
        <v>1.5</v>
      </c>
      <c r="R58" s="6">
        <v>0.56</v>
      </c>
      <c r="S58" s="7">
        <f t="shared" si="1"/>
        <v>1</v>
      </c>
      <c r="T58" s="6">
        <v>0.56</v>
      </c>
      <c r="U58" s="7">
        <f t="shared" si="4"/>
        <v>0.16666666666666666</v>
      </c>
    </row>
    <row r="59" spans="16:21" ht="12.75">
      <c r="P59" s="6">
        <v>0.57</v>
      </c>
      <c r="Q59" s="7">
        <f t="shared" si="5"/>
        <v>1.5</v>
      </c>
      <c r="R59" s="6">
        <v>0.57</v>
      </c>
      <c r="S59" s="7">
        <f t="shared" si="1"/>
        <v>1</v>
      </c>
      <c r="T59" s="6">
        <v>0.57</v>
      </c>
      <c r="U59" s="7">
        <f t="shared" si="4"/>
        <v>0.16666666666666666</v>
      </c>
    </row>
    <row r="60" spans="16:21" ht="12.75">
      <c r="P60" s="6">
        <v>0.58</v>
      </c>
      <c r="Q60" s="7">
        <f t="shared" si="5"/>
        <v>1.5</v>
      </c>
      <c r="R60" s="6">
        <v>0.58</v>
      </c>
      <c r="S60" s="7">
        <f t="shared" si="1"/>
        <v>1</v>
      </c>
      <c r="T60" s="6">
        <v>0.58</v>
      </c>
      <c r="U60" s="7">
        <f t="shared" si="4"/>
        <v>0.16666666666666666</v>
      </c>
    </row>
    <row r="61" spans="16:21" ht="12.75">
      <c r="P61" s="6">
        <v>0.59</v>
      </c>
      <c r="Q61" s="7">
        <f t="shared" si="5"/>
        <v>1.5</v>
      </c>
      <c r="R61" s="6">
        <v>0.59</v>
      </c>
      <c r="S61" s="7">
        <f t="shared" si="1"/>
        <v>1</v>
      </c>
      <c r="T61" s="6">
        <v>0.59</v>
      </c>
      <c r="U61" s="7">
        <f t="shared" si="4"/>
        <v>0.16666666666666666</v>
      </c>
    </row>
    <row r="62" spans="16:21" ht="12.75">
      <c r="P62" s="6">
        <v>0.6</v>
      </c>
      <c r="Q62" s="7">
        <f t="shared" si="5"/>
        <v>1.5</v>
      </c>
      <c r="R62" s="6">
        <v>0.6</v>
      </c>
      <c r="S62" s="7">
        <f t="shared" si="1"/>
        <v>1</v>
      </c>
      <c r="T62" s="6">
        <v>0.6</v>
      </c>
      <c r="U62" s="7">
        <f t="shared" si="4"/>
        <v>0.16666666666666666</v>
      </c>
    </row>
    <row r="63" spans="16:21" ht="12.75">
      <c r="P63" s="6">
        <v>0.61</v>
      </c>
      <c r="Q63" s="7">
        <f t="shared" si="5"/>
        <v>1.4754098360655736</v>
      </c>
      <c r="R63" s="6">
        <v>0.61</v>
      </c>
      <c r="S63" s="7">
        <f t="shared" si="1"/>
        <v>0.9836065573770489</v>
      </c>
      <c r="T63" s="6">
        <v>0.61</v>
      </c>
      <c r="U63" s="7">
        <f t="shared" si="4"/>
        <v>0.16393442622950816</v>
      </c>
    </row>
    <row r="64" spans="16:21" ht="12.75">
      <c r="P64" s="6">
        <v>0.62</v>
      </c>
      <c r="Q64" s="7">
        <f t="shared" si="5"/>
        <v>1.4516129032258063</v>
      </c>
      <c r="R64" s="6">
        <v>0.62</v>
      </c>
      <c r="S64" s="7">
        <f t="shared" si="1"/>
        <v>0.9677419354838708</v>
      </c>
      <c r="T64" s="6">
        <v>0.62</v>
      </c>
      <c r="U64" s="7">
        <f t="shared" si="4"/>
        <v>0.16129032258064513</v>
      </c>
    </row>
    <row r="65" spans="16:21" ht="12.75">
      <c r="P65" s="6">
        <v>0.63</v>
      </c>
      <c r="Q65" s="7">
        <f t="shared" si="5"/>
        <v>1.4285714285714284</v>
      </c>
      <c r="R65" s="6">
        <v>0.63</v>
      </c>
      <c r="S65" s="7">
        <f t="shared" si="1"/>
        <v>0.9523809523809522</v>
      </c>
      <c r="T65" s="6">
        <v>0.63</v>
      </c>
      <c r="U65" s="7">
        <f t="shared" si="4"/>
        <v>0.1587301587301587</v>
      </c>
    </row>
    <row r="66" spans="16:21" ht="12.75">
      <c r="P66" s="6">
        <v>0.64</v>
      </c>
      <c r="Q66" s="7">
        <f t="shared" si="5"/>
        <v>1.4062499999999998</v>
      </c>
      <c r="R66" s="6">
        <v>0.64</v>
      </c>
      <c r="S66" s="7">
        <f t="shared" si="1"/>
        <v>0.9374999999999998</v>
      </c>
      <c r="T66" s="6">
        <v>0.64</v>
      </c>
      <c r="U66" s="7">
        <f t="shared" si="4"/>
        <v>0.15624999999999997</v>
      </c>
    </row>
    <row r="67" spans="16:21" ht="12.75">
      <c r="P67" s="6">
        <v>0.65</v>
      </c>
      <c r="Q67" s="7">
        <f t="shared" si="5"/>
        <v>1.3846153846153844</v>
      </c>
      <c r="R67" s="6">
        <v>0.65</v>
      </c>
      <c r="S67" s="7">
        <f t="shared" si="1"/>
        <v>0.9230769230769228</v>
      </c>
      <c r="T67" s="6">
        <v>0.65</v>
      </c>
      <c r="U67" s="7">
        <f t="shared" si="4"/>
        <v>0.1538461538461538</v>
      </c>
    </row>
    <row r="68" spans="16:21" ht="12.75">
      <c r="P68" s="6">
        <v>0.66</v>
      </c>
      <c r="Q68" s="7">
        <f t="shared" si="5"/>
        <v>1.3636363636363635</v>
      </c>
      <c r="R68" s="6">
        <v>0.66</v>
      </c>
      <c r="S68" s="7">
        <f aca="true" t="shared" si="6" ref="S68:S131">IF(R68&lt;=$B$14,$D$9*(0.4+0.6*R68/$B$14),IF(R68&lt;=$B$13,$D$9,IF(R68&lt;=$B$15,$D$10/R68)))</f>
        <v>0.9090909090909088</v>
      </c>
      <c r="T68" s="6">
        <v>0.66</v>
      </c>
      <c r="U68" s="7">
        <f t="shared" si="4"/>
        <v>0.15151515151515146</v>
      </c>
    </row>
    <row r="69" spans="16:21" ht="12.75">
      <c r="P69" s="6">
        <v>0.67</v>
      </c>
      <c r="Q69" s="7">
        <f t="shared" si="5"/>
        <v>1.3432835820895521</v>
      </c>
      <c r="R69" s="6">
        <v>0.67</v>
      </c>
      <c r="S69" s="7">
        <f t="shared" si="6"/>
        <v>0.8955223880597012</v>
      </c>
      <c r="T69" s="6">
        <v>0.67</v>
      </c>
      <c r="U69" s="7">
        <f t="shared" si="4"/>
        <v>0.14925373134328354</v>
      </c>
    </row>
    <row r="70" spans="16:21" ht="12.75">
      <c r="P70" s="6">
        <v>0.68</v>
      </c>
      <c r="Q70" s="7">
        <f t="shared" si="5"/>
        <v>1.3235294117647056</v>
      </c>
      <c r="R70" s="6">
        <v>0.68</v>
      </c>
      <c r="S70" s="7">
        <f t="shared" si="6"/>
        <v>0.8823529411764703</v>
      </c>
      <c r="T70" s="6">
        <v>0.68</v>
      </c>
      <c r="U70" s="7">
        <f t="shared" si="4"/>
        <v>0.14705882352941171</v>
      </c>
    </row>
    <row r="71" spans="16:21" ht="12.75">
      <c r="P71" s="6">
        <v>0.69</v>
      </c>
      <c r="Q71" s="7">
        <f t="shared" si="5"/>
        <v>1.3043478260869565</v>
      </c>
      <c r="R71" s="6">
        <v>0.69</v>
      </c>
      <c r="S71" s="7">
        <f t="shared" si="6"/>
        <v>0.8695652173913042</v>
      </c>
      <c r="T71" s="6">
        <v>0.69</v>
      </c>
      <c r="U71" s="7">
        <f t="shared" si="4"/>
        <v>0.14492753623188404</v>
      </c>
    </row>
    <row r="72" spans="16:21" ht="12.75">
      <c r="P72" s="6">
        <v>0.7</v>
      </c>
      <c r="Q72" s="7">
        <f t="shared" si="5"/>
        <v>1.2857142857142856</v>
      </c>
      <c r="R72" s="6">
        <v>0.7</v>
      </c>
      <c r="S72" s="7">
        <f t="shared" si="6"/>
        <v>0.857142857142857</v>
      </c>
      <c r="T72" s="6">
        <v>0.7</v>
      </c>
      <c r="U72" s="7">
        <f aca="true" t="shared" si="7" ref="U72:U135">S72/6</f>
        <v>0.14285714285714282</v>
      </c>
    </row>
    <row r="73" spans="16:21" ht="12.75">
      <c r="P73" s="6">
        <v>0.71</v>
      </c>
      <c r="Q73" s="7">
        <f aca="true" t="shared" si="8" ref="Q73:Q136">IF(P73&lt;=$B$18,$D$7,IF(P73&lt;=$B$20,$D$8/P73))</f>
        <v>1.2676056338028168</v>
      </c>
      <c r="R73" s="6">
        <v>0.71</v>
      </c>
      <c r="S73" s="7">
        <f t="shared" si="6"/>
        <v>0.8450704225352111</v>
      </c>
      <c r="T73" s="6">
        <v>0.71</v>
      </c>
      <c r="U73" s="7">
        <f t="shared" si="7"/>
        <v>0.1408450704225352</v>
      </c>
    </row>
    <row r="74" spans="16:21" ht="12.75">
      <c r="P74" s="6">
        <v>0.72</v>
      </c>
      <c r="Q74" s="7">
        <f t="shared" si="8"/>
        <v>1.25</v>
      </c>
      <c r="R74" s="6">
        <v>0.72</v>
      </c>
      <c r="S74" s="7">
        <f t="shared" si="6"/>
        <v>0.8333333333333331</v>
      </c>
      <c r="T74" s="6">
        <v>0.72</v>
      </c>
      <c r="U74" s="7">
        <f t="shared" si="7"/>
        <v>0.13888888888888887</v>
      </c>
    </row>
    <row r="75" spans="16:21" ht="12.75">
      <c r="P75" s="6">
        <v>0.73</v>
      </c>
      <c r="Q75" s="7">
        <f t="shared" si="8"/>
        <v>1.232876712328767</v>
      </c>
      <c r="R75" s="6">
        <v>0.73</v>
      </c>
      <c r="S75" s="7">
        <f t="shared" si="6"/>
        <v>0.8219178082191779</v>
      </c>
      <c r="T75" s="6">
        <v>0.73</v>
      </c>
      <c r="U75" s="7">
        <f t="shared" si="7"/>
        <v>0.13698630136986298</v>
      </c>
    </row>
    <row r="76" spans="16:21" ht="12.75">
      <c r="P76" s="6">
        <v>0.74</v>
      </c>
      <c r="Q76" s="7">
        <f t="shared" si="8"/>
        <v>1.216216216216216</v>
      </c>
      <c r="R76" s="6">
        <v>0.74</v>
      </c>
      <c r="S76" s="7">
        <f t="shared" si="6"/>
        <v>0.8108108108108106</v>
      </c>
      <c r="T76" s="6">
        <v>0.74</v>
      </c>
      <c r="U76" s="7">
        <f t="shared" si="7"/>
        <v>0.13513513513513511</v>
      </c>
    </row>
    <row r="77" spans="16:21" ht="12.75">
      <c r="P77" s="6">
        <v>0.75</v>
      </c>
      <c r="Q77" s="7">
        <f t="shared" si="8"/>
        <v>1.2</v>
      </c>
      <c r="R77" s="6">
        <v>0.75</v>
      </c>
      <c r="S77" s="7">
        <f t="shared" si="6"/>
        <v>0.7999999999999998</v>
      </c>
      <c r="T77" s="6">
        <v>0.75</v>
      </c>
      <c r="U77" s="7">
        <f t="shared" si="7"/>
        <v>0.1333333333333333</v>
      </c>
    </row>
    <row r="78" spans="16:21" ht="12.75">
      <c r="P78" s="6">
        <v>0.76</v>
      </c>
      <c r="Q78" s="7">
        <f t="shared" si="8"/>
        <v>1.1842105263157894</v>
      </c>
      <c r="R78" s="6">
        <v>0.76</v>
      </c>
      <c r="S78" s="7">
        <f t="shared" si="6"/>
        <v>0.7894736842105261</v>
      </c>
      <c r="T78" s="6">
        <v>0.76</v>
      </c>
      <c r="U78" s="7">
        <f t="shared" si="7"/>
        <v>0.13157894736842102</v>
      </c>
    </row>
    <row r="79" spans="16:21" ht="12.75">
      <c r="P79" s="6">
        <v>0.77</v>
      </c>
      <c r="Q79" s="7">
        <f t="shared" si="8"/>
        <v>1.1688311688311688</v>
      </c>
      <c r="R79" s="6">
        <v>0.77</v>
      </c>
      <c r="S79" s="7">
        <f t="shared" si="6"/>
        <v>0.779220779220779</v>
      </c>
      <c r="T79" s="6">
        <v>0.77</v>
      </c>
      <c r="U79" s="7">
        <f t="shared" si="7"/>
        <v>0.12987012987012983</v>
      </c>
    </row>
    <row r="80" spans="16:21" ht="12.75">
      <c r="P80" s="6">
        <v>0.78</v>
      </c>
      <c r="Q80" s="7">
        <f t="shared" si="8"/>
        <v>1.1538461538461537</v>
      </c>
      <c r="R80" s="6">
        <v>0.78</v>
      </c>
      <c r="S80" s="7">
        <f t="shared" si="6"/>
        <v>0.769230769230769</v>
      </c>
      <c r="T80" s="6">
        <v>0.78</v>
      </c>
      <c r="U80" s="7">
        <f t="shared" si="7"/>
        <v>0.12820512820512817</v>
      </c>
    </row>
    <row r="81" spans="16:21" ht="12.75">
      <c r="P81" s="6">
        <v>0.79</v>
      </c>
      <c r="Q81" s="7">
        <f t="shared" si="8"/>
        <v>1.1392405063291138</v>
      </c>
      <c r="R81" s="6">
        <v>0.79</v>
      </c>
      <c r="S81" s="7">
        <f t="shared" si="6"/>
        <v>0.7594936708860758</v>
      </c>
      <c r="T81" s="6">
        <v>0.79</v>
      </c>
      <c r="U81" s="7">
        <f t="shared" si="7"/>
        <v>0.12658227848101264</v>
      </c>
    </row>
    <row r="82" spans="16:21" ht="12.75">
      <c r="P82" s="6">
        <v>0.8</v>
      </c>
      <c r="Q82" s="7">
        <f t="shared" si="8"/>
        <v>1.1249999999999998</v>
      </c>
      <c r="R82" s="6">
        <v>0.8</v>
      </c>
      <c r="S82" s="7">
        <f t="shared" si="6"/>
        <v>0.7499999999999998</v>
      </c>
      <c r="T82" s="6">
        <v>0.8</v>
      </c>
      <c r="U82" s="7">
        <f t="shared" si="7"/>
        <v>0.12499999999999996</v>
      </c>
    </row>
    <row r="83" spans="16:21" ht="12.75">
      <c r="P83" s="6">
        <v>0.81</v>
      </c>
      <c r="Q83" s="7">
        <f t="shared" si="8"/>
        <v>1.111111111111111</v>
      </c>
      <c r="R83" s="6">
        <v>0.81</v>
      </c>
      <c r="S83" s="7">
        <f t="shared" si="6"/>
        <v>0.7407407407407405</v>
      </c>
      <c r="T83" s="6">
        <v>0.81</v>
      </c>
      <c r="U83" s="7">
        <f t="shared" si="7"/>
        <v>0.12345679012345674</v>
      </c>
    </row>
    <row r="84" spans="16:21" ht="12.75">
      <c r="P84" s="6">
        <v>0.82</v>
      </c>
      <c r="Q84" s="7">
        <f t="shared" si="8"/>
        <v>1.097560975609756</v>
      </c>
      <c r="R84" s="6">
        <v>0.82</v>
      </c>
      <c r="S84" s="7">
        <f t="shared" si="6"/>
        <v>0.7317073170731706</v>
      </c>
      <c r="T84" s="6">
        <v>0.82</v>
      </c>
      <c r="U84" s="7">
        <f t="shared" si="7"/>
        <v>0.1219512195121951</v>
      </c>
    </row>
    <row r="85" spans="16:21" ht="12.75">
      <c r="P85" s="6">
        <v>0.83</v>
      </c>
      <c r="Q85" s="7">
        <f t="shared" si="8"/>
        <v>1.0843373493975903</v>
      </c>
      <c r="R85" s="6">
        <v>0.83</v>
      </c>
      <c r="S85" s="7">
        <f t="shared" si="6"/>
        <v>0.7228915662650601</v>
      </c>
      <c r="T85" s="6">
        <v>0.83</v>
      </c>
      <c r="U85" s="7">
        <f t="shared" si="7"/>
        <v>0.12048192771084336</v>
      </c>
    </row>
    <row r="86" spans="16:21" ht="12.75">
      <c r="P86" s="6">
        <v>0.84</v>
      </c>
      <c r="Q86" s="7">
        <f t="shared" si="8"/>
        <v>1.0714285714285714</v>
      </c>
      <c r="R86" s="6">
        <v>0.84</v>
      </c>
      <c r="S86" s="7">
        <f t="shared" si="6"/>
        <v>0.7142857142857142</v>
      </c>
      <c r="T86" s="6">
        <v>0.84</v>
      </c>
      <c r="U86" s="7">
        <f t="shared" si="7"/>
        <v>0.11904761904761903</v>
      </c>
    </row>
    <row r="87" spans="16:21" ht="12.75">
      <c r="P87" s="6">
        <v>0.85</v>
      </c>
      <c r="Q87" s="7">
        <f t="shared" si="8"/>
        <v>1.0588235294117647</v>
      </c>
      <c r="R87" s="6">
        <v>0.85</v>
      </c>
      <c r="S87" s="7">
        <f t="shared" si="6"/>
        <v>0.7058823529411763</v>
      </c>
      <c r="T87" s="6">
        <v>0.85</v>
      </c>
      <c r="U87" s="7">
        <f t="shared" si="7"/>
        <v>0.11764705882352938</v>
      </c>
    </row>
    <row r="88" spans="16:21" ht="12.75">
      <c r="P88" s="6">
        <v>0.86</v>
      </c>
      <c r="Q88" s="7">
        <f t="shared" si="8"/>
        <v>1.0465116279069766</v>
      </c>
      <c r="R88" s="6">
        <v>0.86</v>
      </c>
      <c r="S88" s="7">
        <f t="shared" si="6"/>
        <v>0.6976744186046511</v>
      </c>
      <c r="T88" s="6">
        <v>0.86</v>
      </c>
      <c r="U88" s="7">
        <f t="shared" si="7"/>
        <v>0.11627906976744184</v>
      </c>
    </row>
    <row r="89" spans="16:21" ht="12.75">
      <c r="P89" s="6">
        <v>0.87</v>
      </c>
      <c r="Q89" s="7">
        <f t="shared" si="8"/>
        <v>1.0344827586206895</v>
      </c>
      <c r="R89" s="6">
        <v>0.87</v>
      </c>
      <c r="S89" s="7">
        <f t="shared" si="6"/>
        <v>0.6896551724137929</v>
      </c>
      <c r="T89" s="6">
        <v>0.87</v>
      </c>
      <c r="U89" s="7">
        <f t="shared" si="7"/>
        <v>0.11494252873563215</v>
      </c>
    </row>
    <row r="90" spans="16:21" ht="12.75">
      <c r="P90" s="6">
        <v>0.88</v>
      </c>
      <c r="Q90" s="7">
        <f t="shared" si="8"/>
        <v>1.0227272727272727</v>
      </c>
      <c r="R90" s="6">
        <v>0.88</v>
      </c>
      <c r="S90" s="7">
        <f t="shared" si="6"/>
        <v>0.6818181818181817</v>
      </c>
      <c r="T90" s="6">
        <v>0.88</v>
      </c>
      <c r="U90" s="7">
        <f t="shared" si="7"/>
        <v>0.1136363636363636</v>
      </c>
    </row>
    <row r="91" spans="16:21" ht="12.75">
      <c r="P91" s="6">
        <v>0.89</v>
      </c>
      <c r="Q91" s="7">
        <f t="shared" si="8"/>
        <v>1.0112359550561796</v>
      </c>
      <c r="R91" s="6">
        <v>0.89</v>
      </c>
      <c r="S91" s="7">
        <f t="shared" si="6"/>
        <v>0.6741573033707864</v>
      </c>
      <c r="T91" s="6">
        <v>0.89</v>
      </c>
      <c r="U91" s="7">
        <f t="shared" si="7"/>
        <v>0.11235955056179774</v>
      </c>
    </row>
    <row r="92" spans="16:21" ht="12.75">
      <c r="P92" s="6">
        <v>0.9</v>
      </c>
      <c r="Q92" s="7">
        <f t="shared" si="8"/>
        <v>0.9999999999999999</v>
      </c>
      <c r="R92" s="6">
        <v>0.9</v>
      </c>
      <c r="S92" s="7">
        <f t="shared" si="6"/>
        <v>0.6666666666666665</v>
      </c>
      <c r="T92" s="6">
        <v>0.9</v>
      </c>
      <c r="U92" s="7">
        <f t="shared" si="7"/>
        <v>0.11111111111111109</v>
      </c>
    </row>
    <row r="93" spans="16:21" ht="12.75">
      <c r="P93" s="6">
        <v>0.91</v>
      </c>
      <c r="Q93" s="7">
        <f t="shared" si="8"/>
        <v>0.9890109890109888</v>
      </c>
      <c r="R93" s="6">
        <v>0.91</v>
      </c>
      <c r="S93" s="7">
        <f t="shared" si="6"/>
        <v>0.6593406593406592</v>
      </c>
      <c r="T93" s="6">
        <v>0.91</v>
      </c>
      <c r="U93" s="7">
        <f t="shared" si="7"/>
        <v>0.10989010989010987</v>
      </c>
    </row>
    <row r="94" spans="16:21" ht="12.75">
      <c r="P94" s="6">
        <v>0.92</v>
      </c>
      <c r="Q94" s="7">
        <f t="shared" si="8"/>
        <v>0.9782608695652173</v>
      </c>
      <c r="R94" s="6">
        <v>0.92</v>
      </c>
      <c r="S94" s="7">
        <f t="shared" si="6"/>
        <v>0.652173913043478</v>
      </c>
      <c r="T94" s="6">
        <v>0.92</v>
      </c>
      <c r="U94" s="7">
        <f t="shared" si="7"/>
        <v>0.10869565217391301</v>
      </c>
    </row>
    <row r="95" spans="16:21" ht="12.75">
      <c r="P95" s="6">
        <v>0.93</v>
      </c>
      <c r="Q95" s="7">
        <f t="shared" si="8"/>
        <v>0.9677419354838708</v>
      </c>
      <c r="R95" s="6">
        <v>0.93</v>
      </c>
      <c r="S95" s="7">
        <f t="shared" si="6"/>
        <v>0.6451612903225805</v>
      </c>
      <c r="T95" s="6">
        <v>0.93</v>
      </c>
      <c r="U95" s="7">
        <f t="shared" si="7"/>
        <v>0.10752688172043008</v>
      </c>
    </row>
    <row r="96" spans="16:21" ht="12.75">
      <c r="P96" s="6">
        <v>0.94</v>
      </c>
      <c r="Q96" s="7">
        <f t="shared" si="8"/>
        <v>0.9574468085106382</v>
      </c>
      <c r="R96" s="6">
        <v>0.94</v>
      </c>
      <c r="S96" s="7">
        <f t="shared" si="6"/>
        <v>0.6382978723404255</v>
      </c>
      <c r="T96" s="6">
        <v>0.94</v>
      </c>
      <c r="U96" s="7">
        <f t="shared" si="7"/>
        <v>0.10638297872340424</v>
      </c>
    </row>
    <row r="97" spans="16:21" ht="12.75">
      <c r="P97" s="6">
        <v>0.95</v>
      </c>
      <c r="Q97" s="7">
        <f t="shared" si="8"/>
        <v>0.9473684210526315</v>
      </c>
      <c r="R97" s="6">
        <v>0.95</v>
      </c>
      <c r="S97" s="7">
        <f t="shared" si="6"/>
        <v>0.6315789473684209</v>
      </c>
      <c r="T97" s="6">
        <v>0.95</v>
      </c>
      <c r="U97" s="7">
        <f t="shared" si="7"/>
        <v>0.10526315789473682</v>
      </c>
    </row>
    <row r="98" spans="16:21" ht="12.75">
      <c r="P98" s="6">
        <v>0.96</v>
      </c>
      <c r="Q98" s="7">
        <f t="shared" si="8"/>
        <v>0.9374999999999999</v>
      </c>
      <c r="R98" s="6">
        <v>0.96</v>
      </c>
      <c r="S98" s="7">
        <f t="shared" si="6"/>
        <v>0.6249999999999999</v>
      </c>
      <c r="T98" s="6">
        <v>0.96</v>
      </c>
      <c r="U98" s="7">
        <f t="shared" si="7"/>
        <v>0.10416666666666664</v>
      </c>
    </row>
    <row r="99" spans="16:21" ht="12.75">
      <c r="P99" s="6">
        <v>0.97</v>
      </c>
      <c r="Q99" s="7">
        <f t="shared" si="8"/>
        <v>0.9278350515463917</v>
      </c>
      <c r="R99" s="6">
        <v>0.97</v>
      </c>
      <c r="S99" s="7">
        <f t="shared" si="6"/>
        <v>0.6185567010309277</v>
      </c>
      <c r="T99" s="6">
        <v>0.97</v>
      </c>
      <c r="U99" s="7">
        <f t="shared" si="7"/>
        <v>0.10309278350515462</v>
      </c>
    </row>
    <row r="100" spans="16:21" ht="12.75">
      <c r="P100" s="6">
        <v>0.98</v>
      </c>
      <c r="Q100" s="7">
        <f t="shared" si="8"/>
        <v>0.9183673469387754</v>
      </c>
      <c r="R100" s="6">
        <v>0.98</v>
      </c>
      <c r="S100" s="7">
        <f t="shared" si="6"/>
        <v>0.6122448979591836</v>
      </c>
      <c r="T100" s="6">
        <v>0.98</v>
      </c>
      <c r="U100" s="7">
        <f t="shared" si="7"/>
        <v>0.1020408163265306</v>
      </c>
    </row>
    <row r="101" spans="16:21" ht="12.75">
      <c r="P101" s="6">
        <v>0.99</v>
      </c>
      <c r="Q101" s="7">
        <f t="shared" si="8"/>
        <v>0.9090909090909091</v>
      </c>
      <c r="R101" s="6">
        <v>0.99</v>
      </c>
      <c r="S101" s="7">
        <f t="shared" si="6"/>
        <v>0.606060606060606</v>
      </c>
      <c r="T101" s="6">
        <v>0.99</v>
      </c>
      <c r="U101" s="7">
        <f t="shared" si="7"/>
        <v>0.101010101010101</v>
      </c>
    </row>
    <row r="102" spans="16:21" ht="12.75">
      <c r="P102" s="6">
        <v>1</v>
      </c>
      <c r="Q102" s="7">
        <f t="shared" si="8"/>
        <v>0.8999999999999999</v>
      </c>
      <c r="R102" s="6">
        <v>1</v>
      </c>
      <c r="S102" s="7">
        <f t="shared" si="6"/>
        <v>0.5999999999999999</v>
      </c>
      <c r="T102" s="6">
        <v>1</v>
      </c>
      <c r="U102" s="7">
        <f t="shared" si="7"/>
        <v>0.09999999999999998</v>
      </c>
    </row>
    <row r="103" spans="16:21" ht="12.75">
      <c r="P103" s="6">
        <v>1.01</v>
      </c>
      <c r="Q103" s="7">
        <f t="shared" si="8"/>
        <v>0.891089108910891</v>
      </c>
      <c r="R103" s="6">
        <v>1.01</v>
      </c>
      <c r="S103" s="7">
        <f t="shared" si="6"/>
        <v>0.5940594059405939</v>
      </c>
      <c r="T103" s="6">
        <v>1.01</v>
      </c>
      <c r="U103" s="7">
        <f t="shared" si="7"/>
        <v>0.09900990099009899</v>
      </c>
    </row>
    <row r="104" spans="16:21" ht="12.75">
      <c r="P104" s="6">
        <v>1.02</v>
      </c>
      <c r="Q104" s="7">
        <f t="shared" si="8"/>
        <v>0.8823529411764705</v>
      </c>
      <c r="R104" s="6">
        <v>1.02</v>
      </c>
      <c r="S104" s="7">
        <f t="shared" si="6"/>
        <v>0.588235294117647</v>
      </c>
      <c r="T104" s="6">
        <v>1.02</v>
      </c>
      <c r="U104" s="7">
        <f t="shared" si="7"/>
        <v>0.0980392156862745</v>
      </c>
    </row>
    <row r="105" spans="16:21" ht="12.75">
      <c r="P105" s="6">
        <v>1.03</v>
      </c>
      <c r="Q105" s="7">
        <f t="shared" si="8"/>
        <v>0.8737864077669902</v>
      </c>
      <c r="R105" s="6">
        <v>1.03</v>
      </c>
      <c r="S105" s="7">
        <f t="shared" si="6"/>
        <v>0.58252427184466</v>
      </c>
      <c r="T105" s="6">
        <v>1.03</v>
      </c>
      <c r="U105" s="7">
        <f t="shared" si="7"/>
        <v>0.09708737864077667</v>
      </c>
    </row>
    <row r="106" spans="16:21" ht="12.75">
      <c r="P106" s="6">
        <v>1.04</v>
      </c>
      <c r="Q106" s="7">
        <f t="shared" si="8"/>
        <v>0.8653846153846153</v>
      </c>
      <c r="R106" s="6">
        <v>1.04</v>
      </c>
      <c r="S106" s="7">
        <f t="shared" si="6"/>
        <v>0.5769230769230768</v>
      </c>
      <c r="T106" s="6">
        <v>1.04</v>
      </c>
      <c r="U106" s="7">
        <f t="shared" si="7"/>
        <v>0.09615384615384613</v>
      </c>
    </row>
    <row r="107" spans="16:21" ht="12.75">
      <c r="P107" s="6">
        <v>1.05</v>
      </c>
      <c r="Q107" s="7">
        <f t="shared" si="8"/>
        <v>0.857142857142857</v>
      </c>
      <c r="R107" s="6">
        <v>1.05</v>
      </c>
      <c r="S107" s="7">
        <f t="shared" si="6"/>
        <v>0.5714285714285713</v>
      </c>
      <c r="T107" s="6">
        <v>1.05</v>
      </c>
      <c r="U107" s="7">
        <f t="shared" si="7"/>
        <v>0.09523809523809522</v>
      </c>
    </row>
    <row r="108" spans="16:21" ht="12.75">
      <c r="P108" s="6">
        <v>1.06</v>
      </c>
      <c r="Q108" s="7">
        <f t="shared" si="8"/>
        <v>0.8490566037735848</v>
      </c>
      <c r="R108" s="6">
        <v>1.06</v>
      </c>
      <c r="S108" s="7">
        <f t="shared" si="6"/>
        <v>0.5660377358490565</v>
      </c>
      <c r="T108" s="6">
        <v>1.06</v>
      </c>
      <c r="U108" s="7">
        <f t="shared" si="7"/>
        <v>0.09433962264150941</v>
      </c>
    </row>
    <row r="109" spans="16:21" ht="12.75">
      <c r="P109" s="6">
        <v>1.07</v>
      </c>
      <c r="Q109" s="7">
        <f t="shared" si="8"/>
        <v>0.8411214953271027</v>
      </c>
      <c r="R109" s="6">
        <v>1.07</v>
      </c>
      <c r="S109" s="7">
        <f t="shared" si="6"/>
        <v>0.5607476635514017</v>
      </c>
      <c r="T109" s="6">
        <v>1.07</v>
      </c>
      <c r="U109" s="7">
        <f t="shared" si="7"/>
        <v>0.09345794392523361</v>
      </c>
    </row>
    <row r="110" spans="16:21" ht="12.75">
      <c r="P110" s="6">
        <v>1.08</v>
      </c>
      <c r="Q110" s="7">
        <f t="shared" si="8"/>
        <v>0.8333333333333331</v>
      </c>
      <c r="R110" s="6">
        <v>1.08</v>
      </c>
      <c r="S110" s="7">
        <f t="shared" si="6"/>
        <v>0.5555555555555554</v>
      </c>
      <c r="T110" s="6">
        <v>1.08</v>
      </c>
      <c r="U110" s="7">
        <f t="shared" si="7"/>
        <v>0.09259259259259256</v>
      </c>
    </row>
    <row r="111" spans="16:21" ht="12.75">
      <c r="P111" s="6">
        <v>1.09</v>
      </c>
      <c r="Q111" s="7">
        <f t="shared" si="8"/>
        <v>0.8256880733944952</v>
      </c>
      <c r="R111" s="6">
        <v>1.09</v>
      </c>
      <c r="S111" s="7">
        <f t="shared" si="6"/>
        <v>0.5504587155963301</v>
      </c>
      <c r="T111" s="6">
        <v>1.09</v>
      </c>
      <c r="U111" s="7">
        <f t="shared" si="7"/>
        <v>0.09174311926605501</v>
      </c>
    </row>
    <row r="112" spans="16:21" ht="12.75">
      <c r="P112" s="6">
        <v>1.1</v>
      </c>
      <c r="Q112" s="7">
        <f t="shared" si="8"/>
        <v>0.818181818181818</v>
      </c>
      <c r="R112" s="6">
        <v>1.1</v>
      </c>
      <c r="S112" s="7">
        <f t="shared" si="6"/>
        <v>0.5454545454545453</v>
      </c>
      <c r="T112" s="6">
        <v>1.1</v>
      </c>
      <c r="U112" s="7">
        <f t="shared" si="7"/>
        <v>0.09090909090909088</v>
      </c>
    </row>
    <row r="113" spans="16:21" ht="12.75">
      <c r="P113" s="6">
        <v>1.11</v>
      </c>
      <c r="Q113" s="7">
        <f t="shared" si="8"/>
        <v>0.8108108108108106</v>
      </c>
      <c r="R113" s="6">
        <v>1.11</v>
      </c>
      <c r="S113" s="7">
        <f t="shared" si="6"/>
        <v>0.5405405405405403</v>
      </c>
      <c r="T113" s="6">
        <v>1.11</v>
      </c>
      <c r="U113" s="7">
        <f t="shared" si="7"/>
        <v>0.09009009009009006</v>
      </c>
    </row>
    <row r="114" spans="16:21" ht="12.75">
      <c r="P114" s="6">
        <v>1.12</v>
      </c>
      <c r="Q114" s="7">
        <f t="shared" si="8"/>
        <v>0.8035714285714284</v>
      </c>
      <c r="R114" s="6">
        <v>1.12</v>
      </c>
      <c r="S114" s="7">
        <f t="shared" si="6"/>
        <v>0.5357142857142856</v>
      </c>
      <c r="T114" s="6">
        <v>1.12</v>
      </c>
      <c r="U114" s="7">
        <f t="shared" si="7"/>
        <v>0.08928571428571426</v>
      </c>
    </row>
    <row r="115" spans="16:21" ht="12.75">
      <c r="P115" s="6">
        <v>1.13</v>
      </c>
      <c r="Q115" s="7">
        <f t="shared" si="8"/>
        <v>0.7964601769911505</v>
      </c>
      <c r="R115" s="6">
        <v>1.13</v>
      </c>
      <c r="S115" s="7">
        <f t="shared" si="6"/>
        <v>0.5309734513274336</v>
      </c>
      <c r="T115" s="6">
        <v>1.13</v>
      </c>
      <c r="U115" s="7">
        <f t="shared" si="7"/>
        <v>0.08849557522123892</v>
      </c>
    </row>
    <row r="116" spans="16:21" ht="12.75">
      <c r="P116" s="6">
        <v>1.14</v>
      </c>
      <c r="Q116" s="7">
        <f t="shared" si="8"/>
        <v>0.7894736842105263</v>
      </c>
      <c r="R116" s="6">
        <v>1.14</v>
      </c>
      <c r="S116" s="7">
        <f t="shared" si="6"/>
        <v>0.5263157894736842</v>
      </c>
      <c r="T116" s="6">
        <v>1.14</v>
      </c>
      <c r="U116" s="7">
        <f t="shared" si="7"/>
        <v>0.08771929824561403</v>
      </c>
    </row>
    <row r="117" spans="16:21" ht="12.75">
      <c r="P117" s="6">
        <v>1.15</v>
      </c>
      <c r="Q117" s="7">
        <f t="shared" si="8"/>
        <v>0.782608695652174</v>
      </c>
      <c r="R117" s="6">
        <v>1.15</v>
      </c>
      <c r="S117" s="7">
        <f t="shared" si="6"/>
        <v>0.5217391304347825</v>
      </c>
      <c r="T117" s="6">
        <v>1.15</v>
      </c>
      <c r="U117" s="7">
        <f t="shared" si="7"/>
        <v>0.08695652173913042</v>
      </c>
    </row>
    <row r="118" spans="16:21" ht="12.75">
      <c r="P118" s="6">
        <v>1.16</v>
      </c>
      <c r="Q118" s="7">
        <f t="shared" si="8"/>
        <v>0.7758620689655172</v>
      </c>
      <c r="R118" s="6">
        <v>1.16</v>
      </c>
      <c r="S118" s="7">
        <f t="shared" si="6"/>
        <v>0.5172413793103448</v>
      </c>
      <c r="T118" s="6">
        <v>1.16</v>
      </c>
      <c r="U118" s="7">
        <f t="shared" si="7"/>
        <v>0.08620689655172413</v>
      </c>
    </row>
    <row r="119" spans="16:21" ht="12.75">
      <c r="P119" s="6">
        <v>1.17</v>
      </c>
      <c r="Q119" s="7">
        <f t="shared" si="8"/>
        <v>0.7692307692307692</v>
      </c>
      <c r="R119" s="6">
        <v>1.17</v>
      </c>
      <c r="S119" s="7">
        <f t="shared" si="6"/>
        <v>0.5128205128205128</v>
      </c>
      <c r="T119" s="6">
        <v>1.17</v>
      </c>
      <c r="U119" s="7">
        <f t="shared" si="7"/>
        <v>0.08547008547008546</v>
      </c>
    </row>
    <row r="120" spans="16:21" ht="12.75">
      <c r="P120" s="6">
        <v>1.18</v>
      </c>
      <c r="Q120" s="7">
        <f t="shared" si="8"/>
        <v>0.7627118644067796</v>
      </c>
      <c r="R120" s="6">
        <v>1.18</v>
      </c>
      <c r="S120" s="7">
        <f t="shared" si="6"/>
        <v>0.5084745762711863</v>
      </c>
      <c r="T120" s="6">
        <v>1.18</v>
      </c>
      <c r="U120" s="7">
        <f t="shared" si="7"/>
        <v>0.08474576271186439</v>
      </c>
    </row>
    <row r="121" spans="16:21" ht="12.75">
      <c r="P121" s="6">
        <v>1.19</v>
      </c>
      <c r="Q121" s="7">
        <f t="shared" si="8"/>
        <v>0.7563025210084033</v>
      </c>
      <c r="R121" s="6">
        <v>1.19</v>
      </c>
      <c r="S121" s="7">
        <f t="shared" si="6"/>
        <v>0.5042016806722688</v>
      </c>
      <c r="T121" s="6">
        <v>1.19</v>
      </c>
      <c r="U121" s="7">
        <f t="shared" si="7"/>
        <v>0.08403361344537813</v>
      </c>
    </row>
    <row r="122" spans="16:21" ht="12.75">
      <c r="P122" s="6">
        <v>1.2</v>
      </c>
      <c r="Q122" s="7">
        <f t="shared" si="8"/>
        <v>0.75</v>
      </c>
      <c r="R122" s="6">
        <v>1.2</v>
      </c>
      <c r="S122" s="7">
        <f t="shared" si="6"/>
        <v>0.4999999999999999</v>
      </c>
      <c r="T122" s="6">
        <v>1.2</v>
      </c>
      <c r="U122" s="7">
        <f t="shared" si="7"/>
        <v>0.08333333333333331</v>
      </c>
    </row>
    <row r="123" spans="16:21" ht="12.75">
      <c r="P123" s="6">
        <v>1.21</v>
      </c>
      <c r="Q123" s="7">
        <f t="shared" si="8"/>
        <v>0.743801652892562</v>
      </c>
      <c r="R123" s="6">
        <v>1.21</v>
      </c>
      <c r="S123" s="7">
        <f t="shared" si="6"/>
        <v>0.4958677685950412</v>
      </c>
      <c r="T123" s="6">
        <v>1.21</v>
      </c>
      <c r="U123" s="7">
        <f t="shared" si="7"/>
        <v>0.08264462809917354</v>
      </c>
    </row>
    <row r="124" spans="16:21" ht="12.75">
      <c r="P124" s="6">
        <v>1.22</v>
      </c>
      <c r="Q124" s="7">
        <f t="shared" si="8"/>
        <v>0.7377049180327868</v>
      </c>
      <c r="R124" s="6">
        <v>1.22</v>
      </c>
      <c r="S124" s="7">
        <f t="shared" si="6"/>
        <v>0.49180327868852447</v>
      </c>
      <c r="T124" s="6">
        <v>1.22</v>
      </c>
      <c r="U124" s="7">
        <f t="shared" si="7"/>
        <v>0.08196721311475408</v>
      </c>
    </row>
    <row r="125" spans="16:21" ht="12.75">
      <c r="P125" s="6">
        <v>1.23</v>
      </c>
      <c r="Q125" s="7">
        <f t="shared" si="8"/>
        <v>0.7317073170731707</v>
      </c>
      <c r="R125" s="6">
        <v>1.23</v>
      </c>
      <c r="S125" s="7">
        <f t="shared" si="6"/>
        <v>0.48780487804878037</v>
      </c>
      <c r="T125" s="6">
        <v>1.23</v>
      </c>
      <c r="U125" s="7">
        <f t="shared" si="7"/>
        <v>0.08130081300813007</v>
      </c>
    </row>
    <row r="126" spans="16:21" ht="12.75">
      <c r="P126" s="6">
        <v>1.24</v>
      </c>
      <c r="Q126" s="7">
        <f t="shared" si="8"/>
        <v>0.7258064516129031</v>
      </c>
      <c r="R126" s="6">
        <v>1.24</v>
      </c>
      <c r="S126" s="7">
        <f t="shared" si="6"/>
        <v>0.4838709677419354</v>
      </c>
      <c r="T126" s="6">
        <v>1.24</v>
      </c>
      <c r="U126" s="7">
        <f t="shared" si="7"/>
        <v>0.08064516129032256</v>
      </c>
    </row>
    <row r="127" spans="16:21" ht="12.75">
      <c r="P127" s="6">
        <v>1.25</v>
      </c>
      <c r="Q127" s="7">
        <f t="shared" si="8"/>
        <v>0.72</v>
      </c>
      <c r="R127" s="6">
        <v>1.25</v>
      </c>
      <c r="S127" s="7">
        <f t="shared" si="6"/>
        <v>0.47999999999999987</v>
      </c>
      <c r="T127" s="6">
        <v>1.25</v>
      </c>
      <c r="U127" s="7">
        <f t="shared" si="7"/>
        <v>0.07999999999999997</v>
      </c>
    </row>
    <row r="128" spans="16:21" ht="12.75">
      <c r="P128" s="6">
        <v>1.26</v>
      </c>
      <c r="Q128" s="7">
        <f t="shared" si="8"/>
        <v>0.7142857142857142</v>
      </c>
      <c r="R128" s="6">
        <v>1.26</v>
      </c>
      <c r="S128" s="7">
        <f t="shared" si="6"/>
        <v>0.4761904761904761</v>
      </c>
      <c r="T128" s="6">
        <v>1.26</v>
      </c>
      <c r="U128" s="7">
        <f t="shared" si="7"/>
        <v>0.07936507936507935</v>
      </c>
    </row>
    <row r="129" spans="16:21" ht="12.75">
      <c r="P129" s="6">
        <v>1.27</v>
      </c>
      <c r="Q129" s="7">
        <f t="shared" si="8"/>
        <v>0.7086614173228346</v>
      </c>
      <c r="R129" s="6">
        <v>1.27</v>
      </c>
      <c r="S129" s="7">
        <f t="shared" si="6"/>
        <v>0.47244094488188965</v>
      </c>
      <c r="T129" s="6">
        <v>1.27</v>
      </c>
      <c r="U129" s="7">
        <f t="shared" si="7"/>
        <v>0.07874015748031495</v>
      </c>
    </row>
    <row r="130" spans="16:21" ht="12.75">
      <c r="P130" s="6">
        <v>1.28</v>
      </c>
      <c r="Q130" s="7">
        <f t="shared" si="8"/>
        <v>0.7031249999999999</v>
      </c>
      <c r="R130" s="6">
        <v>1.28</v>
      </c>
      <c r="S130" s="7">
        <f t="shared" si="6"/>
        <v>0.4687499999999999</v>
      </c>
      <c r="T130" s="6">
        <v>1.28</v>
      </c>
      <c r="U130" s="7">
        <f t="shared" si="7"/>
        <v>0.07812499999999999</v>
      </c>
    </row>
    <row r="131" spans="16:21" ht="12.75">
      <c r="P131" s="6">
        <v>1.29</v>
      </c>
      <c r="Q131" s="7">
        <f t="shared" si="8"/>
        <v>0.6976744186046511</v>
      </c>
      <c r="R131" s="6">
        <v>1.29</v>
      </c>
      <c r="S131" s="7">
        <f t="shared" si="6"/>
        <v>0.4651162790697673</v>
      </c>
      <c r="T131" s="6">
        <v>1.29</v>
      </c>
      <c r="U131" s="7">
        <f t="shared" si="7"/>
        <v>0.07751937984496123</v>
      </c>
    </row>
    <row r="132" spans="16:21" ht="12.75">
      <c r="P132" s="6">
        <v>1.3</v>
      </c>
      <c r="Q132" s="7">
        <f t="shared" si="8"/>
        <v>0.6923076923076922</v>
      </c>
      <c r="R132" s="6">
        <v>1.3</v>
      </c>
      <c r="S132" s="7">
        <f aca="true" t="shared" si="9" ref="S132:S195">IF(R132&lt;=$B$14,$D$9*(0.4+0.6*R132/$B$14),IF(R132&lt;=$B$13,$D$9,IF(R132&lt;=$B$15,$D$10/R132)))</f>
        <v>0.4615384615384614</v>
      </c>
      <c r="T132" s="6">
        <v>1.3</v>
      </c>
      <c r="U132" s="7">
        <f t="shared" si="7"/>
        <v>0.0769230769230769</v>
      </c>
    </row>
    <row r="133" spans="16:21" ht="12.75">
      <c r="P133" s="6">
        <v>1.31</v>
      </c>
      <c r="Q133" s="7">
        <f t="shared" si="8"/>
        <v>0.6870229007633587</v>
      </c>
      <c r="R133" s="6">
        <v>1.31</v>
      </c>
      <c r="S133" s="7">
        <f t="shared" si="9"/>
        <v>0.4580152671755724</v>
      </c>
      <c r="T133" s="6">
        <v>1.31</v>
      </c>
      <c r="U133" s="7">
        <f t="shared" si="7"/>
        <v>0.0763358778625954</v>
      </c>
    </row>
    <row r="134" spans="16:21" ht="12.75">
      <c r="P134" s="6">
        <v>1.32</v>
      </c>
      <c r="Q134" s="7">
        <f t="shared" si="8"/>
        <v>0.6818181818181818</v>
      </c>
      <c r="R134" s="6">
        <v>1.32</v>
      </c>
      <c r="S134" s="7">
        <f t="shared" si="9"/>
        <v>0.4545454545454544</v>
      </c>
      <c r="T134" s="6">
        <v>1.32</v>
      </c>
      <c r="U134" s="7">
        <f t="shared" si="7"/>
        <v>0.07575757575757573</v>
      </c>
    </row>
    <row r="135" spans="16:21" ht="12.75">
      <c r="P135" s="6">
        <v>1.33</v>
      </c>
      <c r="Q135" s="7">
        <f t="shared" si="8"/>
        <v>0.6766917293233081</v>
      </c>
      <c r="R135" s="6">
        <v>1.33</v>
      </c>
      <c r="S135" s="7">
        <f t="shared" si="9"/>
        <v>0.45112781954887204</v>
      </c>
      <c r="T135" s="6">
        <v>1.33</v>
      </c>
      <c r="U135" s="7">
        <f t="shared" si="7"/>
        <v>0.07518796992481201</v>
      </c>
    </row>
    <row r="136" spans="16:21" ht="12.75">
      <c r="P136" s="6">
        <v>1.34</v>
      </c>
      <c r="Q136" s="7">
        <f t="shared" si="8"/>
        <v>0.6716417910447761</v>
      </c>
      <c r="R136" s="6">
        <v>1.34</v>
      </c>
      <c r="S136" s="7">
        <f t="shared" si="9"/>
        <v>0.4477611940298506</v>
      </c>
      <c r="T136" s="6">
        <v>1.34</v>
      </c>
      <c r="U136" s="7">
        <f aca="true" t="shared" si="10" ref="U136:U199">S136/6</f>
        <v>0.07462686567164177</v>
      </c>
    </row>
    <row r="137" spans="16:21" ht="12.75">
      <c r="P137" s="6">
        <v>1.35</v>
      </c>
      <c r="Q137" s="7">
        <f aca="true" t="shared" si="11" ref="Q137:Q200">IF(P137&lt;=$B$18,$D$7,IF(P137&lt;=$B$20,$D$8/P137))</f>
        <v>0.6666666666666665</v>
      </c>
      <c r="R137" s="6">
        <v>1.35</v>
      </c>
      <c r="S137" s="7">
        <f t="shared" si="9"/>
        <v>0.4444444444444443</v>
      </c>
      <c r="T137" s="6">
        <v>1.35</v>
      </c>
      <c r="U137" s="7">
        <f t="shared" si="10"/>
        <v>0.07407407407407406</v>
      </c>
    </row>
    <row r="138" spans="16:21" ht="12.75">
      <c r="P138" s="6">
        <v>1.36</v>
      </c>
      <c r="Q138" s="7">
        <f t="shared" si="11"/>
        <v>0.6617647058823528</v>
      </c>
      <c r="R138" s="6">
        <v>1.36</v>
      </c>
      <c r="S138" s="7">
        <f t="shared" si="9"/>
        <v>0.44117647058823517</v>
      </c>
      <c r="T138" s="6">
        <v>1.36</v>
      </c>
      <c r="U138" s="7">
        <f t="shared" si="10"/>
        <v>0.07352941176470586</v>
      </c>
    </row>
    <row r="139" spans="16:21" ht="12.75">
      <c r="P139" s="6">
        <v>1.37</v>
      </c>
      <c r="Q139" s="7">
        <f t="shared" si="11"/>
        <v>0.6569343065693429</v>
      </c>
      <c r="R139" s="6">
        <v>1.37</v>
      </c>
      <c r="S139" s="7">
        <f t="shared" si="9"/>
        <v>0.4379562043795619</v>
      </c>
      <c r="T139" s="6">
        <v>1.37</v>
      </c>
      <c r="U139" s="7">
        <f t="shared" si="10"/>
        <v>0.07299270072992699</v>
      </c>
    </row>
    <row r="140" spans="16:21" ht="12.75">
      <c r="P140" s="6">
        <v>1.38</v>
      </c>
      <c r="Q140" s="7">
        <f t="shared" si="11"/>
        <v>0.6521739130434783</v>
      </c>
      <c r="R140" s="6">
        <v>1.38</v>
      </c>
      <c r="S140" s="7">
        <f t="shared" si="9"/>
        <v>0.4347826086956521</v>
      </c>
      <c r="T140" s="6">
        <v>1.38</v>
      </c>
      <c r="U140" s="7">
        <f t="shared" si="10"/>
        <v>0.07246376811594202</v>
      </c>
    </row>
    <row r="141" spans="16:21" ht="12.75">
      <c r="P141" s="6">
        <v>1.39</v>
      </c>
      <c r="Q141" s="7">
        <f t="shared" si="11"/>
        <v>0.6474820143884892</v>
      </c>
      <c r="R141" s="6">
        <v>1.39</v>
      </c>
      <c r="S141" s="7">
        <f t="shared" si="9"/>
        <v>0.43165467625899273</v>
      </c>
      <c r="T141" s="6">
        <v>1.39</v>
      </c>
      <c r="U141" s="7">
        <f t="shared" si="10"/>
        <v>0.07194244604316545</v>
      </c>
    </row>
    <row r="142" spans="16:21" ht="12.75">
      <c r="P142" s="6">
        <v>1.4</v>
      </c>
      <c r="Q142" s="7">
        <f t="shared" si="11"/>
        <v>0.6428571428571428</v>
      </c>
      <c r="R142" s="6">
        <v>1.4</v>
      </c>
      <c r="S142" s="7">
        <f t="shared" si="9"/>
        <v>0.4285714285714285</v>
      </c>
      <c r="T142" s="6">
        <v>1.4</v>
      </c>
      <c r="U142" s="7">
        <f t="shared" si="10"/>
        <v>0.07142857142857141</v>
      </c>
    </row>
    <row r="143" spans="16:21" ht="12.75">
      <c r="P143" s="6">
        <v>1.41</v>
      </c>
      <c r="Q143" s="7">
        <f t="shared" si="11"/>
        <v>0.6382978723404255</v>
      </c>
      <c r="R143" s="6">
        <v>1.41</v>
      </c>
      <c r="S143" s="7">
        <f t="shared" si="9"/>
        <v>0.42553191489361697</v>
      </c>
      <c r="T143" s="6">
        <v>1.41</v>
      </c>
      <c r="U143" s="7">
        <f t="shared" si="10"/>
        <v>0.07092198581560283</v>
      </c>
    </row>
    <row r="144" spans="16:21" ht="12.75">
      <c r="P144" s="6">
        <v>1.42</v>
      </c>
      <c r="Q144" s="7">
        <f t="shared" si="11"/>
        <v>0.6338028169014084</v>
      </c>
      <c r="R144" s="6">
        <v>1.42</v>
      </c>
      <c r="S144" s="7">
        <f t="shared" si="9"/>
        <v>0.42253521126760557</v>
      </c>
      <c r="T144" s="6">
        <v>1.42</v>
      </c>
      <c r="U144" s="7">
        <f t="shared" si="10"/>
        <v>0.0704225352112676</v>
      </c>
    </row>
    <row r="145" spans="16:21" ht="12.75">
      <c r="P145" s="6">
        <v>1.43</v>
      </c>
      <c r="Q145" s="7">
        <f t="shared" si="11"/>
        <v>0.6293706293706294</v>
      </c>
      <c r="R145" s="6">
        <v>1.43</v>
      </c>
      <c r="S145" s="7">
        <f t="shared" si="9"/>
        <v>0.41958041958041953</v>
      </c>
      <c r="T145" s="6">
        <v>1.43</v>
      </c>
      <c r="U145" s="7">
        <f t="shared" si="10"/>
        <v>0.06993006993006992</v>
      </c>
    </row>
    <row r="146" spans="16:21" ht="12.75">
      <c r="P146" s="6">
        <v>1.44</v>
      </c>
      <c r="Q146" s="7">
        <f t="shared" si="11"/>
        <v>0.625</v>
      </c>
      <c r="R146" s="6">
        <v>1.44</v>
      </c>
      <c r="S146" s="7">
        <f t="shared" si="9"/>
        <v>0.4166666666666666</v>
      </c>
      <c r="T146" s="6">
        <v>1.44</v>
      </c>
      <c r="U146" s="7">
        <f t="shared" si="10"/>
        <v>0.06944444444444443</v>
      </c>
    </row>
    <row r="147" spans="16:21" ht="12.75">
      <c r="P147" s="6">
        <v>1.45</v>
      </c>
      <c r="Q147" s="7">
        <f t="shared" si="11"/>
        <v>0.6206896551724137</v>
      </c>
      <c r="R147" s="6">
        <v>1.45</v>
      </c>
      <c r="S147" s="7">
        <f t="shared" si="9"/>
        <v>0.4137931034482758</v>
      </c>
      <c r="T147" s="6">
        <v>1.45</v>
      </c>
      <c r="U147" s="7">
        <f t="shared" si="10"/>
        <v>0.0689655172413793</v>
      </c>
    </row>
    <row r="148" spans="16:21" ht="12.75">
      <c r="P148" s="6">
        <v>1.46</v>
      </c>
      <c r="Q148" s="7">
        <f t="shared" si="11"/>
        <v>0.6164383561643835</v>
      </c>
      <c r="R148" s="6">
        <v>1.46</v>
      </c>
      <c r="S148" s="7">
        <f t="shared" si="9"/>
        <v>0.41095890410958896</v>
      </c>
      <c r="T148" s="6">
        <v>1.46</v>
      </c>
      <c r="U148" s="7">
        <f t="shared" si="10"/>
        <v>0.06849315068493149</v>
      </c>
    </row>
    <row r="149" spans="16:21" ht="12.75">
      <c r="P149" s="6">
        <v>1.47</v>
      </c>
      <c r="Q149" s="7">
        <f t="shared" si="11"/>
        <v>0.6122448979591836</v>
      </c>
      <c r="R149" s="6">
        <v>1.47</v>
      </c>
      <c r="S149" s="7">
        <f t="shared" si="9"/>
        <v>0.40816326530612235</v>
      </c>
      <c r="T149" s="6">
        <v>1.47</v>
      </c>
      <c r="U149" s="7">
        <f t="shared" si="10"/>
        <v>0.06802721088435372</v>
      </c>
    </row>
    <row r="150" spans="16:21" ht="12.75">
      <c r="P150" s="6">
        <v>1.48</v>
      </c>
      <c r="Q150" s="7">
        <f t="shared" si="11"/>
        <v>0.608108108108108</v>
      </c>
      <c r="R150" s="6">
        <v>1.48</v>
      </c>
      <c r="S150" s="7">
        <f t="shared" si="9"/>
        <v>0.4054054054054053</v>
      </c>
      <c r="T150" s="6">
        <v>1.48</v>
      </c>
      <c r="U150" s="7">
        <f t="shared" si="10"/>
        <v>0.06756756756756756</v>
      </c>
    </row>
    <row r="151" spans="16:21" ht="12.75">
      <c r="P151" s="6">
        <v>1.49</v>
      </c>
      <c r="Q151" s="7">
        <f t="shared" si="11"/>
        <v>0.6040268456375838</v>
      </c>
      <c r="R151" s="6">
        <v>1.49</v>
      </c>
      <c r="S151" s="7">
        <f t="shared" si="9"/>
        <v>0.4026845637583892</v>
      </c>
      <c r="T151" s="6">
        <v>1.49</v>
      </c>
      <c r="U151" s="7">
        <f t="shared" si="10"/>
        <v>0.06711409395973153</v>
      </c>
    </row>
    <row r="152" spans="16:21" ht="12.75">
      <c r="P152" s="6">
        <v>1.5</v>
      </c>
      <c r="Q152" s="7">
        <f t="shared" si="11"/>
        <v>0.6</v>
      </c>
      <c r="R152" s="6">
        <v>1.5</v>
      </c>
      <c r="S152" s="7">
        <f t="shared" si="9"/>
        <v>0.3999999999999999</v>
      </c>
      <c r="T152" s="6">
        <v>1.5</v>
      </c>
      <c r="U152" s="7">
        <f t="shared" si="10"/>
        <v>0.06666666666666665</v>
      </c>
    </row>
    <row r="153" spans="16:21" ht="12.75">
      <c r="P153" s="6">
        <v>1.51</v>
      </c>
      <c r="Q153" s="7">
        <f t="shared" si="11"/>
        <v>0.5960264900662251</v>
      </c>
      <c r="R153" s="6">
        <v>1.51</v>
      </c>
      <c r="S153" s="7">
        <f t="shared" si="9"/>
        <v>0.39735099337748336</v>
      </c>
      <c r="T153" s="6">
        <v>1.51</v>
      </c>
      <c r="U153" s="7">
        <f t="shared" si="10"/>
        <v>0.0662251655629139</v>
      </c>
    </row>
    <row r="154" spans="16:21" ht="12.75">
      <c r="P154" s="6">
        <v>1.52</v>
      </c>
      <c r="Q154" s="7">
        <f t="shared" si="11"/>
        <v>0.5921052631578947</v>
      </c>
      <c r="R154" s="6">
        <v>1.52</v>
      </c>
      <c r="S154" s="7">
        <f t="shared" si="9"/>
        <v>0.39473684210526305</v>
      </c>
      <c r="T154" s="6">
        <v>1.52</v>
      </c>
      <c r="U154" s="7">
        <f t="shared" si="10"/>
        <v>0.06578947368421051</v>
      </c>
    </row>
    <row r="155" spans="16:21" ht="12.75">
      <c r="P155" s="6">
        <v>1.53</v>
      </c>
      <c r="Q155" s="7">
        <f t="shared" si="11"/>
        <v>0.588235294117647</v>
      </c>
      <c r="R155" s="6">
        <v>1.53</v>
      </c>
      <c r="S155" s="7">
        <f t="shared" si="9"/>
        <v>0.3921568627450979</v>
      </c>
      <c r="T155" s="6">
        <v>1.53</v>
      </c>
      <c r="U155" s="7">
        <f t="shared" si="10"/>
        <v>0.06535947712418298</v>
      </c>
    </row>
    <row r="156" spans="16:21" ht="12.75">
      <c r="P156" s="6">
        <v>1.54</v>
      </c>
      <c r="Q156" s="7">
        <f t="shared" si="11"/>
        <v>0.5844155844155844</v>
      </c>
      <c r="R156" s="6">
        <v>1.54</v>
      </c>
      <c r="S156" s="7">
        <f t="shared" si="9"/>
        <v>0.3896103896103895</v>
      </c>
      <c r="T156" s="6">
        <v>1.54</v>
      </c>
      <c r="U156" s="7">
        <f t="shared" si="10"/>
        <v>0.06493506493506492</v>
      </c>
    </row>
    <row r="157" spans="16:21" ht="12.75">
      <c r="P157" s="6">
        <v>1.55</v>
      </c>
      <c r="Q157" s="7">
        <f t="shared" si="11"/>
        <v>0.5806451612903225</v>
      </c>
      <c r="R157" s="6">
        <v>1.55</v>
      </c>
      <c r="S157" s="7">
        <f t="shared" si="9"/>
        <v>0.38709677419354827</v>
      </c>
      <c r="T157" s="6">
        <v>1.55</v>
      </c>
      <c r="U157" s="7">
        <f t="shared" si="10"/>
        <v>0.06451612903225805</v>
      </c>
    </row>
    <row r="158" spans="16:21" ht="12.75">
      <c r="P158" s="6">
        <v>1.56</v>
      </c>
      <c r="Q158" s="7">
        <f t="shared" si="11"/>
        <v>0.5769230769230769</v>
      </c>
      <c r="R158" s="6">
        <v>1.56</v>
      </c>
      <c r="S158" s="7">
        <f t="shared" si="9"/>
        <v>0.3846153846153845</v>
      </c>
      <c r="T158" s="6">
        <v>1.56</v>
      </c>
      <c r="U158" s="7">
        <f t="shared" si="10"/>
        <v>0.06410256410256408</v>
      </c>
    </row>
    <row r="159" spans="16:21" ht="12.75">
      <c r="P159" s="6">
        <v>1.57</v>
      </c>
      <c r="Q159" s="7">
        <f t="shared" si="11"/>
        <v>0.573248407643312</v>
      </c>
      <c r="R159" s="6">
        <v>1.57</v>
      </c>
      <c r="S159" s="7">
        <f t="shared" si="9"/>
        <v>0.3821656050955413</v>
      </c>
      <c r="T159" s="6">
        <v>1.57</v>
      </c>
      <c r="U159" s="7">
        <f t="shared" si="10"/>
        <v>0.06369426751592355</v>
      </c>
    </row>
    <row r="160" spans="16:21" ht="12.75">
      <c r="P160" s="6">
        <v>1.58</v>
      </c>
      <c r="Q160" s="7">
        <f t="shared" si="11"/>
        <v>0.5696202531645569</v>
      </c>
      <c r="R160" s="6">
        <v>1.58</v>
      </c>
      <c r="S160" s="7">
        <f t="shared" si="9"/>
        <v>0.3797468354430379</v>
      </c>
      <c r="T160" s="6">
        <v>1.58</v>
      </c>
      <c r="U160" s="7">
        <f t="shared" si="10"/>
        <v>0.06329113924050632</v>
      </c>
    </row>
    <row r="161" spans="16:21" ht="12.75">
      <c r="P161" s="6">
        <v>1.59</v>
      </c>
      <c r="Q161" s="7">
        <f t="shared" si="11"/>
        <v>0.5660377358490565</v>
      </c>
      <c r="R161" s="6">
        <v>1.59</v>
      </c>
      <c r="S161" s="7">
        <f t="shared" si="9"/>
        <v>0.37735849056603765</v>
      </c>
      <c r="T161" s="6">
        <v>1.59</v>
      </c>
      <c r="U161" s="7">
        <f t="shared" si="10"/>
        <v>0.06289308176100628</v>
      </c>
    </row>
    <row r="162" spans="16:21" ht="12.75">
      <c r="P162" s="6">
        <v>1.6</v>
      </c>
      <c r="Q162" s="7">
        <f t="shared" si="11"/>
        <v>0.5624999999999999</v>
      </c>
      <c r="R162" s="6">
        <v>1.6</v>
      </c>
      <c r="S162" s="7">
        <f t="shared" si="9"/>
        <v>0.3749999999999999</v>
      </c>
      <c r="T162" s="6">
        <v>1.6</v>
      </c>
      <c r="U162" s="7">
        <f t="shared" si="10"/>
        <v>0.06249999999999998</v>
      </c>
    </row>
    <row r="163" spans="16:21" ht="12.75">
      <c r="P163" s="6">
        <v>1.61</v>
      </c>
      <c r="Q163" s="7">
        <f t="shared" si="11"/>
        <v>0.5590062111801242</v>
      </c>
      <c r="R163" s="6">
        <v>1.61</v>
      </c>
      <c r="S163" s="7">
        <f t="shared" si="9"/>
        <v>0.372670807453416</v>
      </c>
      <c r="T163" s="6">
        <v>1.61</v>
      </c>
      <c r="U163" s="7">
        <f t="shared" si="10"/>
        <v>0.062111801242236</v>
      </c>
    </row>
    <row r="164" spans="16:21" ht="12.75">
      <c r="P164" s="6">
        <v>1.62</v>
      </c>
      <c r="Q164" s="7">
        <f t="shared" si="11"/>
        <v>0.5555555555555555</v>
      </c>
      <c r="R164" s="6">
        <v>1.62</v>
      </c>
      <c r="S164" s="7">
        <f t="shared" si="9"/>
        <v>0.37037037037037024</v>
      </c>
      <c r="T164" s="6">
        <v>1.62</v>
      </c>
      <c r="U164" s="7">
        <f t="shared" si="10"/>
        <v>0.06172839506172837</v>
      </c>
    </row>
    <row r="165" spans="16:21" ht="12.75">
      <c r="P165" s="6">
        <v>1.63</v>
      </c>
      <c r="Q165" s="7">
        <f t="shared" si="11"/>
        <v>0.5521472392638037</v>
      </c>
      <c r="R165" s="6">
        <v>1.63</v>
      </c>
      <c r="S165" s="7">
        <f t="shared" si="9"/>
        <v>0.3680981595092024</v>
      </c>
      <c r="T165" s="6">
        <v>1.63</v>
      </c>
      <c r="U165" s="7">
        <f t="shared" si="10"/>
        <v>0.06134969325153373</v>
      </c>
    </row>
    <row r="166" spans="16:21" ht="12.75">
      <c r="P166" s="6">
        <v>1.64</v>
      </c>
      <c r="Q166" s="7">
        <f t="shared" si="11"/>
        <v>0.548780487804878</v>
      </c>
      <c r="R166" s="6">
        <v>1.64</v>
      </c>
      <c r="S166" s="7">
        <f t="shared" si="9"/>
        <v>0.3658536585365853</v>
      </c>
      <c r="T166" s="6">
        <v>1.64</v>
      </c>
      <c r="U166" s="7">
        <f t="shared" si="10"/>
        <v>0.06097560975609755</v>
      </c>
    </row>
    <row r="167" spans="16:21" ht="12.75">
      <c r="P167" s="6">
        <v>1.65</v>
      </c>
      <c r="Q167" s="7">
        <f t="shared" si="11"/>
        <v>0.5454545454545454</v>
      </c>
      <c r="R167" s="6">
        <v>1.65</v>
      </c>
      <c r="S167" s="7">
        <f t="shared" si="9"/>
        <v>0.3636363636363636</v>
      </c>
      <c r="T167" s="6">
        <v>1.65</v>
      </c>
      <c r="U167" s="7">
        <f t="shared" si="10"/>
        <v>0.0606060606060606</v>
      </c>
    </row>
    <row r="168" spans="16:21" ht="12.75">
      <c r="P168" s="6">
        <v>1.66</v>
      </c>
      <c r="Q168" s="7">
        <f t="shared" si="11"/>
        <v>0.5421686746987951</v>
      </c>
      <c r="R168" s="6">
        <v>1.66</v>
      </c>
      <c r="S168" s="7">
        <f t="shared" si="9"/>
        <v>0.36144578313253006</v>
      </c>
      <c r="T168" s="6">
        <v>1.66</v>
      </c>
      <c r="U168" s="7">
        <f t="shared" si="10"/>
        <v>0.06024096385542168</v>
      </c>
    </row>
    <row r="169" spans="16:21" ht="12.75">
      <c r="P169" s="6">
        <v>1.67</v>
      </c>
      <c r="Q169" s="7">
        <f t="shared" si="11"/>
        <v>0.5389221556886227</v>
      </c>
      <c r="R169" s="6">
        <v>1.67</v>
      </c>
      <c r="S169" s="7">
        <f t="shared" si="9"/>
        <v>0.35928143712574845</v>
      </c>
      <c r="T169" s="6">
        <v>1.67</v>
      </c>
      <c r="U169" s="7">
        <f t="shared" si="10"/>
        <v>0.05988023952095808</v>
      </c>
    </row>
    <row r="170" spans="16:21" ht="12.75">
      <c r="P170" s="6">
        <v>1.68</v>
      </c>
      <c r="Q170" s="7">
        <f t="shared" si="11"/>
        <v>0.5357142857142857</v>
      </c>
      <c r="R170" s="6">
        <v>1.68</v>
      </c>
      <c r="S170" s="7">
        <f t="shared" si="9"/>
        <v>0.3571428571428571</v>
      </c>
      <c r="T170" s="6">
        <v>1.68</v>
      </c>
      <c r="U170" s="7">
        <f t="shared" si="10"/>
        <v>0.059523809523809514</v>
      </c>
    </row>
    <row r="171" spans="16:21" ht="12.75">
      <c r="P171" s="6">
        <v>1.69</v>
      </c>
      <c r="Q171" s="7">
        <f t="shared" si="11"/>
        <v>0.5325443786982248</v>
      </c>
      <c r="R171" s="6">
        <v>1.69</v>
      </c>
      <c r="S171" s="7">
        <f t="shared" si="9"/>
        <v>0.3550295857988165</v>
      </c>
      <c r="T171" s="6">
        <v>1.69</v>
      </c>
      <c r="U171" s="7">
        <f t="shared" si="10"/>
        <v>0.059171597633136085</v>
      </c>
    </row>
    <row r="172" spans="16:21" ht="12.75">
      <c r="P172" s="6">
        <v>1.7</v>
      </c>
      <c r="Q172" s="7">
        <f t="shared" si="11"/>
        <v>0.5294117647058824</v>
      </c>
      <c r="R172" s="6">
        <v>1.7</v>
      </c>
      <c r="S172" s="7">
        <f t="shared" si="9"/>
        <v>0.35294117647058815</v>
      </c>
      <c r="T172" s="6">
        <v>1.7</v>
      </c>
      <c r="U172" s="7">
        <f t="shared" si="10"/>
        <v>0.05882352941176469</v>
      </c>
    </row>
    <row r="173" spans="16:21" ht="12.75">
      <c r="P173" s="6">
        <v>1.71</v>
      </c>
      <c r="Q173" s="7">
        <f t="shared" si="11"/>
        <v>0.5263157894736842</v>
      </c>
      <c r="R173" s="6">
        <v>1.71</v>
      </c>
      <c r="S173" s="7">
        <f t="shared" si="9"/>
        <v>0.35087719298245607</v>
      </c>
      <c r="T173" s="6">
        <v>1.71</v>
      </c>
      <c r="U173" s="7">
        <f t="shared" si="10"/>
        <v>0.05847953216374268</v>
      </c>
    </row>
    <row r="174" spans="16:21" ht="12.75">
      <c r="P174" s="6">
        <v>1.72</v>
      </c>
      <c r="Q174" s="7">
        <f t="shared" si="11"/>
        <v>0.5232558139534883</v>
      </c>
      <c r="R174" s="6">
        <v>1.72</v>
      </c>
      <c r="S174" s="7">
        <f t="shared" si="9"/>
        <v>0.34883720930232553</v>
      </c>
      <c r="T174" s="6">
        <v>1.72</v>
      </c>
      <c r="U174" s="7">
        <f t="shared" si="10"/>
        <v>0.05813953488372092</v>
      </c>
    </row>
    <row r="175" spans="16:21" ht="12.75">
      <c r="P175" s="6">
        <v>1.73</v>
      </c>
      <c r="Q175" s="7">
        <f t="shared" si="11"/>
        <v>0.5202312138728323</v>
      </c>
      <c r="R175" s="6">
        <v>1.73</v>
      </c>
      <c r="S175" s="7">
        <f t="shared" si="9"/>
        <v>0.34682080924855485</v>
      </c>
      <c r="T175" s="6">
        <v>1.73</v>
      </c>
      <c r="U175" s="7">
        <f t="shared" si="10"/>
        <v>0.05780346820809248</v>
      </c>
    </row>
    <row r="176" spans="16:21" ht="12.75">
      <c r="P176" s="6">
        <v>1.74</v>
      </c>
      <c r="Q176" s="7">
        <f t="shared" si="11"/>
        <v>0.5172413793103448</v>
      </c>
      <c r="R176" s="6">
        <v>1.74</v>
      </c>
      <c r="S176" s="7">
        <f t="shared" si="9"/>
        <v>0.34482758620689646</v>
      </c>
      <c r="T176" s="6">
        <v>1.74</v>
      </c>
      <c r="U176" s="7">
        <f t="shared" si="10"/>
        <v>0.05747126436781608</v>
      </c>
    </row>
    <row r="177" spans="16:21" ht="12.75">
      <c r="P177" s="6">
        <v>1.75</v>
      </c>
      <c r="Q177" s="7">
        <f t="shared" si="11"/>
        <v>0.5142857142857142</v>
      </c>
      <c r="R177" s="6">
        <v>1.75</v>
      </c>
      <c r="S177" s="7">
        <f t="shared" si="9"/>
        <v>0.3428571428571428</v>
      </c>
      <c r="T177" s="6">
        <v>1.75</v>
      </c>
      <c r="U177" s="7">
        <f t="shared" si="10"/>
        <v>0.057142857142857134</v>
      </c>
    </row>
    <row r="178" spans="16:21" ht="12.75">
      <c r="P178" s="6">
        <v>1.76</v>
      </c>
      <c r="Q178" s="7">
        <f t="shared" si="11"/>
        <v>0.5113636363636364</v>
      </c>
      <c r="R178" s="6">
        <v>1.76</v>
      </c>
      <c r="S178" s="7">
        <f t="shared" si="9"/>
        <v>0.34090909090909083</v>
      </c>
      <c r="T178" s="6">
        <v>1.76</v>
      </c>
      <c r="U178" s="7">
        <f t="shared" si="10"/>
        <v>0.0568181818181818</v>
      </c>
    </row>
    <row r="179" spans="16:21" ht="12.75">
      <c r="P179" s="6">
        <v>1.77</v>
      </c>
      <c r="Q179" s="7">
        <f t="shared" si="11"/>
        <v>0.5084745762711864</v>
      </c>
      <c r="R179" s="6">
        <v>1.77</v>
      </c>
      <c r="S179" s="7">
        <f t="shared" si="9"/>
        <v>0.33898305084745756</v>
      </c>
      <c r="T179" s="6">
        <v>1.77</v>
      </c>
      <c r="U179" s="7">
        <f t="shared" si="10"/>
        <v>0.056497175141242924</v>
      </c>
    </row>
    <row r="180" spans="16:21" ht="12.75">
      <c r="P180" s="6">
        <v>1.78</v>
      </c>
      <c r="Q180" s="7">
        <f t="shared" si="11"/>
        <v>0.5056179775280898</v>
      </c>
      <c r="R180" s="6">
        <v>1.78</v>
      </c>
      <c r="S180" s="7">
        <f t="shared" si="9"/>
        <v>0.3370786516853932</v>
      </c>
      <c r="T180" s="6">
        <v>1.78</v>
      </c>
      <c r="U180" s="7">
        <f t="shared" si="10"/>
        <v>0.05617977528089887</v>
      </c>
    </row>
    <row r="181" spans="16:21" ht="12.75">
      <c r="P181" s="6">
        <v>1.79</v>
      </c>
      <c r="Q181" s="7">
        <f t="shared" si="11"/>
        <v>0.5027932960893854</v>
      </c>
      <c r="R181" s="6">
        <v>1.79</v>
      </c>
      <c r="S181" s="7">
        <f t="shared" si="9"/>
        <v>0.3351955307262569</v>
      </c>
      <c r="T181" s="6">
        <v>1.79</v>
      </c>
      <c r="U181" s="7">
        <f t="shared" si="10"/>
        <v>0.05586592178770949</v>
      </c>
    </row>
    <row r="182" spans="16:21" ht="12.75">
      <c r="P182" s="6">
        <v>1.8</v>
      </c>
      <c r="Q182" s="7">
        <f t="shared" si="11"/>
        <v>0.49999999999999994</v>
      </c>
      <c r="R182" s="6">
        <v>1.8</v>
      </c>
      <c r="S182" s="7">
        <f t="shared" si="9"/>
        <v>0.33333333333333326</v>
      </c>
      <c r="T182" s="6">
        <v>1.8</v>
      </c>
      <c r="U182" s="7">
        <f t="shared" si="10"/>
        <v>0.055555555555555546</v>
      </c>
    </row>
    <row r="183" spans="16:21" ht="12.75">
      <c r="P183" s="6">
        <v>1.81</v>
      </c>
      <c r="Q183" s="7">
        <f t="shared" si="11"/>
        <v>0.49723756906077343</v>
      </c>
      <c r="R183" s="6">
        <v>1.81</v>
      </c>
      <c r="S183" s="7">
        <f t="shared" si="9"/>
        <v>0.33149171270718225</v>
      </c>
      <c r="T183" s="6">
        <v>1.81</v>
      </c>
      <c r="U183" s="7">
        <f t="shared" si="10"/>
        <v>0.05524861878453038</v>
      </c>
    </row>
    <row r="184" spans="16:21" ht="12.75">
      <c r="P184" s="6">
        <v>1.82</v>
      </c>
      <c r="Q184" s="7">
        <f t="shared" si="11"/>
        <v>0.4945054945054944</v>
      </c>
      <c r="R184" s="6">
        <v>1.82</v>
      </c>
      <c r="S184" s="7">
        <f t="shared" si="9"/>
        <v>0.3296703296703296</v>
      </c>
      <c r="T184" s="6">
        <v>1.82</v>
      </c>
      <c r="U184" s="7">
        <f t="shared" si="10"/>
        <v>0.05494505494505494</v>
      </c>
    </row>
    <row r="185" spans="16:21" ht="12.75">
      <c r="P185" s="6">
        <v>1.83</v>
      </c>
      <c r="Q185" s="7">
        <f t="shared" si="11"/>
        <v>0.4918032786885245</v>
      </c>
      <c r="R185" s="6">
        <v>1.83</v>
      </c>
      <c r="S185" s="7">
        <f t="shared" si="9"/>
        <v>0.3278688524590163</v>
      </c>
      <c r="T185" s="6">
        <v>1.83</v>
      </c>
      <c r="U185" s="7">
        <f t="shared" si="10"/>
        <v>0.05464480874316938</v>
      </c>
    </row>
    <row r="186" spans="16:21" ht="12.75">
      <c r="P186" s="6">
        <v>1.84</v>
      </c>
      <c r="Q186" s="7">
        <f t="shared" si="11"/>
        <v>0.48913043478260865</v>
      </c>
      <c r="R186" s="6">
        <v>1.84</v>
      </c>
      <c r="S186" s="7">
        <f t="shared" si="9"/>
        <v>0.326086956521739</v>
      </c>
      <c r="T186" s="6">
        <v>1.84</v>
      </c>
      <c r="U186" s="7">
        <f t="shared" si="10"/>
        <v>0.054347826086956506</v>
      </c>
    </row>
    <row r="187" spans="16:21" ht="12.75">
      <c r="P187" s="6">
        <v>1.85</v>
      </c>
      <c r="Q187" s="7">
        <f t="shared" si="11"/>
        <v>0.4864864864864864</v>
      </c>
      <c r="R187" s="6">
        <v>1.85</v>
      </c>
      <c r="S187" s="7">
        <f t="shared" si="9"/>
        <v>0.32432432432432423</v>
      </c>
      <c r="T187" s="6">
        <v>1.85</v>
      </c>
      <c r="U187" s="7">
        <f t="shared" si="10"/>
        <v>0.054054054054054036</v>
      </c>
    </row>
    <row r="188" spans="16:21" ht="12.75">
      <c r="P188" s="6">
        <v>1.86</v>
      </c>
      <c r="Q188" s="7">
        <f t="shared" si="11"/>
        <v>0.4838709677419354</v>
      </c>
      <c r="R188" s="6">
        <v>1.86</v>
      </c>
      <c r="S188" s="7">
        <f t="shared" si="9"/>
        <v>0.32258064516129026</v>
      </c>
      <c r="T188" s="6">
        <v>1.86</v>
      </c>
      <c r="U188" s="7">
        <f t="shared" si="10"/>
        <v>0.05376344086021504</v>
      </c>
    </row>
    <row r="189" spans="16:21" ht="12.75">
      <c r="P189" s="6">
        <v>1.87</v>
      </c>
      <c r="Q189" s="7">
        <f t="shared" si="11"/>
        <v>0.481283422459893</v>
      </c>
      <c r="R189" s="6">
        <v>1.87</v>
      </c>
      <c r="S189" s="7">
        <f t="shared" si="9"/>
        <v>0.3208556149732619</v>
      </c>
      <c r="T189" s="6">
        <v>1.87</v>
      </c>
      <c r="U189" s="7">
        <f t="shared" si="10"/>
        <v>0.05347593582887699</v>
      </c>
    </row>
    <row r="190" spans="16:21" ht="12.75">
      <c r="P190" s="6">
        <v>1.88</v>
      </c>
      <c r="Q190" s="7">
        <f t="shared" si="11"/>
        <v>0.4787234042553191</v>
      </c>
      <c r="R190" s="6">
        <v>1.88</v>
      </c>
      <c r="S190" s="7">
        <f t="shared" si="9"/>
        <v>0.3191489361702127</v>
      </c>
      <c r="T190" s="6">
        <v>1.88</v>
      </c>
      <c r="U190" s="7">
        <f t="shared" si="10"/>
        <v>0.05319148936170212</v>
      </c>
    </row>
    <row r="191" spans="16:21" ht="12.75">
      <c r="P191" s="6">
        <v>1.89</v>
      </c>
      <c r="Q191" s="7">
        <f t="shared" si="11"/>
        <v>0.47619047619047616</v>
      </c>
      <c r="R191" s="6">
        <v>1.89</v>
      </c>
      <c r="S191" s="7">
        <f t="shared" si="9"/>
        <v>0.3174603174603174</v>
      </c>
      <c r="T191" s="6">
        <v>1.89</v>
      </c>
      <c r="U191" s="7">
        <f t="shared" si="10"/>
        <v>0.0529100529100529</v>
      </c>
    </row>
    <row r="192" spans="16:21" ht="12.75">
      <c r="P192" s="6">
        <v>1.9</v>
      </c>
      <c r="Q192" s="7">
        <f t="shared" si="11"/>
        <v>0.47368421052631576</v>
      </c>
      <c r="R192" s="6">
        <v>1.9</v>
      </c>
      <c r="S192" s="7">
        <f t="shared" si="9"/>
        <v>0.31578947368421045</v>
      </c>
      <c r="T192" s="6">
        <v>1.9</v>
      </c>
      <c r="U192" s="7">
        <f t="shared" si="10"/>
        <v>0.05263157894736841</v>
      </c>
    </row>
    <row r="193" spans="16:21" ht="12.75">
      <c r="P193" s="6">
        <v>1.91</v>
      </c>
      <c r="Q193" s="7">
        <f t="shared" si="11"/>
        <v>0.4712041884816754</v>
      </c>
      <c r="R193" s="6">
        <v>1.91</v>
      </c>
      <c r="S193" s="7">
        <f t="shared" si="9"/>
        <v>0.3141361256544502</v>
      </c>
      <c r="T193" s="6">
        <v>1.91</v>
      </c>
      <c r="U193" s="7">
        <f t="shared" si="10"/>
        <v>0.05235602094240837</v>
      </c>
    </row>
    <row r="194" spans="16:21" ht="12.75">
      <c r="P194" s="6">
        <v>1.92</v>
      </c>
      <c r="Q194" s="7">
        <f t="shared" si="11"/>
        <v>0.46874999999999994</v>
      </c>
      <c r="R194" s="6">
        <v>1.92</v>
      </c>
      <c r="S194" s="7">
        <f t="shared" si="9"/>
        <v>0.31249999999999994</v>
      </c>
      <c r="T194" s="6">
        <v>1.92</v>
      </c>
      <c r="U194" s="7">
        <f t="shared" si="10"/>
        <v>0.05208333333333332</v>
      </c>
    </row>
    <row r="195" spans="16:21" ht="12.75">
      <c r="P195" s="6">
        <v>1.93</v>
      </c>
      <c r="Q195" s="7">
        <f t="shared" si="11"/>
        <v>0.46632124352331605</v>
      </c>
      <c r="R195" s="6">
        <v>1.93</v>
      </c>
      <c r="S195" s="7">
        <f t="shared" si="9"/>
        <v>0.310880829015544</v>
      </c>
      <c r="T195" s="6">
        <v>1.93</v>
      </c>
      <c r="U195" s="7">
        <f t="shared" si="10"/>
        <v>0.05181347150259066</v>
      </c>
    </row>
    <row r="196" spans="16:21" ht="12.75">
      <c r="P196" s="6">
        <v>1.94</v>
      </c>
      <c r="Q196" s="7">
        <f t="shared" si="11"/>
        <v>0.46391752577319584</v>
      </c>
      <c r="R196" s="6">
        <v>1.94</v>
      </c>
      <c r="S196" s="7">
        <f aca="true" t="shared" si="12" ref="S196:S259">IF(R196&lt;=$B$14,$D$9*(0.4+0.6*R196/$B$14),IF(R196&lt;=$B$13,$D$9,IF(R196&lt;=$B$15,$D$10/R196)))</f>
        <v>0.3092783505154639</v>
      </c>
      <c r="T196" s="6">
        <v>1.94</v>
      </c>
      <c r="U196" s="7">
        <f t="shared" si="10"/>
        <v>0.05154639175257731</v>
      </c>
    </row>
    <row r="197" spans="16:21" ht="12.75">
      <c r="P197" s="6">
        <v>1.95</v>
      </c>
      <c r="Q197" s="7">
        <f t="shared" si="11"/>
        <v>0.4615384615384615</v>
      </c>
      <c r="R197" s="6">
        <v>1.95</v>
      </c>
      <c r="S197" s="7">
        <f t="shared" si="12"/>
        <v>0.30769230769230765</v>
      </c>
      <c r="T197" s="6">
        <v>1.95</v>
      </c>
      <c r="U197" s="7">
        <f t="shared" si="10"/>
        <v>0.05128205128205127</v>
      </c>
    </row>
    <row r="198" spans="16:21" ht="12.75">
      <c r="P198" s="6">
        <v>1.96</v>
      </c>
      <c r="Q198" s="7">
        <f t="shared" si="11"/>
        <v>0.4591836734693877</v>
      </c>
      <c r="R198" s="6">
        <v>1.96</v>
      </c>
      <c r="S198" s="7">
        <f t="shared" si="12"/>
        <v>0.3061224489795918</v>
      </c>
      <c r="T198" s="6">
        <v>1.96</v>
      </c>
      <c r="U198" s="7">
        <f t="shared" si="10"/>
        <v>0.0510204081632653</v>
      </c>
    </row>
    <row r="199" spans="16:21" ht="12.75">
      <c r="P199" s="6">
        <v>1.97</v>
      </c>
      <c r="Q199" s="7">
        <f t="shared" si="11"/>
        <v>0.45685279187817257</v>
      </c>
      <c r="R199" s="6">
        <v>1.97</v>
      </c>
      <c r="S199" s="7">
        <f t="shared" si="12"/>
        <v>0.30456852791878164</v>
      </c>
      <c r="T199" s="6">
        <v>1.97</v>
      </c>
      <c r="U199" s="7">
        <f t="shared" si="10"/>
        <v>0.05076142131979694</v>
      </c>
    </row>
    <row r="200" spans="16:21" ht="12.75">
      <c r="P200" s="6">
        <v>1.98</v>
      </c>
      <c r="Q200" s="7">
        <f t="shared" si="11"/>
        <v>0.45454545454545453</v>
      </c>
      <c r="R200" s="6">
        <v>1.98</v>
      </c>
      <c r="S200" s="7">
        <f t="shared" si="12"/>
        <v>0.303030303030303</v>
      </c>
      <c r="T200" s="6">
        <v>1.98</v>
      </c>
      <c r="U200" s="7">
        <f aca="true" t="shared" si="13" ref="U200:U263">S200/6</f>
        <v>0.0505050505050505</v>
      </c>
    </row>
    <row r="201" spans="16:21" ht="12.75">
      <c r="P201" s="6">
        <v>1.99</v>
      </c>
      <c r="Q201" s="7">
        <f aca="true" t="shared" si="14" ref="Q201:Q264">IF(P201&lt;=$B$18,$D$7,IF(P201&lt;=$B$20,$D$8/P201))</f>
        <v>0.4522613065326633</v>
      </c>
      <c r="R201" s="6">
        <v>1.99</v>
      </c>
      <c r="S201" s="7">
        <f t="shared" si="12"/>
        <v>0.30150753768844213</v>
      </c>
      <c r="T201" s="6">
        <v>1.99</v>
      </c>
      <c r="U201" s="7">
        <f t="shared" si="13"/>
        <v>0.050251256281407024</v>
      </c>
    </row>
    <row r="202" spans="16:21" ht="12.75">
      <c r="P202" s="6">
        <v>2</v>
      </c>
      <c r="Q202" s="7">
        <f t="shared" si="14"/>
        <v>0.44999999999999996</v>
      </c>
      <c r="R202" s="6">
        <v>2</v>
      </c>
      <c r="S202" s="7">
        <f t="shared" si="12"/>
        <v>0.29999999999999993</v>
      </c>
      <c r="T202" s="6">
        <v>2</v>
      </c>
      <c r="U202" s="7">
        <f t="shared" si="13"/>
        <v>0.04999999999999999</v>
      </c>
    </row>
    <row r="203" spans="16:21" ht="12.75">
      <c r="P203" s="6">
        <v>2.01</v>
      </c>
      <c r="Q203" s="7">
        <f t="shared" si="14"/>
        <v>0.44776119402985076</v>
      </c>
      <c r="R203" s="6">
        <v>2.01</v>
      </c>
      <c r="S203" s="7">
        <f t="shared" si="12"/>
        <v>0.29850746268656714</v>
      </c>
      <c r="T203" s="6">
        <v>2.01</v>
      </c>
      <c r="U203" s="7">
        <f t="shared" si="13"/>
        <v>0.04975124378109452</v>
      </c>
    </row>
    <row r="204" spans="16:21" ht="12.75">
      <c r="P204" s="6">
        <v>2.02</v>
      </c>
      <c r="Q204" s="7">
        <f t="shared" si="14"/>
        <v>0.4455445544554455</v>
      </c>
      <c r="R204" s="6">
        <v>2.02</v>
      </c>
      <c r="S204" s="7">
        <f t="shared" si="12"/>
        <v>0.29702970297029696</v>
      </c>
      <c r="T204" s="6">
        <v>2.02</v>
      </c>
      <c r="U204" s="7">
        <f t="shared" si="13"/>
        <v>0.04950495049504949</v>
      </c>
    </row>
    <row r="205" spans="16:21" ht="12.75">
      <c r="P205" s="6">
        <v>2.03</v>
      </c>
      <c r="Q205" s="7">
        <f t="shared" si="14"/>
        <v>0.4433497536945813</v>
      </c>
      <c r="R205" s="6">
        <v>2.03</v>
      </c>
      <c r="S205" s="7">
        <f t="shared" si="12"/>
        <v>0.29556650246305416</v>
      </c>
      <c r="T205" s="6">
        <v>2.03</v>
      </c>
      <c r="U205" s="7">
        <f t="shared" si="13"/>
        <v>0.04926108374384236</v>
      </c>
    </row>
    <row r="206" spans="16:21" ht="12.75">
      <c r="P206" s="6">
        <v>2.04</v>
      </c>
      <c r="Q206" s="7">
        <f t="shared" si="14"/>
        <v>0.4411764705882352</v>
      </c>
      <c r="R206" s="6">
        <v>2.04</v>
      </c>
      <c r="S206" s="7">
        <f t="shared" si="12"/>
        <v>0.2941176470588235</v>
      </c>
      <c r="T206" s="6">
        <v>2.04</v>
      </c>
      <c r="U206" s="7">
        <f t="shared" si="13"/>
        <v>0.04901960784313725</v>
      </c>
    </row>
    <row r="207" spans="16:21" ht="12.75">
      <c r="P207" s="6">
        <v>2.05</v>
      </c>
      <c r="Q207" s="7">
        <f t="shared" si="14"/>
        <v>0.43902439024390244</v>
      </c>
      <c r="R207" s="6">
        <v>2.05</v>
      </c>
      <c r="S207" s="7">
        <f t="shared" si="12"/>
        <v>0.2926829268292683</v>
      </c>
      <c r="T207" s="6">
        <v>2.05</v>
      </c>
      <c r="U207" s="7">
        <f t="shared" si="13"/>
        <v>0.048780487804878044</v>
      </c>
    </row>
    <row r="208" spans="16:21" ht="12.75">
      <c r="P208" s="6">
        <v>2.06</v>
      </c>
      <c r="Q208" s="7">
        <f t="shared" si="14"/>
        <v>0.4368932038834951</v>
      </c>
      <c r="R208" s="6">
        <v>2.06</v>
      </c>
      <c r="S208" s="7">
        <f t="shared" si="12"/>
        <v>0.29126213592233</v>
      </c>
      <c r="T208" s="6">
        <v>2.06</v>
      </c>
      <c r="U208" s="7">
        <f t="shared" si="13"/>
        <v>0.048543689320388335</v>
      </c>
    </row>
    <row r="209" spans="16:21" ht="12.75">
      <c r="P209" s="6">
        <v>2.07</v>
      </c>
      <c r="Q209" s="7">
        <f t="shared" si="14"/>
        <v>0.43478260869565216</v>
      </c>
      <c r="R209" s="6">
        <v>2.07</v>
      </c>
      <c r="S209" s="7">
        <f t="shared" si="12"/>
        <v>0.28985507246376807</v>
      </c>
      <c r="T209" s="6">
        <v>2.07</v>
      </c>
      <c r="U209" s="7">
        <f t="shared" si="13"/>
        <v>0.048309178743961345</v>
      </c>
    </row>
    <row r="210" spans="16:21" ht="12.75">
      <c r="P210" s="6">
        <v>2.08</v>
      </c>
      <c r="Q210" s="7">
        <f t="shared" si="14"/>
        <v>0.43269230769230765</v>
      </c>
      <c r="R210" s="6">
        <v>2.08</v>
      </c>
      <c r="S210" s="7">
        <f t="shared" si="12"/>
        <v>0.2884615384615384</v>
      </c>
      <c r="T210" s="6">
        <v>2.08</v>
      </c>
      <c r="U210" s="7">
        <f t="shared" si="13"/>
        <v>0.048076923076923066</v>
      </c>
    </row>
    <row r="211" spans="16:21" ht="12.75">
      <c r="P211" s="6">
        <v>2.09</v>
      </c>
      <c r="Q211" s="7">
        <f t="shared" si="14"/>
        <v>0.43062200956937796</v>
      </c>
      <c r="R211" s="6">
        <v>2.09</v>
      </c>
      <c r="S211" s="7">
        <f t="shared" si="12"/>
        <v>0.2870813397129186</v>
      </c>
      <c r="T211" s="6">
        <v>2.09</v>
      </c>
      <c r="U211" s="7">
        <f t="shared" si="13"/>
        <v>0.0478468899521531</v>
      </c>
    </row>
    <row r="212" spans="16:21" ht="12.75">
      <c r="P212" s="6">
        <v>2.1</v>
      </c>
      <c r="Q212" s="7">
        <f t="shared" si="14"/>
        <v>0.4285714285714285</v>
      </c>
      <c r="R212" s="6">
        <v>2.1</v>
      </c>
      <c r="S212" s="7">
        <f t="shared" si="12"/>
        <v>0.28571428571428564</v>
      </c>
      <c r="T212" s="6">
        <v>2.1</v>
      </c>
      <c r="U212" s="7">
        <f t="shared" si="13"/>
        <v>0.04761904761904761</v>
      </c>
    </row>
    <row r="213" spans="16:21" ht="12.75">
      <c r="P213" s="6">
        <v>2.11</v>
      </c>
      <c r="Q213" s="7">
        <f t="shared" si="14"/>
        <v>0.42654028436018954</v>
      </c>
      <c r="R213" s="6">
        <v>2.11</v>
      </c>
      <c r="S213" s="7">
        <f t="shared" si="12"/>
        <v>0.28436018957345965</v>
      </c>
      <c r="T213" s="6">
        <v>2.11</v>
      </c>
      <c r="U213" s="7">
        <f t="shared" si="13"/>
        <v>0.04739336492890994</v>
      </c>
    </row>
    <row r="214" spans="16:21" ht="12.75">
      <c r="P214" s="6">
        <v>2.12</v>
      </c>
      <c r="Q214" s="7">
        <f t="shared" si="14"/>
        <v>0.4245283018867924</v>
      </c>
      <c r="R214" s="6">
        <v>2.12</v>
      </c>
      <c r="S214" s="7">
        <f t="shared" si="12"/>
        <v>0.28301886792452824</v>
      </c>
      <c r="T214" s="6">
        <v>2.12</v>
      </c>
      <c r="U214" s="7">
        <f t="shared" si="13"/>
        <v>0.047169811320754707</v>
      </c>
    </row>
    <row r="215" spans="16:21" ht="12.75">
      <c r="P215" s="6">
        <v>2.13</v>
      </c>
      <c r="Q215" s="7">
        <f t="shared" si="14"/>
        <v>0.4225352112676056</v>
      </c>
      <c r="R215" s="6">
        <v>2.13</v>
      </c>
      <c r="S215" s="7">
        <f t="shared" si="12"/>
        <v>0.2816901408450704</v>
      </c>
      <c r="T215" s="6">
        <v>2.13</v>
      </c>
      <c r="U215" s="7">
        <f t="shared" si="13"/>
        <v>0.04694835680751173</v>
      </c>
    </row>
    <row r="216" spans="16:21" ht="12.75">
      <c r="P216" s="6">
        <v>2.14</v>
      </c>
      <c r="Q216" s="7">
        <f t="shared" si="14"/>
        <v>0.42056074766355134</v>
      </c>
      <c r="R216" s="6">
        <v>2.14</v>
      </c>
      <c r="S216" s="7">
        <f t="shared" si="12"/>
        <v>0.28037383177570085</v>
      </c>
      <c r="T216" s="6">
        <v>2.14</v>
      </c>
      <c r="U216" s="7">
        <f t="shared" si="13"/>
        <v>0.04672897196261681</v>
      </c>
    </row>
    <row r="217" spans="16:21" ht="12.75">
      <c r="P217" s="6">
        <v>2.15</v>
      </c>
      <c r="Q217" s="7">
        <f t="shared" si="14"/>
        <v>0.41860465116279066</v>
      </c>
      <c r="R217" s="6">
        <v>2.15</v>
      </c>
      <c r="S217" s="7">
        <f t="shared" si="12"/>
        <v>0.2790697674418604</v>
      </c>
      <c r="T217" s="6">
        <v>2.15</v>
      </c>
      <c r="U217" s="7">
        <f t="shared" si="13"/>
        <v>0.04651162790697674</v>
      </c>
    </row>
    <row r="218" spans="16:21" ht="12.75">
      <c r="P218" s="6">
        <v>2.16</v>
      </c>
      <c r="Q218" s="7">
        <f t="shared" si="14"/>
        <v>0.4166666666666666</v>
      </c>
      <c r="R218" s="6">
        <v>2.16</v>
      </c>
      <c r="S218" s="7">
        <f t="shared" si="12"/>
        <v>0.2777777777777777</v>
      </c>
      <c r="T218" s="6">
        <v>2.16</v>
      </c>
      <c r="U218" s="7">
        <f t="shared" si="13"/>
        <v>0.04629629629629628</v>
      </c>
    </row>
    <row r="219" spans="16:21" ht="12.75">
      <c r="P219" s="6">
        <v>2.17</v>
      </c>
      <c r="Q219" s="7">
        <f t="shared" si="14"/>
        <v>0.4147465437788018</v>
      </c>
      <c r="R219" s="6">
        <v>2.17</v>
      </c>
      <c r="S219" s="7">
        <f t="shared" si="12"/>
        <v>0.27649769585253453</v>
      </c>
      <c r="T219" s="6">
        <v>2.17</v>
      </c>
      <c r="U219" s="7">
        <f t="shared" si="13"/>
        <v>0.046082949308755755</v>
      </c>
    </row>
    <row r="220" spans="16:21" ht="12.75">
      <c r="P220" s="6">
        <v>2.18</v>
      </c>
      <c r="Q220" s="7">
        <f t="shared" si="14"/>
        <v>0.4128440366972476</v>
      </c>
      <c r="R220" s="6">
        <v>2.18</v>
      </c>
      <c r="S220" s="7">
        <f t="shared" si="12"/>
        <v>0.27522935779816504</v>
      </c>
      <c r="T220" s="6">
        <v>2.18</v>
      </c>
      <c r="U220" s="7">
        <f t="shared" si="13"/>
        <v>0.045871559633027505</v>
      </c>
    </row>
    <row r="221" spans="16:21" ht="12.75">
      <c r="P221" s="6">
        <v>2.19</v>
      </c>
      <c r="Q221" s="7">
        <f t="shared" si="14"/>
        <v>0.410958904109589</v>
      </c>
      <c r="R221" s="6">
        <v>2.19</v>
      </c>
      <c r="S221" s="7">
        <f t="shared" si="12"/>
        <v>0.27397260273972596</v>
      </c>
      <c r="T221" s="6">
        <v>2.19</v>
      </c>
      <c r="U221" s="7">
        <f t="shared" si="13"/>
        <v>0.045662100456620995</v>
      </c>
    </row>
    <row r="222" spans="16:21" ht="12.75">
      <c r="P222" s="6">
        <v>2.2</v>
      </c>
      <c r="Q222" s="7">
        <f t="shared" si="14"/>
        <v>0.409090909090909</v>
      </c>
      <c r="R222" s="6">
        <v>2.2</v>
      </c>
      <c r="S222" s="7">
        <f t="shared" si="12"/>
        <v>0.27272727272727265</v>
      </c>
      <c r="T222" s="6">
        <v>2.2</v>
      </c>
      <c r="U222" s="7">
        <f t="shared" si="13"/>
        <v>0.04545454545454544</v>
      </c>
    </row>
    <row r="223" spans="16:21" ht="12.75">
      <c r="P223" s="6">
        <v>2.21</v>
      </c>
      <c r="Q223" s="7">
        <f t="shared" si="14"/>
        <v>0.40723981900452483</v>
      </c>
      <c r="R223" s="6">
        <v>2.21</v>
      </c>
      <c r="S223" s="7">
        <f t="shared" si="12"/>
        <v>0.2714932126696832</v>
      </c>
      <c r="T223" s="6">
        <v>2.21</v>
      </c>
      <c r="U223" s="7">
        <f t="shared" si="13"/>
        <v>0.04524886877828053</v>
      </c>
    </row>
    <row r="224" spans="16:21" ht="12.75">
      <c r="P224" s="6">
        <v>2.22</v>
      </c>
      <c r="Q224" s="7">
        <f t="shared" si="14"/>
        <v>0.4054054054054053</v>
      </c>
      <c r="R224" s="6">
        <v>2.22</v>
      </c>
      <c r="S224" s="7">
        <f t="shared" si="12"/>
        <v>0.2702702702702702</v>
      </c>
      <c r="T224" s="6">
        <v>2.22</v>
      </c>
      <c r="U224" s="7">
        <f t="shared" si="13"/>
        <v>0.04504504504504503</v>
      </c>
    </row>
    <row r="225" spans="16:21" ht="12.75">
      <c r="P225" s="6">
        <v>2.23</v>
      </c>
      <c r="Q225" s="7">
        <f t="shared" si="14"/>
        <v>0.4035874439461883</v>
      </c>
      <c r="R225" s="6">
        <v>2.23</v>
      </c>
      <c r="S225" s="7">
        <f t="shared" si="12"/>
        <v>0.2690582959641255</v>
      </c>
      <c r="T225" s="6">
        <v>2.23</v>
      </c>
      <c r="U225" s="7">
        <f t="shared" si="13"/>
        <v>0.04484304932735425</v>
      </c>
    </row>
    <row r="226" spans="16:21" ht="12.75">
      <c r="P226" s="6">
        <v>2.24</v>
      </c>
      <c r="Q226" s="7">
        <f t="shared" si="14"/>
        <v>0.4017857142857142</v>
      </c>
      <c r="R226" s="6">
        <v>2.24</v>
      </c>
      <c r="S226" s="7">
        <f t="shared" si="12"/>
        <v>0.2678571428571428</v>
      </c>
      <c r="T226" s="6">
        <v>2.24</v>
      </c>
      <c r="U226" s="7">
        <f t="shared" si="13"/>
        <v>0.04464285714285713</v>
      </c>
    </row>
    <row r="227" spans="16:21" ht="12.75">
      <c r="P227" s="6">
        <v>2.25</v>
      </c>
      <c r="Q227" s="7">
        <f t="shared" si="14"/>
        <v>0.39999999999999997</v>
      </c>
      <c r="R227" s="6">
        <v>2.25</v>
      </c>
      <c r="S227" s="7">
        <f t="shared" si="12"/>
        <v>0.2666666666666666</v>
      </c>
      <c r="T227" s="6">
        <v>2.25</v>
      </c>
      <c r="U227" s="7">
        <f t="shared" si="13"/>
        <v>0.04444444444444443</v>
      </c>
    </row>
    <row r="228" spans="16:21" ht="12.75">
      <c r="P228" s="6">
        <v>2.26</v>
      </c>
      <c r="Q228" s="7">
        <f t="shared" si="14"/>
        <v>0.39823008849557523</v>
      </c>
      <c r="R228" s="6">
        <v>2.26</v>
      </c>
      <c r="S228" s="7">
        <f t="shared" si="12"/>
        <v>0.2654867256637168</v>
      </c>
      <c r="T228" s="6">
        <v>2.26</v>
      </c>
      <c r="U228" s="7">
        <f t="shared" si="13"/>
        <v>0.04424778761061946</v>
      </c>
    </row>
    <row r="229" spans="16:21" ht="12.75">
      <c r="P229" s="6">
        <v>2.27</v>
      </c>
      <c r="Q229" s="7">
        <f t="shared" si="14"/>
        <v>0.3964757709251101</v>
      </c>
      <c r="R229" s="6">
        <v>2.27</v>
      </c>
      <c r="S229" s="7">
        <f t="shared" si="12"/>
        <v>0.26431718061674003</v>
      </c>
      <c r="T229" s="6">
        <v>2.27</v>
      </c>
      <c r="U229" s="7">
        <f t="shared" si="13"/>
        <v>0.044052863436123336</v>
      </c>
    </row>
    <row r="230" spans="16:21" ht="12.75">
      <c r="P230" s="6">
        <v>2.28</v>
      </c>
      <c r="Q230" s="7">
        <f t="shared" si="14"/>
        <v>0.39473684210526316</v>
      </c>
      <c r="R230" s="6">
        <v>2.28</v>
      </c>
      <c r="S230" s="7">
        <f t="shared" si="12"/>
        <v>0.2631578947368421</v>
      </c>
      <c r="T230" s="6">
        <v>2.28</v>
      </c>
      <c r="U230" s="7">
        <f t="shared" si="13"/>
        <v>0.043859649122807015</v>
      </c>
    </row>
    <row r="231" spans="16:21" ht="12.75">
      <c r="P231" s="6">
        <v>2.29</v>
      </c>
      <c r="Q231" s="7">
        <f t="shared" si="14"/>
        <v>0.3930131004366812</v>
      </c>
      <c r="R231" s="6">
        <v>2.29</v>
      </c>
      <c r="S231" s="7">
        <f t="shared" si="12"/>
        <v>0.2620087336244541</v>
      </c>
      <c r="T231" s="6">
        <v>2.29</v>
      </c>
      <c r="U231" s="7">
        <f t="shared" si="13"/>
        <v>0.04366812227074235</v>
      </c>
    </row>
    <row r="232" spans="16:21" ht="12.75">
      <c r="P232" s="6">
        <v>2.3</v>
      </c>
      <c r="Q232" s="7">
        <f t="shared" si="14"/>
        <v>0.391304347826087</v>
      </c>
      <c r="R232" s="6">
        <v>2.3</v>
      </c>
      <c r="S232" s="7">
        <f t="shared" si="12"/>
        <v>0.26086956521739124</v>
      </c>
      <c r="T232" s="6">
        <v>2.3</v>
      </c>
      <c r="U232" s="7">
        <f t="shared" si="13"/>
        <v>0.04347826086956521</v>
      </c>
    </row>
    <row r="233" spans="16:21" ht="12.75">
      <c r="P233" s="6">
        <v>2.31</v>
      </c>
      <c r="Q233" s="7">
        <f t="shared" si="14"/>
        <v>0.3896103896103896</v>
      </c>
      <c r="R233" s="6">
        <v>2.31</v>
      </c>
      <c r="S233" s="7">
        <f t="shared" si="12"/>
        <v>0.25974025974025966</v>
      </c>
      <c r="T233" s="6">
        <v>2.31</v>
      </c>
      <c r="U233" s="7">
        <f t="shared" si="13"/>
        <v>0.043290043290043274</v>
      </c>
    </row>
    <row r="234" spans="16:21" ht="12.75">
      <c r="P234" s="6">
        <v>2.32</v>
      </c>
      <c r="Q234" s="7">
        <f t="shared" si="14"/>
        <v>0.3879310344827586</v>
      </c>
      <c r="R234" s="6">
        <v>2.32</v>
      </c>
      <c r="S234" s="7">
        <f t="shared" si="12"/>
        <v>0.2586206896551724</v>
      </c>
      <c r="T234" s="6">
        <v>2.32</v>
      </c>
      <c r="U234" s="7">
        <f t="shared" si="13"/>
        <v>0.043103448275862065</v>
      </c>
    </row>
    <row r="235" spans="16:21" ht="12.75">
      <c r="P235" s="6">
        <v>2.33</v>
      </c>
      <c r="Q235" s="7">
        <f t="shared" si="14"/>
        <v>0.38626609442060084</v>
      </c>
      <c r="R235" s="6">
        <v>2.33</v>
      </c>
      <c r="S235" s="7">
        <f t="shared" si="12"/>
        <v>0.25751072961373384</v>
      </c>
      <c r="T235" s="6">
        <v>2.33</v>
      </c>
      <c r="U235" s="7">
        <f t="shared" si="13"/>
        <v>0.042918454935622304</v>
      </c>
    </row>
    <row r="236" spans="16:21" ht="12.75">
      <c r="P236" s="6">
        <v>2.34</v>
      </c>
      <c r="Q236" s="7">
        <f t="shared" si="14"/>
        <v>0.3846153846153846</v>
      </c>
      <c r="R236" s="6">
        <v>2.34</v>
      </c>
      <c r="S236" s="7">
        <f t="shared" si="12"/>
        <v>0.2564102564102564</v>
      </c>
      <c r="T236" s="6">
        <v>2.34</v>
      </c>
      <c r="U236" s="7">
        <f t="shared" si="13"/>
        <v>0.04273504273504273</v>
      </c>
    </row>
    <row r="237" spans="16:21" ht="12.75">
      <c r="P237" s="6">
        <v>2.35</v>
      </c>
      <c r="Q237" s="7">
        <f t="shared" si="14"/>
        <v>0.38297872340425526</v>
      </c>
      <c r="R237" s="6">
        <v>2.35</v>
      </c>
      <c r="S237" s="7">
        <f t="shared" si="12"/>
        <v>0.25531914893617014</v>
      </c>
      <c r="T237" s="6">
        <v>2.35</v>
      </c>
      <c r="U237" s="7">
        <f t="shared" si="13"/>
        <v>0.04255319148936169</v>
      </c>
    </row>
    <row r="238" spans="16:21" ht="12.75">
      <c r="P238" s="6">
        <v>2.36</v>
      </c>
      <c r="Q238" s="7">
        <f t="shared" si="14"/>
        <v>0.3813559322033898</v>
      </c>
      <c r="R238" s="6">
        <v>2.36</v>
      </c>
      <c r="S238" s="7">
        <f t="shared" si="12"/>
        <v>0.25423728813559315</v>
      </c>
      <c r="T238" s="6">
        <v>2.36</v>
      </c>
      <c r="U238" s="7">
        <f t="shared" si="13"/>
        <v>0.042372881355932195</v>
      </c>
    </row>
    <row r="239" spans="16:21" ht="12.75">
      <c r="P239" s="6">
        <v>2.37</v>
      </c>
      <c r="Q239" s="7">
        <f t="shared" si="14"/>
        <v>0.37974683544303794</v>
      </c>
      <c r="R239" s="6">
        <v>2.37</v>
      </c>
      <c r="S239" s="7">
        <f t="shared" si="12"/>
        <v>0.2531645569620252</v>
      </c>
      <c r="T239" s="6">
        <v>2.37</v>
      </c>
      <c r="U239" s="7">
        <f t="shared" si="13"/>
        <v>0.042194092827004204</v>
      </c>
    </row>
    <row r="240" spans="16:21" ht="12.75">
      <c r="P240" s="6">
        <v>2.38</v>
      </c>
      <c r="Q240" s="7">
        <f t="shared" si="14"/>
        <v>0.37815126050420167</v>
      </c>
      <c r="R240" s="6">
        <v>2.38</v>
      </c>
      <c r="S240" s="7">
        <f t="shared" si="12"/>
        <v>0.2521008403361344</v>
      </c>
      <c r="T240" s="6">
        <v>2.38</v>
      </c>
      <c r="U240" s="7">
        <f t="shared" si="13"/>
        <v>0.042016806722689065</v>
      </c>
    </row>
    <row r="241" spans="16:21" ht="12.75">
      <c r="P241" s="6">
        <v>2.39</v>
      </c>
      <c r="Q241" s="7">
        <f t="shared" si="14"/>
        <v>0.3765690376569037</v>
      </c>
      <c r="R241" s="6">
        <v>2.39</v>
      </c>
      <c r="S241" s="7">
        <f t="shared" si="12"/>
        <v>0.25104602510460244</v>
      </c>
      <c r="T241" s="6">
        <v>2.39</v>
      </c>
      <c r="U241" s="7">
        <f t="shared" si="13"/>
        <v>0.04184100418410041</v>
      </c>
    </row>
    <row r="242" spans="16:21" ht="12.75">
      <c r="P242" s="6">
        <v>2.4</v>
      </c>
      <c r="Q242" s="7">
        <f t="shared" si="14"/>
        <v>0.375</v>
      </c>
      <c r="R242" s="6">
        <v>2.4</v>
      </c>
      <c r="S242" s="7">
        <f t="shared" si="12"/>
        <v>0.24999999999999994</v>
      </c>
      <c r="T242" s="6">
        <v>2.4</v>
      </c>
      <c r="U242" s="7">
        <f t="shared" si="13"/>
        <v>0.04166666666666666</v>
      </c>
    </row>
    <row r="243" spans="16:21" ht="12.75">
      <c r="P243" s="6">
        <v>2.41</v>
      </c>
      <c r="Q243" s="7">
        <f t="shared" si="14"/>
        <v>0.3734439834024896</v>
      </c>
      <c r="R243" s="6">
        <v>2.41</v>
      </c>
      <c r="S243" s="7">
        <f t="shared" si="12"/>
        <v>0.24896265560165967</v>
      </c>
      <c r="T243" s="6">
        <v>2.41</v>
      </c>
      <c r="U243" s="7">
        <f t="shared" si="13"/>
        <v>0.04149377593360994</v>
      </c>
    </row>
    <row r="244" spans="16:21" ht="12.75">
      <c r="P244" s="6">
        <v>2.42</v>
      </c>
      <c r="Q244" s="7">
        <f t="shared" si="14"/>
        <v>0.371900826446281</v>
      </c>
      <c r="R244" s="6">
        <v>2.42</v>
      </c>
      <c r="S244" s="7">
        <f t="shared" si="12"/>
        <v>0.2479338842975206</v>
      </c>
      <c r="T244" s="6">
        <v>2.42</v>
      </c>
      <c r="U244" s="7">
        <f t="shared" si="13"/>
        <v>0.04132231404958677</v>
      </c>
    </row>
    <row r="245" spans="16:21" ht="12.75">
      <c r="P245" s="6">
        <v>2.43</v>
      </c>
      <c r="Q245" s="7">
        <f t="shared" si="14"/>
        <v>0.3703703703703703</v>
      </c>
      <c r="R245" s="6">
        <v>2.43</v>
      </c>
      <c r="S245" s="7">
        <f t="shared" si="12"/>
        <v>0.2469135802469135</v>
      </c>
      <c r="T245" s="6">
        <v>2.43</v>
      </c>
      <c r="U245" s="7">
        <f t="shared" si="13"/>
        <v>0.04115226337448558</v>
      </c>
    </row>
    <row r="246" spans="16:21" ht="12.75">
      <c r="P246" s="6">
        <v>2.44</v>
      </c>
      <c r="Q246" s="7">
        <f t="shared" si="14"/>
        <v>0.3688524590163934</v>
      </c>
      <c r="R246" s="6">
        <v>2.44</v>
      </c>
      <c r="S246" s="7">
        <f t="shared" si="12"/>
        <v>0.24590163934426224</v>
      </c>
      <c r="T246" s="6">
        <v>2.44</v>
      </c>
      <c r="U246" s="7">
        <f t="shared" si="13"/>
        <v>0.04098360655737704</v>
      </c>
    </row>
    <row r="247" spans="16:21" ht="12.75">
      <c r="P247" s="6">
        <v>2.45</v>
      </c>
      <c r="Q247" s="7">
        <f t="shared" si="14"/>
        <v>0.36734693877551017</v>
      </c>
      <c r="R247" s="6">
        <v>2.45</v>
      </c>
      <c r="S247" s="7">
        <f t="shared" si="12"/>
        <v>0.2448979591836734</v>
      </c>
      <c r="T247" s="6">
        <v>2.45</v>
      </c>
      <c r="U247" s="7">
        <f t="shared" si="13"/>
        <v>0.040816326530612235</v>
      </c>
    </row>
    <row r="248" spans="16:21" ht="12.75">
      <c r="P248" s="6">
        <v>2.46</v>
      </c>
      <c r="Q248" s="7">
        <f t="shared" si="14"/>
        <v>0.36585365853658536</v>
      </c>
      <c r="R248" s="6">
        <v>2.46</v>
      </c>
      <c r="S248" s="7">
        <f t="shared" si="12"/>
        <v>0.24390243902439018</v>
      </c>
      <c r="T248" s="6">
        <v>2.46</v>
      </c>
      <c r="U248" s="7">
        <f t="shared" si="13"/>
        <v>0.04065040650406503</v>
      </c>
    </row>
    <row r="249" spans="16:21" ht="12.75">
      <c r="P249" s="6">
        <v>2.47</v>
      </c>
      <c r="Q249" s="7">
        <f t="shared" si="14"/>
        <v>0.36437246963562747</v>
      </c>
      <c r="R249" s="6">
        <v>2.47</v>
      </c>
      <c r="S249" s="7">
        <f t="shared" si="12"/>
        <v>0.24291497975708495</v>
      </c>
      <c r="T249" s="6">
        <v>2.47</v>
      </c>
      <c r="U249" s="7">
        <f t="shared" si="13"/>
        <v>0.04048582995951416</v>
      </c>
    </row>
    <row r="250" spans="16:21" ht="12.75">
      <c r="P250" s="6">
        <v>2.48</v>
      </c>
      <c r="Q250" s="7">
        <f t="shared" si="14"/>
        <v>0.36290322580645157</v>
      </c>
      <c r="R250" s="6">
        <v>2.48</v>
      </c>
      <c r="S250" s="7">
        <f t="shared" si="12"/>
        <v>0.2419354838709677</v>
      </c>
      <c r="T250" s="6">
        <v>2.48</v>
      </c>
      <c r="U250" s="7">
        <f t="shared" si="13"/>
        <v>0.04032258064516128</v>
      </c>
    </row>
    <row r="251" spans="16:21" ht="12.75">
      <c r="P251" s="6">
        <v>2.49</v>
      </c>
      <c r="Q251" s="7">
        <f t="shared" si="14"/>
        <v>0.36144578313253006</v>
      </c>
      <c r="R251" s="6">
        <v>2.49</v>
      </c>
      <c r="S251" s="7">
        <f t="shared" si="12"/>
        <v>0.24096385542168666</v>
      </c>
      <c r="T251" s="6">
        <v>2.49</v>
      </c>
      <c r="U251" s="7">
        <f t="shared" si="13"/>
        <v>0.04016064257028111</v>
      </c>
    </row>
    <row r="252" spans="16:21" ht="12.75">
      <c r="P252" s="6">
        <v>2.5</v>
      </c>
      <c r="Q252" s="7">
        <f t="shared" si="14"/>
        <v>0.36</v>
      </c>
      <c r="R252" s="6">
        <v>2.5</v>
      </c>
      <c r="S252" s="7">
        <f t="shared" si="12"/>
        <v>0.23999999999999994</v>
      </c>
      <c r="T252" s="6">
        <v>2.5</v>
      </c>
      <c r="U252" s="7">
        <f t="shared" si="13"/>
        <v>0.03999999999999999</v>
      </c>
    </row>
    <row r="253" spans="16:21" ht="12.75">
      <c r="P253" s="6">
        <v>2.51</v>
      </c>
      <c r="Q253" s="7">
        <f t="shared" si="14"/>
        <v>0.35856573705179284</v>
      </c>
      <c r="R253" s="6">
        <v>2.51</v>
      </c>
      <c r="S253" s="7">
        <f t="shared" si="12"/>
        <v>0.23904382470119517</v>
      </c>
      <c r="T253" s="6">
        <v>2.51</v>
      </c>
      <c r="U253" s="7">
        <f t="shared" si="13"/>
        <v>0.039840637450199196</v>
      </c>
    </row>
    <row r="254" spans="16:21" ht="12.75">
      <c r="P254" s="6">
        <v>2.52</v>
      </c>
      <c r="Q254" s="7">
        <f t="shared" si="14"/>
        <v>0.3571428571428571</v>
      </c>
      <c r="R254" s="6">
        <v>2.52</v>
      </c>
      <c r="S254" s="7">
        <f t="shared" si="12"/>
        <v>0.23809523809523805</v>
      </c>
      <c r="T254" s="6">
        <v>2.52</v>
      </c>
      <c r="U254" s="7">
        <f t="shared" si="13"/>
        <v>0.03968253968253967</v>
      </c>
    </row>
    <row r="255" spans="16:21" ht="12.75">
      <c r="P255" s="6">
        <v>2.53</v>
      </c>
      <c r="Q255" s="7">
        <f t="shared" si="14"/>
        <v>0.3557312252964427</v>
      </c>
      <c r="R255" s="6">
        <v>2.53</v>
      </c>
      <c r="S255" s="7">
        <f t="shared" si="12"/>
        <v>0.23715415019762842</v>
      </c>
      <c r="T255" s="6">
        <v>2.53</v>
      </c>
      <c r="U255" s="7">
        <f t="shared" si="13"/>
        <v>0.03952569169960474</v>
      </c>
    </row>
    <row r="256" spans="16:21" ht="12.75">
      <c r="P256" s="6">
        <v>2.54</v>
      </c>
      <c r="Q256" s="7">
        <f t="shared" si="14"/>
        <v>0.3543307086614173</v>
      </c>
      <c r="R256" s="6">
        <v>2.54</v>
      </c>
      <c r="S256" s="7">
        <f t="shared" si="12"/>
        <v>0.23622047244094482</v>
      </c>
      <c r="T256" s="6">
        <v>2.54</v>
      </c>
      <c r="U256" s="7">
        <f t="shared" si="13"/>
        <v>0.03937007874015747</v>
      </c>
    </row>
    <row r="257" spans="16:21" ht="12.75">
      <c r="P257" s="6">
        <v>2.55</v>
      </c>
      <c r="Q257" s="7">
        <f t="shared" si="14"/>
        <v>0.3529411764705882</v>
      </c>
      <c r="R257" s="6">
        <v>2.55</v>
      </c>
      <c r="S257" s="7">
        <f t="shared" si="12"/>
        <v>0.2352941176470588</v>
      </c>
      <c r="T257" s="6">
        <v>2.55</v>
      </c>
      <c r="U257" s="7">
        <f t="shared" si="13"/>
        <v>0.039215686274509796</v>
      </c>
    </row>
    <row r="258" spans="16:21" ht="12.75">
      <c r="P258" s="6">
        <v>2.56</v>
      </c>
      <c r="Q258" s="7">
        <f t="shared" si="14"/>
        <v>0.35156249999999994</v>
      </c>
      <c r="R258" s="6">
        <v>2.56</v>
      </c>
      <c r="S258" s="7">
        <f t="shared" si="12"/>
        <v>0.23437499999999994</v>
      </c>
      <c r="T258" s="6">
        <v>2.56</v>
      </c>
      <c r="U258" s="7">
        <f t="shared" si="13"/>
        <v>0.03906249999999999</v>
      </c>
    </row>
    <row r="259" spans="16:21" ht="12.75">
      <c r="P259" s="6">
        <v>2.57</v>
      </c>
      <c r="Q259" s="7">
        <f t="shared" si="14"/>
        <v>0.35019455252918286</v>
      </c>
      <c r="R259" s="6">
        <v>2.57</v>
      </c>
      <c r="S259" s="7">
        <f t="shared" si="12"/>
        <v>0.23346303501945523</v>
      </c>
      <c r="T259" s="6">
        <v>2.57</v>
      </c>
      <c r="U259" s="7">
        <f t="shared" si="13"/>
        <v>0.03891050583657587</v>
      </c>
    </row>
    <row r="260" spans="16:21" ht="12.75">
      <c r="P260" s="6">
        <v>2.58</v>
      </c>
      <c r="Q260" s="7">
        <f t="shared" si="14"/>
        <v>0.34883720930232553</v>
      </c>
      <c r="R260" s="6">
        <v>2.58</v>
      </c>
      <c r="S260" s="7">
        <f aca="true" t="shared" si="15" ref="S260:S323">IF(R260&lt;=$B$14,$D$9*(0.4+0.6*R260/$B$14),IF(R260&lt;=$B$13,$D$9,IF(R260&lt;=$B$15,$D$10/R260)))</f>
        <v>0.23255813953488366</v>
      </c>
      <c r="T260" s="6">
        <v>2.58</v>
      </c>
      <c r="U260" s="7">
        <f t="shared" si="13"/>
        <v>0.03875968992248061</v>
      </c>
    </row>
    <row r="261" spans="16:21" ht="12.75">
      <c r="P261" s="6">
        <v>2.59</v>
      </c>
      <c r="Q261" s="7">
        <f t="shared" si="14"/>
        <v>0.34749034749034746</v>
      </c>
      <c r="R261" s="6">
        <v>2.59</v>
      </c>
      <c r="S261" s="7">
        <f t="shared" si="15"/>
        <v>0.2316602316602316</v>
      </c>
      <c r="T261" s="6">
        <v>2.59</v>
      </c>
      <c r="U261" s="7">
        <f t="shared" si="13"/>
        <v>0.0386100386100386</v>
      </c>
    </row>
    <row r="262" spans="16:21" ht="12.75">
      <c r="P262" s="6">
        <v>2.6</v>
      </c>
      <c r="Q262" s="7">
        <f t="shared" si="14"/>
        <v>0.3461538461538461</v>
      </c>
      <c r="R262" s="6">
        <v>2.6</v>
      </c>
      <c r="S262" s="7">
        <f t="shared" si="15"/>
        <v>0.2307692307692307</v>
      </c>
      <c r="T262" s="6">
        <v>2.6</v>
      </c>
      <c r="U262" s="7">
        <f t="shared" si="13"/>
        <v>0.03846153846153845</v>
      </c>
    </row>
    <row r="263" spans="16:21" ht="12.75">
      <c r="P263" s="6">
        <v>2.61</v>
      </c>
      <c r="Q263" s="7">
        <f t="shared" si="14"/>
        <v>0.3448275862068965</v>
      </c>
      <c r="R263" s="6">
        <v>2.61</v>
      </c>
      <c r="S263" s="7">
        <f t="shared" si="15"/>
        <v>0.22988505747126434</v>
      </c>
      <c r="T263" s="6">
        <v>2.61</v>
      </c>
      <c r="U263" s="7">
        <f t="shared" si="13"/>
        <v>0.038314176245210725</v>
      </c>
    </row>
    <row r="264" spans="16:21" ht="12.75">
      <c r="P264" s="6">
        <v>2.62</v>
      </c>
      <c r="Q264" s="7">
        <f t="shared" si="14"/>
        <v>0.34351145038167935</v>
      </c>
      <c r="R264" s="6">
        <v>2.62</v>
      </c>
      <c r="S264" s="7">
        <f t="shared" si="15"/>
        <v>0.2290076335877862</v>
      </c>
      <c r="T264" s="6">
        <v>2.62</v>
      </c>
      <c r="U264" s="7">
        <f aca="true" t="shared" si="16" ref="U264:U327">S264/6</f>
        <v>0.0381679389312977</v>
      </c>
    </row>
    <row r="265" spans="16:21" ht="12.75">
      <c r="P265" s="6">
        <v>2.63</v>
      </c>
      <c r="Q265" s="7">
        <f aca="true" t="shared" si="17" ref="Q265:Q328">IF(P265&lt;=$B$18,$D$7,IF(P265&lt;=$B$20,$D$8/P265))</f>
        <v>0.34220532319391633</v>
      </c>
      <c r="R265" s="6">
        <v>2.63</v>
      </c>
      <c r="S265" s="7">
        <f t="shared" si="15"/>
        <v>0.22813688212927752</v>
      </c>
      <c r="T265" s="6">
        <v>2.63</v>
      </c>
      <c r="U265" s="7">
        <f t="shared" si="16"/>
        <v>0.03802281368821292</v>
      </c>
    </row>
    <row r="266" spans="16:21" ht="12.75">
      <c r="P266" s="6">
        <v>2.64</v>
      </c>
      <c r="Q266" s="7">
        <f t="shared" si="17"/>
        <v>0.3409090909090909</v>
      </c>
      <c r="R266" s="6">
        <v>2.64</v>
      </c>
      <c r="S266" s="7">
        <f t="shared" si="15"/>
        <v>0.2272727272727272</v>
      </c>
      <c r="T266" s="6">
        <v>2.64</v>
      </c>
      <c r="U266" s="7">
        <f t="shared" si="16"/>
        <v>0.037878787878787866</v>
      </c>
    </row>
    <row r="267" spans="16:21" ht="12.75">
      <c r="P267" s="6">
        <v>2.65</v>
      </c>
      <c r="Q267" s="7">
        <f t="shared" si="17"/>
        <v>0.33962264150943394</v>
      </c>
      <c r="R267" s="6">
        <v>2.65</v>
      </c>
      <c r="S267" s="7">
        <f t="shared" si="15"/>
        <v>0.2264150943396226</v>
      </c>
      <c r="T267" s="6">
        <v>2.65</v>
      </c>
      <c r="U267" s="7">
        <f t="shared" si="16"/>
        <v>0.037735849056603765</v>
      </c>
    </row>
    <row r="268" spans="16:21" ht="12.75">
      <c r="P268" s="6">
        <v>2.66</v>
      </c>
      <c r="Q268" s="7">
        <f t="shared" si="17"/>
        <v>0.33834586466165406</v>
      </c>
      <c r="R268" s="6">
        <v>2.66</v>
      </c>
      <c r="S268" s="7">
        <f t="shared" si="15"/>
        <v>0.22556390977443602</v>
      </c>
      <c r="T268" s="6">
        <v>2.66</v>
      </c>
      <c r="U268" s="7">
        <f t="shared" si="16"/>
        <v>0.037593984962406006</v>
      </c>
    </row>
    <row r="269" spans="16:21" ht="12.75">
      <c r="P269" s="6">
        <v>2.67</v>
      </c>
      <c r="Q269" s="7">
        <f t="shared" si="17"/>
        <v>0.33707865168539325</v>
      </c>
      <c r="R269" s="6">
        <v>2.67</v>
      </c>
      <c r="S269" s="7">
        <f t="shared" si="15"/>
        <v>0.22471910112359547</v>
      </c>
      <c r="T269" s="6">
        <v>2.67</v>
      </c>
      <c r="U269" s="7">
        <f t="shared" si="16"/>
        <v>0.037453183520599245</v>
      </c>
    </row>
    <row r="270" spans="16:21" ht="12.75">
      <c r="P270" s="6">
        <v>2.68</v>
      </c>
      <c r="Q270" s="7">
        <f t="shared" si="17"/>
        <v>0.33582089552238803</v>
      </c>
      <c r="R270" s="6">
        <v>2.68</v>
      </c>
      <c r="S270" s="7">
        <f t="shared" si="15"/>
        <v>0.2238805970149253</v>
      </c>
      <c r="T270" s="6">
        <v>2.68</v>
      </c>
      <c r="U270" s="7">
        <f t="shared" si="16"/>
        <v>0.037313432835820885</v>
      </c>
    </row>
    <row r="271" spans="16:21" ht="12.75">
      <c r="P271" s="6">
        <v>2.69</v>
      </c>
      <c r="Q271" s="7">
        <f t="shared" si="17"/>
        <v>0.33457249070631967</v>
      </c>
      <c r="R271" s="6">
        <v>2.69</v>
      </c>
      <c r="S271" s="7">
        <f t="shared" si="15"/>
        <v>0.22304832713754644</v>
      </c>
      <c r="T271" s="6">
        <v>2.69</v>
      </c>
      <c r="U271" s="7">
        <f t="shared" si="16"/>
        <v>0.03717472118959107</v>
      </c>
    </row>
    <row r="272" spans="16:21" ht="12.75">
      <c r="P272" s="6">
        <v>2.7</v>
      </c>
      <c r="Q272" s="7">
        <f t="shared" si="17"/>
        <v>0.33333333333333326</v>
      </c>
      <c r="R272" s="6">
        <v>2.7</v>
      </c>
      <c r="S272" s="7">
        <f t="shared" si="15"/>
        <v>0.22222222222222215</v>
      </c>
      <c r="T272" s="6">
        <v>2.7</v>
      </c>
      <c r="U272" s="7">
        <f t="shared" si="16"/>
        <v>0.03703703703703703</v>
      </c>
    </row>
    <row r="273" spans="16:21" ht="12.75">
      <c r="P273" s="6">
        <v>2.71</v>
      </c>
      <c r="Q273" s="7">
        <f t="shared" si="17"/>
        <v>0.33210332103321033</v>
      </c>
      <c r="R273" s="6">
        <v>2.71</v>
      </c>
      <c r="S273" s="7">
        <f t="shared" si="15"/>
        <v>0.22140221402214016</v>
      </c>
      <c r="T273" s="6">
        <v>2.71</v>
      </c>
      <c r="U273" s="7">
        <f t="shared" si="16"/>
        <v>0.03690036900369003</v>
      </c>
    </row>
    <row r="274" spans="16:21" ht="12.75">
      <c r="P274" s="6">
        <v>2.72</v>
      </c>
      <c r="Q274" s="7">
        <f t="shared" si="17"/>
        <v>0.3308823529411764</v>
      </c>
      <c r="R274" s="6">
        <v>2.72</v>
      </c>
      <c r="S274" s="7">
        <f t="shared" si="15"/>
        <v>0.22058823529411759</v>
      </c>
      <c r="T274" s="6">
        <v>2.72</v>
      </c>
      <c r="U274" s="7">
        <f t="shared" si="16"/>
        <v>0.03676470588235293</v>
      </c>
    </row>
    <row r="275" spans="16:21" ht="12.75">
      <c r="P275" s="6">
        <v>2.73</v>
      </c>
      <c r="Q275" s="7">
        <f t="shared" si="17"/>
        <v>0.32967032967032966</v>
      </c>
      <c r="R275" s="6">
        <v>2.73</v>
      </c>
      <c r="S275" s="7">
        <f t="shared" si="15"/>
        <v>0.21978021978021972</v>
      </c>
      <c r="T275" s="6">
        <v>2.73</v>
      </c>
      <c r="U275" s="7">
        <f t="shared" si="16"/>
        <v>0.03663003663003662</v>
      </c>
    </row>
    <row r="276" spans="16:21" ht="12.75">
      <c r="P276" s="6">
        <v>2.74</v>
      </c>
      <c r="Q276" s="7">
        <f t="shared" si="17"/>
        <v>0.32846715328467146</v>
      </c>
      <c r="R276" s="6">
        <v>2.74</v>
      </c>
      <c r="S276" s="7">
        <f t="shared" si="15"/>
        <v>0.21897810218978095</v>
      </c>
      <c r="T276" s="6">
        <v>2.74</v>
      </c>
      <c r="U276" s="7">
        <f t="shared" si="16"/>
        <v>0.036496350364963494</v>
      </c>
    </row>
    <row r="277" spans="16:21" ht="12.75">
      <c r="P277" s="6">
        <v>2.75</v>
      </c>
      <c r="Q277" s="7">
        <f t="shared" si="17"/>
        <v>0.3272727272727272</v>
      </c>
      <c r="R277" s="6">
        <v>2.75</v>
      </c>
      <c r="S277" s="7">
        <f t="shared" si="15"/>
        <v>0.21818181818181814</v>
      </c>
      <c r="T277" s="6">
        <v>2.75</v>
      </c>
      <c r="U277" s="7">
        <f t="shared" si="16"/>
        <v>0.036363636363636355</v>
      </c>
    </row>
    <row r="278" spans="16:21" ht="12.75">
      <c r="P278" s="6">
        <v>2.76</v>
      </c>
      <c r="Q278" s="7">
        <f t="shared" si="17"/>
        <v>0.32608695652173914</v>
      </c>
      <c r="R278" s="6">
        <v>2.76</v>
      </c>
      <c r="S278" s="7">
        <f t="shared" si="15"/>
        <v>0.21739130434782605</v>
      </c>
      <c r="T278" s="6">
        <v>2.76</v>
      </c>
      <c r="U278" s="7">
        <f t="shared" si="16"/>
        <v>0.03623188405797101</v>
      </c>
    </row>
    <row r="279" spans="16:21" ht="12.75">
      <c r="P279" s="6">
        <v>2.77</v>
      </c>
      <c r="Q279" s="7">
        <f t="shared" si="17"/>
        <v>0.3249097472924187</v>
      </c>
      <c r="R279" s="6">
        <v>2.77</v>
      </c>
      <c r="S279" s="7">
        <f t="shared" si="15"/>
        <v>0.2166064981949458</v>
      </c>
      <c r="T279" s="6">
        <v>2.77</v>
      </c>
      <c r="U279" s="7">
        <f t="shared" si="16"/>
        <v>0.03610108303249097</v>
      </c>
    </row>
    <row r="280" spans="16:21" ht="12.75">
      <c r="P280" s="6">
        <v>2.78</v>
      </c>
      <c r="Q280" s="7">
        <f t="shared" si="17"/>
        <v>0.3237410071942446</v>
      </c>
      <c r="R280" s="6">
        <v>2.78</v>
      </c>
      <c r="S280" s="7">
        <f t="shared" si="15"/>
        <v>0.21582733812949637</v>
      </c>
      <c r="T280" s="6">
        <v>2.78</v>
      </c>
      <c r="U280" s="7">
        <f t="shared" si="16"/>
        <v>0.035971223021582725</v>
      </c>
    </row>
    <row r="281" spans="16:21" ht="12.75">
      <c r="P281" s="6">
        <v>2.79</v>
      </c>
      <c r="Q281" s="7">
        <f t="shared" si="17"/>
        <v>0.3225806451612903</v>
      </c>
      <c r="R281" s="6">
        <v>2.79</v>
      </c>
      <c r="S281" s="7">
        <f t="shared" si="15"/>
        <v>0.21505376344086016</v>
      </c>
      <c r="T281" s="6">
        <v>2.79</v>
      </c>
      <c r="U281" s="7">
        <f t="shared" si="16"/>
        <v>0.03584229390681003</v>
      </c>
    </row>
    <row r="282" spans="16:21" ht="12.75">
      <c r="P282" s="6">
        <v>2.8</v>
      </c>
      <c r="Q282" s="7">
        <f t="shared" si="17"/>
        <v>0.3214285714285714</v>
      </c>
      <c r="R282" s="6">
        <v>2.8</v>
      </c>
      <c r="S282" s="7">
        <f t="shared" si="15"/>
        <v>0.21428571428571425</v>
      </c>
      <c r="T282" s="6">
        <v>2.8</v>
      </c>
      <c r="U282" s="7">
        <f t="shared" si="16"/>
        <v>0.035714285714285705</v>
      </c>
    </row>
    <row r="283" spans="16:21" ht="12.75">
      <c r="P283" s="6">
        <v>2.81</v>
      </c>
      <c r="Q283" s="7">
        <f t="shared" si="17"/>
        <v>0.32028469750889677</v>
      </c>
      <c r="R283" s="6">
        <v>2.81</v>
      </c>
      <c r="S283" s="7">
        <f t="shared" si="15"/>
        <v>0.21352313167259782</v>
      </c>
      <c r="T283" s="6">
        <v>2.81</v>
      </c>
      <c r="U283" s="7">
        <f t="shared" si="16"/>
        <v>0.035587188612099634</v>
      </c>
    </row>
    <row r="284" spans="16:21" ht="12.75">
      <c r="P284" s="6">
        <v>2.82</v>
      </c>
      <c r="Q284" s="7">
        <f t="shared" si="17"/>
        <v>0.3191489361702127</v>
      </c>
      <c r="R284" s="6">
        <v>2.82</v>
      </c>
      <c r="S284" s="7">
        <f t="shared" si="15"/>
        <v>0.21276595744680848</v>
      </c>
      <c r="T284" s="6">
        <v>2.82</v>
      </c>
      <c r="U284" s="7">
        <f t="shared" si="16"/>
        <v>0.035460992907801414</v>
      </c>
    </row>
    <row r="285" spans="16:21" ht="12.75">
      <c r="P285" s="6">
        <v>2.83</v>
      </c>
      <c r="Q285" s="7">
        <f t="shared" si="17"/>
        <v>0.31802120141342755</v>
      </c>
      <c r="R285" s="6">
        <v>2.83</v>
      </c>
      <c r="S285" s="7">
        <f t="shared" si="15"/>
        <v>0.21201413427561833</v>
      </c>
      <c r="T285" s="6">
        <v>2.83</v>
      </c>
      <c r="U285" s="7">
        <f t="shared" si="16"/>
        <v>0.03533568904593639</v>
      </c>
    </row>
    <row r="286" spans="16:21" ht="12.75">
      <c r="P286" s="6">
        <v>2.84</v>
      </c>
      <c r="Q286" s="7">
        <f t="shared" si="17"/>
        <v>0.3169014084507042</v>
      </c>
      <c r="R286" s="6">
        <v>2.84</v>
      </c>
      <c r="S286" s="7">
        <f t="shared" si="15"/>
        <v>0.21126760563380279</v>
      </c>
      <c r="T286" s="6">
        <v>2.84</v>
      </c>
      <c r="U286" s="7">
        <f t="shared" si="16"/>
        <v>0.0352112676056338</v>
      </c>
    </row>
    <row r="287" spans="16:21" ht="12.75">
      <c r="P287" s="6">
        <v>2.85</v>
      </c>
      <c r="Q287" s="7">
        <f t="shared" si="17"/>
        <v>0.3157894736842105</v>
      </c>
      <c r="R287" s="6">
        <v>2.85</v>
      </c>
      <c r="S287" s="7">
        <f t="shared" si="15"/>
        <v>0.21052631578947364</v>
      </c>
      <c r="T287" s="6">
        <v>2.85</v>
      </c>
      <c r="U287" s="7">
        <f t="shared" si="16"/>
        <v>0.035087719298245605</v>
      </c>
    </row>
    <row r="288" spans="16:21" ht="12.75">
      <c r="P288" s="6">
        <v>2.86</v>
      </c>
      <c r="Q288" s="7">
        <f t="shared" si="17"/>
        <v>0.3146853146853147</v>
      </c>
      <c r="R288" s="6">
        <v>2.86</v>
      </c>
      <c r="S288" s="7">
        <f t="shared" si="15"/>
        <v>0.20979020979020976</v>
      </c>
      <c r="T288" s="6">
        <v>2.86</v>
      </c>
      <c r="U288" s="7">
        <f t="shared" si="16"/>
        <v>0.03496503496503496</v>
      </c>
    </row>
    <row r="289" spans="16:21" ht="12.75">
      <c r="P289" s="6">
        <v>2.87</v>
      </c>
      <c r="Q289" s="7">
        <f t="shared" si="17"/>
        <v>0.313588850174216</v>
      </c>
      <c r="R289" s="6">
        <v>2.87</v>
      </c>
      <c r="S289" s="7">
        <f t="shared" si="15"/>
        <v>0.2090592334494773</v>
      </c>
      <c r="T289" s="6">
        <v>2.87</v>
      </c>
      <c r="U289" s="7">
        <f t="shared" si="16"/>
        <v>0.03484320557491288</v>
      </c>
    </row>
    <row r="290" spans="16:21" ht="12.75">
      <c r="P290" s="6">
        <v>2.88</v>
      </c>
      <c r="Q290" s="7">
        <f t="shared" si="17"/>
        <v>0.3125</v>
      </c>
      <c r="R290" s="6">
        <v>2.88</v>
      </c>
      <c r="S290" s="7">
        <f t="shared" si="15"/>
        <v>0.2083333333333333</v>
      </c>
      <c r="T290" s="6">
        <v>2.88</v>
      </c>
      <c r="U290" s="7">
        <f t="shared" si="16"/>
        <v>0.03472222222222222</v>
      </c>
    </row>
    <row r="291" spans="16:21" ht="12.75">
      <c r="P291" s="6">
        <v>2.89</v>
      </c>
      <c r="Q291" s="7">
        <f t="shared" si="17"/>
        <v>0.3114186851211072</v>
      </c>
      <c r="R291" s="6">
        <v>2.89</v>
      </c>
      <c r="S291" s="7">
        <f t="shared" si="15"/>
        <v>0.20761245674740478</v>
      </c>
      <c r="T291" s="6">
        <v>2.89</v>
      </c>
      <c r="U291" s="7">
        <f t="shared" si="16"/>
        <v>0.03460207612456746</v>
      </c>
    </row>
    <row r="292" spans="16:21" ht="12.75">
      <c r="P292" s="6">
        <v>2.9</v>
      </c>
      <c r="Q292" s="7">
        <f t="shared" si="17"/>
        <v>0.31034482758620685</v>
      </c>
      <c r="R292" s="6">
        <v>2.9</v>
      </c>
      <c r="S292" s="7">
        <f t="shared" si="15"/>
        <v>0.2068965517241379</v>
      </c>
      <c r="T292" s="6">
        <v>2.9</v>
      </c>
      <c r="U292" s="7">
        <f t="shared" si="16"/>
        <v>0.03448275862068965</v>
      </c>
    </row>
    <row r="293" spans="16:21" ht="12.75">
      <c r="P293" s="6">
        <v>2.91</v>
      </c>
      <c r="Q293" s="7">
        <f t="shared" si="17"/>
        <v>0.3092783505154639</v>
      </c>
      <c r="R293" s="6">
        <v>2.91</v>
      </c>
      <c r="S293" s="7">
        <f t="shared" si="15"/>
        <v>0.2061855670103092</v>
      </c>
      <c r="T293" s="6">
        <v>2.91</v>
      </c>
      <c r="U293" s="7">
        <f t="shared" si="16"/>
        <v>0.03436426116838487</v>
      </c>
    </row>
    <row r="294" spans="16:21" ht="12.75">
      <c r="P294" s="6">
        <v>2.92</v>
      </c>
      <c r="Q294" s="7">
        <f t="shared" si="17"/>
        <v>0.30821917808219174</v>
      </c>
      <c r="R294" s="6">
        <v>2.92</v>
      </c>
      <c r="S294" s="7">
        <f t="shared" si="15"/>
        <v>0.20547945205479448</v>
      </c>
      <c r="T294" s="6">
        <v>2.92</v>
      </c>
      <c r="U294" s="7">
        <f t="shared" si="16"/>
        <v>0.034246575342465745</v>
      </c>
    </row>
    <row r="295" spans="16:21" ht="12.75">
      <c r="P295" s="6">
        <v>2.93</v>
      </c>
      <c r="Q295" s="7">
        <f t="shared" si="17"/>
        <v>0.3071672354948805</v>
      </c>
      <c r="R295" s="6">
        <v>2.93</v>
      </c>
      <c r="S295" s="7">
        <f t="shared" si="15"/>
        <v>0.20477815699658697</v>
      </c>
      <c r="T295" s="6">
        <v>2.93</v>
      </c>
      <c r="U295" s="7">
        <f t="shared" si="16"/>
        <v>0.03412969283276449</v>
      </c>
    </row>
    <row r="296" spans="16:21" ht="12.75">
      <c r="P296" s="6">
        <v>2.94</v>
      </c>
      <c r="Q296" s="7">
        <f t="shared" si="17"/>
        <v>0.3061224489795918</v>
      </c>
      <c r="R296" s="6">
        <v>2.94</v>
      </c>
      <c r="S296" s="7">
        <f t="shared" si="15"/>
        <v>0.20408163265306117</v>
      </c>
      <c r="T296" s="6">
        <v>2.94</v>
      </c>
      <c r="U296" s="7">
        <f t="shared" si="16"/>
        <v>0.03401360544217686</v>
      </c>
    </row>
    <row r="297" spans="16:21" ht="12.75">
      <c r="P297" s="6">
        <v>2.95</v>
      </c>
      <c r="Q297" s="7">
        <f t="shared" si="17"/>
        <v>0.30508474576271183</v>
      </c>
      <c r="R297" s="6">
        <v>2.95</v>
      </c>
      <c r="S297" s="7">
        <f t="shared" si="15"/>
        <v>0.2033898305084745</v>
      </c>
      <c r="T297" s="6">
        <v>2.95</v>
      </c>
      <c r="U297" s="7">
        <f t="shared" si="16"/>
        <v>0.03389830508474575</v>
      </c>
    </row>
    <row r="298" spans="16:21" ht="12.75">
      <c r="P298" s="6">
        <v>2.96</v>
      </c>
      <c r="Q298" s="7">
        <f t="shared" si="17"/>
        <v>0.304054054054054</v>
      </c>
      <c r="R298" s="6">
        <v>2.96</v>
      </c>
      <c r="S298" s="7">
        <f t="shared" si="15"/>
        <v>0.20270270270270266</v>
      </c>
      <c r="T298" s="6">
        <v>2.96</v>
      </c>
      <c r="U298" s="7">
        <f t="shared" si="16"/>
        <v>0.03378378378378378</v>
      </c>
    </row>
    <row r="299" spans="16:21" ht="12.75">
      <c r="P299" s="6">
        <v>2.97</v>
      </c>
      <c r="Q299" s="7">
        <f t="shared" si="17"/>
        <v>0.303030303030303</v>
      </c>
      <c r="R299" s="6">
        <v>2.97</v>
      </c>
      <c r="S299" s="7">
        <f t="shared" si="15"/>
        <v>0.20202020202020196</v>
      </c>
      <c r="T299" s="6">
        <v>2.97</v>
      </c>
      <c r="U299" s="7">
        <f t="shared" si="16"/>
        <v>0.03367003367003366</v>
      </c>
    </row>
    <row r="300" spans="16:21" ht="12.75">
      <c r="P300" s="6">
        <v>2.98</v>
      </c>
      <c r="Q300" s="7">
        <f t="shared" si="17"/>
        <v>0.3020134228187919</v>
      </c>
      <c r="R300" s="6">
        <v>2.98</v>
      </c>
      <c r="S300" s="7">
        <f t="shared" si="15"/>
        <v>0.2013422818791946</v>
      </c>
      <c r="T300" s="6">
        <v>2.98</v>
      </c>
      <c r="U300" s="7">
        <f t="shared" si="16"/>
        <v>0.033557046979865765</v>
      </c>
    </row>
    <row r="301" spans="16:21" ht="12.75">
      <c r="P301" s="6">
        <v>2.99</v>
      </c>
      <c r="Q301" s="7">
        <f t="shared" si="17"/>
        <v>0.3010033444816053</v>
      </c>
      <c r="R301" s="6">
        <v>2.99</v>
      </c>
      <c r="S301" s="7">
        <f t="shared" si="15"/>
        <v>0.20066889632107018</v>
      </c>
      <c r="T301" s="6">
        <v>2.99</v>
      </c>
      <c r="U301" s="7">
        <f t="shared" si="16"/>
        <v>0.0334448160535117</v>
      </c>
    </row>
    <row r="302" spans="16:21" ht="12.75">
      <c r="P302" s="6">
        <v>3</v>
      </c>
      <c r="Q302" s="7">
        <f t="shared" si="17"/>
        <v>0.3</v>
      </c>
      <c r="R302" s="6">
        <v>3</v>
      </c>
      <c r="S302" s="7">
        <f t="shared" si="15"/>
        <v>0.19999999999999996</v>
      </c>
      <c r="T302" s="6">
        <v>3</v>
      </c>
      <c r="U302" s="7">
        <f t="shared" si="16"/>
        <v>0.033333333333333326</v>
      </c>
    </row>
    <row r="303" spans="16:21" ht="12.75">
      <c r="P303" s="6">
        <v>3.01</v>
      </c>
      <c r="Q303" s="7">
        <f t="shared" si="17"/>
        <v>0.29900332225913623</v>
      </c>
      <c r="R303" s="6">
        <v>3.01</v>
      </c>
      <c r="S303" s="7">
        <f t="shared" si="15"/>
        <v>0.19933554817275745</v>
      </c>
      <c r="T303" s="6">
        <v>3.01</v>
      </c>
      <c r="U303" s="7">
        <f t="shared" si="16"/>
        <v>0.03322259136212624</v>
      </c>
    </row>
    <row r="304" spans="16:21" ht="12.75">
      <c r="P304" s="6">
        <v>3.02</v>
      </c>
      <c r="Q304" s="7">
        <f t="shared" si="17"/>
        <v>0.29801324503311255</v>
      </c>
      <c r="R304" s="6">
        <v>3.02</v>
      </c>
      <c r="S304" s="7">
        <f t="shared" si="15"/>
        <v>0.19867549668874168</v>
      </c>
      <c r="T304" s="6">
        <v>3.02</v>
      </c>
      <c r="U304" s="7">
        <f t="shared" si="16"/>
        <v>0.03311258278145695</v>
      </c>
    </row>
    <row r="305" spans="16:21" ht="12.75">
      <c r="P305" s="6">
        <v>3.03</v>
      </c>
      <c r="Q305" s="7">
        <f t="shared" si="17"/>
        <v>0.297029702970297</v>
      </c>
      <c r="R305" s="6">
        <v>3.03</v>
      </c>
      <c r="S305" s="7">
        <f t="shared" si="15"/>
        <v>0.198019801980198</v>
      </c>
      <c r="T305" s="6">
        <v>3.03</v>
      </c>
      <c r="U305" s="7">
        <f t="shared" si="16"/>
        <v>0.033003300330033</v>
      </c>
    </row>
    <row r="306" spans="16:21" ht="12.75">
      <c r="P306" s="6">
        <v>3.04</v>
      </c>
      <c r="Q306" s="7">
        <f t="shared" si="17"/>
        <v>0.29605263157894735</v>
      </c>
      <c r="R306" s="6">
        <v>3.04</v>
      </c>
      <c r="S306" s="7">
        <f t="shared" si="15"/>
        <v>0.19736842105263153</v>
      </c>
      <c r="T306" s="6">
        <v>3.04</v>
      </c>
      <c r="U306" s="7">
        <f t="shared" si="16"/>
        <v>0.032894736842105254</v>
      </c>
    </row>
    <row r="307" spans="16:21" ht="12.75">
      <c r="P307" s="6">
        <v>3.05</v>
      </c>
      <c r="Q307" s="7">
        <f t="shared" si="17"/>
        <v>0.29508196721311475</v>
      </c>
      <c r="R307" s="6">
        <v>3.05</v>
      </c>
      <c r="S307" s="7">
        <f t="shared" si="15"/>
        <v>0.1967213114754098</v>
      </c>
      <c r="T307" s="6">
        <v>3.05</v>
      </c>
      <c r="U307" s="7">
        <f t="shared" si="16"/>
        <v>0.032786885245901634</v>
      </c>
    </row>
    <row r="308" spans="16:21" ht="12.75">
      <c r="P308" s="6">
        <v>3.06</v>
      </c>
      <c r="Q308" s="7">
        <f t="shared" si="17"/>
        <v>0.2941176470588235</v>
      </c>
      <c r="R308" s="6">
        <v>3.06</v>
      </c>
      <c r="S308" s="7">
        <f t="shared" si="15"/>
        <v>0.19607843137254896</v>
      </c>
      <c r="T308" s="6">
        <v>3.06</v>
      </c>
      <c r="U308" s="7">
        <f t="shared" si="16"/>
        <v>0.03267973856209149</v>
      </c>
    </row>
    <row r="309" spans="16:21" ht="12.75">
      <c r="P309" s="6">
        <v>3.07</v>
      </c>
      <c r="Q309" s="7">
        <f t="shared" si="17"/>
        <v>0.29315960912052114</v>
      </c>
      <c r="R309" s="6">
        <v>3.07</v>
      </c>
      <c r="S309" s="7">
        <f t="shared" si="15"/>
        <v>0.19543973941368076</v>
      </c>
      <c r="T309" s="6">
        <v>3.07</v>
      </c>
      <c r="U309" s="7">
        <f t="shared" si="16"/>
        <v>0.032573289902280124</v>
      </c>
    </row>
    <row r="310" spans="16:21" ht="12.75">
      <c r="P310" s="6">
        <v>3.08</v>
      </c>
      <c r="Q310" s="7">
        <f t="shared" si="17"/>
        <v>0.2922077922077922</v>
      </c>
      <c r="R310" s="6">
        <v>3.08</v>
      </c>
      <c r="S310" s="7">
        <f t="shared" si="15"/>
        <v>0.19480519480519476</v>
      </c>
      <c r="T310" s="6">
        <v>3.08</v>
      </c>
      <c r="U310" s="7">
        <f t="shared" si="16"/>
        <v>0.03246753246753246</v>
      </c>
    </row>
    <row r="311" spans="16:21" ht="12.75">
      <c r="P311" s="6">
        <v>3.09</v>
      </c>
      <c r="Q311" s="7">
        <f t="shared" si="17"/>
        <v>0.2912621359223301</v>
      </c>
      <c r="R311" s="6">
        <v>3.09</v>
      </c>
      <c r="S311" s="7">
        <f t="shared" si="15"/>
        <v>0.19417475728155337</v>
      </c>
      <c r="T311" s="6">
        <v>3.09</v>
      </c>
      <c r="U311" s="7">
        <f t="shared" si="16"/>
        <v>0.032362459546925564</v>
      </c>
    </row>
    <row r="312" spans="16:21" ht="12.75">
      <c r="P312" s="6">
        <v>3.1</v>
      </c>
      <c r="Q312" s="7">
        <f t="shared" si="17"/>
        <v>0.29032258064516125</v>
      </c>
      <c r="R312" s="6">
        <v>3.1</v>
      </c>
      <c r="S312" s="7">
        <f t="shared" si="15"/>
        <v>0.19354838709677413</v>
      </c>
      <c r="T312" s="6">
        <v>3.1</v>
      </c>
      <c r="U312" s="7">
        <f t="shared" si="16"/>
        <v>0.032258064516129024</v>
      </c>
    </row>
    <row r="313" spans="16:21" ht="12.75">
      <c r="P313" s="6">
        <v>3.11</v>
      </c>
      <c r="Q313" s="7">
        <f t="shared" si="17"/>
        <v>0.28938906752411575</v>
      </c>
      <c r="R313" s="6">
        <v>3.11</v>
      </c>
      <c r="S313" s="7">
        <f t="shared" si="15"/>
        <v>0.19292604501607713</v>
      </c>
      <c r="T313" s="6">
        <v>3.11</v>
      </c>
      <c r="U313" s="7">
        <f t="shared" si="16"/>
        <v>0.03215434083601285</v>
      </c>
    </row>
    <row r="314" spans="16:21" ht="12.75">
      <c r="P314" s="6">
        <v>3.12</v>
      </c>
      <c r="Q314" s="7">
        <f t="shared" si="17"/>
        <v>0.28846153846153844</v>
      </c>
      <c r="R314" s="6">
        <v>3.12</v>
      </c>
      <c r="S314" s="7">
        <f t="shared" si="15"/>
        <v>0.19230769230769226</v>
      </c>
      <c r="T314" s="6">
        <v>3.12</v>
      </c>
      <c r="U314" s="7">
        <f t="shared" si="16"/>
        <v>0.03205128205128204</v>
      </c>
    </row>
    <row r="315" spans="16:21" ht="12.75">
      <c r="P315" s="6">
        <v>3.13</v>
      </c>
      <c r="Q315" s="7">
        <f t="shared" si="17"/>
        <v>0.2875399361022364</v>
      </c>
      <c r="R315" s="6">
        <v>3.13</v>
      </c>
      <c r="S315" s="7">
        <f t="shared" si="15"/>
        <v>0.19169329073482425</v>
      </c>
      <c r="T315" s="6">
        <v>3.13</v>
      </c>
      <c r="U315" s="7">
        <f t="shared" si="16"/>
        <v>0.03194888178913737</v>
      </c>
    </row>
    <row r="316" spans="16:21" ht="12.75">
      <c r="P316" s="6">
        <v>3.14</v>
      </c>
      <c r="Q316" s="7">
        <f t="shared" si="17"/>
        <v>0.286624203821656</v>
      </c>
      <c r="R316" s="6">
        <v>3.14</v>
      </c>
      <c r="S316" s="7">
        <f t="shared" si="15"/>
        <v>0.19108280254777066</v>
      </c>
      <c r="T316" s="6">
        <v>3.14</v>
      </c>
      <c r="U316" s="7">
        <f t="shared" si="16"/>
        <v>0.031847133757961776</v>
      </c>
    </row>
    <row r="317" spans="16:21" ht="12.75">
      <c r="P317" s="6">
        <v>3.15</v>
      </c>
      <c r="Q317" s="7">
        <f t="shared" si="17"/>
        <v>0.2857142857142857</v>
      </c>
      <c r="R317" s="6">
        <v>3.15</v>
      </c>
      <c r="S317" s="7">
        <f t="shared" si="15"/>
        <v>0.19047619047619044</v>
      </c>
      <c r="T317" s="6">
        <v>3.15</v>
      </c>
      <c r="U317" s="7">
        <f t="shared" si="16"/>
        <v>0.03174603174603174</v>
      </c>
    </row>
    <row r="318" spans="16:21" ht="12.75">
      <c r="P318" s="6">
        <v>3.16</v>
      </c>
      <c r="Q318" s="7">
        <f t="shared" si="17"/>
        <v>0.28481012658227844</v>
      </c>
      <c r="R318" s="6">
        <v>3.16</v>
      </c>
      <c r="S318" s="7">
        <f t="shared" si="15"/>
        <v>0.18987341772151894</v>
      </c>
      <c r="T318" s="6">
        <v>3.16</v>
      </c>
      <c r="U318" s="7">
        <f t="shared" si="16"/>
        <v>0.03164556962025316</v>
      </c>
    </row>
    <row r="319" spans="16:21" ht="12.75">
      <c r="P319" s="6">
        <v>3.17</v>
      </c>
      <c r="Q319" s="7">
        <f t="shared" si="17"/>
        <v>0.2839116719242902</v>
      </c>
      <c r="R319" s="6">
        <v>3.17</v>
      </c>
      <c r="S319" s="7">
        <f t="shared" si="15"/>
        <v>0.18927444794952678</v>
      </c>
      <c r="T319" s="6">
        <v>3.17</v>
      </c>
      <c r="U319" s="7">
        <f t="shared" si="16"/>
        <v>0.03154574132492113</v>
      </c>
    </row>
    <row r="320" spans="16:21" ht="12.75">
      <c r="P320" s="6">
        <v>3.18</v>
      </c>
      <c r="Q320" s="7">
        <f t="shared" si="17"/>
        <v>0.28301886792452824</v>
      </c>
      <c r="R320" s="6">
        <v>3.18</v>
      </c>
      <c r="S320" s="7">
        <f t="shared" si="15"/>
        <v>0.18867924528301883</v>
      </c>
      <c r="T320" s="6">
        <v>3.18</v>
      </c>
      <c r="U320" s="7">
        <f t="shared" si="16"/>
        <v>0.03144654088050314</v>
      </c>
    </row>
    <row r="321" spans="16:21" ht="12.75">
      <c r="P321" s="6">
        <v>3.19</v>
      </c>
      <c r="Q321" s="7">
        <f t="shared" si="17"/>
        <v>0.28213166144200624</v>
      </c>
      <c r="R321" s="6">
        <v>3.19</v>
      </c>
      <c r="S321" s="7">
        <f t="shared" si="15"/>
        <v>0.1880877742946708</v>
      </c>
      <c r="T321" s="6">
        <v>3.19</v>
      </c>
      <c r="U321" s="7">
        <f t="shared" si="16"/>
        <v>0.03134796238244513</v>
      </c>
    </row>
    <row r="322" spans="16:21" ht="12.75">
      <c r="P322" s="6">
        <v>3.2</v>
      </c>
      <c r="Q322" s="7">
        <f t="shared" si="17"/>
        <v>0.28124999999999994</v>
      </c>
      <c r="R322" s="6">
        <v>3.2</v>
      </c>
      <c r="S322" s="7">
        <f t="shared" si="15"/>
        <v>0.18749999999999994</v>
      </c>
      <c r="T322" s="6">
        <v>3.2</v>
      </c>
      <c r="U322" s="7">
        <f t="shared" si="16"/>
        <v>0.03124999999999999</v>
      </c>
    </row>
    <row r="323" spans="16:21" ht="12.75">
      <c r="P323" s="6">
        <v>3.21</v>
      </c>
      <c r="Q323" s="7">
        <f t="shared" si="17"/>
        <v>0.2803738317757009</v>
      </c>
      <c r="R323" s="6">
        <v>3.21</v>
      </c>
      <c r="S323" s="7">
        <f t="shared" si="15"/>
        <v>0.18691588785046725</v>
      </c>
      <c r="T323" s="6">
        <v>3.21</v>
      </c>
      <c r="U323" s="7">
        <f t="shared" si="16"/>
        <v>0.031152647975077875</v>
      </c>
    </row>
    <row r="324" spans="16:21" ht="12.75">
      <c r="P324" s="6">
        <v>3.22</v>
      </c>
      <c r="Q324" s="7">
        <f t="shared" si="17"/>
        <v>0.2795031055900621</v>
      </c>
      <c r="R324" s="6">
        <v>3.22</v>
      </c>
      <c r="S324" s="7">
        <f aca="true" t="shared" si="18" ref="S324:S387">IF(R324&lt;=$B$14,$D$9*(0.4+0.6*R324/$B$14),IF(R324&lt;=$B$13,$D$9,IF(R324&lt;=$B$15,$D$10/R324)))</f>
        <v>0.186335403726708</v>
      </c>
      <c r="T324" s="6">
        <v>3.22</v>
      </c>
      <c r="U324" s="7">
        <f t="shared" si="16"/>
        <v>0.031055900621118</v>
      </c>
    </row>
    <row r="325" spans="16:21" ht="12.75">
      <c r="P325" s="6">
        <v>3.23</v>
      </c>
      <c r="Q325" s="7">
        <f t="shared" si="17"/>
        <v>0.2786377708978328</v>
      </c>
      <c r="R325" s="6">
        <v>3.23</v>
      </c>
      <c r="S325" s="7">
        <f t="shared" si="18"/>
        <v>0.1857585139318885</v>
      </c>
      <c r="T325" s="6">
        <v>3.23</v>
      </c>
      <c r="U325" s="7">
        <f t="shared" si="16"/>
        <v>0.030959752321981417</v>
      </c>
    </row>
    <row r="326" spans="16:21" ht="12.75">
      <c r="P326" s="6">
        <v>3.24</v>
      </c>
      <c r="Q326" s="7">
        <f t="shared" si="17"/>
        <v>0.27777777777777773</v>
      </c>
      <c r="R326" s="6">
        <v>3.24</v>
      </c>
      <c r="S326" s="7">
        <f t="shared" si="18"/>
        <v>0.18518518518518512</v>
      </c>
      <c r="T326" s="6">
        <v>3.24</v>
      </c>
      <c r="U326" s="7">
        <f t="shared" si="16"/>
        <v>0.030864197530864185</v>
      </c>
    </row>
    <row r="327" spans="16:21" ht="12.75">
      <c r="P327" s="6">
        <v>3.25</v>
      </c>
      <c r="Q327" s="7">
        <f t="shared" si="17"/>
        <v>0.2769230769230769</v>
      </c>
      <c r="R327" s="6">
        <v>3.25</v>
      </c>
      <c r="S327" s="7">
        <f t="shared" si="18"/>
        <v>0.18461538461538457</v>
      </c>
      <c r="T327" s="6">
        <v>3.25</v>
      </c>
      <c r="U327" s="7">
        <f t="shared" si="16"/>
        <v>0.03076923076923076</v>
      </c>
    </row>
    <row r="328" spans="16:21" ht="12.75">
      <c r="P328" s="6">
        <v>3.26</v>
      </c>
      <c r="Q328" s="7">
        <f t="shared" si="17"/>
        <v>0.27607361963190186</v>
      </c>
      <c r="R328" s="6">
        <v>3.26</v>
      </c>
      <c r="S328" s="7">
        <f t="shared" si="18"/>
        <v>0.1840490797546012</v>
      </c>
      <c r="T328" s="6">
        <v>3.26</v>
      </c>
      <c r="U328" s="7">
        <f aca="true" t="shared" si="19" ref="U328:U391">S328/6</f>
        <v>0.030674846625766864</v>
      </c>
    </row>
    <row r="329" spans="16:21" ht="12.75">
      <c r="P329" s="6">
        <v>3.27</v>
      </c>
      <c r="Q329" s="7">
        <f aca="true" t="shared" si="20" ref="Q329:Q392">IF(P329&lt;=$B$18,$D$7,IF(P329&lt;=$B$20,$D$8/P329))</f>
        <v>0.2752293577981651</v>
      </c>
      <c r="R329" s="6">
        <v>3.27</v>
      </c>
      <c r="S329" s="7">
        <f t="shared" si="18"/>
        <v>0.18348623853211005</v>
      </c>
      <c r="T329" s="6">
        <v>3.27</v>
      </c>
      <c r="U329" s="7">
        <f t="shared" si="19"/>
        <v>0.030581039755351674</v>
      </c>
    </row>
    <row r="330" spans="16:21" ht="12.75">
      <c r="P330" s="6">
        <v>3.28</v>
      </c>
      <c r="Q330" s="7">
        <f t="shared" si="20"/>
        <v>0.274390243902439</v>
      </c>
      <c r="R330" s="6">
        <v>3.28</v>
      </c>
      <c r="S330" s="7">
        <f t="shared" si="18"/>
        <v>0.18292682926829265</v>
      </c>
      <c r="T330" s="6">
        <v>3.28</v>
      </c>
      <c r="U330" s="7">
        <f t="shared" si="19"/>
        <v>0.030487804878048776</v>
      </c>
    </row>
    <row r="331" spans="16:21" ht="12.75">
      <c r="P331" s="6">
        <v>3.29</v>
      </c>
      <c r="Q331" s="7">
        <f t="shared" si="20"/>
        <v>0.2735562310030395</v>
      </c>
      <c r="R331" s="6">
        <v>3.29</v>
      </c>
      <c r="S331" s="7">
        <f t="shared" si="18"/>
        <v>0.18237082066869298</v>
      </c>
      <c r="T331" s="6">
        <v>3.29</v>
      </c>
      <c r="U331" s="7">
        <f t="shared" si="19"/>
        <v>0.030395136778115495</v>
      </c>
    </row>
    <row r="332" spans="16:21" ht="12.75">
      <c r="P332" s="6">
        <v>3.3</v>
      </c>
      <c r="Q332" s="7">
        <f t="shared" si="20"/>
        <v>0.2727272727272727</v>
      </c>
      <c r="R332" s="6">
        <v>3.3</v>
      </c>
      <c r="S332" s="7">
        <f t="shared" si="18"/>
        <v>0.1818181818181818</v>
      </c>
      <c r="T332" s="6">
        <v>3.3</v>
      </c>
      <c r="U332" s="7">
        <f t="shared" si="19"/>
        <v>0.0303030303030303</v>
      </c>
    </row>
    <row r="333" spans="16:21" ht="12.75">
      <c r="P333" s="6">
        <v>3.31</v>
      </c>
      <c r="Q333" s="7">
        <f t="shared" si="20"/>
        <v>0.27190332326283984</v>
      </c>
      <c r="R333" s="6">
        <v>3.31</v>
      </c>
      <c r="S333" s="7">
        <f t="shared" si="18"/>
        <v>0.18126888217522655</v>
      </c>
      <c r="T333" s="6">
        <v>3.31</v>
      </c>
      <c r="U333" s="7">
        <f t="shared" si="19"/>
        <v>0.03021148036253776</v>
      </c>
    </row>
    <row r="334" spans="16:21" ht="12.75">
      <c r="P334" s="6">
        <v>3.32</v>
      </c>
      <c r="Q334" s="7">
        <f t="shared" si="20"/>
        <v>0.2710843373493976</v>
      </c>
      <c r="R334" s="6">
        <v>3.32</v>
      </c>
      <c r="S334" s="7">
        <f t="shared" si="18"/>
        <v>0.18072289156626503</v>
      </c>
      <c r="T334" s="6">
        <v>3.32</v>
      </c>
      <c r="U334" s="7">
        <f t="shared" si="19"/>
        <v>0.03012048192771084</v>
      </c>
    </row>
    <row r="335" spans="16:21" ht="12.75">
      <c r="P335" s="6">
        <v>3.33</v>
      </c>
      <c r="Q335" s="7">
        <f t="shared" si="20"/>
        <v>0.27027027027027023</v>
      </c>
      <c r="R335" s="6">
        <v>3.33</v>
      </c>
      <c r="S335" s="7">
        <f t="shared" si="18"/>
        <v>0.18018018018018014</v>
      </c>
      <c r="T335" s="6">
        <v>3.33</v>
      </c>
      <c r="U335" s="7">
        <f t="shared" si="19"/>
        <v>0.030030030030030023</v>
      </c>
    </row>
    <row r="336" spans="16:21" ht="12.75">
      <c r="P336" s="6">
        <v>3.34</v>
      </c>
      <c r="Q336" s="7">
        <f t="shared" si="20"/>
        <v>0.26946107784431134</v>
      </c>
      <c r="R336" s="6">
        <v>3.34</v>
      </c>
      <c r="S336" s="7">
        <f t="shared" si="18"/>
        <v>0.17964071856287422</v>
      </c>
      <c r="T336" s="6">
        <v>3.34</v>
      </c>
      <c r="U336" s="7">
        <f t="shared" si="19"/>
        <v>0.02994011976047904</v>
      </c>
    </row>
    <row r="337" spans="16:21" ht="12.75">
      <c r="P337" s="6">
        <v>3.35</v>
      </c>
      <c r="Q337" s="7">
        <f t="shared" si="20"/>
        <v>0.2686567164179104</v>
      </c>
      <c r="R337" s="6">
        <v>3.35</v>
      </c>
      <c r="S337" s="7">
        <f t="shared" si="18"/>
        <v>0.17910447761194026</v>
      </c>
      <c r="T337" s="6">
        <v>3.35</v>
      </c>
      <c r="U337" s="7">
        <f t="shared" si="19"/>
        <v>0.02985074626865671</v>
      </c>
    </row>
    <row r="338" spans="16:21" ht="12.75">
      <c r="P338" s="6">
        <v>3.36</v>
      </c>
      <c r="Q338" s="7">
        <f t="shared" si="20"/>
        <v>0.26785714285714285</v>
      </c>
      <c r="R338" s="6">
        <v>3.36</v>
      </c>
      <c r="S338" s="7">
        <f t="shared" si="18"/>
        <v>0.17857142857142855</v>
      </c>
      <c r="T338" s="6">
        <v>3.36</v>
      </c>
      <c r="U338" s="7">
        <f t="shared" si="19"/>
        <v>0.029761904761904757</v>
      </c>
    </row>
    <row r="339" spans="16:21" ht="12.75">
      <c r="P339" s="6">
        <v>3.37</v>
      </c>
      <c r="Q339" s="7">
        <f t="shared" si="20"/>
        <v>0.2670623145400593</v>
      </c>
      <c r="R339" s="6">
        <v>3.37</v>
      </c>
      <c r="S339" s="7">
        <f t="shared" si="18"/>
        <v>0.1780415430267062</v>
      </c>
      <c r="T339" s="6">
        <v>3.37</v>
      </c>
      <c r="U339" s="7">
        <f t="shared" si="19"/>
        <v>0.029673590504451033</v>
      </c>
    </row>
    <row r="340" spans="16:21" ht="12.75">
      <c r="P340" s="6">
        <v>3.38</v>
      </c>
      <c r="Q340" s="7">
        <f t="shared" si="20"/>
        <v>0.2662721893491124</v>
      </c>
      <c r="R340" s="6">
        <v>3.38</v>
      </c>
      <c r="S340" s="7">
        <f t="shared" si="18"/>
        <v>0.17751479289940825</v>
      </c>
      <c r="T340" s="6">
        <v>3.38</v>
      </c>
      <c r="U340" s="7">
        <f t="shared" si="19"/>
        <v>0.029585798816568042</v>
      </c>
    </row>
    <row r="341" spans="16:21" ht="12.75">
      <c r="P341" s="6">
        <v>3.39</v>
      </c>
      <c r="Q341" s="7">
        <f t="shared" si="20"/>
        <v>0.2654867256637168</v>
      </c>
      <c r="R341" s="6">
        <v>3.39</v>
      </c>
      <c r="S341" s="7">
        <f t="shared" si="18"/>
        <v>0.17699115044247782</v>
      </c>
      <c r="T341" s="6">
        <v>3.39</v>
      </c>
      <c r="U341" s="7">
        <f t="shared" si="19"/>
        <v>0.029498525073746302</v>
      </c>
    </row>
    <row r="342" spans="16:21" ht="12.75">
      <c r="P342" s="6">
        <v>3.4</v>
      </c>
      <c r="Q342" s="7">
        <f t="shared" si="20"/>
        <v>0.2647058823529412</v>
      </c>
      <c r="R342" s="6">
        <v>3.4</v>
      </c>
      <c r="S342" s="7">
        <f t="shared" si="18"/>
        <v>0.17647058823529407</v>
      </c>
      <c r="T342" s="6">
        <v>3.4</v>
      </c>
      <c r="U342" s="7">
        <f t="shared" si="19"/>
        <v>0.029411764705882346</v>
      </c>
    </row>
    <row r="343" spans="16:21" ht="12.75">
      <c r="P343" s="6">
        <v>3.41</v>
      </c>
      <c r="Q343" s="7">
        <f t="shared" si="20"/>
        <v>0.26392961876832843</v>
      </c>
      <c r="R343" s="6">
        <v>3.41</v>
      </c>
      <c r="S343" s="7">
        <f t="shared" si="18"/>
        <v>0.17595307917888559</v>
      </c>
      <c r="T343" s="6">
        <v>3.41</v>
      </c>
      <c r="U343" s="7">
        <f t="shared" si="19"/>
        <v>0.02932551319648093</v>
      </c>
    </row>
    <row r="344" spans="16:21" ht="12.75">
      <c r="P344" s="6">
        <v>3.42</v>
      </c>
      <c r="Q344" s="7">
        <f t="shared" si="20"/>
        <v>0.2631578947368421</v>
      </c>
      <c r="R344" s="6">
        <v>3.42</v>
      </c>
      <c r="S344" s="7">
        <f t="shared" si="18"/>
        <v>0.17543859649122803</v>
      </c>
      <c r="T344" s="6">
        <v>3.42</v>
      </c>
      <c r="U344" s="7">
        <f t="shared" si="19"/>
        <v>0.02923976608187134</v>
      </c>
    </row>
    <row r="345" spans="16:21" ht="12.75">
      <c r="P345" s="6">
        <v>3.43</v>
      </c>
      <c r="Q345" s="7">
        <f t="shared" si="20"/>
        <v>0.26239067055393583</v>
      </c>
      <c r="R345" s="6">
        <v>3.43</v>
      </c>
      <c r="S345" s="7">
        <f t="shared" si="18"/>
        <v>0.17492711370262387</v>
      </c>
      <c r="T345" s="6">
        <v>3.43</v>
      </c>
      <c r="U345" s="7">
        <f t="shared" si="19"/>
        <v>0.029154518950437313</v>
      </c>
    </row>
    <row r="346" spans="16:21" ht="12.75">
      <c r="P346" s="6">
        <v>3.44</v>
      </c>
      <c r="Q346" s="7">
        <f t="shared" si="20"/>
        <v>0.26162790697674415</v>
      </c>
      <c r="R346" s="6">
        <v>3.44</v>
      </c>
      <c r="S346" s="7">
        <f t="shared" si="18"/>
        <v>0.17441860465116277</v>
      </c>
      <c r="T346" s="6">
        <v>3.44</v>
      </c>
      <c r="U346" s="7">
        <f t="shared" si="19"/>
        <v>0.02906976744186046</v>
      </c>
    </row>
    <row r="347" spans="16:21" ht="12.75">
      <c r="P347" s="6">
        <v>3.45</v>
      </c>
      <c r="Q347" s="7">
        <f t="shared" si="20"/>
        <v>0.26086956521739124</v>
      </c>
      <c r="R347" s="6">
        <v>3.45</v>
      </c>
      <c r="S347" s="7">
        <f t="shared" si="18"/>
        <v>0.1739130434782608</v>
      </c>
      <c r="T347" s="6">
        <v>3.45</v>
      </c>
      <c r="U347" s="7">
        <f t="shared" si="19"/>
        <v>0.0289855072463768</v>
      </c>
    </row>
    <row r="348" spans="16:21" ht="12.75">
      <c r="P348" s="6">
        <v>3.46</v>
      </c>
      <c r="Q348" s="7">
        <f t="shared" si="20"/>
        <v>0.26011560693641617</v>
      </c>
      <c r="R348" s="6">
        <v>3.46</v>
      </c>
      <c r="S348" s="7">
        <f t="shared" si="18"/>
        <v>0.17341040462427743</v>
      </c>
      <c r="T348" s="6">
        <v>3.46</v>
      </c>
      <c r="U348" s="7">
        <f t="shared" si="19"/>
        <v>0.02890173410404624</v>
      </c>
    </row>
    <row r="349" spans="16:21" ht="12.75">
      <c r="P349" s="6">
        <v>3.47</v>
      </c>
      <c r="Q349" s="7">
        <f t="shared" si="20"/>
        <v>0.2593659942363112</v>
      </c>
      <c r="R349" s="6">
        <v>3.47</v>
      </c>
      <c r="S349" s="7">
        <f t="shared" si="18"/>
        <v>0.17291066282420745</v>
      </c>
      <c r="T349" s="6">
        <v>3.47</v>
      </c>
      <c r="U349" s="7">
        <f t="shared" si="19"/>
        <v>0.028818443804034574</v>
      </c>
    </row>
    <row r="350" spans="16:21" ht="12.75">
      <c r="P350" s="6">
        <v>3.48</v>
      </c>
      <c r="Q350" s="7">
        <f t="shared" si="20"/>
        <v>0.2586206896551724</v>
      </c>
      <c r="R350" s="6">
        <v>3.48</v>
      </c>
      <c r="S350" s="7">
        <f t="shared" si="18"/>
        <v>0.17241379310344823</v>
      </c>
      <c r="T350" s="6">
        <v>3.48</v>
      </c>
      <c r="U350" s="7">
        <f t="shared" si="19"/>
        <v>0.02873563218390804</v>
      </c>
    </row>
    <row r="351" spans="16:21" ht="12.75">
      <c r="P351" s="6">
        <v>3.49</v>
      </c>
      <c r="Q351" s="7">
        <f t="shared" si="20"/>
        <v>0.25787965616045844</v>
      </c>
      <c r="R351" s="6">
        <v>3.49</v>
      </c>
      <c r="S351" s="7">
        <f t="shared" si="18"/>
        <v>0.17191977077363893</v>
      </c>
      <c r="T351" s="6">
        <v>3.49</v>
      </c>
      <c r="U351" s="7">
        <f t="shared" si="19"/>
        <v>0.028653295128939823</v>
      </c>
    </row>
    <row r="352" spans="16:21" ht="12.75">
      <c r="P352" s="6">
        <v>3.5</v>
      </c>
      <c r="Q352" s="7">
        <f t="shared" si="20"/>
        <v>0.2571428571428571</v>
      </c>
      <c r="R352" s="6">
        <v>3.5</v>
      </c>
      <c r="S352" s="7">
        <f t="shared" si="18"/>
        <v>0.1714285714285714</v>
      </c>
      <c r="T352" s="6">
        <v>3.5</v>
      </c>
      <c r="U352" s="7">
        <f t="shared" si="19"/>
        <v>0.028571428571428567</v>
      </c>
    </row>
    <row r="353" spans="16:21" ht="12.75">
      <c r="P353" s="6">
        <v>3.51</v>
      </c>
      <c r="Q353" s="7">
        <f t="shared" si="20"/>
        <v>0.2564102564102564</v>
      </c>
      <c r="R353" s="6">
        <v>3.51</v>
      </c>
      <c r="S353" s="7">
        <f t="shared" si="18"/>
        <v>0.17094017094017092</v>
      </c>
      <c r="T353" s="6">
        <v>3.51</v>
      </c>
      <c r="U353" s="7">
        <f t="shared" si="19"/>
        <v>0.028490028490028487</v>
      </c>
    </row>
    <row r="354" spans="16:21" ht="12.75">
      <c r="P354" s="6">
        <v>3.52</v>
      </c>
      <c r="Q354" s="7">
        <f t="shared" si="20"/>
        <v>0.2556818181818182</v>
      </c>
      <c r="R354" s="6">
        <v>3.52</v>
      </c>
      <c r="S354" s="7">
        <f t="shared" si="18"/>
        <v>0.17045454545454541</v>
      </c>
      <c r="T354" s="6">
        <v>3.52</v>
      </c>
      <c r="U354" s="7">
        <f t="shared" si="19"/>
        <v>0.0284090909090909</v>
      </c>
    </row>
    <row r="355" spans="16:21" ht="12.75">
      <c r="P355" s="6">
        <v>3.53</v>
      </c>
      <c r="Q355" s="7">
        <f t="shared" si="20"/>
        <v>0.254957507082153</v>
      </c>
      <c r="R355" s="6">
        <v>3.53</v>
      </c>
      <c r="S355" s="7">
        <f t="shared" si="18"/>
        <v>0.16997167138810196</v>
      </c>
      <c r="T355" s="6">
        <v>3.53</v>
      </c>
      <c r="U355" s="7">
        <f t="shared" si="19"/>
        <v>0.028328611898016994</v>
      </c>
    </row>
    <row r="356" spans="16:21" ht="12.75">
      <c r="P356" s="6">
        <v>3.54</v>
      </c>
      <c r="Q356" s="7">
        <f t="shared" si="20"/>
        <v>0.2542372881355932</v>
      </c>
      <c r="R356" s="6">
        <v>3.54</v>
      </c>
      <c r="S356" s="7">
        <f t="shared" si="18"/>
        <v>0.16949152542372878</v>
      </c>
      <c r="T356" s="6">
        <v>3.54</v>
      </c>
      <c r="U356" s="7">
        <f t="shared" si="19"/>
        <v>0.028248587570621462</v>
      </c>
    </row>
    <row r="357" spans="16:21" ht="12.75">
      <c r="P357" s="6">
        <v>3.55</v>
      </c>
      <c r="Q357" s="7">
        <f t="shared" si="20"/>
        <v>0.2535211267605634</v>
      </c>
      <c r="R357" s="6">
        <v>3.55</v>
      </c>
      <c r="S357" s="7">
        <f t="shared" si="18"/>
        <v>0.16901408450704222</v>
      </c>
      <c r="T357" s="6">
        <v>3.55</v>
      </c>
      <c r="U357" s="7">
        <f t="shared" si="19"/>
        <v>0.028169014084507036</v>
      </c>
    </row>
    <row r="358" spans="16:21" ht="12.75">
      <c r="P358" s="6">
        <v>3.56</v>
      </c>
      <c r="Q358" s="7">
        <f t="shared" si="20"/>
        <v>0.2528089887640449</v>
      </c>
      <c r="R358" s="6">
        <v>3.56</v>
      </c>
      <c r="S358" s="7">
        <f t="shared" si="18"/>
        <v>0.1685393258426966</v>
      </c>
      <c r="T358" s="6">
        <v>3.56</v>
      </c>
      <c r="U358" s="7">
        <f t="shared" si="19"/>
        <v>0.028089887640449434</v>
      </c>
    </row>
    <row r="359" spans="16:21" ht="12.75">
      <c r="P359" s="6">
        <v>3.57</v>
      </c>
      <c r="Q359" s="7">
        <f t="shared" si="20"/>
        <v>0.25210084033613445</v>
      </c>
      <c r="R359" s="6">
        <v>3.57</v>
      </c>
      <c r="S359" s="7">
        <f t="shared" si="18"/>
        <v>0.16806722689075626</v>
      </c>
      <c r="T359" s="6">
        <v>3.57</v>
      </c>
      <c r="U359" s="7">
        <f t="shared" si="19"/>
        <v>0.02801120448179271</v>
      </c>
    </row>
    <row r="360" spans="16:21" ht="12.75">
      <c r="P360" s="6">
        <v>3.58</v>
      </c>
      <c r="Q360" s="7">
        <f t="shared" si="20"/>
        <v>0.2513966480446927</v>
      </c>
      <c r="R360" s="6">
        <v>3.58</v>
      </c>
      <c r="S360" s="7">
        <f t="shared" si="18"/>
        <v>0.16759776536312845</v>
      </c>
      <c r="T360" s="6">
        <v>3.58</v>
      </c>
      <c r="U360" s="7">
        <f t="shared" si="19"/>
        <v>0.027932960893854743</v>
      </c>
    </row>
    <row r="361" spans="16:21" ht="12.75">
      <c r="P361" s="6">
        <v>3.59</v>
      </c>
      <c r="Q361" s="7">
        <f t="shared" si="20"/>
        <v>0.25069637883008355</v>
      </c>
      <c r="R361" s="6">
        <v>3.59</v>
      </c>
      <c r="S361" s="7">
        <f t="shared" si="18"/>
        <v>0.16713091922005568</v>
      </c>
      <c r="T361" s="6">
        <v>3.59</v>
      </c>
      <c r="U361" s="7">
        <f t="shared" si="19"/>
        <v>0.027855153203342614</v>
      </c>
    </row>
    <row r="362" spans="16:21" ht="12.75">
      <c r="P362" s="6">
        <v>3.6</v>
      </c>
      <c r="Q362" s="7">
        <f t="shared" si="20"/>
        <v>0.24999999999999997</v>
      </c>
      <c r="R362" s="6">
        <v>3.6</v>
      </c>
      <c r="S362" s="7">
        <f t="shared" si="18"/>
        <v>0.16666666666666663</v>
      </c>
      <c r="T362" s="6">
        <v>3.6</v>
      </c>
      <c r="U362" s="7">
        <f t="shared" si="19"/>
        <v>0.027777777777777773</v>
      </c>
    </row>
    <row r="363" spans="16:21" ht="12.75">
      <c r="P363" s="6">
        <v>3.61</v>
      </c>
      <c r="Q363" s="7">
        <f t="shared" si="20"/>
        <v>0.2493074792243767</v>
      </c>
      <c r="R363" s="6">
        <v>3.61</v>
      </c>
      <c r="S363" s="7">
        <f t="shared" si="18"/>
        <v>0.16620498614958445</v>
      </c>
      <c r="T363" s="6">
        <v>3.61</v>
      </c>
      <c r="U363" s="7">
        <f t="shared" si="19"/>
        <v>0.027700831024930744</v>
      </c>
    </row>
    <row r="364" spans="16:21" ht="12.75">
      <c r="P364" s="6">
        <v>3.62</v>
      </c>
      <c r="Q364" s="7">
        <f t="shared" si="20"/>
        <v>0.24861878453038672</v>
      </c>
      <c r="R364" s="6">
        <v>3.62</v>
      </c>
      <c r="S364" s="7">
        <f t="shared" si="18"/>
        <v>0.16574585635359113</v>
      </c>
      <c r="T364" s="6">
        <v>3.62</v>
      </c>
      <c r="U364" s="7">
        <f t="shared" si="19"/>
        <v>0.02762430939226519</v>
      </c>
    </row>
    <row r="365" spans="16:21" ht="12.75">
      <c r="P365" s="6">
        <v>3.63</v>
      </c>
      <c r="Q365" s="7">
        <f t="shared" si="20"/>
        <v>0.24793388429752064</v>
      </c>
      <c r="R365" s="6">
        <v>3.63</v>
      </c>
      <c r="S365" s="7">
        <f t="shared" si="18"/>
        <v>0.16528925619834708</v>
      </c>
      <c r="T365" s="6">
        <v>3.63</v>
      </c>
      <c r="U365" s="7">
        <f t="shared" si="19"/>
        <v>0.027548209366391182</v>
      </c>
    </row>
    <row r="366" spans="16:21" ht="12.75">
      <c r="P366" s="6">
        <v>3.64</v>
      </c>
      <c r="Q366" s="7">
        <f t="shared" si="20"/>
        <v>0.2472527472527472</v>
      </c>
      <c r="R366" s="6">
        <v>3.64</v>
      </c>
      <c r="S366" s="7">
        <f t="shared" si="18"/>
        <v>0.1648351648351648</v>
      </c>
      <c r="T366" s="6">
        <v>3.64</v>
      </c>
      <c r="U366" s="7">
        <f t="shared" si="19"/>
        <v>0.02747252747252747</v>
      </c>
    </row>
    <row r="367" spans="16:21" ht="12.75">
      <c r="P367" s="6">
        <v>3.65</v>
      </c>
      <c r="Q367" s="7">
        <f t="shared" si="20"/>
        <v>0.2465753424657534</v>
      </c>
      <c r="R367" s="6">
        <v>3.65</v>
      </c>
      <c r="S367" s="7">
        <f t="shared" si="18"/>
        <v>0.16438356164383558</v>
      </c>
      <c r="T367" s="6">
        <v>3.65</v>
      </c>
      <c r="U367" s="7">
        <f t="shared" si="19"/>
        <v>0.027397260273972598</v>
      </c>
    </row>
    <row r="368" spans="16:21" ht="12.75">
      <c r="P368" s="6">
        <v>3.66</v>
      </c>
      <c r="Q368" s="7">
        <f t="shared" si="20"/>
        <v>0.24590163934426226</v>
      </c>
      <c r="R368" s="6">
        <v>3.66</v>
      </c>
      <c r="S368" s="7">
        <f t="shared" si="18"/>
        <v>0.16393442622950816</v>
      </c>
      <c r="T368" s="6">
        <v>3.66</v>
      </c>
      <c r="U368" s="7">
        <f t="shared" si="19"/>
        <v>0.02732240437158469</v>
      </c>
    </row>
    <row r="369" spans="16:21" ht="12.75">
      <c r="P369" s="6">
        <v>3.67</v>
      </c>
      <c r="Q369" s="7">
        <f t="shared" si="20"/>
        <v>0.24523160762942778</v>
      </c>
      <c r="R369" s="6">
        <v>3.67</v>
      </c>
      <c r="S369" s="7">
        <f t="shared" si="18"/>
        <v>0.1634877384196185</v>
      </c>
      <c r="T369" s="6">
        <v>3.67</v>
      </c>
      <c r="U369" s="7">
        <f t="shared" si="19"/>
        <v>0.02724795640326975</v>
      </c>
    </row>
    <row r="370" spans="16:21" ht="12.75">
      <c r="P370" s="6">
        <v>3.68</v>
      </c>
      <c r="Q370" s="7">
        <f t="shared" si="20"/>
        <v>0.24456521739130432</v>
      </c>
      <c r="R370" s="6">
        <v>3.68</v>
      </c>
      <c r="S370" s="7">
        <f t="shared" si="18"/>
        <v>0.1630434782608695</v>
      </c>
      <c r="T370" s="6">
        <v>3.68</v>
      </c>
      <c r="U370" s="7">
        <f t="shared" si="19"/>
        <v>0.027173913043478253</v>
      </c>
    </row>
    <row r="371" spans="16:21" ht="12.75">
      <c r="P371" s="6">
        <v>3.69</v>
      </c>
      <c r="Q371" s="7">
        <f t="shared" si="20"/>
        <v>0.2439024390243902</v>
      </c>
      <c r="R371" s="6">
        <v>3.69</v>
      </c>
      <c r="S371" s="7">
        <f t="shared" si="18"/>
        <v>0.16260162601626013</v>
      </c>
      <c r="T371" s="6">
        <v>3.69</v>
      </c>
      <c r="U371" s="7">
        <f t="shared" si="19"/>
        <v>0.027100271002710022</v>
      </c>
    </row>
    <row r="372" spans="16:21" ht="12.75">
      <c r="P372" s="6">
        <v>3.7</v>
      </c>
      <c r="Q372" s="7">
        <f t="shared" si="20"/>
        <v>0.2432432432432432</v>
      </c>
      <c r="R372" s="6">
        <v>3.7</v>
      </c>
      <c r="S372" s="7">
        <f t="shared" si="18"/>
        <v>0.16216216216216212</v>
      </c>
      <c r="T372" s="6">
        <v>3.7</v>
      </c>
      <c r="U372" s="7">
        <f t="shared" si="19"/>
        <v>0.027027027027027018</v>
      </c>
    </row>
    <row r="373" spans="16:21" ht="12.75">
      <c r="P373" s="6">
        <v>3.71</v>
      </c>
      <c r="Q373" s="7">
        <f t="shared" si="20"/>
        <v>0.2425876010781671</v>
      </c>
      <c r="R373" s="6">
        <v>3.71</v>
      </c>
      <c r="S373" s="7">
        <f t="shared" si="18"/>
        <v>0.1617250673854447</v>
      </c>
      <c r="T373" s="6">
        <v>3.71</v>
      </c>
      <c r="U373" s="7">
        <f t="shared" si="19"/>
        <v>0.02695417789757412</v>
      </c>
    </row>
    <row r="374" spans="16:21" ht="12.75">
      <c r="P374" s="6">
        <v>3.72</v>
      </c>
      <c r="Q374" s="7">
        <f t="shared" si="20"/>
        <v>0.2419354838709677</v>
      </c>
      <c r="R374" s="6">
        <v>3.72</v>
      </c>
      <c r="S374" s="7">
        <f t="shared" si="18"/>
        <v>0.16129032258064513</v>
      </c>
      <c r="T374" s="6">
        <v>3.72</v>
      </c>
      <c r="U374" s="7">
        <f t="shared" si="19"/>
        <v>0.02688172043010752</v>
      </c>
    </row>
    <row r="375" spans="16:21" ht="12.75">
      <c r="P375" s="6">
        <v>3.73</v>
      </c>
      <c r="Q375" s="7">
        <f t="shared" si="20"/>
        <v>0.24128686327077745</v>
      </c>
      <c r="R375" s="6">
        <v>3.73</v>
      </c>
      <c r="S375" s="7">
        <f t="shared" si="18"/>
        <v>0.16085790884718495</v>
      </c>
      <c r="T375" s="6">
        <v>3.73</v>
      </c>
      <c r="U375" s="7">
        <f t="shared" si="19"/>
        <v>0.026809651474530825</v>
      </c>
    </row>
    <row r="376" spans="16:21" ht="12.75">
      <c r="P376" s="6">
        <v>3.74</v>
      </c>
      <c r="Q376" s="7">
        <f t="shared" si="20"/>
        <v>0.2406417112299465</v>
      </c>
      <c r="R376" s="6">
        <v>3.74</v>
      </c>
      <c r="S376" s="7">
        <f t="shared" si="18"/>
        <v>0.16042780748663096</v>
      </c>
      <c r="T376" s="6">
        <v>3.74</v>
      </c>
      <c r="U376" s="7">
        <f t="shared" si="19"/>
        <v>0.026737967914438495</v>
      </c>
    </row>
    <row r="377" spans="16:21" ht="12.75">
      <c r="P377" s="6">
        <v>3.75</v>
      </c>
      <c r="Q377" s="7">
        <f t="shared" si="20"/>
        <v>0.23999999999999996</v>
      </c>
      <c r="R377" s="6">
        <v>3.75</v>
      </c>
      <c r="S377" s="7">
        <f t="shared" si="18"/>
        <v>0.15999999999999998</v>
      </c>
      <c r="T377" s="6">
        <v>3.75</v>
      </c>
      <c r="U377" s="7">
        <f t="shared" si="19"/>
        <v>0.02666666666666666</v>
      </c>
    </row>
    <row r="378" spans="16:21" ht="12.75">
      <c r="P378" s="6">
        <v>3.76</v>
      </c>
      <c r="Q378" s="7">
        <f t="shared" si="20"/>
        <v>0.23936170212765956</v>
      </c>
      <c r="R378" s="6">
        <v>3.76</v>
      </c>
      <c r="S378" s="7">
        <f t="shared" si="18"/>
        <v>0.15957446808510636</v>
      </c>
      <c r="T378" s="6">
        <v>3.76</v>
      </c>
      <c r="U378" s="7">
        <f t="shared" si="19"/>
        <v>0.02659574468085106</v>
      </c>
    </row>
    <row r="379" spans="16:21" ht="12.75">
      <c r="P379" s="6">
        <v>3.77</v>
      </c>
      <c r="Q379" s="7">
        <f t="shared" si="20"/>
        <v>0.23872679045092834</v>
      </c>
      <c r="R379" s="6">
        <v>3.77</v>
      </c>
      <c r="S379" s="7">
        <f t="shared" si="18"/>
        <v>0.15915119363395222</v>
      </c>
      <c r="T379" s="6">
        <v>3.77</v>
      </c>
      <c r="U379" s="7">
        <f t="shared" si="19"/>
        <v>0.026525198938992037</v>
      </c>
    </row>
    <row r="380" spans="16:21" ht="12.75">
      <c r="P380" s="6">
        <v>3.78</v>
      </c>
      <c r="Q380" s="7">
        <f t="shared" si="20"/>
        <v>0.23809523809523808</v>
      </c>
      <c r="R380" s="6">
        <v>3.78</v>
      </c>
      <c r="S380" s="7">
        <f t="shared" si="18"/>
        <v>0.1587301587301587</v>
      </c>
      <c r="T380" s="6">
        <v>3.78</v>
      </c>
      <c r="U380" s="7">
        <f t="shared" si="19"/>
        <v>0.02645502645502645</v>
      </c>
    </row>
    <row r="381" spans="16:21" ht="12.75">
      <c r="P381" s="6">
        <v>3.79</v>
      </c>
      <c r="Q381" s="7">
        <f t="shared" si="20"/>
        <v>0.23746701846965695</v>
      </c>
      <c r="R381" s="6">
        <v>3.79</v>
      </c>
      <c r="S381" s="7">
        <f t="shared" si="18"/>
        <v>0.15831134564643795</v>
      </c>
      <c r="T381" s="6">
        <v>3.79</v>
      </c>
      <c r="U381" s="7">
        <f t="shared" si="19"/>
        <v>0.026385224274406326</v>
      </c>
    </row>
    <row r="382" spans="16:21" ht="12.75">
      <c r="P382" s="6">
        <v>3.8</v>
      </c>
      <c r="Q382" s="7">
        <f t="shared" si="20"/>
        <v>0.23684210526315788</v>
      </c>
      <c r="R382" s="6">
        <v>3.8</v>
      </c>
      <c r="S382" s="7">
        <f t="shared" si="18"/>
        <v>0.15789473684210523</v>
      </c>
      <c r="T382" s="6">
        <v>3.8</v>
      </c>
      <c r="U382" s="7">
        <f t="shared" si="19"/>
        <v>0.026315789473684206</v>
      </c>
    </row>
    <row r="383" spans="16:21" ht="12.75">
      <c r="P383" s="6">
        <v>3.81</v>
      </c>
      <c r="Q383" s="7">
        <f t="shared" si="20"/>
        <v>0.23622047244094485</v>
      </c>
      <c r="R383" s="6">
        <v>3.81</v>
      </c>
      <c r="S383" s="7">
        <f t="shared" si="18"/>
        <v>0.1574803149606299</v>
      </c>
      <c r="T383" s="6">
        <v>3.81</v>
      </c>
      <c r="U383" s="7">
        <f t="shared" si="19"/>
        <v>0.026246719160104983</v>
      </c>
    </row>
    <row r="384" spans="16:21" ht="12.75">
      <c r="P384" s="6">
        <v>3.82</v>
      </c>
      <c r="Q384" s="7">
        <f t="shared" si="20"/>
        <v>0.2356020942408377</v>
      </c>
      <c r="R384" s="6">
        <v>3.82</v>
      </c>
      <c r="S384" s="7">
        <f t="shared" si="18"/>
        <v>0.1570680628272251</v>
      </c>
      <c r="T384" s="6">
        <v>3.82</v>
      </c>
      <c r="U384" s="7">
        <f t="shared" si="19"/>
        <v>0.026178010471204185</v>
      </c>
    </row>
    <row r="385" spans="16:21" ht="12.75">
      <c r="P385" s="6">
        <v>3.83</v>
      </c>
      <c r="Q385" s="7">
        <f t="shared" si="20"/>
        <v>0.23498694516971277</v>
      </c>
      <c r="R385" s="6">
        <v>3.83</v>
      </c>
      <c r="S385" s="7">
        <f t="shared" si="18"/>
        <v>0.15665796344647515</v>
      </c>
      <c r="T385" s="6">
        <v>3.83</v>
      </c>
      <c r="U385" s="7">
        <f t="shared" si="19"/>
        <v>0.026109660574412524</v>
      </c>
    </row>
    <row r="386" spans="16:21" ht="12.75">
      <c r="P386" s="6">
        <v>3.84</v>
      </c>
      <c r="Q386" s="7">
        <f t="shared" si="20"/>
        <v>0.23437499999999997</v>
      </c>
      <c r="R386" s="6">
        <v>3.84</v>
      </c>
      <c r="S386" s="7">
        <f t="shared" si="18"/>
        <v>0.15624999999999997</v>
      </c>
      <c r="T386" s="6">
        <v>3.84</v>
      </c>
      <c r="U386" s="7">
        <f t="shared" si="19"/>
        <v>0.02604166666666666</v>
      </c>
    </row>
    <row r="387" spans="16:21" ht="12.75">
      <c r="P387" s="6">
        <v>3.85</v>
      </c>
      <c r="Q387" s="7">
        <f t="shared" si="20"/>
        <v>0.23376623376623373</v>
      </c>
      <c r="R387" s="6">
        <v>3.85</v>
      </c>
      <c r="S387" s="7">
        <f t="shared" si="18"/>
        <v>0.1558441558441558</v>
      </c>
      <c r="T387" s="6">
        <v>3.85</v>
      </c>
      <c r="U387" s="7">
        <f t="shared" si="19"/>
        <v>0.02597402597402597</v>
      </c>
    </row>
    <row r="388" spans="16:21" ht="12.75">
      <c r="P388" s="6">
        <v>3.86</v>
      </c>
      <c r="Q388" s="7">
        <f t="shared" si="20"/>
        <v>0.23316062176165803</v>
      </c>
      <c r="R388" s="6">
        <v>3.86</v>
      </c>
      <c r="S388" s="7">
        <f aca="true" t="shared" si="21" ref="S388:S402">IF(R388&lt;=$B$14,$D$9*(0.4+0.6*R388/$B$14),IF(R388&lt;=$B$13,$D$9,IF(R388&lt;=$B$15,$D$10/R388)))</f>
        <v>0.155440414507772</v>
      </c>
      <c r="T388" s="6">
        <v>3.86</v>
      </c>
      <c r="U388" s="7">
        <f t="shared" si="19"/>
        <v>0.02590673575129533</v>
      </c>
    </row>
    <row r="389" spans="16:21" ht="12.75">
      <c r="P389" s="6">
        <v>3.87</v>
      </c>
      <c r="Q389" s="7">
        <f t="shared" si="20"/>
        <v>0.2325581395348837</v>
      </c>
      <c r="R389" s="6">
        <v>3.87</v>
      </c>
      <c r="S389" s="7">
        <f t="shared" si="21"/>
        <v>0.15503875968992245</v>
      </c>
      <c r="T389" s="6">
        <v>3.87</v>
      </c>
      <c r="U389" s="7">
        <f t="shared" si="19"/>
        <v>0.025839793281653742</v>
      </c>
    </row>
    <row r="390" spans="16:21" ht="12.75">
      <c r="P390" s="6">
        <v>3.88</v>
      </c>
      <c r="Q390" s="7">
        <f t="shared" si="20"/>
        <v>0.23195876288659792</v>
      </c>
      <c r="R390" s="6">
        <v>3.88</v>
      </c>
      <c r="S390" s="7">
        <f t="shared" si="21"/>
        <v>0.15463917525773194</v>
      </c>
      <c r="T390" s="6">
        <v>3.88</v>
      </c>
      <c r="U390" s="7">
        <f t="shared" si="19"/>
        <v>0.025773195876288655</v>
      </c>
    </row>
    <row r="391" spans="16:21" ht="12.75">
      <c r="P391" s="6">
        <v>3.89</v>
      </c>
      <c r="Q391" s="7">
        <f t="shared" si="20"/>
        <v>0.2313624678663239</v>
      </c>
      <c r="R391" s="6">
        <v>3.89</v>
      </c>
      <c r="S391" s="7">
        <f t="shared" si="21"/>
        <v>0.1542416452442159</v>
      </c>
      <c r="T391" s="6">
        <v>3.89</v>
      </c>
      <c r="U391" s="7">
        <f t="shared" si="19"/>
        <v>0.025706940874035984</v>
      </c>
    </row>
    <row r="392" spans="16:21" ht="12.75">
      <c r="P392" s="6">
        <v>3.9</v>
      </c>
      <c r="Q392" s="7">
        <f t="shared" si="20"/>
        <v>0.23076923076923075</v>
      </c>
      <c r="R392" s="6">
        <v>3.9</v>
      </c>
      <c r="S392" s="7">
        <f t="shared" si="21"/>
        <v>0.15384615384615383</v>
      </c>
      <c r="T392" s="6">
        <v>3.9</v>
      </c>
      <c r="U392" s="7">
        <f aca="true" t="shared" si="22" ref="U392:U402">S392/6</f>
        <v>0.025641025641025637</v>
      </c>
    </row>
    <row r="393" spans="16:21" ht="12.75">
      <c r="P393" s="6">
        <v>3.91</v>
      </c>
      <c r="Q393" s="7">
        <f aca="true" t="shared" si="23" ref="Q393:Q402">IF(P393&lt;=$B$18,$D$7,IF(P393&lt;=$B$20,$D$8/P393))</f>
        <v>0.2301790281329923</v>
      </c>
      <c r="R393" s="6">
        <v>3.91</v>
      </c>
      <c r="S393" s="7">
        <f t="shared" si="21"/>
        <v>0.15345268542199483</v>
      </c>
      <c r="T393" s="6">
        <v>3.91</v>
      </c>
      <c r="U393" s="7">
        <f t="shared" si="22"/>
        <v>0.025575447570332473</v>
      </c>
    </row>
    <row r="394" spans="16:21" ht="12.75">
      <c r="P394" s="6">
        <v>3.92</v>
      </c>
      <c r="Q394" s="7">
        <f t="shared" si="23"/>
        <v>0.22959183673469385</v>
      </c>
      <c r="R394" s="6">
        <v>3.92</v>
      </c>
      <c r="S394" s="7">
        <f t="shared" si="21"/>
        <v>0.1530612244897959</v>
      </c>
      <c r="T394" s="6">
        <v>3.92</v>
      </c>
      <c r="U394" s="7">
        <f t="shared" si="22"/>
        <v>0.02551020408163265</v>
      </c>
    </row>
    <row r="395" spans="16:21" ht="12.75">
      <c r="P395" s="6">
        <v>3.93</v>
      </c>
      <c r="Q395" s="7">
        <f t="shared" si="23"/>
        <v>0.22900763358778622</v>
      </c>
      <c r="R395" s="6">
        <v>3.93</v>
      </c>
      <c r="S395" s="7">
        <f t="shared" si="21"/>
        <v>0.1526717557251908</v>
      </c>
      <c r="T395" s="6">
        <v>3.93</v>
      </c>
      <c r="U395" s="7">
        <f t="shared" si="22"/>
        <v>0.02544529262086513</v>
      </c>
    </row>
    <row r="396" spans="16:21" ht="12.75">
      <c r="P396" s="6">
        <v>3.94</v>
      </c>
      <c r="Q396" s="7">
        <f t="shared" si="23"/>
        <v>0.22842639593908629</v>
      </c>
      <c r="R396" s="6">
        <v>3.94</v>
      </c>
      <c r="S396" s="7">
        <f t="shared" si="21"/>
        <v>0.15228426395939082</v>
      </c>
      <c r="T396" s="6">
        <v>3.94</v>
      </c>
      <c r="U396" s="7">
        <f t="shared" si="22"/>
        <v>0.02538071065989847</v>
      </c>
    </row>
    <row r="397" spans="16:21" ht="12.75">
      <c r="P397" s="6">
        <v>3.95</v>
      </c>
      <c r="Q397" s="7">
        <f t="shared" si="23"/>
        <v>0.22784810126582275</v>
      </c>
      <c r="R397" s="6">
        <v>3.95</v>
      </c>
      <c r="S397" s="7">
        <f t="shared" si="21"/>
        <v>0.15189873417721514</v>
      </c>
      <c r="T397" s="6">
        <v>3.95</v>
      </c>
      <c r="U397" s="7">
        <f t="shared" si="22"/>
        <v>0.025316455696202524</v>
      </c>
    </row>
    <row r="398" spans="16:21" ht="12.75">
      <c r="P398" s="6">
        <v>3.96</v>
      </c>
      <c r="Q398" s="7">
        <f t="shared" si="23"/>
        <v>0.22727272727272727</v>
      </c>
      <c r="R398" s="6">
        <v>3.96</v>
      </c>
      <c r="S398" s="7">
        <f t="shared" si="21"/>
        <v>0.1515151515151515</v>
      </c>
      <c r="T398" s="6">
        <v>3.96</v>
      </c>
      <c r="U398" s="7">
        <f t="shared" si="22"/>
        <v>0.02525252525252525</v>
      </c>
    </row>
    <row r="399" spans="16:21" ht="12.75">
      <c r="P399" s="6">
        <v>3.97</v>
      </c>
      <c r="Q399" s="7">
        <f t="shared" si="23"/>
        <v>0.22670025188916873</v>
      </c>
      <c r="R399" s="6">
        <v>3.97</v>
      </c>
      <c r="S399" s="7">
        <f t="shared" si="21"/>
        <v>0.1511335012594458</v>
      </c>
      <c r="T399" s="6">
        <v>3.97</v>
      </c>
      <c r="U399" s="7">
        <f t="shared" si="22"/>
        <v>0.0251889168765743</v>
      </c>
    </row>
    <row r="400" spans="16:21" ht="12.75">
      <c r="P400" s="6">
        <v>3.98</v>
      </c>
      <c r="Q400" s="7">
        <f t="shared" si="23"/>
        <v>0.22613065326633164</v>
      </c>
      <c r="R400" s="6">
        <v>3.98</v>
      </c>
      <c r="S400" s="7">
        <f t="shared" si="21"/>
        <v>0.15075376884422106</v>
      </c>
      <c r="T400" s="6">
        <v>3.98</v>
      </c>
      <c r="U400" s="7">
        <f t="shared" si="22"/>
        <v>0.025125628140703512</v>
      </c>
    </row>
    <row r="401" spans="16:21" ht="12.75">
      <c r="P401" s="6">
        <v>3.99</v>
      </c>
      <c r="Q401" s="7">
        <f t="shared" si="23"/>
        <v>0.22556390977443605</v>
      </c>
      <c r="R401" s="6">
        <v>3.99</v>
      </c>
      <c r="S401" s="7">
        <f t="shared" si="21"/>
        <v>0.15037593984962402</v>
      </c>
      <c r="T401" s="6">
        <v>3.99</v>
      </c>
      <c r="U401" s="7">
        <f t="shared" si="22"/>
        <v>0.025062656641604005</v>
      </c>
    </row>
    <row r="402" spans="16:21" ht="12.75">
      <c r="P402" s="6">
        <v>4</v>
      </c>
      <c r="Q402" s="7">
        <f t="shared" si="23"/>
        <v>0.22499999999999998</v>
      </c>
      <c r="R402" s="6">
        <v>4</v>
      </c>
      <c r="S402" s="7">
        <f t="shared" si="21"/>
        <v>0.14999999999999997</v>
      </c>
      <c r="T402" s="6">
        <v>4</v>
      </c>
      <c r="U402" s="7">
        <f t="shared" si="22"/>
        <v>0.024999999999999994</v>
      </c>
    </row>
  </sheetData>
  <mergeCells count="10">
    <mergeCell ref="T1:U1"/>
    <mergeCell ref="A2:B2"/>
    <mergeCell ref="R1:S1"/>
    <mergeCell ref="P1:Q1"/>
    <mergeCell ref="A12:B12"/>
    <mergeCell ref="A17:B17"/>
    <mergeCell ref="B7:C7"/>
    <mergeCell ref="B8:C8"/>
    <mergeCell ref="B9:C9"/>
    <mergeCell ref="B10:C10"/>
  </mergeCells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28"/>
  <sheetViews>
    <sheetView tabSelected="1" workbookViewId="0" topLeftCell="I1">
      <selection activeCell="V3" sqref="V3"/>
    </sheetView>
  </sheetViews>
  <sheetFormatPr defaultColWidth="11.421875" defaultRowHeight="12.75"/>
  <cols>
    <col min="1" max="1" width="7.140625" style="0" customWidth="1"/>
    <col min="2" max="2" width="5.8515625" style="0" customWidth="1"/>
    <col min="3" max="3" width="3.00390625" style="0" customWidth="1"/>
    <col min="4" max="4" width="14.00390625" style="0" customWidth="1"/>
    <col min="16" max="21" width="8.00390625" style="2" customWidth="1"/>
  </cols>
  <sheetData>
    <row r="2" spans="16:25" ht="12.75">
      <c r="P2" s="10" t="s">
        <v>17</v>
      </c>
      <c r="Q2" s="11"/>
      <c r="R2" s="10" t="s">
        <v>16</v>
      </c>
      <c r="S2" s="11"/>
      <c r="T2" s="10" t="s">
        <v>18</v>
      </c>
      <c r="U2" s="11"/>
      <c r="V2" s="10" t="s">
        <v>24</v>
      </c>
      <c r="W2" s="11"/>
      <c r="X2" s="10" t="s">
        <v>23</v>
      </c>
      <c r="Y2" s="11"/>
    </row>
    <row r="3" spans="1:25" ht="12.75">
      <c r="A3" s="8" t="s">
        <v>19</v>
      </c>
      <c r="B3" s="8"/>
      <c r="P3" s="4" t="s">
        <v>14</v>
      </c>
      <c r="Q3" s="5" t="s">
        <v>15</v>
      </c>
      <c r="R3" s="4" t="s">
        <v>14</v>
      </c>
      <c r="S3" s="5" t="s">
        <v>15</v>
      </c>
      <c r="T3" s="4" t="s">
        <v>14</v>
      </c>
      <c r="U3" s="5" t="s">
        <v>15</v>
      </c>
      <c r="V3" s="4" t="s">
        <v>14</v>
      </c>
      <c r="W3" s="5" t="s">
        <v>15</v>
      </c>
      <c r="X3" s="4" t="s">
        <v>14</v>
      </c>
      <c r="Y3" s="5" t="s">
        <v>15</v>
      </c>
    </row>
    <row r="4" spans="1:25" ht="12.75">
      <c r="A4" s="1" t="s">
        <v>0</v>
      </c>
      <c r="B4" s="1">
        <v>1.5</v>
      </c>
      <c r="C4" s="1"/>
      <c r="D4" s="1" t="s">
        <v>22</v>
      </c>
      <c r="P4" s="6">
        <v>0.01</v>
      </c>
      <c r="Q4" s="7">
        <f>IF(P4&lt;=$B$20,$D$8*(0.4+0.6*P4/$B$20),IF(P4&lt;=$B$19,$D$8,IF(P4&lt;=$B$21,$D$9/P4)))</f>
        <v>0.675</v>
      </c>
      <c r="R4" s="6">
        <v>0.01</v>
      </c>
      <c r="S4" s="7">
        <f aca="true" t="shared" si="0" ref="S4:S9">IF(R4&lt;=$B$15,$D$10*(0.4+0.6*R4/$B$15),IF(R4&lt;=$B$14,$D$10,IF(R4&lt;=$B$16,$D$11/R4)))</f>
        <v>0.45</v>
      </c>
      <c r="T4" s="6">
        <v>0.01</v>
      </c>
      <c r="U4" s="7">
        <f>$S4/6</f>
        <v>0.075</v>
      </c>
      <c r="V4" s="6">
        <v>0.01</v>
      </c>
      <c r="W4" s="7">
        <f>$S4/8</f>
        <v>0.05625</v>
      </c>
      <c r="X4" s="6">
        <v>0.01</v>
      </c>
      <c r="Y4" s="7">
        <f>$S4/10</f>
        <v>0.045</v>
      </c>
    </row>
    <row r="5" spans="1:25" ht="12.75">
      <c r="A5" s="1" t="s">
        <v>1</v>
      </c>
      <c r="B5" s="1">
        <v>0.6</v>
      </c>
      <c r="C5" s="1"/>
      <c r="D5" s="1" t="s">
        <v>22</v>
      </c>
      <c r="P5" s="6">
        <v>0.13</v>
      </c>
      <c r="Q5" s="7">
        <f aca="true" t="shared" si="1" ref="Q5:Q10">IF(P5&lt;=$B$19,$D$8,IF(P5&lt;=$B$21,$D$9/P5))</f>
        <v>1.5</v>
      </c>
      <c r="R5" s="6">
        <v>0.13</v>
      </c>
      <c r="S5" s="7">
        <f t="shared" si="0"/>
        <v>1</v>
      </c>
      <c r="T5" s="6">
        <v>0.13</v>
      </c>
      <c r="U5" s="7">
        <f>$S5/6</f>
        <v>0.16666666666666666</v>
      </c>
      <c r="V5" s="6">
        <v>0.13</v>
      </c>
      <c r="W5" s="7">
        <f>$S5/8</f>
        <v>0.125</v>
      </c>
      <c r="X5" s="6">
        <v>0.13</v>
      </c>
      <c r="Y5" s="7">
        <f aca="true" t="shared" si="2" ref="Y5:Y28">$S5/10</f>
        <v>0.1</v>
      </c>
    </row>
    <row r="6" spans="1:25" ht="12.75">
      <c r="A6" s="1" t="s">
        <v>2</v>
      </c>
      <c r="B6" s="1">
        <v>1</v>
      </c>
      <c r="C6" s="1"/>
      <c r="D6" s="1"/>
      <c r="P6" s="6">
        <v>0.3</v>
      </c>
      <c r="Q6" s="7">
        <f t="shared" si="1"/>
        <v>1.5</v>
      </c>
      <c r="R6" s="6">
        <v>0.3</v>
      </c>
      <c r="S6" s="7">
        <f t="shared" si="0"/>
        <v>1</v>
      </c>
      <c r="T6" s="6">
        <v>0.3</v>
      </c>
      <c r="U6" s="7">
        <f>$S6/6</f>
        <v>0.16666666666666666</v>
      </c>
      <c r="V6" s="6">
        <v>0.3</v>
      </c>
      <c r="W6" s="7">
        <f>$S6/8</f>
        <v>0.125</v>
      </c>
      <c r="X6" s="6">
        <v>0.3</v>
      </c>
      <c r="Y6" s="7">
        <f t="shared" si="2"/>
        <v>0.1</v>
      </c>
    </row>
    <row r="7" spans="1:25" ht="12.75">
      <c r="A7" s="1" t="s">
        <v>3</v>
      </c>
      <c r="B7" s="1">
        <v>1.5</v>
      </c>
      <c r="C7" s="1"/>
      <c r="D7" s="1"/>
      <c r="P7" s="6">
        <v>0.4</v>
      </c>
      <c r="Q7" s="7">
        <f t="shared" si="1"/>
        <v>1.5</v>
      </c>
      <c r="R7" s="6">
        <v>0.4</v>
      </c>
      <c r="S7" s="7">
        <f t="shared" si="0"/>
        <v>1</v>
      </c>
      <c r="T7" s="6">
        <v>0.4</v>
      </c>
      <c r="U7" s="7">
        <f>$S7/6</f>
        <v>0.16666666666666666</v>
      </c>
      <c r="V7" s="6">
        <v>0.4</v>
      </c>
      <c r="W7" s="7">
        <f>$S7/8</f>
        <v>0.125</v>
      </c>
      <c r="X7" s="6">
        <v>0.4</v>
      </c>
      <c r="Y7" s="7">
        <f t="shared" si="2"/>
        <v>0.1</v>
      </c>
    </row>
    <row r="8" spans="1:25" ht="15.75">
      <c r="A8" s="1" t="s">
        <v>4</v>
      </c>
      <c r="B8" s="9" t="s">
        <v>5</v>
      </c>
      <c r="C8" s="9"/>
      <c r="D8" s="2">
        <f>B6*B4</f>
        <v>1.5</v>
      </c>
      <c r="P8" s="6">
        <v>0.5</v>
      </c>
      <c r="Q8" s="7">
        <f t="shared" si="1"/>
        <v>1.5</v>
      </c>
      <c r="R8" s="6">
        <v>0.5</v>
      </c>
      <c r="S8" s="7">
        <f t="shared" si="0"/>
        <v>1</v>
      </c>
      <c r="T8" s="6">
        <v>0.5</v>
      </c>
      <c r="U8" s="7">
        <f>$S8/6</f>
        <v>0.16666666666666666</v>
      </c>
      <c r="V8" s="6">
        <v>0.5</v>
      </c>
      <c r="W8" s="7">
        <f>$S8/8</f>
        <v>0.125</v>
      </c>
      <c r="X8" s="6">
        <v>0.5</v>
      </c>
      <c r="Y8" s="7">
        <f t="shared" si="2"/>
        <v>0.1</v>
      </c>
    </row>
    <row r="9" spans="1:25" ht="15.75">
      <c r="A9" s="1" t="s">
        <v>6</v>
      </c>
      <c r="B9" s="9" t="s">
        <v>7</v>
      </c>
      <c r="C9" s="9"/>
      <c r="D9" s="2">
        <f>B7*B5</f>
        <v>0.8999999999999999</v>
      </c>
      <c r="P9" s="6">
        <v>0.6</v>
      </c>
      <c r="Q9" s="7">
        <f t="shared" si="1"/>
        <v>1.5</v>
      </c>
      <c r="R9" s="6">
        <v>0.6</v>
      </c>
      <c r="S9" s="7">
        <f t="shared" si="0"/>
        <v>1</v>
      </c>
      <c r="T9" s="6">
        <v>0.6</v>
      </c>
      <c r="U9" s="7">
        <f>$S9/6</f>
        <v>0.16666666666666666</v>
      </c>
      <c r="V9" s="6">
        <v>0.6</v>
      </c>
      <c r="W9" s="7">
        <f>$S9/8</f>
        <v>0.125</v>
      </c>
      <c r="X9" s="6">
        <v>0.6</v>
      </c>
      <c r="Y9" s="7">
        <f t="shared" si="2"/>
        <v>0.1</v>
      </c>
    </row>
    <row r="10" spans="1:25" ht="15.75">
      <c r="A10" s="1" t="s">
        <v>8</v>
      </c>
      <c r="B10" s="9" t="s">
        <v>9</v>
      </c>
      <c r="C10" s="9"/>
      <c r="D10" s="3">
        <f>2/3*D8</f>
        <v>1</v>
      </c>
      <c r="P10" s="6">
        <v>0.7</v>
      </c>
      <c r="Q10" s="7">
        <f t="shared" si="1"/>
        <v>1.2857142857142856</v>
      </c>
      <c r="R10" s="6">
        <v>0.7</v>
      </c>
      <c r="S10" s="7">
        <f aca="true" t="shared" si="3" ref="S10:S28">IF(R10&lt;=$B$15,$D$10*(0.4+0.6*R10/$B$15),IF(R10&lt;=$B$14,$D$10,IF(R10&lt;=$B$16,$D$11/R10)))</f>
        <v>0.857142857142857</v>
      </c>
      <c r="T10" s="6">
        <v>0.7</v>
      </c>
      <c r="U10" s="7">
        <f>$S10/6</f>
        <v>0.14285714285714282</v>
      </c>
      <c r="V10" s="6">
        <v>0.7</v>
      </c>
      <c r="W10" s="7">
        <f>$S10/8</f>
        <v>0.10714285714285712</v>
      </c>
      <c r="X10" s="6">
        <v>0.7</v>
      </c>
      <c r="Y10" s="7">
        <f t="shared" si="2"/>
        <v>0.0857142857142857</v>
      </c>
    </row>
    <row r="11" spans="1:25" ht="15.75">
      <c r="A11" s="1" t="s">
        <v>10</v>
      </c>
      <c r="B11" s="9" t="s">
        <v>11</v>
      </c>
      <c r="C11" s="9"/>
      <c r="D11" s="3">
        <f>2/3*D9</f>
        <v>0.5999999999999999</v>
      </c>
      <c r="P11" s="6">
        <v>0.8</v>
      </c>
      <c r="Q11" s="7">
        <f aca="true" t="shared" si="4" ref="Q11:Q28">IF(P11&lt;=$B$19,$D$8,IF(P11&lt;=$B$21,$D$9/P11))</f>
        <v>1.1249999999999998</v>
      </c>
      <c r="R11" s="6">
        <v>0.8</v>
      </c>
      <c r="S11" s="7">
        <f t="shared" si="3"/>
        <v>0.7499999999999998</v>
      </c>
      <c r="T11" s="6">
        <v>0.8</v>
      </c>
      <c r="U11" s="7">
        <f>$S11/6</f>
        <v>0.12499999999999996</v>
      </c>
      <c r="V11" s="6">
        <v>0.8</v>
      </c>
      <c r="W11" s="7">
        <f>$S11/8</f>
        <v>0.09374999999999997</v>
      </c>
      <c r="X11" s="6">
        <v>0.8</v>
      </c>
      <c r="Y11" s="7">
        <f t="shared" si="2"/>
        <v>0.07499999999999998</v>
      </c>
    </row>
    <row r="12" spans="16:25" ht="12.75">
      <c r="P12" s="6">
        <v>0.9</v>
      </c>
      <c r="Q12" s="7">
        <f t="shared" si="4"/>
        <v>0.9999999999999999</v>
      </c>
      <c r="R12" s="6">
        <v>0.9</v>
      </c>
      <c r="S12" s="7">
        <f t="shared" si="3"/>
        <v>0.6666666666666665</v>
      </c>
      <c r="T12" s="6">
        <v>0.9</v>
      </c>
      <c r="U12" s="7">
        <f>$S12/6</f>
        <v>0.11111111111111109</v>
      </c>
      <c r="V12" s="6">
        <v>0.9</v>
      </c>
      <c r="W12" s="7">
        <f>$S12/8</f>
        <v>0.08333333333333331</v>
      </c>
      <c r="X12" s="6">
        <v>0.9</v>
      </c>
      <c r="Y12" s="7">
        <f t="shared" si="2"/>
        <v>0.06666666666666665</v>
      </c>
    </row>
    <row r="13" spans="1:25" ht="12.75">
      <c r="A13" s="8" t="s">
        <v>16</v>
      </c>
      <c r="B13" s="8"/>
      <c r="P13" s="6">
        <v>1</v>
      </c>
      <c r="Q13" s="7">
        <f t="shared" si="4"/>
        <v>0.8999999999999999</v>
      </c>
      <c r="R13" s="6">
        <v>1</v>
      </c>
      <c r="S13" s="7">
        <f t="shared" si="3"/>
        <v>0.5999999999999999</v>
      </c>
      <c r="T13" s="6">
        <v>1</v>
      </c>
      <c r="U13" s="7">
        <f>$S13/6</f>
        <v>0.09999999999999998</v>
      </c>
      <c r="V13" s="6">
        <v>1</v>
      </c>
      <c r="W13" s="7">
        <f>$S13/8</f>
        <v>0.07499999999999998</v>
      </c>
      <c r="X13" s="6">
        <v>1</v>
      </c>
      <c r="Y13" s="7">
        <f t="shared" si="2"/>
        <v>0.059999999999999984</v>
      </c>
    </row>
    <row r="14" spans="1:25" ht="12.75">
      <c r="A14" s="1" t="s">
        <v>12</v>
      </c>
      <c r="B14">
        <f>D11/D10</f>
        <v>0.5999999999999999</v>
      </c>
      <c r="P14" s="6">
        <v>1.2</v>
      </c>
      <c r="Q14" s="7">
        <f t="shared" si="4"/>
        <v>0.75</v>
      </c>
      <c r="R14" s="6">
        <v>1.2</v>
      </c>
      <c r="S14" s="7">
        <f t="shared" si="3"/>
        <v>0.4999999999999999</v>
      </c>
      <c r="T14" s="6">
        <v>1.2</v>
      </c>
      <c r="U14" s="7">
        <f>$S14/6</f>
        <v>0.08333333333333331</v>
      </c>
      <c r="V14" s="6">
        <v>1.2</v>
      </c>
      <c r="W14" s="7">
        <f>$S14/8</f>
        <v>0.062499999999999986</v>
      </c>
      <c r="X14" s="6">
        <v>1.2</v>
      </c>
      <c r="Y14" s="7">
        <f t="shared" si="2"/>
        <v>0.04999999999999999</v>
      </c>
    </row>
    <row r="15" spans="1:25" ht="12.75">
      <c r="A15" s="1" t="s">
        <v>13</v>
      </c>
      <c r="B15">
        <f>0.2*D11/D10</f>
        <v>0.11999999999999998</v>
      </c>
      <c r="P15" s="6">
        <v>1.4</v>
      </c>
      <c r="Q15" s="7">
        <f t="shared" si="4"/>
        <v>0.6428571428571428</v>
      </c>
      <c r="R15" s="6">
        <v>1.4</v>
      </c>
      <c r="S15" s="7">
        <f t="shared" si="3"/>
        <v>0.4285714285714285</v>
      </c>
      <c r="T15" s="6">
        <v>1.4</v>
      </c>
      <c r="U15" s="7">
        <f>$S15/6</f>
        <v>0.07142857142857141</v>
      </c>
      <c r="V15" s="6">
        <v>1.4</v>
      </c>
      <c r="W15" s="7">
        <f>$S15/8</f>
        <v>0.05357142857142856</v>
      </c>
      <c r="X15" s="6">
        <v>1.4</v>
      </c>
      <c r="Y15" s="7">
        <f t="shared" si="2"/>
        <v>0.04285714285714285</v>
      </c>
    </row>
    <row r="16" spans="1:25" ht="15.75">
      <c r="A16" s="1" t="s">
        <v>20</v>
      </c>
      <c r="B16">
        <v>8</v>
      </c>
      <c r="P16" s="6">
        <v>1.6</v>
      </c>
      <c r="Q16" s="7">
        <f t="shared" si="4"/>
        <v>0.5624999999999999</v>
      </c>
      <c r="R16" s="6">
        <v>1.6</v>
      </c>
      <c r="S16" s="7">
        <f t="shared" si="3"/>
        <v>0.3749999999999999</v>
      </c>
      <c r="T16" s="6">
        <v>1.6</v>
      </c>
      <c r="U16" s="7">
        <f>$S16/6</f>
        <v>0.06249999999999998</v>
      </c>
      <c r="V16" s="6">
        <v>1.6</v>
      </c>
      <c r="W16" s="7">
        <f>$S16/8</f>
        <v>0.046874999999999986</v>
      </c>
      <c r="X16" s="6">
        <v>1.6</v>
      </c>
      <c r="Y16" s="7">
        <f t="shared" si="2"/>
        <v>0.03749999999999999</v>
      </c>
    </row>
    <row r="17" spans="16:25" ht="12.75">
      <c r="P17" s="6">
        <v>1.8</v>
      </c>
      <c r="Q17" s="7">
        <f t="shared" si="4"/>
        <v>0.49999999999999994</v>
      </c>
      <c r="R17" s="6">
        <v>1.8</v>
      </c>
      <c r="S17" s="7">
        <f t="shared" si="3"/>
        <v>0.33333333333333326</v>
      </c>
      <c r="T17" s="6">
        <v>1.8</v>
      </c>
      <c r="U17" s="7">
        <f>$S17/6</f>
        <v>0.055555555555555546</v>
      </c>
      <c r="V17" s="6">
        <v>1.8</v>
      </c>
      <c r="W17" s="7">
        <f>$S17/8</f>
        <v>0.04166666666666666</v>
      </c>
      <c r="X17" s="6">
        <v>1.8</v>
      </c>
      <c r="Y17" s="7">
        <f t="shared" si="2"/>
        <v>0.033333333333333326</v>
      </c>
    </row>
    <row r="18" spans="1:25" ht="12.75">
      <c r="A18" s="8" t="s">
        <v>17</v>
      </c>
      <c r="B18" s="8"/>
      <c r="P18" s="6">
        <v>2</v>
      </c>
      <c r="Q18" s="7">
        <f t="shared" si="4"/>
        <v>0.44999999999999996</v>
      </c>
      <c r="R18" s="6">
        <v>2</v>
      </c>
      <c r="S18" s="7">
        <f t="shared" si="3"/>
        <v>0.29999999999999993</v>
      </c>
      <c r="T18" s="6">
        <v>2</v>
      </c>
      <c r="U18" s="7">
        <f>$S18/6</f>
        <v>0.04999999999999999</v>
      </c>
      <c r="V18" s="6">
        <v>2</v>
      </c>
      <c r="W18" s="7">
        <f>$S18/8</f>
        <v>0.03749999999999999</v>
      </c>
      <c r="X18" s="6">
        <v>2</v>
      </c>
      <c r="Y18" s="7">
        <f t="shared" si="2"/>
        <v>0.029999999999999992</v>
      </c>
    </row>
    <row r="19" spans="1:25" ht="12.75">
      <c r="A19" s="1" t="s">
        <v>12</v>
      </c>
      <c r="B19">
        <f>D9/D8</f>
        <v>0.6</v>
      </c>
      <c r="P19" s="6">
        <v>2.2</v>
      </c>
      <c r="Q19" s="7">
        <f t="shared" si="4"/>
        <v>0.409090909090909</v>
      </c>
      <c r="R19" s="6">
        <v>2.2</v>
      </c>
      <c r="S19" s="7">
        <f t="shared" si="3"/>
        <v>0.27272727272727265</v>
      </c>
      <c r="T19" s="6">
        <v>2.2</v>
      </c>
      <c r="U19" s="7">
        <f>$S19/6</f>
        <v>0.04545454545454544</v>
      </c>
      <c r="V19" s="6">
        <v>2.2</v>
      </c>
      <c r="W19" s="7">
        <f>$S19/8</f>
        <v>0.03409090909090908</v>
      </c>
      <c r="X19" s="6">
        <v>2.2</v>
      </c>
      <c r="Y19" s="7">
        <f t="shared" si="2"/>
        <v>0.027272727272727264</v>
      </c>
    </row>
    <row r="20" spans="1:25" ht="12.75">
      <c r="A20" s="1" t="s">
        <v>13</v>
      </c>
      <c r="B20">
        <f>0.2*D11/D10</f>
        <v>0.11999999999999998</v>
      </c>
      <c r="P20" s="6">
        <v>2.4</v>
      </c>
      <c r="Q20" s="7">
        <f t="shared" si="4"/>
        <v>0.375</v>
      </c>
      <c r="R20" s="6">
        <v>2.4</v>
      </c>
      <c r="S20" s="7">
        <f t="shared" si="3"/>
        <v>0.24999999999999994</v>
      </c>
      <c r="T20" s="6">
        <v>2.4</v>
      </c>
      <c r="U20" s="7">
        <f>$S20/6</f>
        <v>0.04166666666666666</v>
      </c>
      <c r="V20" s="6">
        <v>2.4</v>
      </c>
      <c r="W20" s="7">
        <f>$S20/8</f>
        <v>0.031249999999999993</v>
      </c>
      <c r="X20" s="6">
        <v>2.4</v>
      </c>
      <c r="Y20" s="7">
        <f t="shared" si="2"/>
        <v>0.024999999999999994</v>
      </c>
    </row>
    <row r="21" spans="1:25" ht="15.75">
      <c r="A21" s="1" t="s">
        <v>20</v>
      </c>
      <c r="B21">
        <v>8</v>
      </c>
      <c r="P21" s="6">
        <v>2.6</v>
      </c>
      <c r="Q21" s="7">
        <f t="shared" si="4"/>
        <v>0.3461538461538461</v>
      </c>
      <c r="R21" s="6">
        <v>2.6</v>
      </c>
      <c r="S21" s="7">
        <f t="shared" si="3"/>
        <v>0.2307692307692307</v>
      </c>
      <c r="T21" s="6">
        <v>2.6</v>
      </c>
      <c r="U21" s="7">
        <f>$S21/6</f>
        <v>0.03846153846153845</v>
      </c>
      <c r="V21" s="6">
        <v>2.6</v>
      </c>
      <c r="W21" s="7">
        <f>$S21/8</f>
        <v>0.028846153846153837</v>
      </c>
      <c r="X21" s="6">
        <v>2.6</v>
      </c>
      <c r="Y21" s="7">
        <f t="shared" si="2"/>
        <v>0.02307692307692307</v>
      </c>
    </row>
    <row r="22" spans="4:25" ht="12.75">
      <c r="D22" t="s">
        <v>21</v>
      </c>
      <c r="P22" s="6">
        <v>2.8</v>
      </c>
      <c r="Q22" s="7">
        <f t="shared" si="4"/>
        <v>0.3214285714285714</v>
      </c>
      <c r="R22" s="6">
        <v>2.8</v>
      </c>
      <c r="S22" s="7">
        <f t="shared" si="3"/>
        <v>0.21428571428571425</v>
      </c>
      <c r="T22" s="6">
        <v>2.8</v>
      </c>
      <c r="U22" s="7">
        <f>$S22/6</f>
        <v>0.035714285714285705</v>
      </c>
      <c r="V22" s="6">
        <v>2.8</v>
      </c>
      <c r="W22" s="7">
        <f>$S22/8</f>
        <v>0.02678571428571428</v>
      </c>
      <c r="X22" s="6">
        <v>2.8</v>
      </c>
      <c r="Y22" s="7">
        <f t="shared" si="2"/>
        <v>0.021428571428571425</v>
      </c>
    </row>
    <row r="23" spans="16:25" ht="12.75">
      <c r="P23" s="6">
        <v>3</v>
      </c>
      <c r="Q23" s="7">
        <f t="shared" si="4"/>
        <v>0.3</v>
      </c>
      <c r="R23" s="6">
        <v>3</v>
      </c>
      <c r="S23" s="7">
        <f t="shared" si="3"/>
        <v>0.19999999999999996</v>
      </c>
      <c r="T23" s="6">
        <v>3</v>
      </c>
      <c r="U23" s="7">
        <f>$S23/6</f>
        <v>0.033333333333333326</v>
      </c>
      <c r="V23" s="6">
        <v>3</v>
      </c>
      <c r="W23" s="7">
        <f>$S23/8</f>
        <v>0.024999999999999994</v>
      </c>
      <c r="X23" s="6">
        <v>3</v>
      </c>
      <c r="Y23" s="7">
        <f t="shared" si="2"/>
        <v>0.019999999999999997</v>
      </c>
    </row>
    <row r="24" spans="16:25" ht="12.75">
      <c r="P24" s="6">
        <v>3.2</v>
      </c>
      <c r="Q24" s="7">
        <f t="shared" si="4"/>
        <v>0.28124999999999994</v>
      </c>
      <c r="R24" s="6">
        <v>3.2</v>
      </c>
      <c r="S24" s="7">
        <f t="shared" si="3"/>
        <v>0.18749999999999994</v>
      </c>
      <c r="T24" s="6">
        <v>3.2</v>
      </c>
      <c r="U24" s="7">
        <f>$S24/6</f>
        <v>0.03124999999999999</v>
      </c>
      <c r="V24" s="6">
        <v>3.2</v>
      </c>
      <c r="W24" s="7">
        <f>$S24/8</f>
        <v>0.023437499999999993</v>
      </c>
      <c r="X24" s="6">
        <v>3.2</v>
      </c>
      <c r="Y24" s="7">
        <f t="shared" si="2"/>
        <v>0.018749999999999996</v>
      </c>
    </row>
    <row r="25" spans="16:25" ht="12.75">
      <c r="P25" s="6">
        <v>3.4</v>
      </c>
      <c r="Q25" s="7">
        <f t="shared" si="4"/>
        <v>0.2647058823529412</v>
      </c>
      <c r="R25" s="6">
        <v>3.4</v>
      </c>
      <c r="S25" s="7">
        <f t="shared" si="3"/>
        <v>0.17647058823529407</v>
      </c>
      <c r="T25" s="6">
        <v>3.4</v>
      </c>
      <c r="U25" s="7">
        <f>$S25/6</f>
        <v>0.029411764705882346</v>
      </c>
      <c r="V25" s="6">
        <v>3.4</v>
      </c>
      <c r="W25" s="7">
        <f>$S25/8</f>
        <v>0.02205882352941176</v>
      </c>
      <c r="X25" s="6">
        <v>3.4</v>
      </c>
      <c r="Y25" s="7">
        <f t="shared" si="2"/>
        <v>0.017647058823529408</v>
      </c>
    </row>
    <row r="26" spans="16:25" ht="12.75">
      <c r="P26" s="6">
        <v>3.6</v>
      </c>
      <c r="Q26" s="7">
        <f t="shared" si="4"/>
        <v>0.24999999999999997</v>
      </c>
      <c r="R26" s="6">
        <v>3.6</v>
      </c>
      <c r="S26" s="7">
        <f t="shared" si="3"/>
        <v>0.16666666666666663</v>
      </c>
      <c r="T26" s="6">
        <v>3.6</v>
      </c>
      <c r="U26" s="7">
        <f>$S26/6</f>
        <v>0.027777777777777773</v>
      </c>
      <c r="V26" s="6">
        <v>3.6</v>
      </c>
      <c r="W26" s="7">
        <f>$S26/8</f>
        <v>0.02083333333333333</v>
      </c>
      <c r="X26" s="6">
        <v>3.6</v>
      </c>
      <c r="Y26" s="7">
        <f t="shared" si="2"/>
        <v>0.016666666666666663</v>
      </c>
    </row>
    <row r="27" spans="16:25" ht="12.75">
      <c r="P27" s="6">
        <v>3.8</v>
      </c>
      <c r="Q27" s="7">
        <f t="shared" si="4"/>
        <v>0.23684210526315788</v>
      </c>
      <c r="R27" s="6">
        <v>3.8</v>
      </c>
      <c r="S27" s="7">
        <f t="shared" si="3"/>
        <v>0.15789473684210523</v>
      </c>
      <c r="T27" s="6">
        <v>3.8</v>
      </c>
      <c r="U27" s="7">
        <f>$S27/6</f>
        <v>0.026315789473684206</v>
      </c>
      <c r="V27" s="6">
        <v>3.8</v>
      </c>
      <c r="W27" s="7">
        <f>$S27/8</f>
        <v>0.019736842105263153</v>
      </c>
      <c r="X27" s="6">
        <v>3.8</v>
      </c>
      <c r="Y27" s="7">
        <f t="shared" si="2"/>
        <v>0.015789473684210523</v>
      </c>
    </row>
    <row r="28" spans="16:25" ht="12.75">
      <c r="P28" s="6">
        <v>4</v>
      </c>
      <c r="Q28" s="7">
        <f t="shared" si="4"/>
        <v>0.22499999999999998</v>
      </c>
      <c r="R28" s="6">
        <v>4</v>
      </c>
      <c r="S28" s="7">
        <f t="shared" si="3"/>
        <v>0.14999999999999997</v>
      </c>
      <c r="T28" s="6">
        <v>4</v>
      </c>
      <c r="U28" s="7">
        <f>$S28/6</f>
        <v>0.024999999999999994</v>
      </c>
      <c r="V28" s="6">
        <v>4</v>
      </c>
      <c r="W28" s="7">
        <f>$S28/8</f>
        <v>0.018749999999999996</v>
      </c>
      <c r="X28" s="6">
        <v>4</v>
      </c>
      <c r="Y28" s="7">
        <f t="shared" si="2"/>
        <v>0.014999999999999996</v>
      </c>
    </row>
  </sheetData>
  <mergeCells count="12">
    <mergeCell ref="V2:W2"/>
    <mergeCell ref="X2:Y2"/>
    <mergeCell ref="A13:B13"/>
    <mergeCell ref="A18:B18"/>
    <mergeCell ref="B8:C8"/>
    <mergeCell ref="B9:C9"/>
    <mergeCell ref="B10:C10"/>
    <mergeCell ref="B11:C11"/>
    <mergeCell ref="T2:U2"/>
    <mergeCell ref="A3:B3"/>
    <mergeCell ref="R2:S2"/>
    <mergeCell ref="P2:Q2"/>
  </mergeCell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Emen</dc:creator>
  <cp:keywords/>
  <dc:description/>
  <cp:lastModifiedBy>Andres Emwn</cp:lastModifiedBy>
  <dcterms:created xsi:type="dcterms:W3CDTF">2007-05-04T19:48:49Z</dcterms:created>
  <dcterms:modified xsi:type="dcterms:W3CDTF">2008-05-18T19:37:25Z</dcterms:modified>
  <cp:category/>
  <cp:version/>
  <cp:contentType/>
  <cp:contentStatus/>
</cp:coreProperties>
</file>