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<sst xmlns="http://schemas.openxmlformats.org/spreadsheetml/2006/main" count="834" uniqueCount="134">
  <si>
    <t>x2 vs x5</t>
  </si>
  <si>
    <t>x4 vs x14</t>
  </si>
  <si>
    <t>x4 vs x16</t>
  </si>
  <si>
    <t>x4 vs x17</t>
  </si>
  <si>
    <t>x4 vs x21</t>
  </si>
  <si>
    <t>x4 vs x28</t>
  </si>
  <si>
    <t>Edad</t>
  </si>
  <si>
    <t>Ingresos</t>
  </si>
  <si>
    <t>Nivel</t>
  </si>
  <si>
    <t>17-20</t>
  </si>
  <si>
    <t>20-24</t>
  </si>
  <si>
    <t>24 y +</t>
  </si>
  <si>
    <t>T</t>
  </si>
  <si>
    <t>Factor P</t>
  </si>
  <si>
    <t>$100-#250</t>
  </si>
  <si>
    <t>$251-500</t>
  </si>
  <si>
    <t>$501-800</t>
  </si>
  <si>
    <t>$8001-1000</t>
  </si>
  <si>
    <t xml:space="preserve">Nunca </t>
  </si>
  <si>
    <t>Rara vez</t>
  </si>
  <si>
    <t>La mayoria de las veces</t>
  </si>
  <si>
    <t>Siempre</t>
  </si>
  <si>
    <t xml:space="preserve">Rara vez </t>
  </si>
  <si>
    <t>Alguna veces</t>
  </si>
  <si>
    <t>x14 vsx17</t>
  </si>
  <si>
    <t>x14 vs x21</t>
  </si>
  <si>
    <t>"1</t>
  </si>
  <si>
    <t>Biblioteca -presta libro consulta</t>
  </si>
  <si>
    <t>x24-x29</t>
  </si>
  <si>
    <t>Nunca</t>
  </si>
  <si>
    <t>La mayoría de las veces</t>
  </si>
  <si>
    <t>x24-x36</t>
  </si>
  <si>
    <t>x24-x42</t>
  </si>
  <si>
    <t>Algunas Veces</t>
  </si>
  <si>
    <t>x24-x43</t>
  </si>
  <si>
    <t>x35-37</t>
  </si>
  <si>
    <t>Algunas veces</t>
  </si>
  <si>
    <t>x35-39</t>
  </si>
  <si>
    <t>x35-40</t>
  </si>
  <si>
    <t>x35-41</t>
  </si>
  <si>
    <t>x35-42</t>
  </si>
  <si>
    <t>x35-43</t>
  </si>
  <si>
    <t>x36-40</t>
  </si>
  <si>
    <t>x36-41</t>
  </si>
  <si>
    <t>x36-42</t>
  </si>
  <si>
    <t>x36-43</t>
  </si>
  <si>
    <t>x59-60</t>
  </si>
  <si>
    <t>x59-71</t>
  </si>
  <si>
    <t>x59-74</t>
  </si>
  <si>
    <t>x59-75</t>
  </si>
  <si>
    <t>x59-82</t>
  </si>
  <si>
    <t>"3</t>
  </si>
  <si>
    <t>4+5</t>
  </si>
  <si>
    <t>********No existe sufiente evidencia</t>
  </si>
  <si>
    <t>"300</t>
  </si>
  <si>
    <t>"2</t>
  </si>
  <si>
    <t>"0</t>
  </si>
  <si>
    <t>"1-6</t>
  </si>
  <si>
    <t>"7-13</t>
  </si>
  <si>
    <t xml:space="preserve">14-20 </t>
  </si>
  <si>
    <t>21 y +</t>
  </si>
  <si>
    <t xml:space="preserve">$1000-1500 </t>
  </si>
  <si>
    <t>De 1500 y +</t>
  </si>
  <si>
    <t>x4 vs x15</t>
  </si>
  <si>
    <t>x14 vs x28</t>
  </si>
  <si>
    <t>En aprobar la materia porque se encuentra en el pensun</t>
  </si>
  <si>
    <t>En aprobar la materia</t>
  </si>
  <si>
    <t>En mejorar como persona</t>
  </si>
  <si>
    <t>En aprender</t>
  </si>
  <si>
    <t>En aprender y mejorar como persona</t>
  </si>
  <si>
    <t>"4</t>
  </si>
  <si>
    <t>"5</t>
  </si>
  <si>
    <t>Computadora con internet</t>
  </si>
  <si>
    <t>Biblioteca</t>
  </si>
  <si>
    <t>presta libro consulta</t>
  </si>
  <si>
    <t>"100</t>
  </si>
  <si>
    <t>"200</t>
  </si>
  <si>
    <t>"400</t>
  </si>
  <si>
    <t>"500</t>
  </si>
  <si>
    <t>Católica</t>
  </si>
  <si>
    <t>Protestante</t>
  </si>
  <si>
    <t>Ortodoxa</t>
  </si>
  <si>
    <t>Judía</t>
  </si>
  <si>
    <t>Otras</t>
  </si>
  <si>
    <t>Particular Laico</t>
  </si>
  <si>
    <t>Particular Religioso</t>
  </si>
  <si>
    <t>fiscal</t>
  </si>
  <si>
    <t>Fisco - Misional</t>
  </si>
  <si>
    <t>Extranjero</t>
  </si>
  <si>
    <t>Religión</t>
  </si>
  <si>
    <t>Tipo de colegio</t>
  </si>
  <si>
    <t>x9vsx12</t>
  </si>
  <si>
    <t>Asiste a las asambleas estudiantiles</t>
  </si>
  <si>
    <t>Toma la iniciativa en un grupo</t>
  </si>
  <si>
    <t>sexo</t>
  </si>
  <si>
    <t>Masculino</t>
  </si>
  <si>
    <t>Femenino</t>
  </si>
  <si>
    <t>Total</t>
  </si>
  <si>
    <t>Honestidad de los estudiantes</t>
  </si>
  <si>
    <t>P. Laico</t>
  </si>
  <si>
    <t>P. Religioso</t>
  </si>
  <si>
    <t>Fiscal</t>
  </si>
  <si>
    <t>Fisco-misional</t>
  </si>
  <si>
    <t>Alg. Veces</t>
  </si>
  <si>
    <t>La May. Veces</t>
  </si>
  <si>
    <t>Tipo de</t>
  </si>
  <si>
    <t>Colegio</t>
  </si>
  <si>
    <t>No conoce</t>
  </si>
  <si>
    <t>Ver la posibilidad de ayudar a un compañero</t>
  </si>
  <si>
    <t>Pensamiento antes de</t>
  </si>
  <si>
    <t xml:space="preserve"> registrarse en una materia</t>
  </si>
  <si>
    <t>Mejorar Nota</t>
  </si>
  <si>
    <t>En mejorar como persona, en apreder y mejorar como per</t>
  </si>
  <si>
    <t>Actitud frente a hurto de examen</t>
  </si>
  <si>
    <t>Actitud frente a vida profesional</t>
  </si>
  <si>
    <t>Comienza a estudar para los exámenes</t>
  </si>
  <si>
    <t>Estudia de</t>
  </si>
  <si>
    <t>Texto guía</t>
  </si>
  <si>
    <t>Estudia en grupo de 2 a 3 personas</t>
  </si>
  <si>
    <t>Apuntes personales</t>
  </si>
  <si>
    <t>Sigue la misma rutina antes de los exámenes</t>
  </si>
  <si>
    <t>Reúne toda la información para estudiar</t>
  </si>
  <si>
    <t>Realiza Proyectos</t>
  </si>
  <si>
    <t>Comienza a estudiar para los exámenes</t>
  </si>
  <si>
    <t>Dejaría las cosas como estan</t>
  </si>
  <si>
    <t>Denunciaría la substracción de la prueba</t>
  </si>
  <si>
    <t xml:space="preserve">Estimación </t>
  </si>
  <si>
    <t>de ingresos</t>
  </si>
  <si>
    <t>$100-$250</t>
  </si>
  <si>
    <t>Utiliza vehículo propio para transportarse</t>
  </si>
  <si>
    <t>Compra texto que proponen en la materia</t>
  </si>
  <si>
    <t>Intentaría conocer el contenido de la</t>
  </si>
  <si>
    <t xml:space="preserve"> prueba cuando otro lo haya resulto</t>
  </si>
  <si>
    <t xml:space="preserve"> prueba y lo resolvería</t>
  </si>
</sst>
</file>

<file path=xl/styles.xml><?xml version="1.0" encoding="utf-8"?>
<styleSheet xmlns="http://schemas.openxmlformats.org/spreadsheetml/2006/main">
  <numFmts count="18">
    <numFmt numFmtId="5" formatCode="&quot;N$&quot;#,##0_);\(&quot;N$&quot;#,##0\)"/>
    <numFmt numFmtId="6" formatCode="&quot;N$&quot;#,##0_);[Red]\(&quot;N$&quot;#,##0\)"/>
    <numFmt numFmtId="7" formatCode="&quot;N$&quot;#,##0.00_);\(&quot;N$&quot;#,##0.00\)"/>
    <numFmt numFmtId="8" formatCode="&quot;N$&quot;#,##0.00_);[Red]\(&quot;N$&quot;#,##0.00\)"/>
    <numFmt numFmtId="42" formatCode="_(&quot;N$&quot;* #,##0_);_(&quot;N$&quot;* \(#,##0\);_(&quot;N$&quot;* &quot;-&quot;_);_(@_)"/>
    <numFmt numFmtId="41" formatCode="_(* #,##0_);_(* \(#,##0\);_(* &quot;-&quot;_);_(@_)"/>
    <numFmt numFmtId="44" formatCode="_(&quot;N$&quot;* #,##0.00_);_(&quot;N$&quot;* \(#,##0.00\);_(&quot;N$&quot;* &quot;-&quot;??_);_(@_)"/>
    <numFmt numFmtId="43" formatCode="_(* #,##0.00_);_(* \(#,##0.00\);_(* &quot;-&quot;??_);_(@_)"/>
    <numFmt numFmtId="164" formatCode="0.000"/>
    <numFmt numFmtId="165" formatCode="0.0"/>
    <numFmt numFmtId="166" formatCode="0E+00;\ନ"/>
    <numFmt numFmtId="167" formatCode="0.0000000"/>
    <numFmt numFmtId="168" formatCode="0.000000"/>
    <numFmt numFmtId="169" formatCode="0.00000"/>
    <numFmt numFmtId="170" formatCode="0.0000"/>
    <numFmt numFmtId="171" formatCode="0.000000000"/>
    <numFmt numFmtId="172" formatCode="0.00000000"/>
    <numFmt numFmtId="173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.5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1" fillId="5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6" borderId="0" xfId="0" applyNumberFormat="1" applyFill="1" applyAlignment="1">
      <alignment/>
    </xf>
    <xf numFmtId="164" fontId="1" fillId="6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164" fontId="1" fillId="8" borderId="6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2" fillId="0" borderId="1" xfId="0" applyFont="1" applyBorder="1" applyAlignment="1">
      <alignment/>
    </xf>
    <xf numFmtId="164" fontId="1" fillId="8" borderId="17" xfId="0" applyNumberFormat="1" applyFont="1" applyFill="1" applyBorder="1" applyAlignment="1">
      <alignment horizontal="center"/>
    </xf>
    <xf numFmtId="164" fontId="0" fillId="0" borderId="18" xfId="0" applyNumberFormat="1" applyBorder="1" applyAlignment="1">
      <alignment/>
    </xf>
    <xf numFmtId="164" fontId="1" fillId="8" borderId="15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8" borderId="6" xfId="0" applyFont="1" applyFill="1" applyBorder="1" applyAlignment="1">
      <alignment/>
    </xf>
    <xf numFmtId="0" fontId="1" fillId="8" borderId="17" xfId="0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0" fontId="2" fillId="8" borderId="15" xfId="0" applyFont="1" applyFill="1" applyBorder="1" applyAlignment="1">
      <alignment/>
    </xf>
    <xf numFmtId="0" fontId="1" fillId="8" borderId="17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8" borderId="8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8" borderId="6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8" borderId="2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8" borderId="19" xfId="0" applyFon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2" fillId="8" borderId="8" xfId="0" applyFont="1" applyFill="1" applyBorder="1" applyAlignment="1">
      <alignment/>
    </xf>
    <xf numFmtId="164" fontId="0" fillId="0" borderId="19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8" borderId="26" xfId="0" applyFont="1" applyFill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center"/>
    </xf>
    <xf numFmtId="164" fontId="1" fillId="8" borderId="12" xfId="0" applyNumberFormat="1" applyFont="1" applyFill="1" applyBorder="1" applyAlignment="1">
      <alignment horizontal="center"/>
    </xf>
    <xf numFmtId="164" fontId="1" fillId="8" borderId="13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workbookViewId="0" topLeftCell="Z93">
      <selection activeCell="Z113" sqref="Z113:AF113"/>
    </sheetView>
  </sheetViews>
  <sheetFormatPr defaultColWidth="11.421875" defaultRowHeight="12.75"/>
  <cols>
    <col min="1" max="1" width="8.57421875" style="3" customWidth="1"/>
    <col min="2" max="2" width="8.8515625" style="3" customWidth="1"/>
    <col min="3" max="3" width="8.00390625" style="3" customWidth="1"/>
    <col min="4" max="4" width="7.421875" style="3" customWidth="1"/>
    <col min="5" max="5" width="9.00390625" style="3" customWidth="1"/>
    <col min="6" max="6" width="7.140625" style="3" customWidth="1"/>
    <col min="7" max="7" width="10.57421875" style="3" customWidth="1"/>
    <col min="8" max="9" width="7.140625" style="3" customWidth="1"/>
    <col min="10" max="11" width="7.00390625" style="3" customWidth="1"/>
    <col min="12" max="12" width="6.57421875" style="3" customWidth="1"/>
    <col min="13" max="13" width="5.57421875" style="3" customWidth="1"/>
    <col min="14" max="14" width="9.421875" style="3" customWidth="1"/>
    <col min="15" max="15" width="7.28125" style="3" customWidth="1"/>
    <col min="16" max="16" width="8.28125" style="3" customWidth="1"/>
    <col min="17" max="17" width="7.7109375" style="3" customWidth="1"/>
    <col min="18" max="18" width="6.28125" style="3" customWidth="1"/>
    <col min="19" max="19" width="7.28125" style="3" customWidth="1"/>
    <col min="20" max="21" width="11.421875" style="3" customWidth="1"/>
    <col min="22" max="25" width="8.140625" style="3" customWidth="1"/>
    <col min="26" max="26" width="7.421875" style="3" customWidth="1"/>
    <col min="27" max="28" width="11.421875" style="3" customWidth="1"/>
    <col min="29" max="29" width="8.8515625" style="3" customWidth="1"/>
    <col min="30" max="30" width="9.28125" style="3" customWidth="1"/>
    <col min="31" max="31" width="6.8515625" style="3" customWidth="1"/>
    <col min="32" max="32" width="7.00390625" style="3" customWidth="1"/>
    <col min="33" max="33" width="6.8515625" style="3" customWidth="1"/>
    <col min="34" max="36" width="11.421875" style="3" customWidth="1"/>
    <col min="37" max="37" width="9.421875" style="3" customWidth="1"/>
    <col min="38" max="39" width="6.28125" style="3" customWidth="1"/>
    <col min="40" max="40" width="5.28125" style="3" customWidth="1"/>
    <col min="41" max="42" width="6.28125" style="3" customWidth="1"/>
    <col min="43" max="43" width="7.28125" style="3" customWidth="1"/>
    <col min="44" max="44" width="8.421875" style="3" customWidth="1"/>
    <col min="45" max="45" width="11.421875" style="3" customWidth="1"/>
    <col min="46" max="46" width="6.8515625" style="3" customWidth="1"/>
    <col min="47" max="47" width="8.57421875" style="3" customWidth="1"/>
    <col min="48" max="50" width="6.8515625" style="3" customWidth="1"/>
    <col min="51" max="51" width="7.421875" style="3" customWidth="1"/>
    <col min="52" max="16384" width="11.421875" style="3" customWidth="1"/>
  </cols>
  <sheetData>
    <row r="1" spans="1:33" ht="12.75">
      <c r="A1" s="1"/>
      <c r="B1" s="2" t="s">
        <v>0</v>
      </c>
      <c r="C1" s="2"/>
      <c r="D1" s="2"/>
      <c r="E1" s="2"/>
      <c r="F1" s="2"/>
      <c r="G1" s="2"/>
      <c r="H1" s="2" t="s">
        <v>1</v>
      </c>
      <c r="I1" s="2"/>
      <c r="K1" s="2"/>
      <c r="L1" s="2"/>
      <c r="M1" s="2"/>
      <c r="N1" s="2"/>
      <c r="O1" s="2"/>
      <c r="Q1" s="3" t="s">
        <v>63</v>
      </c>
      <c r="Y1" s="3" t="s">
        <v>3</v>
      </c>
      <c r="AG1" s="3" t="s">
        <v>5</v>
      </c>
    </row>
    <row r="2" spans="1:15" ht="12.75">
      <c r="A2" s="2"/>
      <c r="B2" s="2"/>
      <c r="C2" s="3" t="s">
        <v>6</v>
      </c>
      <c r="G2" s="2"/>
      <c r="H2" s="2"/>
      <c r="I2" s="1" t="s">
        <v>7</v>
      </c>
      <c r="J2" s="2"/>
      <c r="K2" s="2"/>
      <c r="L2" s="2"/>
      <c r="M2" s="2"/>
      <c r="N2" s="2"/>
      <c r="O2" s="1"/>
    </row>
    <row r="3" spans="1:38" ht="12.75">
      <c r="A3" s="2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2"/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61</v>
      </c>
      <c r="M3" s="1" t="s">
        <v>62</v>
      </c>
      <c r="N3" s="1"/>
      <c r="O3" s="1"/>
      <c r="Q3" s="5" t="s">
        <v>18</v>
      </c>
      <c r="R3" s="5" t="s">
        <v>19</v>
      </c>
      <c r="S3" s="5" t="s">
        <v>33</v>
      </c>
      <c r="T3" s="5" t="s">
        <v>30</v>
      </c>
      <c r="U3" s="5" t="s">
        <v>21</v>
      </c>
      <c r="V3" s="5"/>
      <c r="W3" s="5"/>
      <c r="Y3" s="5" t="s">
        <v>18</v>
      </c>
      <c r="Z3" s="5" t="s">
        <v>22</v>
      </c>
      <c r="AA3" s="5" t="s">
        <v>23</v>
      </c>
      <c r="AB3" s="5" t="s">
        <v>20</v>
      </c>
      <c r="AC3" s="5" t="s">
        <v>21</v>
      </c>
      <c r="AH3" s="5" t="s">
        <v>18</v>
      </c>
      <c r="AI3" s="5" t="s">
        <v>22</v>
      </c>
      <c r="AJ3" s="5" t="s">
        <v>23</v>
      </c>
      <c r="AK3" s="5" t="s">
        <v>20</v>
      </c>
      <c r="AL3" s="5" t="s">
        <v>21</v>
      </c>
    </row>
    <row r="4" spans="1:39" ht="12.75">
      <c r="A4" s="1" t="s">
        <v>75</v>
      </c>
      <c r="B4" s="3">
        <v>111</v>
      </c>
      <c r="C4" s="3">
        <v>30</v>
      </c>
      <c r="D4" s="3">
        <v>1</v>
      </c>
      <c r="E4" s="1">
        <f>SUM(B4:D4)</f>
        <v>142</v>
      </c>
      <c r="F4" s="2"/>
      <c r="G4" s="5" t="s">
        <v>56</v>
      </c>
      <c r="H4" s="3">
        <v>29</v>
      </c>
      <c r="I4" s="3">
        <v>19</v>
      </c>
      <c r="J4" s="3">
        <v>9</v>
      </c>
      <c r="K4" s="3">
        <v>5</v>
      </c>
      <c r="L4" s="3">
        <v>2</v>
      </c>
      <c r="M4" s="3">
        <v>3</v>
      </c>
      <c r="N4" s="6">
        <f>SUM(H4:M4)</f>
        <v>67</v>
      </c>
      <c r="O4" s="5"/>
      <c r="P4" s="5" t="s">
        <v>56</v>
      </c>
      <c r="Q4" s="3">
        <v>31</v>
      </c>
      <c r="R4" s="3">
        <v>11</v>
      </c>
      <c r="S4" s="3">
        <v>9</v>
      </c>
      <c r="T4" s="3">
        <v>1</v>
      </c>
      <c r="U4" s="3">
        <v>15</v>
      </c>
      <c r="V4" s="3">
        <f aca="true" t="shared" si="0" ref="V4:V9">SUM(Q4:U4)</f>
        <v>67</v>
      </c>
      <c r="X4" s="5" t="s">
        <v>56</v>
      </c>
      <c r="Y4" s="3">
        <v>57</v>
      </c>
      <c r="Z4" s="3">
        <v>4</v>
      </c>
      <c r="AA4" s="3">
        <v>4</v>
      </c>
      <c r="AB4" s="3">
        <v>1</v>
      </c>
      <c r="AC4" s="3">
        <v>1</v>
      </c>
      <c r="AD4" s="3">
        <f aca="true" t="shared" si="1" ref="AD4:AD9">SUM(Y4:AC4)</f>
        <v>67</v>
      </c>
      <c r="AG4" s="5" t="s">
        <v>56</v>
      </c>
      <c r="AH4" s="3">
        <v>12</v>
      </c>
      <c r="AI4" s="3">
        <v>23</v>
      </c>
      <c r="AJ4" s="3">
        <v>22</v>
      </c>
      <c r="AK4" s="3">
        <v>9</v>
      </c>
      <c r="AL4" s="3">
        <v>1</v>
      </c>
      <c r="AM4" s="3">
        <f aca="true" t="shared" si="2" ref="AM4:AM9">SUM(AH4:AL4)</f>
        <v>67</v>
      </c>
    </row>
    <row r="5" spans="1:39" ht="12.75">
      <c r="A5" s="1" t="s">
        <v>76</v>
      </c>
      <c r="B5" s="3">
        <v>21</v>
      </c>
      <c r="C5" s="3">
        <v>47</v>
      </c>
      <c r="D5" s="3">
        <v>8</v>
      </c>
      <c r="E5" s="1">
        <f>SUM(B5:D5)</f>
        <v>76</v>
      </c>
      <c r="F5" s="2"/>
      <c r="G5" s="5" t="s">
        <v>57</v>
      </c>
      <c r="H5" s="2">
        <v>54</v>
      </c>
      <c r="I5" s="2">
        <v>42</v>
      </c>
      <c r="J5" s="2">
        <v>10</v>
      </c>
      <c r="K5" s="2">
        <v>4</v>
      </c>
      <c r="L5" s="2">
        <v>3</v>
      </c>
      <c r="M5" s="3">
        <v>1</v>
      </c>
      <c r="N5" s="6">
        <f>SUM(H5:M5)</f>
        <v>114</v>
      </c>
      <c r="O5" s="5"/>
      <c r="P5" s="5" t="s">
        <v>57</v>
      </c>
      <c r="Q5" s="3">
        <v>66</v>
      </c>
      <c r="R5" s="3">
        <v>21</v>
      </c>
      <c r="S5" s="3">
        <v>15</v>
      </c>
      <c r="T5" s="3">
        <v>4</v>
      </c>
      <c r="U5" s="3">
        <v>8</v>
      </c>
      <c r="V5" s="3">
        <f t="shared" si="0"/>
        <v>114</v>
      </c>
      <c r="X5" s="5" t="s">
        <v>57</v>
      </c>
      <c r="Y5" s="3">
        <v>102</v>
      </c>
      <c r="Z5" s="3">
        <v>8</v>
      </c>
      <c r="AA5" s="3">
        <v>2</v>
      </c>
      <c r="AB5" s="3">
        <v>2</v>
      </c>
      <c r="AC5" s="3">
        <v>0</v>
      </c>
      <c r="AD5" s="3">
        <f t="shared" si="1"/>
        <v>114</v>
      </c>
      <c r="AG5" s="5" t="s">
        <v>57</v>
      </c>
      <c r="AH5" s="3">
        <v>50</v>
      </c>
      <c r="AI5" s="3">
        <v>33</v>
      </c>
      <c r="AJ5" s="3">
        <v>23</v>
      </c>
      <c r="AK5" s="3">
        <v>5</v>
      </c>
      <c r="AL5" s="3">
        <v>3</v>
      </c>
      <c r="AM5" s="3">
        <f t="shared" si="2"/>
        <v>114</v>
      </c>
    </row>
    <row r="6" spans="1:39" ht="12.75">
      <c r="A6" s="1" t="s">
        <v>54</v>
      </c>
      <c r="B6" s="3">
        <v>8</v>
      </c>
      <c r="C6" s="3">
        <v>59</v>
      </c>
      <c r="D6" s="3">
        <v>11</v>
      </c>
      <c r="E6" s="1">
        <f>SUM(B6:D6)</f>
        <v>78</v>
      </c>
      <c r="F6" s="2"/>
      <c r="G6" s="5" t="s">
        <v>58</v>
      </c>
      <c r="H6" s="3">
        <v>72</v>
      </c>
      <c r="I6" s="3">
        <v>64</v>
      </c>
      <c r="J6" s="3">
        <v>34</v>
      </c>
      <c r="K6" s="3">
        <v>16</v>
      </c>
      <c r="L6" s="3">
        <v>6</v>
      </c>
      <c r="M6" s="3">
        <v>6</v>
      </c>
      <c r="N6" s="6">
        <f>SUM(H6:M6)</f>
        <v>198</v>
      </c>
      <c r="O6" s="5"/>
      <c r="P6" s="5" t="s">
        <v>58</v>
      </c>
      <c r="Q6" s="3">
        <v>95</v>
      </c>
      <c r="R6" s="3">
        <v>37</v>
      </c>
      <c r="S6" s="3">
        <v>33</v>
      </c>
      <c r="T6" s="3">
        <v>11</v>
      </c>
      <c r="U6" s="3">
        <v>22</v>
      </c>
      <c r="V6" s="3">
        <f t="shared" si="0"/>
        <v>198</v>
      </c>
      <c r="X6" s="5" t="s">
        <v>58</v>
      </c>
      <c r="Y6" s="3">
        <v>172</v>
      </c>
      <c r="Z6" s="3">
        <v>13</v>
      </c>
      <c r="AA6" s="3">
        <v>11</v>
      </c>
      <c r="AB6" s="3">
        <v>1</v>
      </c>
      <c r="AC6" s="3">
        <v>1</v>
      </c>
      <c r="AD6" s="3">
        <f t="shared" si="1"/>
        <v>198</v>
      </c>
      <c r="AG6" s="5" t="s">
        <v>58</v>
      </c>
      <c r="AH6" s="3">
        <v>66</v>
      </c>
      <c r="AI6" s="3">
        <v>74</v>
      </c>
      <c r="AJ6" s="3">
        <v>47</v>
      </c>
      <c r="AK6" s="3">
        <v>11</v>
      </c>
      <c r="AL6" s="3">
        <v>0</v>
      </c>
      <c r="AM6" s="3">
        <f t="shared" si="2"/>
        <v>198</v>
      </c>
    </row>
    <row r="7" spans="1:39" ht="12.75">
      <c r="A7" s="1" t="s">
        <v>77</v>
      </c>
      <c r="B7" s="3">
        <v>5</v>
      </c>
      <c r="C7" s="3">
        <v>89</v>
      </c>
      <c r="D7" s="3">
        <v>29</v>
      </c>
      <c r="E7" s="1">
        <f>SUM(B7:D7)</f>
        <v>123</v>
      </c>
      <c r="F7" s="2"/>
      <c r="G7" s="1" t="s">
        <v>59</v>
      </c>
      <c r="H7" s="2">
        <v>9</v>
      </c>
      <c r="I7" s="2">
        <v>18</v>
      </c>
      <c r="J7" s="2">
        <v>14</v>
      </c>
      <c r="K7" s="2">
        <v>3</v>
      </c>
      <c r="L7" s="2">
        <v>3</v>
      </c>
      <c r="M7" s="3">
        <v>3</v>
      </c>
      <c r="N7" s="6">
        <f>SUM(H7:M7)</f>
        <v>50</v>
      </c>
      <c r="O7" s="1"/>
      <c r="P7" s="1" t="s">
        <v>59</v>
      </c>
      <c r="Q7" s="3">
        <v>7</v>
      </c>
      <c r="R7" s="3">
        <v>11</v>
      </c>
      <c r="S7" s="3">
        <v>11</v>
      </c>
      <c r="T7" s="3">
        <v>3</v>
      </c>
      <c r="U7" s="3">
        <v>18</v>
      </c>
      <c r="V7" s="3">
        <f t="shared" si="0"/>
        <v>50</v>
      </c>
      <c r="X7" s="1" t="s">
        <v>59</v>
      </c>
      <c r="Y7" s="3">
        <v>29</v>
      </c>
      <c r="Z7" s="3">
        <v>4</v>
      </c>
      <c r="AA7" s="3">
        <v>6</v>
      </c>
      <c r="AB7" s="3">
        <v>4</v>
      </c>
      <c r="AC7" s="3">
        <v>7</v>
      </c>
      <c r="AD7" s="3">
        <f t="shared" si="1"/>
        <v>50</v>
      </c>
      <c r="AG7" s="1" t="s">
        <v>59</v>
      </c>
      <c r="AH7" s="3">
        <v>11</v>
      </c>
      <c r="AI7" s="3">
        <v>17</v>
      </c>
      <c r="AJ7" s="3">
        <v>15</v>
      </c>
      <c r="AK7" s="3">
        <v>5</v>
      </c>
      <c r="AL7" s="3">
        <v>2</v>
      </c>
      <c r="AM7" s="3">
        <f t="shared" si="2"/>
        <v>50</v>
      </c>
    </row>
    <row r="8" spans="1:39" ht="12.75">
      <c r="A8" s="1" t="s">
        <v>78</v>
      </c>
      <c r="B8" s="3">
        <v>0</v>
      </c>
      <c r="C8" s="3">
        <v>17</v>
      </c>
      <c r="D8" s="3">
        <v>14</v>
      </c>
      <c r="E8" s="2">
        <f>SUM(B8:D8)</f>
        <v>31</v>
      </c>
      <c r="F8" s="2"/>
      <c r="G8" s="1" t="s">
        <v>60</v>
      </c>
      <c r="H8" s="3">
        <v>1</v>
      </c>
      <c r="I8" s="3">
        <v>5</v>
      </c>
      <c r="J8" s="3">
        <v>4</v>
      </c>
      <c r="K8" s="3">
        <v>5</v>
      </c>
      <c r="L8" s="3">
        <v>3</v>
      </c>
      <c r="M8" s="3">
        <v>3</v>
      </c>
      <c r="N8" s="6">
        <f>SUM(H8:M8)</f>
        <v>21</v>
      </c>
      <c r="O8" s="1"/>
      <c r="P8" s="1" t="s">
        <v>60</v>
      </c>
      <c r="Q8" s="3">
        <v>1</v>
      </c>
      <c r="R8" s="3">
        <v>1</v>
      </c>
      <c r="S8" s="3">
        <v>6</v>
      </c>
      <c r="T8" s="3">
        <v>1</v>
      </c>
      <c r="U8" s="3">
        <v>12</v>
      </c>
      <c r="V8" s="3">
        <f t="shared" si="0"/>
        <v>21</v>
      </c>
      <c r="X8" s="1" t="s">
        <v>60</v>
      </c>
      <c r="Y8" s="3">
        <v>9</v>
      </c>
      <c r="Z8" s="3">
        <v>2</v>
      </c>
      <c r="AA8" s="3">
        <v>0</v>
      </c>
      <c r="AB8" s="3">
        <v>6</v>
      </c>
      <c r="AC8" s="3">
        <v>4</v>
      </c>
      <c r="AD8" s="3">
        <f t="shared" si="1"/>
        <v>21</v>
      </c>
      <c r="AG8" s="1" t="s">
        <v>60</v>
      </c>
      <c r="AH8" s="3">
        <v>3</v>
      </c>
      <c r="AI8" s="3">
        <v>5</v>
      </c>
      <c r="AJ8" s="3">
        <v>10</v>
      </c>
      <c r="AK8" s="3">
        <v>3</v>
      </c>
      <c r="AL8" s="3">
        <v>0</v>
      </c>
      <c r="AM8" s="3">
        <f t="shared" si="2"/>
        <v>21</v>
      </c>
    </row>
    <row r="9" spans="1:39" ht="12.75">
      <c r="A9" s="1"/>
      <c r="B9" s="2">
        <f>SUM(B4:B8)</f>
        <v>145</v>
      </c>
      <c r="C9" s="2">
        <f>SUM(C4:C8)</f>
        <v>242</v>
      </c>
      <c r="D9" s="2">
        <f>SUM(D4:D8)</f>
        <v>63</v>
      </c>
      <c r="E9" s="2">
        <f>SUM(E4:E8)</f>
        <v>450</v>
      </c>
      <c r="F9" s="2"/>
      <c r="G9" s="1"/>
      <c r="H9" s="1">
        <f aca="true" t="shared" si="3" ref="H9:N9">SUM(H4:H8)</f>
        <v>165</v>
      </c>
      <c r="I9" s="1">
        <f t="shared" si="3"/>
        <v>148</v>
      </c>
      <c r="J9" s="1">
        <f t="shared" si="3"/>
        <v>71</v>
      </c>
      <c r="K9" s="1">
        <f t="shared" si="3"/>
        <v>33</v>
      </c>
      <c r="L9" s="1">
        <f t="shared" si="3"/>
        <v>17</v>
      </c>
      <c r="M9" s="1">
        <f t="shared" si="3"/>
        <v>16</v>
      </c>
      <c r="N9" s="6">
        <f t="shared" si="3"/>
        <v>450</v>
      </c>
      <c r="O9" s="2"/>
      <c r="Q9" s="3">
        <f>SUM(Q4:Q8)</f>
        <v>200</v>
      </c>
      <c r="R9" s="3">
        <f>SUM(R4:R8)</f>
        <v>81</v>
      </c>
      <c r="S9" s="3">
        <f>SUM(S4:S8)</f>
        <v>74</v>
      </c>
      <c r="T9" s="3">
        <f>SUM(T4:T8)</f>
        <v>20</v>
      </c>
      <c r="U9" s="3">
        <f>SUM(U4:U8)</f>
        <v>75</v>
      </c>
      <c r="V9" s="3">
        <f t="shared" si="0"/>
        <v>450</v>
      </c>
      <c r="Y9" s="3">
        <f>SUM(Y4:Y8)</f>
        <v>369</v>
      </c>
      <c r="Z9" s="3">
        <f>SUM(Z4:Z8)</f>
        <v>31</v>
      </c>
      <c r="AA9" s="3">
        <f>SUM(AA4:AA8)</f>
        <v>23</v>
      </c>
      <c r="AB9" s="3">
        <f>SUM(AB4:AB8)</f>
        <v>14</v>
      </c>
      <c r="AC9" s="3">
        <f>SUM(AC4:AC8)</f>
        <v>13</v>
      </c>
      <c r="AD9" s="3">
        <f t="shared" si="1"/>
        <v>450</v>
      </c>
      <c r="AH9" s="3">
        <f>SUM(AH4:AH8)</f>
        <v>142</v>
      </c>
      <c r="AI9" s="3">
        <f>SUM(AI4:AI8)</f>
        <v>152</v>
      </c>
      <c r="AJ9" s="3">
        <f>SUM(AJ4:AJ8)</f>
        <v>117</v>
      </c>
      <c r="AK9" s="3">
        <f>SUM(AK4:AK8)</f>
        <v>33</v>
      </c>
      <c r="AL9" s="3">
        <f>SUM(AL4:AL8)</f>
        <v>6</v>
      </c>
      <c r="AM9" s="3">
        <f t="shared" si="2"/>
        <v>450</v>
      </c>
    </row>
    <row r="10" spans="1:15" ht="12.75">
      <c r="A10" s="1"/>
      <c r="B10" s="2" t="s">
        <v>0</v>
      </c>
      <c r="C10" s="2"/>
      <c r="D10" s="2"/>
      <c r="E10" s="2"/>
      <c r="F10" s="2"/>
      <c r="G10" s="2"/>
      <c r="H10" s="2" t="s">
        <v>1</v>
      </c>
      <c r="I10" s="2"/>
      <c r="K10" s="2"/>
      <c r="L10" s="2"/>
      <c r="M10" s="2"/>
      <c r="N10" s="2"/>
      <c r="O10" s="2"/>
    </row>
    <row r="11" spans="1:17" ht="12.75">
      <c r="A11" s="2"/>
      <c r="B11" s="2"/>
      <c r="C11" s="3" t="s">
        <v>6</v>
      </c>
      <c r="G11" s="2"/>
      <c r="H11" s="2"/>
      <c r="I11" s="1" t="s">
        <v>7</v>
      </c>
      <c r="J11" s="2"/>
      <c r="K11" s="2"/>
      <c r="L11" s="2"/>
      <c r="M11" s="2"/>
      <c r="N11" s="2"/>
      <c r="O11" s="1"/>
      <c r="Q11" s="3" t="s">
        <v>72</v>
      </c>
    </row>
    <row r="12" spans="1:38" ht="12.75">
      <c r="A12" s="2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2"/>
      <c r="G12" s="1" t="s">
        <v>13</v>
      </c>
      <c r="H12" s="1" t="s">
        <v>14</v>
      </c>
      <c r="I12" s="1" t="s">
        <v>15</v>
      </c>
      <c r="J12" s="1" t="s">
        <v>16</v>
      </c>
      <c r="K12" s="1" t="s">
        <v>17</v>
      </c>
      <c r="L12" s="1" t="s">
        <v>61</v>
      </c>
      <c r="M12" s="1" t="s">
        <v>62</v>
      </c>
      <c r="N12" s="1"/>
      <c r="O12" s="1"/>
      <c r="P12" s="3" t="s">
        <v>13</v>
      </c>
      <c r="Q12" s="5" t="s">
        <v>18</v>
      </c>
      <c r="R12" s="5" t="s">
        <v>19</v>
      </c>
      <c r="S12" s="5" t="s">
        <v>33</v>
      </c>
      <c r="T12" s="5" t="s">
        <v>30</v>
      </c>
      <c r="U12" s="5" t="s">
        <v>21</v>
      </c>
      <c r="X12" s="3" t="s">
        <v>3</v>
      </c>
      <c r="Y12" s="5" t="s">
        <v>18</v>
      </c>
      <c r="Z12" s="5" t="s">
        <v>22</v>
      </c>
      <c r="AA12" s="5" t="s">
        <v>23</v>
      </c>
      <c r="AB12" s="5" t="s">
        <v>20</v>
      </c>
      <c r="AC12" s="5" t="s">
        <v>21</v>
      </c>
      <c r="AG12" s="3" t="s">
        <v>5</v>
      </c>
      <c r="AH12" s="5" t="s">
        <v>18</v>
      </c>
      <c r="AI12" s="5" t="s">
        <v>22</v>
      </c>
      <c r="AJ12" s="5" t="s">
        <v>23</v>
      </c>
      <c r="AK12" s="5" t="s">
        <v>20</v>
      </c>
      <c r="AL12" s="5" t="s">
        <v>21</v>
      </c>
    </row>
    <row r="13" spans="1:39" ht="12.75">
      <c r="A13" s="1" t="s">
        <v>75</v>
      </c>
      <c r="B13" s="2">
        <f>+B4/450</f>
        <v>0.24666666666666667</v>
      </c>
      <c r="C13" s="2">
        <f>+C4/450</f>
        <v>0.06666666666666667</v>
      </c>
      <c r="D13" s="2">
        <f>+D4/450</f>
        <v>0.0022222222222222222</v>
      </c>
      <c r="E13" s="1">
        <f>SUM(B13:D13)</f>
        <v>0.3155555555555556</v>
      </c>
      <c r="F13" s="2"/>
      <c r="G13" s="5" t="s">
        <v>56</v>
      </c>
      <c r="H13" s="2">
        <f aca="true" t="shared" si="4" ref="H13:M13">+H4/450</f>
        <v>0.06444444444444444</v>
      </c>
      <c r="I13" s="2">
        <f t="shared" si="4"/>
        <v>0.042222222222222223</v>
      </c>
      <c r="J13" s="2">
        <f t="shared" si="4"/>
        <v>0.02</v>
      </c>
      <c r="K13" s="2">
        <f t="shared" si="4"/>
        <v>0.011111111111111112</v>
      </c>
      <c r="L13" s="2">
        <f t="shared" si="4"/>
        <v>0.0044444444444444444</v>
      </c>
      <c r="M13" s="2">
        <f t="shared" si="4"/>
        <v>0.006666666666666667</v>
      </c>
      <c r="N13" s="2">
        <f>SUM(H13:M13)</f>
        <v>0.14888888888888885</v>
      </c>
      <c r="O13" s="5"/>
      <c r="P13" s="5" t="s">
        <v>56</v>
      </c>
      <c r="Q13" s="2">
        <f>+Q4/450</f>
        <v>0.06888888888888889</v>
      </c>
      <c r="R13" s="2">
        <f>+R4/450</f>
        <v>0.024444444444444446</v>
      </c>
      <c r="S13" s="2">
        <f>+S4/450</f>
        <v>0.02</v>
      </c>
      <c r="T13" s="2">
        <f>+T4/450</f>
        <v>0.0022222222222222222</v>
      </c>
      <c r="U13" s="2">
        <f>+U4/450</f>
        <v>0.03333333333333333</v>
      </c>
      <c r="V13" s="3">
        <f aca="true" t="shared" si="5" ref="V13:V18">SUM(Q13:U13)</f>
        <v>0.1488888888888889</v>
      </c>
      <c r="X13" s="5" t="s">
        <v>56</v>
      </c>
      <c r="Y13" s="2">
        <f>+Y4/450</f>
        <v>0.12666666666666668</v>
      </c>
      <c r="Z13" s="2">
        <f>+Z4/450</f>
        <v>0.008888888888888889</v>
      </c>
      <c r="AA13" s="2">
        <f>+AA4/450</f>
        <v>0.008888888888888889</v>
      </c>
      <c r="AB13" s="2">
        <f>+AB4/450</f>
        <v>0.0022222222222222222</v>
      </c>
      <c r="AC13" s="2">
        <f>+AC4/450</f>
        <v>0.0022222222222222222</v>
      </c>
      <c r="AD13" s="2">
        <f aca="true" t="shared" si="6" ref="AD13:AD18">SUM(Y13:AC13)</f>
        <v>0.14888888888888888</v>
      </c>
      <c r="AE13" s="2"/>
      <c r="AG13" s="5" t="s">
        <v>56</v>
      </c>
      <c r="AH13" s="2">
        <f>+AH4/450</f>
        <v>0.02666666666666667</v>
      </c>
      <c r="AI13" s="2">
        <f>+AI4/450</f>
        <v>0.051111111111111114</v>
      </c>
      <c r="AJ13" s="2">
        <f>+AJ4/450</f>
        <v>0.04888888888888889</v>
      </c>
      <c r="AK13" s="2">
        <f>+AK4/450</f>
        <v>0.02</v>
      </c>
      <c r="AL13" s="2">
        <f>+AL4/450</f>
        <v>0.0022222222222222222</v>
      </c>
      <c r="AM13" s="2">
        <f aca="true" t="shared" si="7" ref="AM13:AM18">SUM(AH13:AL13)</f>
        <v>0.14888888888888888</v>
      </c>
    </row>
    <row r="14" spans="1:39" ht="12.75">
      <c r="A14" s="1" t="s">
        <v>76</v>
      </c>
      <c r="B14" s="2">
        <f aca="true" t="shared" si="8" ref="B14:D17">+B5/450</f>
        <v>0.04666666666666667</v>
      </c>
      <c r="C14" s="2">
        <f t="shared" si="8"/>
        <v>0.10444444444444445</v>
      </c>
      <c r="D14" s="2">
        <f t="shared" si="8"/>
        <v>0.017777777777777778</v>
      </c>
      <c r="E14" s="1">
        <f>SUM(B14:D14)</f>
        <v>0.1688888888888889</v>
      </c>
      <c r="F14" s="2"/>
      <c r="G14" s="5" t="s">
        <v>57</v>
      </c>
      <c r="H14" s="2">
        <f aca="true" t="shared" si="9" ref="H14:M17">+H5/450</f>
        <v>0.12</v>
      </c>
      <c r="I14" s="2">
        <f t="shared" si="9"/>
        <v>0.09333333333333334</v>
      </c>
      <c r="J14" s="2">
        <f t="shared" si="9"/>
        <v>0.022222222222222223</v>
      </c>
      <c r="K14" s="2">
        <f t="shared" si="9"/>
        <v>0.008888888888888889</v>
      </c>
      <c r="L14" s="2">
        <f t="shared" si="9"/>
        <v>0.006666666666666667</v>
      </c>
      <c r="M14" s="2">
        <f t="shared" si="9"/>
        <v>0.0022222222222222222</v>
      </c>
      <c r="N14" s="2">
        <f>SUM(H14:M14)</f>
        <v>0.25333333333333335</v>
      </c>
      <c r="O14" s="5"/>
      <c r="P14" s="5" t="s">
        <v>57</v>
      </c>
      <c r="Q14" s="2">
        <f aca="true" t="shared" si="10" ref="Q14:U17">+Q5/450</f>
        <v>0.14666666666666667</v>
      </c>
      <c r="R14" s="2">
        <f t="shared" si="10"/>
        <v>0.04666666666666667</v>
      </c>
      <c r="S14" s="2">
        <f t="shared" si="10"/>
        <v>0.03333333333333333</v>
      </c>
      <c r="T14" s="2">
        <f t="shared" si="10"/>
        <v>0.008888888888888889</v>
      </c>
      <c r="U14" s="2">
        <f t="shared" si="10"/>
        <v>0.017777777777777778</v>
      </c>
      <c r="V14" s="3">
        <f t="shared" si="5"/>
        <v>0.2533333333333333</v>
      </c>
      <c r="X14" s="5" t="s">
        <v>57</v>
      </c>
      <c r="Y14" s="2">
        <f aca="true" t="shared" si="11" ref="Y14:AC17">+Y5/450</f>
        <v>0.22666666666666666</v>
      </c>
      <c r="Z14" s="2">
        <f t="shared" si="11"/>
        <v>0.017777777777777778</v>
      </c>
      <c r="AA14" s="2">
        <f t="shared" si="11"/>
        <v>0.0044444444444444444</v>
      </c>
      <c r="AB14" s="2">
        <f t="shared" si="11"/>
        <v>0.0044444444444444444</v>
      </c>
      <c r="AC14" s="2">
        <f t="shared" si="11"/>
        <v>0</v>
      </c>
      <c r="AD14" s="2">
        <f t="shared" si="6"/>
        <v>0.2533333333333333</v>
      </c>
      <c r="AE14" s="2"/>
      <c r="AG14" s="5" t="s">
        <v>57</v>
      </c>
      <c r="AH14" s="2">
        <f aca="true" t="shared" si="12" ref="AH14:AL17">+AH5/450</f>
        <v>0.1111111111111111</v>
      </c>
      <c r="AI14" s="2">
        <f t="shared" si="12"/>
        <v>0.07333333333333333</v>
      </c>
      <c r="AJ14" s="2">
        <f t="shared" si="12"/>
        <v>0.051111111111111114</v>
      </c>
      <c r="AK14" s="2">
        <f t="shared" si="12"/>
        <v>0.011111111111111112</v>
      </c>
      <c r="AL14" s="2">
        <f t="shared" si="12"/>
        <v>0.006666666666666667</v>
      </c>
      <c r="AM14" s="2">
        <f t="shared" si="7"/>
        <v>0.2533333333333333</v>
      </c>
    </row>
    <row r="15" spans="1:39" ht="12.75">
      <c r="A15" s="1" t="s">
        <v>54</v>
      </c>
      <c r="B15" s="2">
        <f t="shared" si="8"/>
        <v>0.017777777777777778</v>
      </c>
      <c r="C15" s="2">
        <f t="shared" si="8"/>
        <v>0.13111111111111112</v>
      </c>
      <c r="D15" s="2">
        <f t="shared" si="8"/>
        <v>0.024444444444444446</v>
      </c>
      <c r="E15" s="1">
        <f>SUM(B15:D15)</f>
        <v>0.17333333333333334</v>
      </c>
      <c r="F15" s="2"/>
      <c r="G15" s="5" t="s">
        <v>58</v>
      </c>
      <c r="H15" s="2">
        <f t="shared" si="9"/>
        <v>0.16</v>
      </c>
      <c r="I15" s="2">
        <f t="shared" si="9"/>
        <v>0.14222222222222222</v>
      </c>
      <c r="J15" s="2">
        <f t="shared" si="9"/>
        <v>0.07555555555555556</v>
      </c>
      <c r="K15" s="2">
        <f t="shared" si="9"/>
        <v>0.035555555555555556</v>
      </c>
      <c r="L15" s="2">
        <f t="shared" si="9"/>
        <v>0.013333333333333334</v>
      </c>
      <c r="M15" s="2">
        <f t="shared" si="9"/>
        <v>0.013333333333333334</v>
      </c>
      <c r="N15" s="2">
        <f>SUM(H15:M15)</f>
        <v>0.43999999999999995</v>
      </c>
      <c r="O15" s="1"/>
      <c r="P15" s="5" t="s">
        <v>58</v>
      </c>
      <c r="Q15" s="2">
        <f t="shared" si="10"/>
        <v>0.2111111111111111</v>
      </c>
      <c r="R15" s="2">
        <f t="shared" si="10"/>
        <v>0.08222222222222222</v>
      </c>
      <c r="S15" s="2">
        <f t="shared" si="10"/>
        <v>0.07333333333333333</v>
      </c>
      <c r="T15" s="2">
        <f t="shared" si="10"/>
        <v>0.024444444444444446</v>
      </c>
      <c r="U15" s="2">
        <f t="shared" si="10"/>
        <v>0.04888888888888889</v>
      </c>
      <c r="V15" s="3">
        <f t="shared" si="5"/>
        <v>0.44</v>
      </c>
      <c r="X15" s="5" t="s">
        <v>58</v>
      </c>
      <c r="Y15" s="2">
        <f t="shared" si="11"/>
        <v>0.38222222222222224</v>
      </c>
      <c r="Z15" s="2">
        <f t="shared" si="11"/>
        <v>0.028888888888888888</v>
      </c>
      <c r="AA15" s="2">
        <f t="shared" si="11"/>
        <v>0.024444444444444446</v>
      </c>
      <c r="AB15" s="2">
        <f t="shared" si="11"/>
        <v>0.0022222222222222222</v>
      </c>
      <c r="AC15" s="2">
        <f t="shared" si="11"/>
        <v>0.0022222222222222222</v>
      </c>
      <c r="AD15" s="2">
        <f t="shared" si="6"/>
        <v>0.44000000000000006</v>
      </c>
      <c r="AE15" s="2"/>
      <c r="AG15" s="5" t="s">
        <v>58</v>
      </c>
      <c r="AH15" s="2">
        <f t="shared" si="12"/>
        <v>0.14666666666666667</v>
      </c>
      <c r="AI15" s="2">
        <f t="shared" si="12"/>
        <v>0.16444444444444445</v>
      </c>
      <c r="AJ15" s="2">
        <f t="shared" si="12"/>
        <v>0.10444444444444445</v>
      </c>
      <c r="AK15" s="2">
        <f t="shared" si="12"/>
        <v>0.024444444444444446</v>
      </c>
      <c r="AL15" s="2">
        <f t="shared" si="12"/>
        <v>0</v>
      </c>
      <c r="AM15" s="2">
        <f t="shared" si="7"/>
        <v>0.44</v>
      </c>
    </row>
    <row r="16" spans="1:39" ht="12.75">
      <c r="A16" s="1" t="s">
        <v>77</v>
      </c>
      <c r="B16" s="2">
        <f t="shared" si="8"/>
        <v>0.011111111111111112</v>
      </c>
      <c r="C16" s="2">
        <f t="shared" si="8"/>
        <v>0.19777777777777777</v>
      </c>
      <c r="D16" s="2">
        <f t="shared" si="8"/>
        <v>0.06444444444444444</v>
      </c>
      <c r="E16" s="1">
        <f>SUM(B16:D16)</f>
        <v>0.2733333333333333</v>
      </c>
      <c r="F16" s="2"/>
      <c r="G16" s="1" t="s">
        <v>59</v>
      </c>
      <c r="H16" s="2">
        <f t="shared" si="9"/>
        <v>0.02</v>
      </c>
      <c r="I16" s="2">
        <f t="shared" si="9"/>
        <v>0.04</v>
      </c>
      <c r="J16" s="2">
        <f t="shared" si="9"/>
        <v>0.03111111111111111</v>
      </c>
      <c r="K16" s="2">
        <f t="shared" si="9"/>
        <v>0.006666666666666667</v>
      </c>
      <c r="L16" s="2">
        <f t="shared" si="9"/>
        <v>0.006666666666666667</v>
      </c>
      <c r="M16" s="2">
        <f t="shared" si="9"/>
        <v>0.006666666666666667</v>
      </c>
      <c r="N16" s="2">
        <f>SUM(H16:M16)</f>
        <v>0.11111111111111112</v>
      </c>
      <c r="O16" s="2"/>
      <c r="P16" s="1" t="s">
        <v>59</v>
      </c>
      <c r="Q16" s="2">
        <f t="shared" si="10"/>
        <v>0.015555555555555555</v>
      </c>
      <c r="R16" s="2">
        <f t="shared" si="10"/>
        <v>0.024444444444444446</v>
      </c>
      <c r="S16" s="2">
        <f t="shared" si="10"/>
        <v>0.024444444444444446</v>
      </c>
      <c r="T16" s="2">
        <f t="shared" si="10"/>
        <v>0.006666666666666667</v>
      </c>
      <c r="U16" s="2">
        <f t="shared" si="10"/>
        <v>0.04</v>
      </c>
      <c r="V16" s="3">
        <f t="shared" si="5"/>
        <v>0.1111111111111111</v>
      </c>
      <c r="X16" s="1" t="s">
        <v>59</v>
      </c>
      <c r="Y16" s="2">
        <f t="shared" si="11"/>
        <v>0.06444444444444444</v>
      </c>
      <c r="Z16" s="2">
        <f t="shared" si="11"/>
        <v>0.008888888888888889</v>
      </c>
      <c r="AA16" s="2">
        <f t="shared" si="11"/>
        <v>0.013333333333333334</v>
      </c>
      <c r="AB16" s="2">
        <f t="shared" si="11"/>
        <v>0.008888888888888889</v>
      </c>
      <c r="AC16" s="2">
        <f t="shared" si="11"/>
        <v>0.015555555555555555</v>
      </c>
      <c r="AD16" s="2">
        <f t="shared" si="6"/>
        <v>0.11111111111111112</v>
      </c>
      <c r="AE16" s="1"/>
      <c r="AG16" s="1" t="s">
        <v>59</v>
      </c>
      <c r="AH16" s="2">
        <f t="shared" si="12"/>
        <v>0.024444444444444446</v>
      </c>
      <c r="AI16" s="2">
        <f t="shared" si="12"/>
        <v>0.03777777777777778</v>
      </c>
      <c r="AJ16" s="2">
        <f t="shared" si="12"/>
        <v>0.03333333333333333</v>
      </c>
      <c r="AK16" s="2">
        <f t="shared" si="12"/>
        <v>0.011111111111111112</v>
      </c>
      <c r="AL16" s="2">
        <f t="shared" si="12"/>
        <v>0.0044444444444444444</v>
      </c>
      <c r="AM16" s="2">
        <f t="shared" si="7"/>
        <v>0.11111111111111112</v>
      </c>
    </row>
    <row r="17" spans="1:39" ht="12.75">
      <c r="A17" s="1" t="s">
        <v>78</v>
      </c>
      <c r="B17" s="2">
        <f t="shared" si="8"/>
        <v>0</v>
      </c>
      <c r="C17" s="2">
        <f t="shared" si="8"/>
        <v>0.03777777777777778</v>
      </c>
      <c r="D17" s="2">
        <f t="shared" si="8"/>
        <v>0.03111111111111111</v>
      </c>
      <c r="E17" s="2">
        <f>SUM(B17:D17)</f>
        <v>0.06888888888888889</v>
      </c>
      <c r="F17" s="2"/>
      <c r="G17" s="1" t="s">
        <v>60</v>
      </c>
      <c r="H17" s="2">
        <f t="shared" si="9"/>
        <v>0.0022222222222222222</v>
      </c>
      <c r="I17" s="2">
        <f t="shared" si="9"/>
        <v>0.011111111111111112</v>
      </c>
      <c r="J17" s="2">
        <f t="shared" si="9"/>
        <v>0.008888888888888889</v>
      </c>
      <c r="K17" s="2">
        <f t="shared" si="9"/>
        <v>0.011111111111111112</v>
      </c>
      <c r="L17" s="2">
        <f t="shared" si="9"/>
        <v>0.006666666666666667</v>
      </c>
      <c r="M17" s="2">
        <f t="shared" si="9"/>
        <v>0.006666666666666667</v>
      </c>
      <c r="N17" s="2">
        <f>SUM(H17:M17)</f>
        <v>0.04666666666666667</v>
      </c>
      <c r="O17" s="2"/>
      <c r="P17" s="1" t="s">
        <v>60</v>
      </c>
      <c r="Q17" s="17">
        <f t="shared" si="10"/>
        <v>0.0022222222222222222</v>
      </c>
      <c r="R17" s="17">
        <f t="shared" si="10"/>
        <v>0.0022222222222222222</v>
      </c>
      <c r="S17" s="17">
        <f t="shared" si="10"/>
        <v>0.013333333333333334</v>
      </c>
      <c r="T17" s="17">
        <f t="shared" si="10"/>
        <v>0.0022222222222222222</v>
      </c>
      <c r="U17" s="17">
        <f t="shared" si="10"/>
        <v>0.02666666666666667</v>
      </c>
      <c r="V17" s="3">
        <f>SUM(Q17:U17)</f>
        <v>0.04666666666666667</v>
      </c>
      <c r="X17" s="1" t="s">
        <v>60</v>
      </c>
      <c r="Y17" s="17">
        <f t="shared" si="11"/>
        <v>0.02</v>
      </c>
      <c r="Z17" s="17">
        <f t="shared" si="11"/>
        <v>0.0044444444444444444</v>
      </c>
      <c r="AA17" s="17">
        <f t="shared" si="11"/>
        <v>0</v>
      </c>
      <c r="AB17" s="17">
        <f t="shared" si="11"/>
        <v>0.013333333333333334</v>
      </c>
      <c r="AC17" s="17">
        <f t="shared" si="11"/>
        <v>0.008888888888888889</v>
      </c>
      <c r="AD17" s="17">
        <f t="shared" si="6"/>
        <v>0.04666666666666667</v>
      </c>
      <c r="AE17" s="2"/>
      <c r="AG17" s="1" t="s">
        <v>60</v>
      </c>
      <c r="AH17" s="2">
        <f t="shared" si="12"/>
        <v>0.006666666666666667</v>
      </c>
      <c r="AI17" s="2">
        <f t="shared" si="12"/>
        <v>0.011111111111111112</v>
      </c>
      <c r="AJ17" s="2">
        <f t="shared" si="12"/>
        <v>0.022222222222222223</v>
      </c>
      <c r="AK17" s="2">
        <f t="shared" si="12"/>
        <v>0.006666666666666667</v>
      </c>
      <c r="AL17" s="2">
        <f t="shared" si="12"/>
        <v>0</v>
      </c>
      <c r="AM17" s="2">
        <f t="shared" si="7"/>
        <v>0.04666666666666667</v>
      </c>
    </row>
    <row r="18" spans="1:39" ht="12.75">
      <c r="A18" s="1"/>
      <c r="B18" s="2">
        <f>SUM(B13:B17)</f>
        <v>0.32222222222222224</v>
      </c>
      <c r="C18" s="2">
        <f>SUM(C13:C17)</f>
        <v>0.5377777777777778</v>
      </c>
      <c r="D18" s="2">
        <f>SUM(D13:D17)</f>
        <v>0.14</v>
      </c>
      <c r="E18" s="2">
        <f>SUM(E13:E17)</f>
        <v>1</v>
      </c>
      <c r="F18" s="2"/>
      <c r="G18" s="1"/>
      <c r="H18" s="2">
        <f aca="true" t="shared" si="13" ref="H18:N18">SUM(H13:H17)</f>
        <v>0.3666666666666667</v>
      </c>
      <c r="I18" s="2">
        <f t="shared" si="13"/>
        <v>0.3288888888888889</v>
      </c>
      <c r="J18" s="2">
        <f t="shared" si="13"/>
        <v>0.1577777777777778</v>
      </c>
      <c r="K18" s="2">
        <f t="shared" si="13"/>
        <v>0.07333333333333333</v>
      </c>
      <c r="L18" s="2">
        <f t="shared" si="13"/>
        <v>0.03777777777777778</v>
      </c>
      <c r="M18" s="2">
        <f t="shared" si="13"/>
        <v>0.035555555555555556</v>
      </c>
      <c r="N18" s="2">
        <f t="shared" si="13"/>
        <v>1</v>
      </c>
      <c r="O18" s="2"/>
      <c r="P18" s="2"/>
      <c r="Q18" s="2">
        <f>SUM(Q13:Q17)</f>
        <v>0.4444444444444444</v>
      </c>
      <c r="R18" s="2">
        <f>SUM(R13:R17)</f>
        <v>0.17999999999999997</v>
      </c>
      <c r="S18" s="2">
        <f>SUM(S13:S17)</f>
        <v>0.16444444444444442</v>
      </c>
      <c r="T18" s="2">
        <f>SUM(T13:T17)</f>
        <v>0.044444444444444446</v>
      </c>
      <c r="U18" s="2">
        <f>SUM(U13:U17)</f>
        <v>0.16666666666666669</v>
      </c>
      <c r="V18" s="3">
        <f t="shared" si="5"/>
        <v>0.9999999999999998</v>
      </c>
      <c r="Y18" s="3">
        <f>SUM(Y13:Y17)</f>
        <v>0.82</v>
      </c>
      <c r="Z18" s="3">
        <f>SUM(Z13:Z17)</f>
        <v>0.06888888888888889</v>
      </c>
      <c r="AA18" s="3">
        <f>SUM(AA13:AA17)</f>
        <v>0.051111111111111114</v>
      </c>
      <c r="AB18" s="3">
        <f>SUM(AB13:AB17)</f>
        <v>0.03111111111111111</v>
      </c>
      <c r="AC18" s="3">
        <f>SUM(AC13:AC17)</f>
        <v>0.028888888888888888</v>
      </c>
      <c r="AD18" s="2">
        <f t="shared" si="6"/>
        <v>0.9999999999999999</v>
      </c>
      <c r="AH18" s="3">
        <f>SUM(AH13:AH17)</f>
        <v>0.31555555555555553</v>
      </c>
      <c r="AI18" s="3">
        <f>SUM(AI13:AI17)</f>
        <v>0.3377777777777778</v>
      </c>
      <c r="AJ18" s="3">
        <f>SUM(AJ13:AJ17)</f>
        <v>0.26</v>
      </c>
      <c r="AK18" s="3">
        <f>SUM(AK13:AK17)</f>
        <v>0.07333333333333333</v>
      </c>
      <c r="AL18" s="3">
        <f>SUM(AL13:AL17)</f>
        <v>0.013333333333333332</v>
      </c>
      <c r="AM18" s="2">
        <f t="shared" si="7"/>
        <v>1</v>
      </c>
    </row>
    <row r="19" spans="1:47" ht="12.75">
      <c r="A19" s="7"/>
      <c r="B19" s="8"/>
      <c r="C19" s="8"/>
      <c r="D19" s="8"/>
      <c r="E19" s="8"/>
      <c r="F19" s="8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6:17" ht="12.75">
      <c r="F20" s="2"/>
      <c r="G20" s="1"/>
      <c r="H20" s="2"/>
      <c r="I20" s="2" t="s">
        <v>7</v>
      </c>
      <c r="J20" s="2"/>
      <c r="K20" s="2"/>
      <c r="L20" s="2"/>
      <c r="M20" s="2"/>
      <c r="N20" s="2"/>
      <c r="O20" s="2"/>
      <c r="P20" s="2"/>
      <c r="Q20" s="2"/>
    </row>
    <row r="21" spans="2:9" ht="12.75">
      <c r="B21" s="3" t="s">
        <v>24</v>
      </c>
      <c r="I21" s="3" t="s">
        <v>64</v>
      </c>
    </row>
    <row r="22" spans="2:14" ht="12.75">
      <c r="B22" s="5" t="s">
        <v>18</v>
      </c>
      <c r="C22" s="5" t="s">
        <v>22</v>
      </c>
      <c r="D22" s="5" t="s">
        <v>23</v>
      </c>
      <c r="E22" s="5" t="s">
        <v>20</v>
      </c>
      <c r="F22" s="5" t="s">
        <v>21</v>
      </c>
      <c r="J22" s="5" t="s">
        <v>18</v>
      </c>
      <c r="K22" s="5" t="s">
        <v>22</v>
      </c>
      <c r="L22" s="5" t="s">
        <v>23</v>
      </c>
      <c r="M22" s="5" t="s">
        <v>20</v>
      </c>
      <c r="N22" s="5" t="s">
        <v>21</v>
      </c>
    </row>
    <row r="23" spans="1:15" ht="12.75">
      <c r="A23" s="1" t="s">
        <v>14</v>
      </c>
      <c r="B23" s="3">
        <v>154</v>
      </c>
      <c r="C23" s="3">
        <v>4</v>
      </c>
      <c r="D23" s="3">
        <v>3</v>
      </c>
      <c r="E23" s="3">
        <v>3</v>
      </c>
      <c r="F23" s="3">
        <v>1</v>
      </c>
      <c r="G23" s="3">
        <f>SUM(B23:F23)</f>
        <v>165</v>
      </c>
      <c r="I23" s="1" t="s">
        <v>14</v>
      </c>
      <c r="J23" s="3">
        <v>64</v>
      </c>
      <c r="K23" s="3">
        <v>53</v>
      </c>
      <c r="L23" s="3">
        <v>39</v>
      </c>
      <c r="M23" s="3">
        <v>5</v>
      </c>
      <c r="N23" s="3">
        <v>4</v>
      </c>
      <c r="O23" s="3">
        <f>SUM(J23:N23)</f>
        <v>165</v>
      </c>
    </row>
    <row r="24" spans="1:17" ht="12.75">
      <c r="A24" s="1" t="s">
        <v>15</v>
      </c>
      <c r="B24" s="3">
        <v>124</v>
      </c>
      <c r="C24" s="3">
        <v>13</v>
      </c>
      <c r="D24" s="3">
        <v>5</v>
      </c>
      <c r="E24" s="3">
        <v>5</v>
      </c>
      <c r="F24" s="3">
        <v>1</v>
      </c>
      <c r="G24" s="3">
        <f aca="true" t="shared" si="14" ref="G24:G29">SUM(B24:F24)</f>
        <v>148</v>
      </c>
      <c r="I24" s="1" t="s">
        <v>15</v>
      </c>
      <c r="J24" s="3">
        <v>53</v>
      </c>
      <c r="K24" s="3">
        <v>51</v>
      </c>
      <c r="L24" s="3">
        <v>35</v>
      </c>
      <c r="M24" s="3">
        <v>8</v>
      </c>
      <c r="N24" s="3">
        <v>1</v>
      </c>
      <c r="O24" s="3">
        <f aca="true" t="shared" si="15" ref="O24:O29">SUM(J24:N24)</f>
        <v>148</v>
      </c>
      <c r="Q24" s="1"/>
    </row>
    <row r="25" spans="1:17" ht="12.75">
      <c r="A25" s="1" t="s">
        <v>16</v>
      </c>
      <c r="B25" s="3">
        <v>47</v>
      </c>
      <c r="C25" s="3">
        <v>8</v>
      </c>
      <c r="D25" s="3">
        <v>9</v>
      </c>
      <c r="E25" s="3">
        <v>3</v>
      </c>
      <c r="F25" s="3">
        <v>4</v>
      </c>
      <c r="G25" s="3">
        <f t="shared" si="14"/>
        <v>71</v>
      </c>
      <c r="I25" s="1" t="s">
        <v>16</v>
      </c>
      <c r="J25" s="3">
        <v>15</v>
      </c>
      <c r="K25" s="3">
        <v>24</v>
      </c>
      <c r="L25" s="3">
        <v>20</v>
      </c>
      <c r="M25" s="3">
        <v>12</v>
      </c>
      <c r="N25" s="3">
        <v>0</v>
      </c>
      <c r="O25" s="3">
        <f t="shared" si="15"/>
        <v>71</v>
      </c>
      <c r="Q25" s="1"/>
    </row>
    <row r="26" spans="1:17" ht="12.75">
      <c r="A26" s="1" t="s">
        <v>17</v>
      </c>
      <c r="B26" s="3">
        <v>23</v>
      </c>
      <c r="C26" s="3">
        <v>4</v>
      </c>
      <c r="D26" s="3">
        <v>3</v>
      </c>
      <c r="E26" s="3">
        <v>0</v>
      </c>
      <c r="F26" s="3">
        <v>3</v>
      </c>
      <c r="G26" s="3">
        <f t="shared" si="14"/>
        <v>33</v>
      </c>
      <c r="I26" s="1" t="s">
        <v>17</v>
      </c>
      <c r="J26" s="3">
        <v>7</v>
      </c>
      <c r="K26" s="3">
        <v>12</v>
      </c>
      <c r="L26" s="3">
        <v>9</v>
      </c>
      <c r="M26" s="3">
        <v>5</v>
      </c>
      <c r="N26" s="3">
        <v>0</v>
      </c>
      <c r="O26" s="3">
        <f t="shared" si="15"/>
        <v>33</v>
      </c>
      <c r="Q26" s="1"/>
    </row>
    <row r="27" spans="1:15" ht="12.75">
      <c r="A27" s="1" t="s">
        <v>61</v>
      </c>
      <c r="B27" s="3">
        <v>11</v>
      </c>
      <c r="C27" s="3">
        <v>1</v>
      </c>
      <c r="D27" s="3">
        <v>1</v>
      </c>
      <c r="E27" s="3">
        <v>2</v>
      </c>
      <c r="F27" s="3">
        <v>2</v>
      </c>
      <c r="G27" s="3">
        <f t="shared" si="14"/>
        <v>17</v>
      </c>
      <c r="I27" s="1" t="s">
        <v>61</v>
      </c>
      <c r="J27" s="3">
        <v>1</v>
      </c>
      <c r="K27" s="3">
        <v>7</v>
      </c>
      <c r="L27" s="3">
        <v>8</v>
      </c>
      <c r="M27" s="3">
        <v>0</v>
      </c>
      <c r="N27" s="3">
        <v>1</v>
      </c>
      <c r="O27" s="3">
        <f t="shared" si="15"/>
        <v>17</v>
      </c>
    </row>
    <row r="28" spans="1:15" ht="12.75">
      <c r="A28" s="5" t="s">
        <v>62</v>
      </c>
      <c r="B28" s="3">
        <v>10</v>
      </c>
      <c r="C28" s="3">
        <v>1</v>
      </c>
      <c r="D28" s="3">
        <v>2</v>
      </c>
      <c r="E28" s="3">
        <v>1</v>
      </c>
      <c r="F28" s="3">
        <v>2</v>
      </c>
      <c r="G28" s="3">
        <f t="shared" si="14"/>
        <v>16</v>
      </c>
      <c r="I28" s="5" t="s">
        <v>62</v>
      </c>
      <c r="J28" s="3">
        <v>2</v>
      </c>
      <c r="K28" s="3">
        <v>5</v>
      </c>
      <c r="L28" s="3">
        <v>6</v>
      </c>
      <c r="M28" s="3">
        <v>3</v>
      </c>
      <c r="N28" s="3">
        <v>0</v>
      </c>
      <c r="O28" s="3">
        <f t="shared" si="15"/>
        <v>16</v>
      </c>
    </row>
    <row r="29" spans="2:15" ht="12.75">
      <c r="B29" s="3">
        <f>SUM(B23:B28)</f>
        <v>369</v>
      </c>
      <c r="C29" s="3">
        <f>SUM(C23:C28)</f>
        <v>31</v>
      </c>
      <c r="D29" s="3">
        <f>SUM(D23:D28)</f>
        <v>23</v>
      </c>
      <c r="E29" s="3">
        <f>SUM(E23:E28)</f>
        <v>14</v>
      </c>
      <c r="F29" s="3">
        <f>SUM(F23:F28)</f>
        <v>13</v>
      </c>
      <c r="G29" s="3">
        <f t="shared" si="14"/>
        <v>450</v>
      </c>
      <c r="J29" s="3">
        <f>SUM(J23:J28)</f>
        <v>142</v>
      </c>
      <c r="K29" s="3">
        <f>SUM(K23:K28)</f>
        <v>152</v>
      </c>
      <c r="L29" s="3">
        <f>SUM(L23:L28)</f>
        <v>117</v>
      </c>
      <c r="M29" s="3">
        <f>SUM(M23:M28)</f>
        <v>33</v>
      </c>
      <c r="N29" s="3">
        <f>SUM(N23:N28)</f>
        <v>6</v>
      </c>
      <c r="O29" s="3">
        <f t="shared" si="15"/>
        <v>450</v>
      </c>
    </row>
    <row r="31" spans="2:9" ht="12.75">
      <c r="B31" s="3" t="s">
        <v>24</v>
      </c>
      <c r="I31" s="3" t="s">
        <v>64</v>
      </c>
    </row>
    <row r="32" spans="2:14" ht="12.75">
      <c r="B32" s="5" t="s">
        <v>18</v>
      </c>
      <c r="C32" s="5" t="s">
        <v>22</v>
      </c>
      <c r="D32" s="5" t="s">
        <v>23</v>
      </c>
      <c r="E32" s="5" t="s">
        <v>20</v>
      </c>
      <c r="F32" s="5" t="s">
        <v>21</v>
      </c>
      <c r="J32" s="5" t="s">
        <v>18</v>
      </c>
      <c r="K32" s="5" t="s">
        <v>22</v>
      </c>
      <c r="L32" s="5" t="s">
        <v>23</v>
      </c>
      <c r="M32" s="5" t="s">
        <v>20</v>
      </c>
      <c r="N32" s="5" t="s">
        <v>21</v>
      </c>
    </row>
    <row r="33" spans="1:15" ht="12.75">
      <c r="A33" s="1" t="s">
        <v>14</v>
      </c>
      <c r="B33" s="3">
        <f>+B23/450</f>
        <v>0.3422222222222222</v>
      </c>
      <c r="C33" s="3">
        <f>+C23/450</f>
        <v>0.008888888888888889</v>
      </c>
      <c r="D33" s="3">
        <f>+D23/450</f>
        <v>0.006666666666666667</v>
      </c>
      <c r="E33" s="3">
        <f>+E23/450</f>
        <v>0.006666666666666667</v>
      </c>
      <c r="F33" s="3">
        <f>+F23/450</f>
        <v>0.0022222222222222222</v>
      </c>
      <c r="G33" s="3">
        <f aca="true" t="shared" si="16" ref="G33:G38">SUM(B33:F33)</f>
        <v>0.36666666666666664</v>
      </c>
      <c r="I33" s="1" t="s">
        <v>14</v>
      </c>
      <c r="J33" s="3">
        <f>+J23/450</f>
        <v>0.14222222222222222</v>
      </c>
      <c r="K33" s="3">
        <f>+K23/450</f>
        <v>0.11777777777777777</v>
      </c>
      <c r="L33" s="3">
        <f>+L23/450</f>
        <v>0.08666666666666667</v>
      </c>
      <c r="M33" s="3">
        <f>+M23/450</f>
        <v>0.011111111111111112</v>
      </c>
      <c r="N33" s="3">
        <f>+N23/450</f>
        <v>0.008888888888888889</v>
      </c>
      <c r="O33" s="3">
        <f>SUM(J33:N33)</f>
        <v>0.3666666666666667</v>
      </c>
    </row>
    <row r="34" spans="1:15" ht="12.75">
      <c r="A34" s="1" t="s">
        <v>15</v>
      </c>
      <c r="B34" s="3">
        <f aca="true" t="shared" si="17" ref="B34:F38">+B24/450</f>
        <v>0.27555555555555555</v>
      </c>
      <c r="C34" s="3">
        <f t="shared" si="17"/>
        <v>0.028888888888888888</v>
      </c>
      <c r="D34" s="3">
        <f t="shared" si="17"/>
        <v>0.011111111111111112</v>
      </c>
      <c r="E34" s="3">
        <f t="shared" si="17"/>
        <v>0.011111111111111112</v>
      </c>
      <c r="F34" s="3">
        <f t="shared" si="17"/>
        <v>0.0022222222222222222</v>
      </c>
      <c r="G34" s="3">
        <f t="shared" si="16"/>
        <v>0.32888888888888895</v>
      </c>
      <c r="I34" s="1" t="s">
        <v>15</v>
      </c>
      <c r="J34" s="3">
        <f aca="true" t="shared" si="18" ref="J34:N38">+J24/450</f>
        <v>0.11777777777777777</v>
      </c>
      <c r="K34" s="3">
        <f t="shared" si="18"/>
        <v>0.11333333333333333</v>
      </c>
      <c r="L34" s="3">
        <f t="shared" si="18"/>
        <v>0.07777777777777778</v>
      </c>
      <c r="M34" s="3">
        <f t="shared" si="18"/>
        <v>0.017777777777777778</v>
      </c>
      <c r="N34" s="3">
        <f t="shared" si="18"/>
        <v>0.0022222222222222222</v>
      </c>
      <c r="O34" s="3">
        <f aca="true" t="shared" si="19" ref="O34:O39">SUM(J34:N34)</f>
        <v>0.3288888888888889</v>
      </c>
    </row>
    <row r="35" spans="1:15" ht="12.75">
      <c r="A35" s="1" t="s">
        <v>16</v>
      </c>
      <c r="B35" s="3">
        <f t="shared" si="17"/>
        <v>0.10444444444444445</v>
      </c>
      <c r="C35" s="3">
        <f t="shared" si="17"/>
        <v>0.017777777777777778</v>
      </c>
      <c r="D35" s="3">
        <f t="shared" si="17"/>
        <v>0.02</v>
      </c>
      <c r="E35" s="3">
        <f t="shared" si="17"/>
        <v>0.006666666666666667</v>
      </c>
      <c r="F35" s="3">
        <f t="shared" si="17"/>
        <v>0.008888888888888889</v>
      </c>
      <c r="G35" s="3">
        <f t="shared" si="16"/>
        <v>0.15777777777777777</v>
      </c>
      <c r="I35" s="1" t="s">
        <v>16</v>
      </c>
      <c r="J35" s="3">
        <f t="shared" si="18"/>
        <v>0.03333333333333333</v>
      </c>
      <c r="K35" s="3">
        <f t="shared" si="18"/>
        <v>0.05333333333333334</v>
      </c>
      <c r="L35" s="3">
        <f t="shared" si="18"/>
        <v>0.044444444444444446</v>
      </c>
      <c r="M35" s="3">
        <f t="shared" si="18"/>
        <v>0.02666666666666667</v>
      </c>
      <c r="N35" s="3">
        <f t="shared" si="18"/>
        <v>0</v>
      </c>
      <c r="O35" s="3">
        <f t="shared" si="19"/>
        <v>0.1577777777777778</v>
      </c>
    </row>
    <row r="36" spans="1:15" ht="12.75">
      <c r="A36" s="1" t="s">
        <v>17</v>
      </c>
      <c r="B36" s="3">
        <f t="shared" si="17"/>
        <v>0.051111111111111114</v>
      </c>
      <c r="C36" s="3">
        <f t="shared" si="17"/>
        <v>0.008888888888888889</v>
      </c>
      <c r="D36" s="3">
        <f t="shared" si="17"/>
        <v>0.006666666666666667</v>
      </c>
      <c r="E36" s="3">
        <f t="shared" si="17"/>
        <v>0</v>
      </c>
      <c r="F36" s="3">
        <f t="shared" si="17"/>
        <v>0.006666666666666667</v>
      </c>
      <c r="G36" s="3">
        <f t="shared" si="16"/>
        <v>0.07333333333333333</v>
      </c>
      <c r="I36" s="1" t="s">
        <v>17</v>
      </c>
      <c r="J36" s="3">
        <f t="shared" si="18"/>
        <v>0.015555555555555555</v>
      </c>
      <c r="K36" s="3">
        <f t="shared" si="18"/>
        <v>0.02666666666666667</v>
      </c>
      <c r="L36" s="3">
        <f t="shared" si="18"/>
        <v>0.02</v>
      </c>
      <c r="M36" s="3">
        <f t="shared" si="18"/>
        <v>0.011111111111111112</v>
      </c>
      <c r="N36" s="3">
        <f t="shared" si="18"/>
        <v>0</v>
      </c>
      <c r="O36" s="3">
        <f t="shared" si="19"/>
        <v>0.07333333333333333</v>
      </c>
    </row>
    <row r="37" spans="1:18" ht="12.75">
      <c r="A37" s="1" t="s">
        <v>61</v>
      </c>
      <c r="B37" s="3">
        <f t="shared" si="17"/>
        <v>0.024444444444444446</v>
      </c>
      <c r="C37" s="3">
        <f t="shared" si="17"/>
        <v>0.0022222222222222222</v>
      </c>
      <c r="D37" s="3">
        <f t="shared" si="17"/>
        <v>0.0022222222222222222</v>
      </c>
      <c r="E37" s="3">
        <f t="shared" si="17"/>
        <v>0.0044444444444444444</v>
      </c>
      <c r="F37" s="3">
        <f t="shared" si="17"/>
        <v>0.0044444444444444444</v>
      </c>
      <c r="G37" s="3">
        <f t="shared" si="16"/>
        <v>0.03777777777777778</v>
      </c>
      <c r="I37" s="1" t="s">
        <v>61</v>
      </c>
      <c r="J37" s="3">
        <f t="shared" si="18"/>
        <v>0.0022222222222222222</v>
      </c>
      <c r="K37" s="3">
        <f t="shared" si="18"/>
        <v>0.015555555555555555</v>
      </c>
      <c r="L37" s="3">
        <f t="shared" si="18"/>
        <v>0.017777777777777778</v>
      </c>
      <c r="M37" s="3">
        <f t="shared" si="18"/>
        <v>0</v>
      </c>
      <c r="N37" s="3">
        <f t="shared" si="18"/>
        <v>0.0022222222222222222</v>
      </c>
      <c r="O37" s="3">
        <f t="shared" si="19"/>
        <v>0.03777777777777778</v>
      </c>
      <c r="P37" s="5"/>
      <c r="Q37" s="5"/>
      <c r="R37" s="5"/>
    </row>
    <row r="38" spans="1:15" ht="12.75">
      <c r="A38" s="5" t="s">
        <v>62</v>
      </c>
      <c r="B38" s="3">
        <f t="shared" si="17"/>
        <v>0.022222222222222223</v>
      </c>
      <c r="C38" s="3">
        <f t="shared" si="17"/>
        <v>0.0022222222222222222</v>
      </c>
      <c r="D38" s="3">
        <f t="shared" si="17"/>
        <v>0.0044444444444444444</v>
      </c>
      <c r="E38" s="3">
        <f t="shared" si="17"/>
        <v>0.0022222222222222222</v>
      </c>
      <c r="F38" s="3">
        <f t="shared" si="17"/>
        <v>0.0044444444444444444</v>
      </c>
      <c r="G38" s="3">
        <f t="shared" si="16"/>
        <v>0.035555555555555556</v>
      </c>
      <c r="I38" s="5" t="s">
        <v>62</v>
      </c>
      <c r="J38" s="3">
        <f t="shared" si="18"/>
        <v>0.0044444444444444444</v>
      </c>
      <c r="K38" s="3">
        <f t="shared" si="18"/>
        <v>0.011111111111111112</v>
      </c>
      <c r="L38" s="3">
        <f t="shared" si="18"/>
        <v>0.013333333333333334</v>
      </c>
      <c r="M38" s="3">
        <f t="shared" si="18"/>
        <v>0.006666666666666667</v>
      </c>
      <c r="N38" s="3">
        <f t="shared" si="18"/>
        <v>0</v>
      </c>
      <c r="O38" s="3">
        <f t="shared" si="19"/>
        <v>0.035555555555555556</v>
      </c>
    </row>
    <row r="39" spans="2:15" ht="12.75">
      <c r="B39" s="3">
        <f aca="true" t="shared" si="20" ref="B39:G39">SUM(B33:B38)</f>
        <v>0.8200000000000001</v>
      </c>
      <c r="C39" s="3">
        <f t="shared" si="20"/>
        <v>0.06888888888888889</v>
      </c>
      <c r="D39" s="3">
        <f t="shared" si="20"/>
        <v>0.051111111111111114</v>
      </c>
      <c r="E39" s="3">
        <f t="shared" si="20"/>
        <v>0.031111111111111114</v>
      </c>
      <c r="F39" s="3">
        <f t="shared" si="20"/>
        <v>0.02888888888888889</v>
      </c>
      <c r="G39" s="3">
        <f t="shared" si="20"/>
        <v>1</v>
      </c>
      <c r="J39" s="3">
        <f>SUM(J33:J38)</f>
        <v>0.31555555555555553</v>
      </c>
      <c r="K39" s="3">
        <f>SUM(K33:K38)</f>
        <v>0.3377777777777778</v>
      </c>
      <c r="L39" s="3">
        <f>SUM(L33:L38)</f>
        <v>0.26</v>
      </c>
      <c r="M39" s="3">
        <f>SUM(M33:M38)</f>
        <v>0.07333333333333333</v>
      </c>
      <c r="N39" s="3">
        <f>SUM(N33:N38)</f>
        <v>0.013333333333333334</v>
      </c>
      <c r="O39" s="3">
        <f t="shared" si="19"/>
        <v>1</v>
      </c>
    </row>
    <row r="40" spans="1:2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ht="12.75">
      <c r="B41" s="2"/>
    </row>
    <row r="42" spans="1:3" ht="12.75">
      <c r="A42" s="3" t="s">
        <v>27</v>
      </c>
      <c r="B42" s="1"/>
      <c r="C42" s="1"/>
    </row>
    <row r="43" spans="1:34" ht="12.75">
      <c r="A43" s="3" t="s">
        <v>28</v>
      </c>
      <c r="B43" s="5" t="s">
        <v>18</v>
      </c>
      <c r="C43" s="5" t="s">
        <v>22</v>
      </c>
      <c r="D43" s="5" t="s">
        <v>23</v>
      </c>
      <c r="E43" s="5" t="s">
        <v>20</v>
      </c>
      <c r="F43" s="5" t="s">
        <v>21</v>
      </c>
      <c r="I43" s="3" t="s">
        <v>31</v>
      </c>
      <c r="J43" s="5" t="s">
        <v>18</v>
      </c>
      <c r="K43" s="5" t="s">
        <v>22</v>
      </c>
      <c r="L43" s="5" t="s">
        <v>23</v>
      </c>
      <c r="M43" s="5" t="s">
        <v>20</v>
      </c>
      <c r="N43" s="5" t="s">
        <v>21</v>
      </c>
      <c r="Q43" s="3" t="s">
        <v>32</v>
      </c>
      <c r="R43" s="5" t="s">
        <v>18</v>
      </c>
      <c r="S43" s="5" t="s">
        <v>22</v>
      </c>
      <c r="T43" s="5" t="s">
        <v>23</v>
      </c>
      <c r="U43" s="5" t="s">
        <v>20</v>
      </c>
      <c r="V43" s="5" t="s">
        <v>21</v>
      </c>
      <c r="Y43" s="3" t="s">
        <v>34</v>
      </c>
      <c r="Z43" s="5" t="s">
        <v>18</v>
      </c>
      <c r="AA43" s="5" t="s">
        <v>22</v>
      </c>
      <c r="AB43" s="5" t="s">
        <v>23</v>
      </c>
      <c r="AC43" s="5" t="s">
        <v>20</v>
      </c>
      <c r="AD43" s="5" t="s">
        <v>21</v>
      </c>
      <c r="AF43" s="5"/>
      <c r="AG43" s="5"/>
      <c r="AH43" s="5"/>
    </row>
    <row r="44" spans="1:31" ht="12.75">
      <c r="A44" s="5" t="s">
        <v>29</v>
      </c>
      <c r="B44" s="3">
        <v>9</v>
      </c>
      <c r="C44" s="3">
        <v>2</v>
      </c>
      <c r="D44" s="3">
        <v>4</v>
      </c>
      <c r="E44" s="3">
        <v>5</v>
      </c>
      <c r="F44" s="3">
        <v>5</v>
      </c>
      <c r="G44" s="3">
        <f aca="true" t="shared" si="21" ref="G44:G49">SUM(B44:F44)</f>
        <v>25</v>
      </c>
      <c r="I44" s="5" t="s">
        <v>29</v>
      </c>
      <c r="J44" s="3">
        <v>5</v>
      </c>
      <c r="K44" s="3">
        <v>0</v>
      </c>
      <c r="L44" s="3">
        <v>10</v>
      </c>
      <c r="M44" s="3">
        <v>4</v>
      </c>
      <c r="N44" s="3">
        <v>6</v>
      </c>
      <c r="O44" s="3">
        <f aca="true" t="shared" si="22" ref="O44:O49">SUM(J44:N44)</f>
        <v>25</v>
      </c>
      <c r="P44" s="5"/>
      <c r="Q44" s="5" t="s">
        <v>29</v>
      </c>
      <c r="R44" s="3">
        <v>3</v>
      </c>
      <c r="S44" s="3">
        <v>3</v>
      </c>
      <c r="T44" s="3">
        <v>3</v>
      </c>
      <c r="U44" s="3">
        <v>7</v>
      </c>
      <c r="V44" s="3">
        <v>9</v>
      </c>
      <c r="W44" s="5">
        <f aca="true" t="shared" si="23" ref="W44:W49">SUM(R44:V44)</f>
        <v>25</v>
      </c>
      <c r="Y44" s="5" t="s">
        <v>29</v>
      </c>
      <c r="Z44" s="3">
        <v>6</v>
      </c>
      <c r="AA44" s="3">
        <v>3</v>
      </c>
      <c r="AB44" s="3">
        <v>5</v>
      </c>
      <c r="AC44" s="3">
        <v>6</v>
      </c>
      <c r="AD44" s="3">
        <v>5</v>
      </c>
      <c r="AE44" s="5">
        <f aca="true" t="shared" si="24" ref="AE44:AE49">SUM(Z44:AD44)</f>
        <v>25</v>
      </c>
    </row>
    <row r="45" spans="1:31" ht="12.75">
      <c r="A45" s="5" t="s">
        <v>19</v>
      </c>
      <c r="B45" s="3">
        <v>7</v>
      </c>
      <c r="C45" s="3">
        <v>14</v>
      </c>
      <c r="D45" s="3">
        <v>23</v>
      </c>
      <c r="E45" s="3">
        <v>14</v>
      </c>
      <c r="F45" s="3">
        <v>4</v>
      </c>
      <c r="G45" s="3">
        <f t="shared" si="21"/>
        <v>62</v>
      </c>
      <c r="I45" s="5" t="s">
        <v>19</v>
      </c>
      <c r="J45" s="3">
        <v>6</v>
      </c>
      <c r="K45" s="3">
        <v>9</v>
      </c>
      <c r="L45" s="3">
        <v>19</v>
      </c>
      <c r="M45" s="3">
        <v>19</v>
      </c>
      <c r="N45" s="3">
        <v>9</v>
      </c>
      <c r="O45" s="3">
        <f t="shared" si="22"/>
        <v>62</v>
      </c>
      <c r="P45" s="5"/>
      <c r="Q45" s="5" t="s">
        <v>19</v>
      </c>
      <c r="R45" s="3">
        <v>3</v>
      </c>
      <c r="S45" s="3">
        <v>6</v>
      </c>
      <c r="T45" s="3">
        <v>13</v>
      </c>
      <c r="U45" s="3">
        <v>20</v>
      </c>
      <c r="V45" s="3">
        <v>20</v>
      </c>
      <c r="W45" s="5">
        <f t="shared" si="23"/>
        <v>62</v>
      </c>
      <c r="Y45" s="5" t="s">
        <v>19</v>
      </c>
      <c r="Z45" s="3">
        <v>10</v>
      </c>
      <c r="AA45" s="3">
        <v>12</v>
      </c>
      <c r="AB45" s="3">
        <v>17</v>
      </c>
      <c r="AC45" s="3">
        <v>19</v>
      </c>
      <c r="AD45" s="3">
        <v>4</v>
      </c>
      <c r="AE45" s="5">
        <f t="shared" si="24"/>
        <v>62</v>
      </c>
    </row>
    <row r="46" spans="1:31" ht="12.75">
      <c r="A46" s="5" t="s">
        <v>33</v>
      </c>
      <c r="B46" s="3">
        <v>22</v>
      </c>
      <c r="C46" s="3">
        <v>15</v>
      </c>
      <c r="D46" s="3">
        <v>57</v>
      </c>
      <c r="E46" s="3">
        <v>59</v>
      </c>
      <c r="F46" s="3">
        <v>22</v>
      </c>
      <c r="G46" s="3">
        <f t="shared" si="21"/>
        <v>175</v>
      </c>
      <c r="I46" s="5" t="s">
        <v>33</v>
      </c>
      <c r="J46" s="3">
        <v>16</v>
      </c>
      <c r="K46" s="3">
        <v>6</v>
      </c>
      <c r="L46" s="3">
        <v>69</v>
      </c>
      <c r="M46" s="3">
        <v>50</v>
      </c>
      <c r="N46" s="3">
        <v>34</v>
      </c>
      <c r="O46" s="3">
        <f t="shared" si="22"/>
        <v>175</v>
      </c>
      <c r="P46" s="5"/>
      <c r="Q46" s="5" t="s">
        <v>33</v>
      </c>
      <c r="R46" s="3">
        <v>10</v>
      </c>
      <c r="S46" s="3">
        <v>6</v>
      </c>
      <c r="T46" s="3">
        <v>20</v>
      </c>
      <c r="U46" s="3">
        <v>76</v>
      </c>
      <c r="V46" s="3">
        <v>63</v>
      </c>
      <c r="W46" s="5">
        <f t="shared" si="23"/>
        <v>175</v>
      </c>
      <c r="Y46" s="5" t="s">
        <v>33</v>
      </c>
      <c r="Z46" s="3">
        <v>33</v>
      </c>
      <c r="AA46" s="3">
        <v>30</v>
      </c>
      <c r="AB46" s="3">
        <v>72</v>
      </c>
      <c r="AC46" s="3">
        <v>33</v>
      </c>
      <c r="AD46" s="3">
        <v>7</v>
      </c>
      <c r="AE46" s="5">
        <f t="shared" si="24"/>
        <v>175</v>
      </c>
    </row>
    <row r="47" spans="1:31" ht="12.75">
      <c r="A47" s="5" t="s">
        <v>30</v>
      </c>
      <c r="B47" s="3">
        <v>14</v>
      </c>
      <c r="C47" s="3">
        <v>6</v>
      </c>
      <c r="D47" s="3">
        <v>27</v>
      </c>
      <c r="E47" s="3">
        <v>51</v>
      </c>
      <c r="F47" s="3">
        <v>25</v>
      </c>
      <c r="G47" s="3">
        <f t="shared" si="21"/>
        <v>123</v>
      </c>
      <c r="I47" s="5" t="s">
        <v>30</v>
      </c>
      <c r="J47" s="3">
        <v>17</v>
      </c>
      <c r="K47" s="3">
        <v>2</v>
      </c>
      <c r="L47" s="3">
        <v>26</v>
      </c>
      <c r="M47" s="3">
        <v>44</v>
      </c>
      <c r="N47" s="3">
        <v>34</v>
      </c>
      <c r="O47" s="3">
        <f t="shared" si="22"/>
        <v>123</v>
      </c>
      <c r="P47" s="5"/>
      <c r="Q47" s="5" t="s">
        <v>30</v>
      </c>
      <c r="R47" s="3">
        <v>9</v>
      </c>
      <c r="S47" s="3">
        <v>4</v>
      </c>
      <c r="T47" s="3">
        <v>12</v>
      </c>
      <c r="U47" s="3">
        <v>57</v>
      </c>
      <c r="V47" s="3">
        <v>41</v>
      </c>
      <c r="W47" s="5">
        <f t="shared" si="23"/>
        <v>123</v>
      </c>
      <c r="Y47" s="5" t="s">
        <v>30</v>
      </c>
      <c r="Z47" s="3">
        <v>27</v>
      </c>
      <c r="AA47" s="3">
        <v>13</v>
      </c>
      <c r="AB47" s="3">
        <v>49</v>
      </c>
      <c r="AC47" s="3">
        <v>27</v>
      </c>
      <c r="AD47" s="3">
        <v>7</v>
      </c>
      <c r="AE47" s="5">
        <f t="shared" si="24"/>
        <v>123</v>
      </c>
    </row>
    <row r="48" spans="1:31" ht="12.75">
      <c r="A48" s="5" t="s">
        <v>21</v>
      </c>
      <c r="B48" s="3">
        <v>13</v>
      </c>
      <c r="C48" s="3">
        <v>2</v>
      </c>
      <c r="D48" s="3">
        <v>8</v>
      </c>
      <c r="E48" s="3">
        <v>16</v>
      </c>
      <c r="F48" s="3">
        <v>26</v>
      </c>
      <c r="G48" s="3">
        <f t="shared" si="21"/>
        <v>65</v>
      </c>
      <c r="I48" s="5" t="s">
        <v>21</v>
      </c>
      <c r="J48" s="3">
        <v>10</v>
      </c>
      <c r="K48" s="3">
        <v>1</v>
      </c>
      <c r="L48" s="3">
        <v>12</v>
      </c>
      <c r="M48" s="3">
        <v>22</v>
      </c>
      <c r="N48" s="3">
        <v>20</v>
      </c>
      <c r="O48" s="3">
        <f t="shared" si="22"/>
        <v>65</v>
      </c>
      <c r="Q48" s="5" t="s">
        <v>21</v>
      </c>
      <c r="R48" s="3">
        <v>5</v>
      </c>
      <c r="S48" s="3">
        <v>3</v>
      </c>
      <c r="T48" s="3">
        <v>6</v>
      </c>
      <c r="U48" s="3">
        <v>13</v>
      </c>
      <c r="V48" s="3">
        <v>38</v>
      </c>
      <c r="W48" s="5">
        <f t="shared" si="23"/>
        <v>65</v>
      </c>
      <c r="Y48" s="5" t="s">
        <v>21</v>
      </c>
      <c r="Z48" s="3">
        <v>29</v>
      </c>
      <c r="AA48" s="3">
        <v>9</v>
      </c>
      <c r="AB48" s="3">
        <v>13</v>
      </c>
      <c r="AC48" s="3">
        <v>8</v>
      </c>
      <c r="AD48" s="3">
        <v>6</v>
      </c>
      <c r="AE48" s="5">
        <f t="shared" si="24"/>
        <v>65</v>
      </c>
    </row>
    <row r="49" spans="2:31" ht="12.75">
      <c r="B49" s="3">
        <f>SUM(B44:B48)</f>
        <v>65</v>
      </c>
      <c r="C49" s="3">
        <f>SUM(C44:C48)</f>
        <v>39</v>
      </c>
      <c r="D49" s="3">
        <f>SUM(D44:D48)</f>
        <v>119</v>
      </c>
      <c r="E49" s="3">
        <f>SUM(E44:E48)</f>
        <v>145</v>
      </c>
      <c r="F49" s="3">
        <f>SUM(F44:F48)</f>
        <v>82</v>
      </c>
      <c r="G49" s="3">
        <f t="shared" si="21"/>
        <v>450</v>
      </c>
      <c r="J49" s="3">
        <f>SUM(J44:J48)</f>
        <v>54</v>
      </c>
      <c r="K49" s="3">
        <f>SUM(K44:K48)</f>
        <v>18</v>
      </c>
      <c r="L49" s="3">
        <f>SUM(L44:L48)</f>
        <v>136</v>
      </c>
      <c r="M49" s="3">
        <f>SUM(M44:M48)</f>
        <v>139</v>
      </c>
      <c r="N49" s="3">
        <f>SUM(N44:N48)</f>
        <v>103</v>
      </c>
      <c r="O49" s="3">
        <f t="shared" si="22"/>
        <v>450</v>
      </c>
      <c r="R49" s="3">
        <f>SUM(R44:R48)</f>
        <v>30</v>
      </c>
      <c r="S49" s="3">
        <f>SUM(S44:S48)</f>
        <v>22</v>
      </c>
      <c r="T49" s="3">
        <f>SUM(T44:T48)</f>
        <v>54</v>
      </c>
      <c r="U49" s="3">
        <f>SUM(U44:U48)</f>
        <v>173</v>
      </c>
      <c r="V49" s="3">
        <f>SUM(V44:V48)</f>
        <v>171</v>
      </c>
      <c r="W49" s="3">
        <f t="shared" si="23"/>
        <v>450</v>
      </c>
      <c r="Z49" s="3">
        <f>SUM(Z44:Z48)</f>
        <v>105</v>
      </c>
      <c r="AA49" s="3">
        <f>SUM(AA44:AA48)</f>
        <v>67</v>
      </c>
      <c r="AB49" s="3">
        <f>SUM(AB44:AB48)</f>
        <v>156</v>
      </c>
      <c r="AC49" s="3">
        <f>SUM(AC44:AC48)</f>
        <v>93</v>
      </c>
      <c r="AD49" s="3">
        <f>SUM(AD44:AD48)</f>
        <v>29</v>
      </c>
      <c r="AE49" s="3">
        <f t="shared" si="24"/>
        <v>450</v>
      </c>
    </row>
    <row r="51" spans="2:3" ht="12.75">
      <c r="B51" s="1" t="s">
        <v>74</v>
      </c>
      <c r="C51" s="1"/>
    </row>
    <row r="52" spans="1:34" ht="12.75">
      <c r="A52" s="5" t="s">
        <v>73</v>
      </c>
      <c r="B52" s="5" t="s">
        <v>18</v>
      </c>
      <c r="C52" s="5" t="s">
        <v>22</v>
      </c>
      <c r="D52" s="5" t="s">
        <v>23</v>
      </c>
      <c r="E52" s="5" t="s">
        <v>20</v>
      </c>
      <c r="F52" s="5" t="s">
        <v>21</v>
      </c>
      <c r="I52" s="3" t="s">
        <v>31</v>
      </c>
      <c r="J52" s="5" t="s">
        <v>18</v>
      </c>
      <c r="K52" s="5" t="s">
        <v>22</v>
      </c>
      <c r="L52" s="5" t="s">
        <v>23</v>
      </c>
      <c r="M52" s="5" t="s">
        <v>20</v>
      </c>
      <c r="N52" s="5" t="s">
        <v>21</v>
      </c>
      <c r="Q52" s="3" t="s">
        <v>32</v>
      </c>
      <c r="R52" s="5" t="s">
        <v>18</v>
      </c>
      <c r="S52" s="5" t="s">
        <v>22</v>
      </c>
      <c r="T52" s="5" t="s">
        <v>23</v>
      </c>
      <c r="U52" s="5" t="s">
        <v>20</v>
      </c>
      <c r="V52" s="5" t="s">
        <v>21</v>
      </c>
      <c r="Y52" s="3" t="s">
        <v>34</v>
      </c>
      <c r="Z52" s="5" t="s">
        <v>18</v>
      </c>
      <c r="AA52" s="5" t="s">
        <v>22</v>
      </c>
      <c r="AB52" s="5" t="s">
        <v>23</v>
      </c>
      <c r="AC52" s="5" t="s">
        <v>20</v>
      </c>
      <c r="AD52" s="5" t="s">
        <v>21</v>
      </c>
      <c r="AF52" s="5"/>
      <c r="AG52" s="5"/>
      <c r="AH52" s="5"/>
    </row>
    <row r="53" spans="1:31" ht="12.75">
      <c r="A53" s="5" t="s">
        <v>29</v>
      </c>
      <c r="B53" s="18">
        <f aca="true" t="shared" si="25" ref="B53:F55">+B44/450</f>
        <v>0.02</v>
      </c>
      <c r="C53" s="18">
        <f t="shared" si="25"/>
        <v>0.0044444444444444444</v>
      </c>
      <c r="D53" s="18">
        <f t="shared" si="25"/>
        <v>0.008888888888888889</v>
      </c>
      <c r="E53" s="18">
        <f t="shared" si="25"/>
        <v>0.011111111111111112</v>
      </c>
      <c r="F53" s="18">
        <f t="shared" si="25"/>
        <v>0.011111111111111112</v>
      </c>
      <c r="G53" s="18">
        <f aca="true" t="shared" si="26" ref="G53:G58">SUM(B53:F53)</f>
        <v>0.05555555555555556</v>
      </c>
      <c r="I53" s="5" t="s">
        <v>29</v>
      </c>
      <c r="J53" s="3">
        <f>+J44/450</f>
        <v>0.011111111111111112</v>
      </c>
      <c r="K53" s="3">
        <f>+K44/450</f>
        <v>0</v>
      </c>
      <c r="L53" s="3">
        <f>+L44/450</f>
        <v>0.022222222222222223</v>
      </c>
      <c r="M53" s="3">
        <f>+M44/450</f>
        <v>0.008888888888888889</v>
      </c>
      <c r="N53" s="3">
        <f>+N44/450</f>
        <v>0.013333333333333334</v>
      </c>
      <c r="O53" s="3">
        <f>SUM(J53:N53)</f>
        <v>0.05555555555555556</v>
      </c>
      <c r="Q53" s="5" t="s">
        <v>29</v>
      </c>
      <c r="R53" s="3">
        <f>+R44/450</f>
        <v>0.006666666666666667</v>
      </c>
      <c r="S53" s="3">
        <f>+S44/450</f>
        <v>0.006666666666666667</v>
      </c>
      <c r="T53" s="3">
        <f>+T44/450</f>
        <v>0.006666666666666667</v>
      </c>
      <c r="U53" s="3">
        <f>+U44/450</f>
        <v>0.015555555555555555</v>
      </c>
      <c r="V53" s="3">
        <f>+V44/450</f>
        <v>0.02</v>
      </c>
      <c r="W53" s="5">
        <f aca="true" t="shared" si="27" ref="W53:W58">SUM(R53:V53)</f>
        <v>0.05555555555555555</v>
      </c>
      <c r="Y53" s="5" t="s">
        <v>29</v>
      </c>
      <c r="Z53" s="3">
        <f>+Z44/450</f>
        <v>0.013333333333333334</v>
      </c>
      <c r="AA53" s="3">
        <f>+AA44/450</f>
        <v>0.006666666666666667</v>
      </c>
      <c r="AB53" s="3">
        <f>+AB44/450</f>
        <v>0.011111111111111112</v>
      </c>
      <c r="AC53" s="3">
        <f>+AC44/450</f>
        <v>0.013333333333333334</v>
      </c>
      <c r="AD53" s="3">
        <f>+AD44/450</f>
        <v>0.011111111111111112</v>
      </c>
      <c r="AE53" s="5">
        <f aca="true" t="shared" si="28" ref="AE53:AE58">SUM(Z53:AD53)</f>
        <v>0.05555555555555556</v>
      </c>
    </row>
    <row r="54" spans="1:31" ht="12.75">
      <c r="A54" s="5" t="s">
        <v>19</v>
      </c>
      <c r="B54" s="3">
        <f t="shared" si="25"/>
        <v>0.015555555555555555</v>
      </c>
      <c r="C54" s="3">
        <f t="shared" si="25"/>
        <v>0.03111111111111111</v>
      </c>
      <c r="D54" s="3">
        <f t="shared" si="25"/>
        <v>0.051111111111111114</v>
      </c>
      <c r="E54" s="3">
        <f t="shared" si="25"/>
        <v>0.03111111111111111</v>
      </c>
      <c r="F54" s="3">
        <f t="shared" si="25"/>
        <v>0.008888888888888889</v>
      </c>
      <c r="G54" s="3">
        <f t="shared" si="26"/>
        <v>0.13777777777777778</v>
      </c>
      <c r="I54" s="5" t="s">
        <v>19</v>
      </c>
      <c r="J54" s="3">
        <f aca="true" t="shared" si="29" ref="J54:N57">+J45/450</f>
        <v>0.013333333333333334</v>
      </c>
      <c r="K54" s="3">
        <f t="shared" si="29"/>
        <v>0.02</v>
      </c>
      <c r="L54" s="3">
        <f t="shared" si="29"/>
        <v>0.042222222222222223</v>
      </c>
      <c r="M54" s="3">
        <f t="shared" si="29"/>
        <v>0.042222222222222223</v>
      </c>
      <c r="N54" s="3">
        <f t="shared" si="29"/>
        <v>0.02</v>
      </c>
      <c r="O54" s="3">
        <f>SUM(J54:N54)</f>
        <v>0.13777777777777778</v>
      </c>
      <c r="Q54" s="5" t="s">
        <v>19</v>
      </c>
      <c r="R54" s="3">
        <f aca="true" t="shared" si="30" ref="R54:V57">+R45/450</f>
        <v>0.006666666666666667</v>
      </c>
      <c r="S54" s="3">
        <f t="shared" si="30"/>
        <v>0.013333333333333334</v>
      </c>
      <c r="T54" s="3">
        <f t="shared" si="30"/>
        <v>0.028888888888888888</v>
      </c>
      <c r="U54" s="3">
        <f t="shared" si="30"/>
        <v>0.044444444444444446</v>
      </c>
      <c r="V54" s="3">
        <f t="shared" si="30"/>
        <v>0.044444444444444446</v>
      </c>
      <c r="W54" s="5">
        <f t="shared" si="27"/>
        <v>0.13777777777777778</v>
      </c>
      <c r="Y54" s="5" t="s">
        <v>19</v>
      </c>
      <c r="Z54" s="3">
        <f aca="true" t="shared" si="31" ref="Z54:AD57">+Z45/450</f>
        <v>0.022222222222222223</v>
      </c>
      <c r="AA54" s="3">
        <f t="shared" si="31"/>
        <v>0.02666666666666667</v>
      </c>
      <c r="AB54" s="3">
        <f t="shared" si="31"/>
        <v>0.03777777777777778</v>
      </c>
      <c r="AC54" s="3">
        <f t="shared" si="31"/>
        <v>0.042222222222222223</v>
      </c>
      <c r="AD54" s="3">
        <f t="shared" si="31"/>
        <v>0.008888888888888889</v>
      </c>
      <c r="AE54" s="5">
        <f t="shared" si="28"/>
        <v>0.13777777777777778</v>
      </c>
    </row>
    <row r="55" spans="1:31" ht="12.75">
      <c r="A55" s="5" t="s">
        <v>33</v>
      </c>
      <c r="B55" s="3">
        <f t="shared" si="25"/>
        <v>0.04888888888888889</v>
      </c>
      <c r="C55" s="3">
        <f t="shared" si="25"/>
        <v>0.03333333333333333</v>
      </c>
      <c r="D55" s="3">
        <f t="shared" si="25"/>
        <v>0.12666666666666668</v>
      </c>
      <c r="E55" s="3">
        <f t="shared" si="25"/>
        <v>0.13111111111111112</v>
      </c>
      <c r="F55" s="3">
        <f t="shared" si="25"/>
        <v>0.04888888888888889</v>
      </c>
      <c r="G55" s="3">
        <f t="shared" si="26"/>
        <v>0.3888888888888889</v>
      </c>
      <c r="I55" s="5" t="s">
        <v>33</v>
      </c>
      <c r="J55" s="3">
        <f t="shared" si="29"/>
        <v>0.035555555555555556</v>
      </c>
      <c r="K55" s="3">
        <f t="shared" si="29"/>
        <v>0.013333333333333334</v>
      </c>
      <c r="L55" s="3">
        <f t="shared" si="29"/>
        <v>0.15333333333333332</v>
      </c>
      <c r="M55" s="3">
        <f t="shared" si="29"/>
        <v>0.1111111111111111</v>
      </c>
      <c r="N55" s="3">
        <f t="shared" si="29"/>
        <v>0.07555555555555556</v>
      </c>
      <c r="O55" s="3">
        <f>SUM(J55:N55)</f>
        <v>0.3888888888888889</v>
      </c>
      <c r="Q55" s="5" t="s">
        <v>33</v>
      </c>
      <c r="R55" s="3">
        <f t="shared" si="30"/>
        <v>0.022222222222222223</v>
      </c>
      <c r="S55" s="3">
        <f t="shared" si="30"/>
        <v>0.013333333333333334</v>
      </c>
      <c r="T55" s="3">
        <f t="shared" si="30"/>
        <v>0.044444444444444446</v>
      </c>
      <c r="U55" s="3">
        <f t="shared" si="30"/>
        <v>0.1688888888888889</v>
      </c>
      <c r="V55" s="3">
        <f t="shared" si="30"/>
        <v>0.14</v>
      </c>
      <c r="W55" s="5">
        <f t="shared" si="27"/>
        <v>0.3888888888888889</v>
      </c>
      <c r="Y55" s="5" t="s">
        <v>33</v>
      </c>
      <c r="Z55" s="3">
        <f t="shared" si="31"/>
        <v>0.07333333333333333</v>
      </c>
      <c r="AA55" s="3">
        <f t="shared" si="31"/>
        <v>0.06666666666666667</v>
      </c>
      <c r="AB55" s="3">
        <f t="shared" si="31"/>
        <v>0.16</v>
      </c>
      <c r="AC55" s="3">
        <f t="shared" si="31"/>
        <v>0.07333333333333333</v>
      </c>
      <c r="AD55" s="3">
        <f t="shared" si="31"/>
        <v>0.015555555555555555</v>
      </c>
      <c r="AE55" s="5">
        <f t="shared" si="28"/>
        <v>0.38888888888888895</v>
      </c>
    </row>
    <row r="56" spans="1:31" ht="12.75">
      <c r="A56" s="5" t="s">
        <v>30</v>
      </c>
      <c r="B56" s="3">
        <f aca="true" t="shared" si="32" ref="B56:F57">+B47/450</f>
        <v>0.03111111111111111</v>
      </c>
      <c r="C56" s="3">
        <f t="shared" si="32"/>
        <v>0.013333333333333334</v>
      </c>
      <c r="D56" s="3">
        <f t="shared" si="32"/>
        <v>0.06</v>
      </c>
      <c r="E56" s="3">
        <f t="shared" si="32"/>
        <v>0.11333333333333333</v>
      </c>
      <c r="F56" s="3">
        <f t="shared" si="32"/>
        <v>0.05555555555555555</v>
      </c>
      <c r="G56" s="3">
        <f t="shared" si="26"/>
        <v>0.2733333333333333</v>
      </c>
      <c r="I56" s="5" t="s">
        <v>30</v>
      </c>
      <c r="J56" s="3">
        <f t="shared" si="29"/>
        <v>0.03777777777777778</v>
      </c>
      <c r="K56" s="3">
        <f t="shared" si="29"/>
        <v>0.0044444444444444444</v>
      </c>
      <c r="L56" s="3">
        <f t="shared" si="29"/>
        <v>0.057777777777777775</v>
      </c>
      <c r="M56" s="3">
        <f t="shared" si="29"/>
        <v>0.09777777777777778</v>
      </c>
      <c r="N56" s="3">
        <f t="shared" si="29"/>
        <v>0.07555555555555556</v>
      </c>
      <c r="O56" s="3">
        <f>SUM(J56:N56)</f>
        <v>0.2733333333333333</v>
      </c>
      <c r="Q56" s="5" t="s">
        <v>30</v>
      </c>
      <c r="R56" s="3">
        <f t="shared" si="30"/>
        <v>0.02</v>
      </c>
      <c r="S56" s="3">
        <f t="shared" si="30"/>
        <v>0.008888888888888889</v>
      </c>
      <c r="T56" s="3">
        <f t="shared" si="30"/>
        <v>0.02666666666666667</v>
      </c>
      <c r="U56" s="3">
        <f t="shared" si="30"/>
        <v>0.12666666666666668</v>
      </c>
      <c r="V56" s="3">
        <f t="shared" si="30"/>
        <v>0.09111111111111111</v>
      </c>
      <c r="W56" s="5">
        <f t="shared" si="27"/>
        <v>0.2733333333333333</v>
      </c>
      <c r="Y56" s="5" t="s">
        <v>30</v>
      </c>
      <c r="Z56" s="3">
        <f t="shared" si="31"/>
        <v>0.06</v>
      </c>
      <c r="AA56" s="3">
        <f t="shared" si="31"/>
        <v>0.028888888888888888</v>
      </c>
      <c r="AB56" s="3">
        <f t="shared" si="31"/>
        <v>0.10888888888888888</v>
      </c>
      <c r="AC56" s="3">
        <f t="shared" si="31"/>
        <v>0.06</v>
      </c>
      <c r="AD56" s="3">
        <f t="shared" si="31"/>
        <v>0.015555555555555555</v>
      </c>
      <c r="AE56" s="5">
        <f t="shared" si="28"/>
        <v>0.2733333333333333</v>
      </c>
    </row>
    <row r="57" spans="1:31" ht="12.75">
      <c r="A57" s="5" t="s">
        <v>21</v>
      </c>
      <c r="B57" s="3">
        <f t="shared" si="32"/>
        <v>0.028888888888888888</v>
      </c>
      <c r="C57" s="3">
        <f t="shared" si="32"/>
        <v>0.0044444444444444444</v>
      </c>
      <c r="D57" s="3">
        <f t="shared" si="32"/>
        <v>0.017777777777777778</v>
      </c>
      <c r="E57" s="3">
        <f t="shared" si="32"/>
        <v>0.035555555555555556</v>
      </c>
      <c r="F57" s="3">
        <f t="shared" si="32"/>
        <v>0.057777777777777775</v>
      </c>
      <c r="G57" s="3">
        <f t="shared" si="26"/>
        <v>0.14444444444444443</v>
      </c>
      <c r="I57" s="5" t="s">
        <v>21</v>
      </c>
      <c r="J57" s="3">
        <f t="shared" si="29"/>
        <v>0.022222222222222223</v>
      </c>
      <c r="K57" s="3">
        <f t="shared" si="29"/>
        <v>0.0022222222222222222</v>
      </c>
      <c r="L57" s="3">
        <f t="shared" si="29"/>
        <v>0.02666666666666667</v>
      </c>
      <c r="M57" s="3">
        <f t="shared" si="29"/>
        <v>0.04888888888888889</v>
      </c>
      <c r="N57" s="3">
        <f t="shared" si="29"/>
        <v>0.044444444444444446</v>
      </c>
      <c r="O57" s="3">
        <f>SUM(J57:N57)</f>
        <v>0.14444444444444446</v>
      </c>
      <c r="Q57" s="5" t="s">
        <v>21</v>
      </c>
      <c r="R57" s="3">
        <f t="shared" si="30"/>
        <v>0.011111111111111112</v>
      </c>
      <c r="S57" s="3">
        <f t="shared" si="30"/>
        <v>0.006666666666666667</v>
      </c>
      <c r="T57" s="3">
        <f t="shared" si="30"/>
        <v>0.013333333333333334</v>
      </c>
      <c r="U57" s="3">
        <f t="shared" si="30"/>
        <v>0.028888888888888888</v>
      </c>
      <c r="V57" s="3">
        <f t="shared" si="30"/>
        <v>0.08444444444444445</v>
      </c>
      <c r="W57" s="5">
        <f t="shared" si="27"/>
        <v>0.14444444444444443</v>
      </c>
      <c r="Y57" s="5" t="s">
        <v>21</v>
      </c>
      <c r="Z57" s="3">
        <f t="shared" si="31"/>
        <v>0.06444444444444444</v>
      </c>
      <c r="AA57" s="3">
        <f t="shared" si="31"/>
        <v>0.02</v>
      </c>
      <c r="AB57" s="3">
        <f t="shared" si="31"/>
        <v>0.028888888888888888</v>
      </c>
      <c r="AC57" s="3">
        <f t="shared" si="31"/>
        <v>0.017777777777777778</v>
      </c>
      <c r="AD57" s="3">
        <f t="shared" si="31"/>
        <v>0.013333333333333334</v>
      </c>
      <c r="AE57" s="5">
        <f t="shared" si="28"/>
        <v>0.14444444444444446</v>
      </c>
    </row>
    <row r="58" spans="2:34" ht="12.75">
      <c r="B58" s="5">
        <f>SUM(B53:B57)</f>
        <v>0.14444444444444443</v>
      </c>
      <c r="C58" s="5">
        <f>SUM(C53:C57)</f>
        <v>0.08666666666666667</v>
      </c>
      <c r="D58" s="5">
        <f>SUM(D53:D57)</f>
        <v>0.2644444444444444</v>
      </c>
      <c r="E58" s="5">
        <f>SUM(E53:E57)</f>
        <v>0.32222222222222224</v>
      </c>
      <c r="F58" s="5">
        <f>SUM(F53:F57)</f>
        <v>0.18222222222222223</v>
      </c>
      <c r="G58" s="3">
        <f t="shared" si="26"/>
        <v>1</v>
      </c>
      <c r="J58" s="3">
        <f aca="true" t="shared" si="33" ref="J58:O58">SUM(J53:J57)</f>
        <v>0.12</v>
      </c>
      <c r="K58" s="3">
        <f t="shared" si="33"/>
        <v>0.04</v>
      </c>
      <c r="L58" s="3">
        <f t="shared" si="33"/>
        <v>0.3022222222222222</v>
      </c>
      <c r="M58" s="3">
        <f t="shared" si="33"/>
        <v>0.3088888888888889</v>
      </c>
      <c r="N58" s="3">
        <f t="shared" si="33"/>
        <v>0.22888888888888892</v>
      </c>
      <c r="O58" s="3">
        <f t="shared" si="33"/>
        <v>1</v>
      </c>
      <c r="R58" s="3">
        <f>SUM(R53:R57)</f>
        <v>0.06666666666666667</v>
      </c>
      <c r="S58" s="3">
        <f>SUM(S53:S57)</f>
        <v>0.04888888888888889</v>
      </c>
      <c r="T58" s="3">
        <f>SUM(T53:T57)</f>
        <v>0.12000000000000001</v>
      </c>
      <c r="U58" s="3">
        <f>SUM(U53:U57)</f>
        <v>0.3844444444444445</v>
      </c>
      <c r="V58" s="3">
        <f>SUM(V53:V57)</f>
        <v>0.38</v>
      </c>
      <c r="W58" s="3">
        <f t="shared" si="27"/>
        <v>1</v>
      </c>
      <c r="Z58" s="3">
        <f>SUM(Z53:Z57)</f>
        <v>0.23333333333333334</v>
      </c>
      <c r="AA58" s="3">
        <f>SUM(AA53:AA57)</f>
        <v>0.14888888888888888</v>
      </c>
      <c r="AB58" s="3">
        <f>SUM(AB53:AB57)</f>
        <v>0.3466666666666667</v>
      </c>
      <c r="AC58" s="3">
        <f>SUM(AC53:AC57)</f>
        <v>0.20666666666666667</v>
      </c>
      <c r="AD58" s="3">
        <f>SUM(AD53:AD57)</f>
        <v>0.06444444444444444</v>
      </c>
      <c r="AE58" s="3">
        <f t="shared" si="28"/>
        <v>1</v>
      </c>
      <c r="AF58" s="5"/>
      <c r="AG58" s="5"/>
      <c r="AH58" s="5"/>
    </row>
    <row r="60" spans="1:31" ht="12.75">
      <c r="A60" s="10"/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" ht="12.75">
      <c r="B61" s="1"/>
      <c r="C61" s="1"/>
    </row>
    <row r="62" spans="1:47" ht="12.75">
      <c r="A62" s="5" t="s">
        <v>35</v>
      </c>
      <c r="B62" s="5" t="s">
        <v>18</v>
      </c>
      <c r="C62" s="5" t="s">
        <v>22</v>
      </c>
      <c r="D62" s="5" t="s">
        <v>23</v>
      </c>
      <c r="E62" s="5" t="s">
        <v>20</v>
      </c>
      <c r="F62" s="5" t="s">
        <v>21</v>
      </c>
      <c r="I62" s="3" t="s">
        <v>37</v>
      </c>
      <c r="J62" s="5" t="s">
        <v>18</v>
      </c>
      <c r="K62" s="5" t="s">
        <v>22</v>
      </c>
      <c r="L62" s="5" t="s">
        <v>23</v>
      </c>
      <c r="M62" s="5" t="s">
        <v>20</v>
      </c>
      <c r="N62" s="5" t="s">
        <v>21</v>
      </c>
      <c r="Q62" s="3" t="s">
        <v>38</v>
      </c>
      <c r="R62" s="5" t="s">
        <v>18</v>
      </c>
      <c r="S62" s="5" t="s">
        <v>22</v>
      </c>
      <c r="T62" s="5" t="s">
        <v>23</v>
      </c>
      <c r="U62" s="5" t="s">
        <v>20</v>
      </c>
      <c r="V62" s="5" t="s">
        <v>21</v>
      </c>
      <c r="Y62" s="5" t="s">
        <v>39</v>
      </c>
      <c r="Z62" s="5" t="s">
        <v>18</v>
      </c>
      <c r="AA62" s="5" t="s">
        <v>22</v>
      </c>
      <c r="AB62" s="5" t="s">
        <v>23</v>
      </c>
      <c r="AC62" s="5" t="s">
        <v>20</v>
      </c>
      <c r="AD62" s="5" t="s">
        <v>21</v>
      </c>
      <c r="AE62" s="5" t="s">
        <v>21</v>
      </c>
      <c r="AH62" s="5" t="s">
        <v>40</v>
      </c>
      <c r="AI62" s="5" t="s">
        <v>18</v>
      </c>
      <c r="AJ62" s="5" t="s">
        <v>22</v>
      </c>
      <c r="AK62" s="5" t="s">
        <v>23</v>
      </c>
      <c r="AL62" s="5" t="s">
        <v>20</v>
      </c>
      <c r="AM62" s="5" t="s">
        <v>21</v>
      </c>
      <c r="AN62" s="5"/>
      <c r="AQ62" s="5"/>
      <c r="AR62" s="5"/>
      <c r="AS62" s="5"/>
      <c r="AT62" s="5"/>
      <c r="AU62" s="5"/>
    </row>
    <row r="63" spans="1:42" ht="12.75">
      <c r="A63" s="5" t="s">
        <v>29</v>
      </c>
      <c r="B63" s="3">
        <v>27</v>
      </c>
      <c r="C63" s="3">
        <v>2</v>
      </c>
      <c r="D63" s="3">
        <v>3</v>
      </c>
      <c r="E63" s="3">
        <v>3</v>
      </c>
      <c r="F63" s="3">
        <v>6</v>
      </c>
      <c r="G63" s="3">
        <f>SUM(B63:F63)</f>
        <v>41</v>
      </c>
      <c r="I63" s="5" t="s">
        <v>29</v>
      </c>
      <c r="J63" s="3">
        <v>19</v>
      </c>
      <c r="K63" s="3">
        <v>0</v>
      </c>
      <c r="L63" s="3">
        <v>3</v>
      </c>
      <c r="M63" s="3">
        <v>9</v>
      </c>
      <c r="N63" s="3">
        <v>10</v>
      </c>
      <c r="O63" s="3">
        <f aca="true" t="shared" si="34" ref="O63:O68">SUM(J63:N63)</f>
        <v>41</v>
      </c>
      <c r="Q63" s="5" t="s">
        <v>29</v>
      </c>
      <c r="R63" s="3">
        <v>30</v>
      </c>
      <c r="S63" s="3">
        <v>0</v>
      </c>
      <c r="T63" s="3">
        <v>5</v>
      </c>
      <c r="U63" s="3">
        <v>3</v>
      </c>
      <c r="V63" s="3">
        <v>3</v>
      </c>
      <c r="W63" s="3">
        <f aca="true" t="shared" si="35" ref="W63:W68">SUM(R63:V63)</f>
        <v>41</v>
      </c>
      <c r="Y63" s="5" t="s">
        <v>29</v>
      </c>
      <c r="Z63" s="3">
        <v>12</v>
      </c>
      <c r="AA63" s="3">
        <v>1</v>
      </c>
      <c r="AB63" s="3">
        <v>1</v>
      </c>
      <c r="AC63" s="3">
        <v>9</v>
      </c>
      <c r="AD63" s="3">
        <v>18</v>
      </c>
      <c r="AE63" s="3">
        <f aca="true" t="shared" si="36" ref="AE63:AE68">SUM(Z63:AD63)</f>
        <v>41</v>
      </c>
      <c r="AH63" s="5" t="s">
        <v>29</v>
      </c>
      <c r="AI63" s="3">
        <v>7</v>
      </c>
      <c r="AJ63" s="3">
        <v>1</v>
      </c>
      <c r="AK63" s="3">
        <v>1</v>
      </c>
      <c r="AL63" s="3">
        <v>9</v>
      </c>
      <c r="AM63" s="3">
        <v>23</v>
      </c>
      <c r="AN63" s="3">
        <f aca="true" t="shared" si="37" ref="AN63:AN68">SUM(AI63:AM63)</f>
        <v>41</v>
      </c>
      <c r="AP63" s="5"/>
    </row>
    <row r="64" spans="1:42" ht="12.75">
      <c r="A64" s="5" t="s">
        <v>19</v>
      </c>
      <c r="B64" s="3">
        <v>2</v>
      </c>
      <c r="C64" s="3">
        <v>6</v>
      </c>
      <c r="D64" s="3">
        <v>2</v>
      </c>
      <c r="E64" s="3">
        <v>0</v>
      </c>
      <c r="F64" s="3">
        <v>1</v>
      </c>
      <c r="G64" s="3">
        <f>SUM(B64:F64)</f>
        <v>11</v>
      </c>
      <c r="I64" s="5" t="s">
        <v>19</v>
      </c>
      <c r="J64" s="3">
        <v>0</v>
      </c>
      <c r="K64" s="3">
        <v>2</v>
      </c>
      <c r="L64" s="3">
        <v>3</v>
      </c>
      <c r="M64" s="3">
        <v>3</v>
      </c>
      <c r="N64" s="3">
        <v>3</v>
      </c>
      <c r="O64" s="3">
        <f t="shared" si="34"/>
        <v>11</v>
      </c>
      <c r="Q64" s="5" t="s">
        <v>19</v>
      </c>
      <c r="R64" s="3">
        <v>2</v>
      </c>
      <c r="S64" s="3">
        <v>3</v>
      </c>
      <c r="T64" s="3">
        <v>4</v>
      </c>
      <c r="U64" s="3">
        <v>2</v>
      </c>
      <c r="V64" s="3">
        <v>0</v>
      </c>
      <c r="W64" s="3">
        <f t="shared" si="35"/>
        <v>11</v>
      </c>
      <c r="Y64" s="5" t="s">
        <v>19</v>
      </c>
      <c r="Z64" s="3">
        <v>1</v>
      </c>
      <c r="AA64" s="3">
        <v>1</v>
      </c>
      <c r="AB64" s="3">
        <v>1</v>
      </c>
      <c r="AC64" s="3">
        <v>5</v>
      </c>
      <c r="AD64" s="3">
        <v>3</v>
      </c>
      <c r="AE64" s="3">
        <f t="shared" si="36"/>
        <v>11</v>
      </c>
      <c r="AH64" s="5" t="s">
        <v>19</v>
      </c>
      <c r="AI64" s="3">
        <v>1</v>
      </c>
      <c r="AJ64" s="3">
        <v>2</v>
      </c>
      <c r="AK64" s="3">
        <v>2</v>
      </c>
      <c r="AL64" s="3">
        <v>4</v>
      </c>
      <c r="AM64" s="3">
        <v>2</v>
      </c>
      <c r="AN64" s="3">
        <f t="shared" si="37"/>
        <v>11</v>
      </c>
      <c r="AP64" s="5"/>
    </row>
    <row r="65" spans="1:42" ht="12.75">
      <c r="A65" s="5" t="s">
        <v>33</v>
      </c>
      <c r="B65" s="3">
        <v>6</v>
      </c>
      <c r="C65" s="3">
        <v>6</v>
      </c>
      <c r="D65" s="3">
        <v>9</v>
      </c>
      <c r="E65" s="3">
        <v>11</v>
      </c>
      <c r="F65" s="3">
        <v>2</v>
      </c>
      <c r="G65" s="3">
        <f>SUM(B65:F65)</f>
        <v>34</v>
      </c>
      <c r="I65" s="5" t="s">
        <v>33</v>
      </c>
      <c r="J65" s="3">
        <v>4</v>
      </c>
      <c r="K65" s="3">
        <v>0</v>
      </c>
      <c r="L65" s="3">
        <v>5</v>
      </c>
      <c r="M65" s="3">
        <v>17</v>
      </c>
      <c r="N65" s="3">
        <v>8</v>
      </c>
      <c r="O65" s="3">
        <f t="shared" si="34"/>
        <v>34</v>
      </c>
      <c r="Q65" s="5" t="s">
        <v>33</v>
      </c>
      <c r="R65" s="3">
        <v>10</v>
      </c>
      <c r="S65" s="3">
        <v>7</v>
      </c>
      <c r="T65" s="3">
        <v>7</v>
      </c>
      <c r="U65" s="3">
        <v>7</v>
      </c>
      <c r="V65" s="3">
        <v>3</v>
      </c>
      <c r="W65" s="3">
        <f t="shared" si="35"/>
        <v>34</v>
      </c>
      <c r="Y65" s="5" t="s">
        <v>33</v>
      </c>
      <c r="Z65" s="3">
        <v>4</v>
      </c>
      <c r="AA65" s="3">
        <v>4</v>
      </c>
      <c r="AB65" s="3">
        <v>2</v>
      </c>
      <c r="AC65" s="3">
        <v>10</v>
      </c>
      <c r="AD65" s="3">
        <v>14</v>
      </c>
      <c r="AE65" s="3">
        <f t="shared" si="36"/>
        <v>34</v>
      </c>
      <c r="AH65" s="5" t="s">
        <v>33</v>
      </c>
      <c r="AI65" s="3">
        <v>5</v>
      </c>
      <c r="AJ65" s="3">
        <v>1</v>
      </c>
      <c r="AK65" s="3">
        <v>4</v>
      </c>
      <c r="AL65" s="3">
        <v>14</v>
      </c>
      <c r="AM65" s="3">
        <v>10</v>
      </c>
      <c r="AN65" s="3">
        <f t="shared" si="37"/>
        <v>34</v>
      </c>
      <c r="AP65" s="5"/>
    </row>
    <row r="66" spans="1:42" ht="12.75">
      <c r="A66" s="5" t="s">
        <v>30</v>
      </c>
      <c r="B66" s="3">
        <v>32</v>
      </c>
      <c r="C66" s="3">
        <v>27</v>
      </c>
      <c r="D66" s="3">
        <v>26</v>
      </c>
      <c r="E66" s="3">
        <v>14</v>
      </c>
      <c r="F66" s="3">
        <v>8</v>
      </c>
      <c r="G66" s="3">
        <f>SUM(B66:F66)</f>
        <v>107</v>
      </c>
      <c r="I66" s="5" t="s">
        <v>30</v>
      </c>
      <c r="J66" s="3">
        <v>9</v>
      </c>
      <c r="K66" s="3">
        <v>4</v>
      </c>
      <c r="L66" s="3">
        <v>20</v>
      </c>
      <c r="M66" s="3">
        <v>51</v>
      </c>
      <c r="N66" s="3">
        <v>23</v>
      </c>
      <c r="O66" s="3">
        <f t="shared" si="34"/>
        <v>107</v>
      </c>
      <c r="Q66" s="5" t="s">
        <v>30</v>
      </c>
      <c r="R66" s="3">
        <v>25</v>
      </c>
      <c r="S66" s="3">
        <v>20</v>
      </c>
      <c r="T66" s="3">
        <v>42</v>
      </c>
      <c r="U66" s="3">
        <v>19</v>
      </c>
      <c r="V66" s="3">
        <v>1</v>
      </c>
      <c r="W66" s="3">
        <f t="shared" si="35"/>
        <v>107</v>
      </c>
      <c r="Y66" s="5" t="s">
        <v>30</v>
      </c>
      <c r="Z66" s="3">
        <v>10</v>
      </c>
      <c r="AA66" s="3">
        <v>4</v>
      </c>
      <c r="AB66" s="3">
        <v>17</v>
      </c>
      <c r="AC66" s="3">
        <v>46</v>
      </c>
      <c r="AD66" s="3">
        <v>30</v>
      </c>
      <c r="AE66" s="3">
        <f t="shared" si="36"/>
        <v>107</v>
      </c>
      <c r="AH66" s="5" t="s">
        <v>30</v>
      </c>
      <c r="AI66" s="3">
        <v>7</v>
      </c>
      <c r="AJ66" s="3">
        <v>6</v>
      </c>
      <c r="AK66" s="3">
        <v>18</v>
      </c>
      <c r="AL66" s="3">
        <v>43</v>
      </c>
      <c r="AM66" s="3">
        <v>33</v>
      </c>
      <c r="AN66" s="3">
        <f t="shared" si="37"/>
        <v>107</v>
      </c>
      <c r="AP66" s="5"/>
    </row>
    <row r="67" spans="1:42" ht="12.75">
      <c r="A67" s="5" t="s">
        <v>21</v>
      </c>
      <c r="B67" s="3">
        <v>65</v>
      </c>
      <c r="C67" s="3">
        <v>41</v>
      </c>
      <c r="D67" s="3">
        <v>58</v>
      </c>
      <c r="E67" s="3">
        <v>62</v>
      </c>
      <c r="F67" s="3">
        <v>31</v>
      </c>
      <c r="G67" s="3">
        <f>SUM(B67:F67)</f>
        <v>257</v>
      </c>
      <c r="I67" s="5" t="s">
        <v>21</v>
      </c>
      <c r="J67" s="3">
        <v>21</v>
      </c>
      <c r="K67" s="3">
        <v>10</v>
      </c>
      <c r="L67" s="3">
        <v>26</v>
      </c>
      <c r="M67" s="3">
        <v>109</v>
      </c>
      <c r="N67" s="3">
        <v>91</v>
      </c>
      <c r="O67" s="3">
        <f t="shared" si="34"/>
        <v>257</v>
      </c>
      <c r="Q67" s="5" t="s">
        <v>21</v>
      </c>
      <c r="R67" s="3">
        <v>73</v>
      </c>
      <c r="S67" s="3">
        <v>46</v>
      </c>
      <c r="T67" s="3">
        <v>68</v>
      </c>
      <c r="U67" s="3">
        <v>55</v>
      </c>
      <c r="V67" s="3">
        <v>15</v>
      </c>
      <c r="W67" s="3">
        <f t="shared" si="35"/>
        <v>257</v>
      </c>
      <c r="Y67" s="5" t="s">
        <v>21</v>
      </c>
      <c r="Z67" s="3">
        <v>21</v>
      </c>
      <c r="AA67" s="3">
        <v>11</v>
      </c>
      <c r="AB67" s="3">
        <v>35</v>
      </c>
      <c r="AC67" s="3">
        <v>71</v>
      </c>
      <c r="AD67" s="3">
        <v>119</v>
      </c>
      <c r="AE67" s="3">
        <f t="shared" si="36"/>
        <v>257</v>
      </c>
      <c r="AH67" s="5" t="s">
        <v>21</v>
      </c>
      <c r="AI67" s="3">
        <v>10</v>
      </c>
      <c r="AJ67" s="3">
        <v>12</v>
      </c>
      <c r="AK67" s="3">
        <v>29</v>
      </c>
      <c r="AL67" s="3">
        <v>103</v>
      </c>
      <c r="AM67" s="3">
        <v>103</v>
      </c>
      <c r="AN67" s="3">
        <f t="shared" si="37"/>
        <v>257</v>
      </c>
      <c r="AP67" s="5"/>
    </row>
    <row r="68" spans="1:42" ht="12.75">
      <c r="A68" s="5"/>
      <c r="B68" s="3">
        <f aca="true" t="shared" si="38" ref="B68:G68">SUM(B63:B67)</f>
        <v>132</v>
      </c>
      <c r="C68" s="3">
        <f t="shared" si="38"/>
        <v>82</v>
      </c>
      <c r="D68" s="3">
        <f t="shared" si="38"/>
        <v>98</v>
      </c>
      <c r="E68" s="3">
        <f t="shared" si="38"/>
        <v>90</v>
      </c>
      <c r="F68" s="3">
        <f t="shared" si="38"/>
        <v>48</v>
      </c>
      <c r="G68" s="3">
        <f t="shared" si="38"/>
        <v>450</v>
      </c>
      <c r="J68" s="3">
        <f>SUM(J63:J67)</f>
        <v>53</v>
      </c>
      <c r="K68" s="3">
        <f>SUM(K63:K67)</f>
        <v>16</v>
      </c>
      <c r="L68" s="3">
        <f>SUM(L63:L67)</f>
        <v>57</v>
      </c>
      <c r="M68" s="3">
        <f>SUM(M63:M67)</f>
        <v>189</v>
      </c>
      <c r="N68" s="3">
        <f>SUM(N63:N67)</f>
        <v>135</v>
      </c>
      <c r="O68" s="3">
        <f t="shared" si="34"/>
        <v>450</v>
      </c>
      <c r="R68" s="3">
        <f>SUM(R63:R67)</f>
        <v>140</v>
      </c>
      <c r="S68" s="3">
        <f>SUM(S63:S67)</f>
        <v>76</v>
      </c>
      <c r="T68" s="3">
        <f>SUM(T63:T67)</f>
        <v>126</v>
      </c>
      <c r="U68" s="3">
        <f>SUM(U63:U67)</f>
        <v>86</v>
      </c>
      <c r="V68" s="3">
        <f>SUM(V63:V67)</f>
        <v>22</v>
      </c>
      <c r="W68" s="3">
        <f t="shared" si="35"/>
        <v>450</v>
      </c>
      <c r="Z68" s="3">
        <f>SUM(Z63:Z67)</f>
        <v>48</v>
      </c>
      <c r="AA68" s="3">
        <f>SUM(AA63:AA67)</f>
        <v>21</v>
      </c>
      <c r="AB68" s="3">
        <f>SUM(AB63:AB67)</f>
        <v>56</v>
      </c>
      <c r="AC68" s="3">
        <f>SUM(AC63:AC67)</f>
        <v>141</v>
      </c>
      <c r="AD68" s="3">
        <f>SUM(AD63:AD67)</f>
        <v>184</v>
      </c>
      <c r="AE68" s="3">
        <f t="shared" si="36"/>
        <v>450</v>
      </c>
      <c r="AH68" s="5"/>
      <c r="AI68" s="5">
        <f>SUM(AI63:AI67)</f>
        <v>30</v>
      </c>
      <c r="AJ68" s="5">
        <f>SUM(AJ63:AJ67)</f>
        <v>22</v>
      </c>
      <c r="AK68" s="3">
        <f>SUM(AK63:AK67)</f>
        <v>54</v>
      </c>
      <c r="AL68" s="3">
        <f>SUM(AL63:AL67)</f>
        <v>173</v>
      </c>
      <c r="AM68" s="3">
        <f>SUM(AM63:AM67)</f>
        <v>171</v>
      </c>
      <c r="AN68" s="3">
        <f t="shared" si="37"/>
        <v>450</v>
      </c>
      <c r="AP68" s="5"/>
    </row>
    <row r="69" spans="1:42" ht="12.75">
      <c r="A69" s="5"/>
      <c r="AH69" s="5"/>
      <c r="AI69" s="5"/>
      <c r="AJ69" s="5"/>
      <c r="AP69" s="5"/>
    </row>
    <row r="70" spans="34:42" ht="12.75">
      <c r="AH70" s="5"/>
      <c r="AI70" s="5"/>
      <c r="AJ70" s="5"/>
      <c r="AP70" s="5"/>
    </row>
    <row r="71" spans="1:40" ht="12.75">
      <c r="A71" s="3" t="s">
        <v>35</v>
      </c>
      <c r="B71" s="5" t="s">
        <v>18</v>
      </c>
      <c r="C71" s="5" t="s">
        <v>22</v>
      </c>
      <c r="D71" s="5" t="s">
        <v>23</v>
      </c>
      <c r="E71" s="5" t="s">
        <v>20</v>
      </c>
      <c r="F71" s="5" t="s">
        <v>21</v>
      </c>
      <c r="G71" s="5"/>
      <c r="I71" s="3" t="s">
        <v>37</v>
      </c>
      <c r="J71" s="5" t="s">
        <v>18</v>
      </c>
      <c r="K71" s="5" t="s">
        <v>22</v>
      </c>
      <c r="L71" s="5" t="s">
        <v>23</v>
      </c>
      <c r="M71" s="5" t="s">
        <v>20</v>
      </c>
      <c r="N71" s="5" t="s">
        <v>21</v>
      </c>
      <c r="Q71" s="3" t="s">
        <v>38</v>
      </c>
      <c r="R71" s="5" t="s">
        <v>18</v>
      </c>
      <c r="S71" s="5" t="s">
        <v>22</v>
      </c>
      <c r="T71" s="5" t="s">
        <v>23</v>
      </c>
      <c r="U71" s="5" t="s">
        <v>20</v>
      </c>
      <c r="V71" s="5" t="s">
        <v>21</v>
      </c>
      <c r="Y71" s="3" t="s">
        <v>39</v>
      </c>
      <c r="Z71" s="5" t="s">
        <v>18</v>
      </c>
      <c r="AA71" s="5" t="s">
        <v>22</v>
      </c>
      <c r="AB71" s="5" t="s">
        <v>23</v>
      </c>
      <c r="AC71" s="5" t="s">
        <v>20</v>
      </c>
      <c r="AD71" s="5" t="s">
        <v>21</v>
      </c>
      <c r="AE71" s="5" t="s">
        <v>21</v>
      </c>
      <c r="AH71" s="3" t="s">
        <v>40</v>
      </c>
      <c r="AI71" s="5" t="s">
        <v>18</v>
      </c>
      <c r="AJ71" s="5" t="s">
        <v>22</v>
      </c>
      <c r="AK71" s="5" t="s">
        <v>23</v>
      </c>
      <c r="AL71" s="5" t="s">
        <v>20</v>
      </c>
      <c r="AM71" s="5" t="s">
        <v>21</v>
      </c>
      <c r="AN71" s="5"/>
    </row>
    <row r="72" spans="1:40" ht="12.75">
      <c r="A72" s="5" t="s">
        <v>29</v>
      </c>
      <c r="B72" s="3">
        <f>+B63/450</f>
        <v>0.06</v>
      </c>
      <c r="C72" s="3">
        <f>+C63/450</f>
        <v>0.0044444444444444444</v>
      </c>
      <c r="D72" s="3">
        <f>+D63/450</f>
        <v>0.006666666666666667</v>
      </c>
      <c r="E72" s="3">
        <f>+E63/450</f>
        <v>0.006666666666666667</v>
      </c>
      <c r="F72" s="3">
        <f>+F63/450</f>
        <v>0.013333333333333334</v>
      </c>
      <c r="G72" s="5">
        <f>SUM(B72:F72)</f>
        <v>0.09111111111111111</v>
      </c>
      <c r="I72" s="5" t="s">
        <v>29</v>
      </c>
      <c r="J72" s="3">
        <f>+J63/450</f>
        <v>0.042222222222222223</v>
      </c>
      <c r="K72" s="3">
        <f>+K63/450</f>
        <v>0</v>
      </c>
      <c r="L72" s="3">
        <f>+L63/450</f>
        <v>0.006666666666666667</v>
      </c>
      <c r="M72" s="3">
        <f>+M63/450</f>
        <v>0.02</v>
      </c>
      <c r="N72" s="3">
        <f>+N63/450</f>
        <v>0.022222222222222223</v>
      </c>
      <c r="O72" s="3">
        <f aca="true" t="shared" si="39" ref="O72:O77">SUM(J72:N72)</f>
        <v>0.09111111111111111</v>
      </c>
      <c r="Q72" s="5" t="s">
        <v>29</v>
      </c>
      <c r="R72" s="3">
        <f>+R63/450</f>
        <v>0.06666666666666667</v>
      </c>
      <c r="S72" s="3">
        <f>+S63/450</f>
        <v>0</v>
      </c>
      <c r="T72" s="3">
        <f>+T63/450</f>
        <v>0.011111111111111112</v>
      </c>
      <c r="U72" s="3">
        <f>+U63/450</f>
        <v>0.006666666666666667</v>
      </c>
      <c r="V72" s="3">
        <f>+V63/450</f>
        <v>0.006666666666666667</v>
      </c>
      <c r="W72" s="3">
        <f aca="true" t="shared" si="40" ref="W72:W77">SUM(R72:V72)</f>
        <v>0.09111111111111111</v>
      </c>
      <c r="Y72" s="5" t="s">
        <v>29</v>
      </c>
      <c r="Z72" s="3">
        <f>+Z63/450</f>
        <v>0.02666666666666667</v>
      </c>
      <c r="AA72" s="3">
        <f>+AA63/450</f>
        <v>0.0022222222222222222</v>
      </c>
      <c r="AB72" s="3">
        <f>+AB63/450</f>
        <v>0.0022222222222222222</v>
      </c>
      <c r="AC72" s="3">
        <f>+AC63/450</f>
        <v>0.02</v>
      </c>
      <c r="AD72" s="3">
        <f>+AD63/450</f>
        <v>0.04</v>
      </c>
      <c r="AE72" s="3">
        <f aca="true" t="shared" si="41" ref="AE72:AE77">SUM(Z72:AD72)</f>
        <v>0.09111111111111111</v>
      </c>
      <c r="AH72" s="5" t="s">
        <v>29</v>
      </c>
      <c r="AI72" s="12">
        <f>+AI63/450</f>
        <v>0.015555555555555555</v>
      </c>
      <c r="AJ72" s="12">
        <f>+AJ63/450</f>
        <v>0.0022222222222222222</v>
      </c>
      <c r="AK72" s="12">
        <f>+AK63/450</f>
        <v>0.0022222222222222222</v>
      </c>
      <c r="AL72" s="12">
        <f>+AL63/450</f>
        <v>0.02</v>
      </c>
      <c r="AM72" s="12">
        <f>+AM63/450</f>
        <v>0.051111111111111114</v>
      </c>
      <c r="AN72" s="13">
        <f aca="true" t="shared" si="42" ref="AN72:AN77">SUM(AI72:AM72)</f>
        <v>0.09111111111111111</v>
      </c>
    </row>
    <row r="73" spans="1:40" ht="12.75">
      <c r="A73" s="5" t="s">
        <v>19</v>
      </c>
      <c r="B73" s="3">
        <f aca="true" t="shared" si="43" ref="B73:F76">+B64/450</f>
        <v>0.0044444444444444444</v>
      </c>
      <c r="C73" s="3">
        <f t="shared" si="43"/>
        <v>0.013333333333333334</v>
      </c>
      <c r="D73" s="3">
        <f t="shared" si="43"/>
        <v>0.0044444444444444444</v>
      </c>
      <c r="E73" s="3">
        <f t="shared" si="43"/>
        <v>0</v>
      </c>
      <c r="F73" s="3">
        <f t="shared" si="43"/>
        <v>0.0022222222222222222</v>
      </c>
      <c r="G73" s="5">
        <f>SUM(B73:F73)</f>
        <v>0.024444444444444446</v>
      </c>
      <c r="I73" s="5" t="s">
        <v>19</v>
      </c>
      <c r="J73" s="3">
        <f aca="true" t="shared" si="44" ref="J73:N76">+J64/450</f>
        <v>0</v>
      </c>
      <c r="K73" s="3">
        <f t="shared" si="44"/>
        <v>0.0044444444444444444</v>
      </c>
      <c r="L73" s="3">
        <f t="shared" si="44"/>
        <v>0.006666666666666667</v>
      </c>
      <c r="M73" s="3">
        <f t="shared" si="44"/>
        <v>0.006666666666666667</v>
      </c>
      <c r="N73" s="3">
        <f t="shared" si="44"/>
        <v>0.006666666666666667</v>
      </c>
      <c r="O73" s="3">
        <f t="shared" si="39"/>
        <v>0.024444444444444446</v>
      </c>
      <c r="Q73" s="5" t="s">
        <v>19</v>
      </c>
      <c r="R73" s="3">
        <f aca="true" t="shared" si="45" ref="R73:V76">+R64/450</f>
        <v>0.0044444444444444444</v>
      </c>
      <c r="S73" s="3">
        <f t="shared" si="45"/>
        <v>0.006666666666666667</v>
      </c>
      <c r="T73" s="3">
        <f t="shared" si="45"/>
        <v>0.008888888888888889</v>
      </c>
      <c r="U73" s="3">
        <f t="shared" si="45"/>
        <v>0.0044444444444444444</v>
      </c>
      <c r="V73" s="3">
        <f t="shared" si="45"/>
        <v>0</v>
      </c>
      <c r="W73" s="3">
        <f t="shared" si="40"/>
        <v>0.024444444444444446</v>
      </c>
      <c r="Y73" s="5" t="s">
        <v>19</v>
      </c>
      <c r="Z73" s="3">
        <f aca="true" t="shared" si="46" ref="Z73:AD76">+Z64/450</f>
        <v>0.0022222222222222222</v>
      </c>
      <c r="AA73" s="3">
        <f t="shared" si="46"/>
        <v>0.0022222222222222222</v>
      </c>
      <c r="AB73" s="3">
        <f t="shared" si="46"/>
        <v>0.0022222222222222222</v>
      </c>
      <c r="AC73" s="3">
        <f t="shared" si="46"/>
        <v>0.011111111111111112</v>
      </c>
      <c r="AD73" s="3">
        <f t="shared" si="46"/>
        <v>0.006666666666666667</v>
      </c>
      <c r="AE73" s="3">
        <f t="shared" si="41"/>
        <v>0.024444444444444446</v>
      </c>
      <c r="AH73" s="5" t="s">
        <v>19</v>
      </c>
      <c r="AI73" s="12">
        <f aca="true" t="shared" si="47" ref="AI73:AM76">+AI64/450</f>
        <v>0.0022222222222222222</v>
      </c>
      <c r="AJ73" s="12">
        <f t="shared" si="47"/>
        <v>0.0044444444444444444</v>
      </c>
      <c r="AK73" s="12">
        <f t="shared" si="47"/>
        <v>0.0044444444444444444</v>
      </c>
      <c r="AL73" s="12">
        <f t="shared" si="47"/>
        <v>0.008888888888888889</v>
      </c>
      <c r="AM73" s="12">
        <f t="shared" si="47"/>
        <v>0.0044444444444444444</v>
      </c>
      <c r="AN73" s="13">
        <f t="shared" si="42"/>
        <v>0.024444444444444442</v>
      </c>
    </row>
    <row r="74" spans="1:47" ht="12.75">
      <c r="A74" s="5" t="s">
        <v>33</v>
      </c>
      <c r="B74" s="3">
        <f t="shared" si="43"/>
        <v>0.013333333333333334</v>
      </c>
      <c r="C74" s="3">
        <f t="shared" si="43"/>
        <v>0.013333333333333334</v>
      </c>
      <c r="D74" s="3">
        <f t="shared" si="43"/>
        <v>0.02</v>
      </c>
      <c r="E74" s="3">
        <f t="shared" si="43"/>
        <v>0.024444444444444446</v>
      </c>
      <c r="F74" s="3">
        <f t="shared" si="43"/>
        <v>0.0044444444444444444</v>
      </c>
      <c r="G74" s="3">
        <f>SUM(B74:F74)</f>
        <v>0.07555555555555556</v>
      </c>
      <c r="I74" s="5" t="s">
        <v>33</v>
      </c>
      <c r="J74" s="3">
        <f t="shared" si="44"/>
        <v>0.008888888888888889</v>
      </c>
      <c r="K74" s="3">
        <f t="shared" si="44"/>
        <v>0</v>
      </c>
      <c r="L74" s="3">
        <f t="shared" si="44"/>
        <v>0.011111111111111112</v>
      </c>
      <c r="M74" s="3">
        <f t="shared" si="44"/>
        <v>0.03777777777777778</v>
      </c>
      <c r="N74" s="3">
        <f t="shared" si="44"/>
        <v>0.017777777777777778</v>
      </c>
      <c r="O74" s="3">
        <f t="shared" si="39"/>
        <v>0.07555555555555556</v>
      </c>
      <c r="Q74" s="5" t="s">
        <v>33</v>
      </c>
      <c r="R74" s="3">
        <f t="shared" si="45"/>
        <v>0.022222222222222223</v>
      </c>
      <c r="S74" s="3">
        <f t="shared" si="45"/>
        <v>0.015555555555555555</v>
      </c>
      <c r="T74" s="3">
        <f t="shared" si="45"/>
        <v>0.015555555555555555</v>
      </c>
      <c r="U74" s="3">
        <f t="shared" si="45"/>
        <v>0.015555555555555555</v>
      </c>
      <c r="V74" s="3">
        <f t="shared" si="45"/>
        <v>0.006666666666666667</v>
      </c>
      <c r="W74" s="3">
        <f t="shared" si="40"/>
        <v>0.07555555555555556</v>
      </c>
      <c r="Y74" s="5" t="s">
        <v>33</v>
      </c>
      <c r="Z74" s="3">
        <f t="shared" si="46"/>
        <v>0.008888888888888889</v>
      </c>
      <c r="AA74" s="3">
        <f t="shared" si="46"/>
        <v>0.008888888888888889</v>
      </c>
      <c r="AB74" s="3">
        <f t="shared" si="46"/>
        <v>0.0044444444444444444</v>
      </c>
      <c r="AC74" s="3">
        <f t="shared" si="46"/>
        <v>0.022222222222222223</v>
      </c>
      <c r="AD74" s="3">
        <f t="shared" si="46"/>
        <v>0.03111111111111111</v>
      </c>
      <c r="AE74" s="3">
        <f t="shared" si="41"/>
        <v>0.07555555555555556</v>
      </c>
      <c r="AH74" s="5" t="s">
        <v>33</v>
      </c>
      <c r="AI74" s="12">
        <f t="shared" si="47"/>
        <v>0.011111111111111112</v>
      </c>
      <c r="AJ74" s="12">
        <f t="shared" si="47"/>
        <v>0.0022222222222222222</v>
      </c>
      <c r="AK74" s="12">
        <f t="shared" si="47"/>
        <v>0.008888888888888889</v>
      </c>
      <c r="AL74" s="12">
        <f t="shared" si="47"/>
        <v>0.03111111111111111</v>
      </c>
      <c r="AM74" s="12">
        <f t="shared" si="47"/>
        <v>0.022222222222222223</v>
      </c>
      <c r="AN74" s="13">
        <f t="shared" si="42"/>
        <v>0.07555555555555556</v>
      </c>
      <c r="AQ74" s="5"/>
      <c r="AR74" s="5"/>
      <c r="AS74" s="5"/>
      <c r="AT74" s="5"/>
      <c r="AU74" s="5"/>
    </row>
    <row r="75" spans="1:47" ht="12.75">
      <c r="A75" s="5" t="s">
        <v>30</v>
      </c>
      <c r="B75" s="3">
        <f t="shared" si="43"/>
        <v>0.07111111111111111</v>
      </c>
      <c r="C75" s="3">
        <f t="shared" si="43"/>
        <v>0.06</v>
      </c>
      <c r="D75" s="3">
        <f t="shared" si="43"/>
        <v>0.057777777777777775</v>
      </c>
      <c r="E75" s="3">
        <f t="shared" si="43"/>
        <v>0.03111111111111111</v>
      </c>
      <c r="F75" s="3">
        <f t="shared" si="43"/>
        <v>0.017777777777777778</v>
      </c>
      <c r="G75" s="3">
        <f>SUM(B75:F75)</f>
        <v>0.23777777777777778</v>
      </c>
      <c r="I75" s="5" t="s">
        <v>30</v>
      </c>
      <c r="J75" s="3">
        <f t="shared" si="44"/>
        <v>0.02</v>
      </c>
      <c r="K75" s="3">
        <f t="shared" si="44"/>
        <v>0.008888888888888889</v>
      </c>
      <c r="L75" s="3">
        <f t="shared" si="44"/>
        <v>0.044444444444444446</v>
      </c>
      <c r="M75" s="3">
        <f t="shared" si="44"/>
        <v>0.11333333333333333</v>
      </c>
      <c r="N75" s="3">
        <f t="shared" si="44"/>
        <v>0.051111111111111114</v>
      </c>
      <c r="O75" s="3">
        <f t="shared" si="39"/>
        <v>0.23777777777777775</v>
      </c>
      <c r="Q75" s="5" t="s">
        <v>30</v>
      </c>
      <c r="R75" s="3">
        <f t="shared" si="45"/>
        <v>0.05555555555555555</v>
      </c>
      <c r="S75" s="3">
        <f t="shared" si="45"/>
        <v>0.044444444444444446</v>
      </c>
      <c r="T75" s="3">
        <f t="shared" si="45"/>
        <v>0.09333333333333334</v>
      </c>
      <c r="U75" s="3">
        <f t="shared" si="45"/>
        <v>0.042222222222222223</v>
      </c>
      <c r="V75" s="3">
        <f t="shared" si="45"/>
        <v>0.0022222222222222222</v>
      </c>
      <c r="W75" s="3">
        <f t="shared" si="40"/>
        <v>0.23777777777777778</v>
      </c>
      <c r="Y75" s="5" t="s">
        <v>30</v>
      </c>
      <c r="Z75" s="3">
        <f t="shared" si="46"/>
        <v>0.022222222222222223</v>
      </c>
      <c r="AA75" s="3">
        <f t="shared" si="46"/>
        <v>0.008888888888888889</v>
      </c>
      <c r="AB75" s="3">
        <f t="shared" si="46"/>
        <v>0.03777777777777778</v>
      </c>
      <c r="AC75" s="3">
        <f t="shared" si="46"/>
        <v>0.10222222222222223</v>
      </c>
      <c r="AD75" s="3">
        <f t="shared" si="46"/>
        <v>0.06666666666666667</v>
      </c>
      <c r="AE75" s="3">
        <f t="shared" si="41"/>
        <v>0.23777777777777775</v>
      </c>
      <c r="AF75" s="5"/>
      <c r="AH75" s="5" t="s">
        <v>30</v>
      </c>
      <c r="AI75" s="12">
        <f t="shared" si="47"/>
        <v>0.015555555555555555</v>
      </c>
      <c r="AJ75" s="12">
        <f t="shared" si="47"/>
        <v>0.013333333333333334</v>
      </c>
      <c r="AK75" s="12">
        <f t="shared" si="47"/>
        <v>0.04</v>
      </c>
      <c r="AL75" s="12">
        <f t="shared" si="47"/>
        <v>0.09555555555555556</v>
      </c>
      <c r="AM75" s="12">
        <f t="shared" si="47"/>
        <v>0.07333333333333333</v>
      </c>
      <c r="AN75" s="13">
        <f t="shared" si="42"/>
        <v>0.23777777777777778</v>
      </c>
      <c r="AP75" s="5"/>
      <c r="AU75" s="5"/>
    </row>
    <row r="76" spans="1:47" ht="12.75">
      <c r="A76" s="5" t="s">
        <v>21</v>
      </c>
      <c r="B76" s="3">
        <f t="shared" si="43"/>
        <v>0.14444444444444443</v>
      </c>
      <c r="C76" s="3">
        <f t="shared" si="43"/>
        <v>0.09111111111111111</v>
      </c>
      <c r="D76" s="3">
        <f t="shared" si="43"/>
        <v>0.1288888888888889</v>
      </c>
      <c r="E76" s="3">
        <f t="shared" si="43"/>
        <v>0.13777777777777778</v>
      </c>
      <c r="F76" s="3">
        <f t="shared" si="43"/>
        <v>0.06888888888888889</v>
      </c>
      <c r="G76" s="3">
        <f>SUM(B76:F76)</f>
        <v>0.5711111111111111</v>
      </c>
      <c r="I76" s="5" t="s">
        <v>21</v>
      </c>
      <c r="J76" s="3">
        <f t="shared" si="44"/>
        <v>0.04666666666666667</v>
      </c>
      <c r="K76" s="3">
        <f t="shared" si="44"/>
        <v>0.022222222222222223</v>
      </c>
      <c r="L76" s="3">
        <f t="shared" si="44"/>
        <v>0.057777777777777775</v>
      </c>
      <c r="M76" s="3">
        <f t="shared" si="44"/>
        <v>0.24222222222222223</v>
      </c>
      <c r="N76" s="3">
        <f t="shared" si="44"/>
        <v>0.20222222222222222</v>
      </c>
      <c r="O76" s="3">
        <f t="shared" si="39"/>
        <v>0.5711111111111111</v>
      </c>
      <c r="Q76" s="5" t="s">
        <v>21</v>
      </c>
      <c r="R76" s="3">
        <f t="shared" si="45"/>
        <v>0.1622222222222222</v>
      </c>
      <c r="S76" s="3">
        <f t="shared" si="45"/>
        <v>0.10222222222222223</v>
      </c>
      <c r="T76" s="3">
        <f t="shared" si="45"/>
        <v>0.1511111111111111</v>
      </c>
      <c r="U76" s="3">
        <f t="shared" si="45"/>
        <v>0.12222222222222222</v>
      </c>
      <c r="V76" s="3">
        <f t="shared" si="45"/>
        <v>0.03333333333333333</v>
      </c>
      <c r="W76" s="3">
        <f t="shared" si="40"/>
        <v>0.5711111111111111</v>
      </c>
      <c r="Y76" s="5" t="s">
        <v>21</v>
      </c>
      <c r="Z76" s="3">
        <f t="shared" si="46"/>
        <v>0.04666666666666667</v>
      </c>
      <c r="AA76" s="3">
        <f t="shared" si="46"/>
        <v>0.024444444444444446</v>
      </c>
      <c r="AB76" s="3">
        <f t="shared" si="46"/>
        <v>0.07777777777777778</v>
      </c>
      <c r="AC76" s="3">
        <f t="shared" si="46"/>
        <v>0.15777777777777777</v>
      </c>
      <c r="AD76" s="3">
        <f t="shared" si="46"/>
        <v>0.2644444444444444</v>
      </c>
      <c r="AE76" s="3">
        <f t="shared" si="41"/>
        <v>0.5711111111111111</v>
      </c>
      <c r="AF76" s="5"/>
      <c r="AH76" s="5" t="s">
        <v>21</v>
      </c>
      <c r="AI76" s="12">
        <f t="shared" si="47"/>
        <v>0.022222222222222223</v>
      </c>
      <c r="AJ76" s="12">
        <f t="shared" si="47"/>
        <v>0.02666666666666667</v>
      </c>
      <c r="AK76" s="12">
        <f t="shared" si="47"/>
        <v>0.06444444444444444</v>
      </c>
      <c r="AL76" s="12">
        <f t="shared" si="47"/>
        <v>0.2288888888888889</v>
      </c>
      <c r="AM76" s="12">
        <f t="shared" si="47"/>
        <v>0.2288888888888889</v>
      </c>
      <c r="AN76" s="13">
        <f t="shared" si="42"/>
        <v>0.5711111111111111</v>
      </c>
      <c r="AP76" s="5"/>
      <c r="AU76" s="5"/>
    </row>
    <row r="77" spans="2:47" ht="12.75">
      <c r="B77" s="3">
        <f aca="true" t="shared" si="48" ref="B77:G77">SUM(B72:B76)</f>
        <v>0.29333333333333333</v>
      </c>
      <c r="C77" s="3">
        <f t="shared" si="48"/>
        <v>0.18222222222222223</v>
      </c>
      <c r="D77" s="3">
        <f t="shared" si="48"/>
        <v>0.21777777777777776</v>
      </c>
      <c r="E77" s="3">
        <f t="shared" si="48"/>
        <v>0.2</v>
      </c>
      <c r="F77" s="3">
        <f t="shared" si="48"/>
        <v>0.10666666666666666</v>
      </c>
      <c r="G77" s="3">
        <f t="shared" si="48"/>
        <v>1</v>
      </c>
      <c r="J77" s="3">
        <f>SUM(J72:J76)</f>
        <v>0.11777777777777779</v>
      </c>
      <c r="K77" s="3">
        <f>SUM(K72:K76)</f>
        <v>0.035555555555555556</v>
      </c>
      <c r="L77" s="3">
        <f>SUM(L72:L76)</f>
        <v>0.12666666666666665</v>
      </c>
      <c r="M77" s="3">
        <f>SUM(M72:M76)</f>
        <v>0.42</v>
      </c>
      <c r="N77" s="3">
        <f>SUM(N72:N76)</f>
        <v>0.3</v>
      </c>
      <c r="O77" s="3">
        <f t="shared" si="39"/>
        <v>1</v>
      </c>
      <c r="R77" s="3">
        <f>SUM(R72:R76)</f>
        <v>0.3111111111111111</v>
      </c>
      <c r="S77" s="3">
        <f>SUM(S72:S76)</f>
        <v>0.1688888888888889</v>
      </c>
      <c r="T77" s="3">
        <f>SUM(T72:T76)</f>
        <v>0.28</v>
      </c>
      <c r="U77" s="3">
        <f>SUM(U72:U76)</f>
        <v>0.19111111111111112</v>
      </c>
      <c r="V77" s="3">
        <f>SUM(V72:V76)</f>
        <v>0.04888888888888889</v>
      </c>
      <c r="W77" s="3">
        <f t="shared" si="40"/>
        <v>1</v>
      </c>
      <c r="Z77" s="3">
        <f>SUM(Z72:Z76)</f>
        <v>0.10666666666666666</v>
      </c>
      <c r="AA77" s="3">
        <f>SUM(AA72:AA76)</f>
        <v>0.04666666666666666</v>
      </c>
      <c r="AB77" s="3">
        <f>SUM(AB72:AB76)</f>
        <v>0.12444444444444444</v>
      </c>
      <c r="AC77" s="3">
        <f>SUM(AC72:AC76)</f>
        <v>0.31333333333333335</v>
      </c>
      <c r="AD77" s="3">
        <f>SUM(AD72:AD76)</f>
        <v>0.40888888888888886</v>
      </c>
      <c r="AE77" s="3">
        <f t="shared" si="41"/>
        <v>1</v>
      </c>
      <c r="AF77" s="5"/>
      <c r="AH77" s="5"/>
      <c r="AI77" s="13">
        <f>SUM(AI72:AI76)</f>
        <v>0.06666666666666667</v>
      </c>
      <c r="AJ77" s="13">
        <f>SUM(AJ72:AJ76)</f>
        <v>0.04888888888888889</v>
      </c>
      <c r="AK77" s="13">
        <f>SUM(AK72:AK76)</f>
        <v>0.12</v>
      </c>
      <c r="AL77" s="13">
        <f>SUM(AL72:AL76)</f>
        <v>0.3844444444444445</v>
      </c>
      <c r="AM77" s="13">
        <f>SUM(AM72:AM76)</f>
        <v>0.38</v>
      </c>
      <c r="AN77" s="13">
        <f t="shared" si="42"/>
        <v>1</v>
      </c>
      <c r="AP77" s="5"/>
      <c r="AU77" s="5"/>
    </row>
    <row r="78" spans="2:47" ht="12.75">
      <c r="B78" s="5"/>
      <c r="C78" s="5"/>
      <c r="D78" s="5"/>
      <c r="E78" s="5"/>
      <c r="F78" s="5"/>
      <c r="G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AF78" s="5"/>
      <c r="AH78" s="5"/>
      <c r="AI78" s="5"/>
      <c r="AJ78" s="5"/>
      <c r="AN78" s="5"/>
      <c r="AQ78" s="5"/>
      <c r="AR78" s="5"/>
      <c r="AS78" s="5"/>
      <c r="AT78" s="5"/>
      <c r="AU78" s="5"/>
    </row>
    <row r="79" spans="37:40" ht="12.75">
      <c r="AK79" s="5"/>
      <c r="AL79" s="5"/>
      <c r="AM79" s="5"/>
      <c r="AN79" s="5"/>
    </row>
    <row r="80" spans="1:48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15"/>
      <c r="AM80" s="14"/>
      <c r="AN80" s="14"/>
      <c r="AO80" s="14"/>
      <c r="AP80" s="14"/>
      <c r="AQ80" s="15"/>
      <c r="AR80" s="15"/>
      <c r="AS80" s="14"/>
      <c r="AT80" s="14"/>
      <c r="AU80" s="14"/>
      <c r="AV80" s="14"/>
    </row>
    <row r="81" spans="37:44" s="2" customFormat="1" ht="12.75">
      <c r="AK81" s="1"/>
      <c r="AL81" s="1"/>
      <c r="AQ81" s="1"/>
      <c r="AR81" s="1"/>
    </row>
    <row r="83" spans="1:42" ht="12.75">
      <c r="A83" s="5" t="s">
        <v>43</v>
      </c>
      <c r="B83" s="5" t="s">
        <v>18</v>
      </c>
      <c r="C83" s="5" t="s">
        <v>22</v>
      </c>
      <c r="D83" s="5" t="s">
        <v>23</v>
      </c>
      <c r="E83" s="5" t="s">
        <v>20</v>
      </c>
      <c r="F83" s="5" t="s">
        <v>21</v>
      </c>
      <c r="I83" s="5" t="s">
        <v>44</v>
      </c>
      <c r="J83" s="5" t="s">
        <v>18</v>
      </c>
      <c r="K83" s="5" t="s">
        <v>22</v>
      </c>
      <c r="L83" s="5" t="s">
        <v>23</v>
      </c>
      <c r="M83" s="5" t="s">
        <v>20</v>
      </c>
      <c r="N83" s="5" t="s">
        <v>21</v>
      </c>
      <c r="Q83" s="5" t="s">
        <v>45</v>
      </c>
      <c r="R83" s="5" t="s">
        <v>18</v>
      </c>
      <c r="S83" s="5" t="s">
        <v>22</v>
      </c>
      <c r="T83" s="5" t="s">
        <v>23</v>
      </c>
      <c r="U83" s="5" t="s">
        <v>20</v>
      </c>
      <c r="V83" s="5" t="s">
        <v>21</v>
      </c>
      <c r="Z83" s="5"/>
      <c r="AA83" s="5"/>
      <c r="AB83" s="5"/>
      <c r="AC83" s="5"/>
      <c r="AD83" s="5"/>
      <c r="AE83" s="5"/>
      <c r="AF83" s="5"/>
      <c r="AO83" s="5"/>
      <c r="AP83" s="5"/>
    </row>
    <row r="84" spans="1:41" ht="12.75">
      <c r="A84" s="5" t="s">
        <v>29</v>
      </c>
      <c r="B84" s="3">
        <v>20</v>
      </c>
      <c r="C84" s="3">
        <v>2</v>
      </c>
      <c r="D84" s="3">
        <v>4</v>
      </c>
      <c r="E84" s="3">
        <v>9</v>
      </c>
      <c r="F84" s="3">
        <v>19</v>
      </c>
      <c r="G84" s="3">
        <f aca="true" t="shared" si="49" ref="G84:G89">SUM(B84:F84)</f>
        <v>54</v>
      </c>
      <c r="I84" s="5" t="s">
        <v>29</v>
      </c>
      <c r="J84" s="3">
        <v>12</v>
      </c>
      <c r="K84" s="3">
        <v>2</v>
      </c>
      <c r="L84" s="3">
        <v>3</v>
      </c>
      <c r="M84" s="3">
        <v>14</v>
      </c>
      <c r="N84" s="3">
        <v>23</v>
      </c>
      <c r="O84" s="3">
        <f aca="true" t="shared" si="50" ref="O84:O89">SUM(J84:N84)</f>
        <v>54</v>
      </c>
      <c r="Q84" s="5" t="s">
        <v>29</v>
      </c>
      <c r="R84" s="3">
        <v>32</v>
      </c>
      <c r="S84" s="3">
        <v>1</v>
      </c>
      <c r="T84" s="3">
        <v>6</v>
      </c>
      <c r="U84" s="3">
        <v>8</v>
      </c>
      <c r="V84" s="3">
        <v>7</v>
      </c>
      <c r="W84" s="3">
        <f aca="true" t="shared" si="51" ref="W84:W89">SUM(R84:V84)</f>
        <v>54</v>
      </c>
      <c r="Y84" s="5"/>
      <c r="AO84" s="5"/>
    </row>
    <row r="85" spans="1:41" ht="12.75">
      <c r="A85" s="5" t="s">
        <v>19</v>
      </c>
      <c r="B85" s="3">
        <v>1</v>
      </c>
      <c r="C85" s="3">
        <v>2</v>
      </c>
      <c r="D85" s="3">
        <v>5</v>
      </c>
      <c r="E85" s="3">
        <v>5</v>
      </c>
      <c r="F85" s="3">
        <v>5</v>
      </c>
      <c r="G85" s="3">
        <f t="shared" si="49"/>
        <v>18</v>
      </c>
      <c r="I85" s="5" t="s">
        <v>19</v>
      </c>
      <c r="J85" s="3">
        <v>2</v>
      </c>
      <c r="K85" s="3">
        <v>2</v>
      </c>
      <c r="L85" s="3">
        <v>2</v>
      </c>
      <c r="M85" s="3">
        <v>5</v>
      </c>
      <c r="N85" s="3">
        <v>7</v>
      </c>
      <c r="O85" s="3">
        <f t="shared" si="50"/>
        <v>18</v>
      </c>
      <c r="Q85" s="5" t="s">
        <v>19</v>
      </c>
      <c r="R85" s="3">
        <v>3</v>
      </c>
      <c r="S85" s="3">
        <v>5</v>
      </c>
      <c r="T85" s="3">
        <v>2</v>
      </c>
      <c r="U85" s="3">
        <v>8</v>
      </c>
      <c r="V85" s="3">
        <v>0</v>
      </c>
      <c r="W85" s="3">
        <f t="shared" si="51"/>
        <v>18</v>
      </c>
      <c r="Y85" s="5"/>
      <c r="AO85" s="5"/>
    </row>
    <row r="86" spans="1:25" ht="12.75">
      <c r="A86" s="5" t="s">
        <v>33</v>
      </c>
      <c r="B86" s="3">
        <v>6</v>
      </c>
      <c r="C86" s="3">
        <v>8</v>
      </c>
      <c r="D86" s="3">
        <v>23</v>
      </c>
      <c r="E86" s="3">
        <v>50</v>
      </c>
      <c r="F86" s="3">
        <v>49</v>
      </c>
      <c r="G86" s="3">
        <f t="shared" si="49"/>
        <v>136</v>
      </c>
      <c r="I86" s="5" t="s">
        <v>33</v>
      </c>
      <c r="J86" s="3">
        <v>6</v>
      </c>
      <c r="K86" s="3">
        <v>6</v>
      </c>
      <c r="L86" s="3">
        <v>19</v>
      </c>
      <c r="M86" s="3">
        <v>60</v>
      </c>
      <c r="N86" s="3">
        <v>45</v>
      </c>
      <c r="O86" s="3">
        <f t="shared" si="50"/>
        <v>136</v>
      </c>
      <c r="Q86" s="5" t="s">
        <v>33</v>
      </c>
      <c r="R86" s="3">
        <v>19</v>
      </c>
      <c r="S86" s="3">
        <v>29</v>
      </c>
      <c r="T86" s="3">
        <v>57</v>
      </c>
      <c r="U86" s="3">
        <v>25</v>
      </c>
      <c r="V86" s="3">
        <v>6</v>
      </c>
      <c r="W86" s="3">
        <f t="shared" si="51"/>
        <v>136</v>
      </c>
      <c r="Y86" s="5"/>
    </row>
    <row r="87" spans="1:37" ht="12.75">
      <c r="A87" s="5" t="s">
        <v>30</v>
      </c>
      <c r="B87" s="3">
        <v>10</v>
      </c>
      <c r="C87" s="3">
        <v>3</v>
      </c>
      <c r="D87" s="3">
        <v>17</v>
      </c>
      <c r="E87" s="3">
        <v>53</v>
      </c>
      <c r="F87" s="3">
        <v>56</v>
      </c>
      <c r="G87" s="3">
        <f t="shared" si="49"/>
        <v>139</v>
      </c>
      <c r="I87" s="5" t="s">
        <v>30</v>
      </c>
      <c r="J87" s="3">
        <v>7</v>
      </c>
      <c r="K87" s="3">
        <v>7</v>
      </c>
      <c r="L87" s="3">
        <v>18</v>
      </c>
      <c r="M87" s="3">
        <v>60</v>
      </c>
      <c r="N87" s="3">
        <v>47</v>
      </c>
      <c r="O87" s="3">
        <f t="shared" si="50"/>
        <v>139</v>
      </c>
      <c r="Q87" s="5" t="s">
        <v>30</v>
      </c>
      <c r="R87" s="3">
        <v>29</v>
      </c>
      <c r="S87" s="3">
        <v>20</v>
      </c>
      <c r="T87" s="3">
        <v>55</v>
      </c>
      <c r="U87" s="3">
        <v>29</v>
      </c>
      <c r="V87" s="3">
        <v>6</v>
      </c>
      <c r="W87" s="3">
        <f t="shared" si="51"/>
        <v>139</v>
      </c>
      <c r="Y87" s="5"/>
      <c r="AK87" s="5"/>
    </row>
    <row r="88" spans="1:37" ht="12.75">
      <c r="A88" s="5" t="s">
        <v>21</v>
      </c>
      <c r="B88" s="3">
        <v>11</v>
      </c>
      <c r="C88" s="3">
        <v>6</v>
      </c>
      <c r="D88" s="3">
        <v>7</v>
      </c>
      <c r="E88" s="3">
        <v>24</v>
      </c>
      <c r="F88" s="3">
        <v>55</v>
      </c>
      <c r="G88" s="3">
        <f t="shared" si="49"/>
        <v>103</v>
      </c>
      <c r="I88" s="5" t="s">
        <v>21</v>
      </c>
      <c r="J88" s="3">
        <v>3</v>
      </c>
      <c r="K88" s="3">
        <v>5</v>
      </c>
      <c r="L88" s="3">
        <v>12</v>
      </c>
      <c r="M88" s="3">
        <v>34</v>
      </c>
      <c r="N88" s="3">
        <v>49</v>
      </c>
      <c r="O88" s="3">
        <f t="shared" si="50"/>
        <v>103</v>
      </c>
      <c r="Q88" s="5" t="s">
        <v>21</v>
      </c>
      <c r="R88" s="3">
        <v>22</v>
      </c>
      <c r="S88" s="3">
        <v>12</v>
      </c>
      <c r="T88" s="3">
        <v>36</v>
      </c>
      <c r="U88" s="3">
        <v>23</v>
      </c>
      <c r="V88" s="3">
        <v>10</v>
      </c>
      <c r="W88" s="3">
        <f t="shared" si="51"/>
        <v>103</v>
      </c>
      <c r="AK88" s="5"/>
    </row>
    <row r="89" spans="2:37" ht="12.75">
      <c r="B89" s="3">
        <f>SUM(B84:B88)</f>
        <v>48</v>
      </c>
      <c r="C89" s="3">
        <f>SUM(C84:C88)</f>
        <v>21</v>
      </c>
      <c r="D89" s="3">
        <f>SUM(D84:D88)</f>
        <v>56</v>
      </c>
      <c r="E89" s="3">
        <f>SUM(E84:E88)</f>
        <v>141</v>
      </c>
      <c r="F89" s="3">
        <f>SUM(F84:F88)</f>
        <v>184</v>
      </c>
      <c r="G89" s="3">
        <f t="shared" si="49"/>
        <v>450</v>
      </c>
      <c r="J89" s="3">
        <f>SUM(J84:J88)</f>
        <v>30</v>
      </c>
      <c r="K89" s="3">
        <f>SUM(K84:K88)</f>
        <v>22</v>
      </c>
      <c r="L89" s="3">
        <f>SUM(L84:L88)</f>
        <v>54</v>
      </c>
      <c r="M89" s="3">
        <f>SUM(M84:M88)</f>
        <v>173</v>
      </c>
      <c r="N89" s="3">
        <f>SUM(N84:N88)</f>
        <v>171</v>
      </c>
      <c r="O89" s="3">
        <f t="shared" si="50"/>
        <v>450</v>
      </c>
      <c r="R89" s="3">
        <f>SUM(R84:R88)</f>
        <v>105</v>
      </c>
      <c r="S89" s="3">
        <f>SUM(S84:S88)</f>
        <v>67</v>
      </c>
      <c r="T89" s="3">
        <f>SUM(T84:T88)</f>
        <v>156</v>
      </c>
      <c r="U89" s="3">
        <f>SUM(U84:U88)</f>
        <v>93</v>
      </c>
      <c r="V89" s="3">
        <f>SUM(V84:V88)</f>
        <v>29</v>
      </c>
      <c r="W89" s="3">
        <f t="shared" si="51"/>
        <v>450</v>
      </c>
      <c r="AK89" s="5"/>
    </row>
    <row r="90" ht="12.75">
      <c r="AK90" s="5"/>
    </row>
    <row r="91" ht="12.75">
      <c r="AK91" s="5"/>
    </row>
    <row r="92" spans="1:37" ht="12.75">
      <c r="A92" s="5" t="s">
        <v>43</v>
      </c>
      <c r="B92" s="5" t="s">
        <v>18</v>
      </c>
      <c r="C92" s="5" t="s">
        <v>22</v>
      </c>
      <c r="D92" s="5" t="s">
        <v>23</v>
      </c>
      <c r="E92" s="5" t="s">
        <v>20</v>
      </c>
      <c r="F92" s="5" t="s">
        <v>21</v>
      </c>
      <c r="I92" s="5" t="s">
        <v>44</v>
      </c>
      <c r="J92" s="5" t="s">
        <v>18</v>
      </c>
      <c r="K92" s="5" t="s">
        <v>22</v>
      </c>
      <c r="L92" s="5" t="s">
        <v>23</v>
      </c>
      <c r="M92" s="5" t="s">
        <v>20</v>
      </c>
      <c r="N92" s="5" t="s">
        <v>21</v>
      </c>
      <c r="Q92" s="5" t="s">
        <v>45</v>
      </c>
      <c r="R92" s="5" t="s">
        <v>18</v>
      </c>
      <c r="S92" s="5" t="s">
        <v>22</v>
      </c>
      <c r="T92" s="5" t="s">
        <v>23</v>
      </c>
      <c r="U92" s="5" t="s">
        <v>20</v>
      </c>
      <c r="V92" s="5" t="s">
        <v>21</v>
      </c>
      <c r="AK92" s="5"/>
    </row>
    <row r="93" spans="1:37" ht="12.75">
      <c r="A93" s="5" t="s">
        <v>29</v>
      </c>
      <c r="B93" s="3">
        <f aca="true" t="shared" si="52" ref="B93:F95">+B84/450</f>
        <v>0.044444444444444446</v>
      </c>
      <c r="C93" s="3">
        <f t="shared" si="52"/>
        <v>0.0044444444444444444</v>
      </c>
      <c r="D93" s="3">
        <f t="shared" si="52"/>
        <v>0.008888888888888889</v>
      </c>
      <c r="E93" s="3">
        <f t="shared" si="52"/>
        <v>0.02</v>
      </c>
      <c r="F93" s="3">
        <f t="shared" si="52"/>
        <v>0.042222222222222223</v>
      </c>
      <c r="G93" s="3">
        <f aca="true" t="shared" si="53" ref="G93:G98">SUM(B93:F93)</f>
        <v>0.12</v>
      </c>
      <c r="I93" s="5" t="s">
        <v>29</v>
      </c>
      <c r="J93" s="3">
        <f>+J84/450</f>
        <v>0.02666666666666667</v>
      </c>
      <c r="K93" s="3">
        <f>+K84/450</f>
        <v>0.0044444444444444444</v>
      </c>
      <c r="L93" s="3">
        <f>+L84/450</f>
        <v>0.006666666666666667</v>
      </c>
      <c r="M93" s="3">
        <f>+M84/450</f>
        <v>0.03111111111111111</v>
      </c>
      <c r="N93" s="3">
        <f>+N84/450</f>
        <v>0.051111111111111114</v>
      </c>
      <c r="O93" s="3">
        <f aca="true" t="shared" si="54" ref="O93:O98">SUM(J93:N93)</f>
        <v>0.12</v>
      </c>
      <c r="Q93" s="5" t="s">
        <v>29</v>
      </c>
      <c r="R93" s="3">
        <f>+R84/450</f>
        <v>0.07111111111111111</v>
      </c>
      <c r="S93" s="3">
        <f>+S84/450</f>
        <v>0.0022222222222222222</v>
      </c>
      <c r="T93" s="3">
        <f>+T84/450</f>
        <v>0.013333333333333334</v>
      </c>
      <c r="U93" s="3">
        <f>+U84/450</f>
        <v>0.017777777777777778</v>
      </c>
      <c r="V93" s="3">
        <f>+V84/450</f>
        <v>0.015555555555555555</v>
      </c>
      <c r="W93" s="3">
        <f aca="true" t="shared" si="55" ref="W93:W98">SUM(R93:V93)</f>
        <v>0.12000000000000001</v>
      </c>
      <c r="Z93" s="5"/>
      <c r="AA93" s="5"/>
      <c r="AB93" s="5"/>
      <c r="AC93" s="5"/>
      <c r="AD93" s="5"/>
      <c r="AE93" s="5"/>
      <c r="AF93" s="5"/>
      <c r="AK93" s="5"/>
    </row>
    <row r="94" spans="1:37" ht="12.75">
      <c r="A94" s="5" t="s">
        <v>19</v>
      </c>
      <c r="B94" s="3">
        <f t="shared" si="52"/>
        <v>0.0022222222222222222</v>
      </c>
      <c r="C94" s="3">
        <f t="shared" si="52"/>
        <v>0.0044444444444444444</v>
      </c>
      <c r="D94" s="3">
        <f t="shared" si="52"/>
        <v>0.011111111111111112</v>
      </c>
      <c r="E94" s="3">
        <f t="shared" si="52"/>
        <v>0.011111111111111112</v>
      </c>
      <c r="F94" s="3">
        <f t="shared" si="52"/>
        <v>0.011111111111111112</v>
      </c>
      <c r="G94" s="3">
        <f t="shared" si="53"/>
        <v>0.04</v>
      </c>
      <c r="I94" s="5" t="s">
        <v>19</v>
      </c>
      <c r="J94" s="3">
        <f aca="true" t="shared" si="56" ref="J94:N97">+J85/450</f>
        <v>0.0044444444444444444</v>
      </c>
      <c r="K94" s="3">
        <f t="shared" si="56"/>
        <v>0.0044444444444444444</v>
      </c>
      <c r="L94" s="3">
        <f t="shared" si="56"/>
        <v>0.0044444444444444444</v>
      </c>
      <c r="M94" s="3">
        <f t="shared" si="56"/>
        <v>0.011111111111111112</v>
      </c>
      <c r="N94" s="3">
        <f t="shared" si="56"/>
        <v>0.015555555555555555</v>
      </c>
      <c r="O94" s="3">
        <f t="shared" si="54"/>
        <v>0.039999999999999994</v>
      </c>
      <c r="Q94" s="5" t="s">
        <v>19</v>
      </c>
      <c r="R94" s="3">
        <f aca="true" t="shared" si="57" ref="R94:U97">+R85/450</f>
        <v>0.006666666666666667</v>
      </c>
      <c r="S94" s="3">
        <f t="shared" si="57"/>
        <v>0.011111111111111112</v>
      </c>
      <c r="T94" s="3">
        <f t="shared" si="57"/>
        <v>0.0044444444444444444</v>
      </c>
      <c r="U94" s="3">
        <f t="shared" si="57"/>
        <v>0.017777777777777778</v>
      </c>
      <c r="V94" s="3">
        <f>+V85/450</f>
        <v>0</v>
      </c>
      <c r="W94" s="3">
        <f t="shared" si="55"/>
        <v>0.04</v>
      </c>
      <c r="Y94" s="5"/>
      <c r="AG94" s="5"/>
      <c r="AK94" s="5"/>
    </row>
    <row r="95" spans="1:37" ht="12.75">
      <c r="A95" s="5" t="s">
        <v>33</v>
      </c>
      <c r="B95" s="3">
        <f t="shared" si="52"/>
        <v>0.013333333333333334</v>
      </c>
      <c r="C95" s="3">
        <f t="shared" si="52"/>
        <v>0.017777777777777778</v>
      </c>
      <c r="D95" s="3">
        <f t="shared" si="52"/>
        <v>0.051111111111111114</v>
      </c>
      <c r="E95" s="3">
        <f t="shared" si="52"/>
        <v>0.1111111111111111</v>
      </c>
      <c r="F95" s="3">
        <f t="shared" si="52"/>
        <v>0.10888888888888888</v>
      </c>
      <c r="G95" s="3">
        <f t="shared" si="53"/>
        <v>0.3022222222222222</v>
      </c>
      <c r="I95" s="5" t="s">
        <v>33</v>
      </c>
      <c r="J95" s="3">
        <f t="shared" si="56"/>
        <v>0.013333333333333334</v>
      </c>
      <c r="K95" s="3">
        <f t="shared" si="56"/>
        <v>0.013333333333333334</v>
      </c>
      <c r="L95" s="3">
        <f t="shared" si="56"/>
        <v>0.042222222222222223</v>
      </c>
      <c r="M95" s="3">
        <f t="shared" si="56"/>
        <v>0.13333333333333333</v>
      </c>
      <c r="N95" s="3">
        <f t="shared" si="56"/>
        <v>0.1</v>
      </c>
      <c r="O95" s="3">
        <f t="shared" si="54"/>
        <v>0.3022222222222222</v>
      </c>
      <c r="Q95" s="5" t="s">
        <v>33</v>
      </c>
      <c r="R95" s="3">
        <f t="shared" si="57"/>
        <v>0.042222222222222223</v>
      </c>
      <c r="S95" s="3">
        <f t="shared" si="57"/>
        <v>0.06444444444444444</v>
      </c>
      <c r="T95" s="3">
        <f t="shared" si="57"/>
        <v>0.12666666666666668</v>
      </c>
      <c r="U95" s="3">
        <f t="shared" si="57"/>
        <v>0.05555555555555555</v>
      </c>
      <c r="V95" s="3">
        <f>+V86/450</f>
        <v>0.013333333333333334</v>
      </c>
      <c r="W95" s="3">
        <f t="shared" si="55"/>
        <v>0.30222222222222217</v>
      </c>
      <c r="Y95" s="5"/>
      <c r="AG95" s="5"/>
      <c r="AK95" s="5"/>
    </row>
    <row r="96" spans="1:37" ht="12.75">
      <c r="A96" s="5" t="s">
        <v>30</v>
      </c>
      <c r="B96" s="3">
        <f aca="true" t="shared" si="58" ref="B96:F97">+B87/450</f>
        <v>0.022222222222222223</v>
      </c>
      <c r="C96" s="3">
        <f t="shared" si="58"/>
        <v>0.006666666666666667</v>
      </c>
      <c r="D96" s="3">
        <f t="shared" si="58"/>
        <v>0.03777777777777778</v>
      </c>
      <c r="E96" s="3">
        <f t="shared" si="58"/>
        <v>0.11777777777777777</v>
      </c>
      <c r="F96" s="3">
        <f t="shared" si="58"/>
        <v>0.12444444444444444</v>
      </c>
      <c r="G96" s="3">
        <f t="shared" si="53"/>
        <v>0.3088888888888889</v>
      </c>
      <c r="I96" s="5" t="s">
        <v>30</v>
      </c>
      <c r="J96" s="3">
        <f t="shared" si="56"/>
        <v>0.015555555555555555</v>
      </c>
      <c r="K96" s="3">
        <f t="shared" si="56"/>
        <v>0.015555555555555555</v>
      </c>
      <c r="L96" s="3">
        <f t="shared" si="56"/>
        <v>0.04</v>
      </c>
      <c r="M96" s="3">
        <f t="shared" si="56"/>
        <v>0.13333333333333333</v>
      </c>
      <c r="N96" s="3">
        <f t="shared" si="56"/>
        <v>0.10444444444444445</v>
      </c>
      <c r="O96" s="3">
        <f t="shared" si="54"/>
        <v>0.3088888888888889</v>
      </c>
      <c r="Q96" s="5" t="s">
        <v>30</v>
      </c>
      <c r="R96" s="3">
        <f t="shared" si="57"/>
        <v>0.06444444444444444</v>
      </c>
      <c r="S96" s="3">
        <f t="shared" si="57"/>
        <v>0.044444444444444446</v>
      </c>
      <c r="T96" s="3">
        <f t="shared" si="57"/>
        <v>0.12222222222222222</v>
      </c>
      <c r="U96" s="3">
        <f t="shared" si="57"/>
        <v>0.06444444444444444</v>
      </c>
      <c r="V96" s="3">
        <f>+V87/450</f>
        <v>0.013333333333333334</v>
      </c>
      <c r="W96" s="3">
        <f t="shared" si="55"/>
        <v>0.3088888888888889</v>
      </c>
      <c r="Y96" s="5"/>
      <c r="AG96" s="5"/>
      <c r="AK96" s="5"/>
    </row>
    <row r="97" spans="1:37" ht="12.75">
      <c r="A97" s="5" t="s">
        <v>21</v>
      </c>
      <c r="B97" s="3">
        <f t="shared" si="58"/>
        <v>0.024444444444444446</v>
      </c>
      <c r="C97" s="3">
        <f t="shared" si="58"/>
        <v>0.013333333333333334</v>
      </c>
      <c r="D97" s="3">
        <f t="shared" si="58"/>
        <v>0.015555555555555555</v>
      </c>
      <c r="E97" s="3">
        <f t="shared" si="58"/>
        <v>0.05333333333333334</v>
      </c>
      <c r="F97" s="3">
        <f t="shared" si="58"/>
        <v>0.12222222222222222</v>
      </c>
      <c r="G97" s="3">
        <f t="shared" si="53"/>
        <v>0.22888888888888886</v>
      </c>
      <c r="I97" s="5" t="s">
        <v>21</v>
      </c>
      <c r="J97" s="3">
        <f t="shared" si="56"/>
        <v>0.006666666666666667</v>
      </c>
      <c r="K97" s="3">
        <f t="shared" si="56"/>
        <v>0.011111111111111112</v>
      </c>
      <c r="L97" s="3">
        <f t="shared" si="56"/>
        <v>0.02666666666666667</v>
      </c>
      <c r="M97" s="3">
        <f t="shared" si="56"/>
        <v>0.07555555555555556</v>
      </c>
      <c r="N97" s="3">
        <f t="shared" si="56"/>
        <v>0.10888888888888888</v>
      </c>
      <c r="O97" s="3">
        <f t="shared" si="54"/>
        <v>0.22888888888888886</v>
      </c>
      <c r="Q97" s="5" t="s">
        <v>21</v>
      </c>
      <c r="R97" s="3">
        <f t="shared" si="57"/>
        <v>0.04888888888888889</v>
      </c>
      <c r="S97" s="3">
        <f t="shared" si="57"/>
        <v>0.02666666666666667</v>
      </c>
      <c r="T97" s="3">
        <f t="shared" si="57"/>
        <v>0.08</v>
      </c>
      <c r="U97" s="3">
        <f t="shared" si="57"/>
        <v>0.051111111111111114</v>
      </c>
      <c r="V97" s="3">
        <f>+V88/450</f>
        <v>0.022222222222222223</v>
      </c>
      <c r="W97" s="3">
        <f t="shared" si="55"/>
        <v>0.2288888888888889</v>
      </c>
      <c r="Y97" s="5"/>
      <c r="AG97" s="5"/>
      <c r="AK97" s="5"/>
    </row>
    <row r="98" spans="2:33" ht="13.5" customHeight="1">
      <c r="B98" s="3">
        <f>SUM(B93:B97)</f>
        <v>0.10666666666666667</v>
      </c>
      <c r="C98" s="3">
        <f>SUM(C93:C97)</f>
        <v>0.04666666666666667</v>
      </c>
      <c r="D98" s="3">
        <f>SUM(D93:D97)</f>
        <v>0.12444444444444445</v>
      </c>
      <c r="E98" s="3">
        <f>SUM(E93:E97)</f>
        <v>0.31333333333333335</v>
      </c>
      <c r="F98" s="3">
        <f>SUM(F93:F97)</f>
        <v>0.40888888888888886</v>
      </c>
      <c r="G98" s="3">
        <f t="shared" si="53"/>
        <v>1</v>
      </c>
      <c r="J98" s="3">
        <f>SUM(J93:J97)</f>
        <v>0.06666666666666667</v>
      </c>
      <c r="K98" s="3">
        <f>SUM(K93:K97)</f>
        <v>0.04888888888888889</v>
      </c>
      <c r="L98" s="3">
        <f>SUM(L93:L97)</f>
        <v>0.12000000000000001</v>
      </c>
      <c r="M98" s="3">
        <f>SUM(M93:M97)</f>
        <v>0.3844444444444444</v>
      </c>
      <c r="N98" s="3">
        <f>SUM(N93:N97)</f>
        <v>0.38</v>
      </c>
      <c r="O98" s="3">
        <f t="shared" si="54"/>
        <v>1</v>
      </c>
      <c r="R98" s="3">
        <f>SUM(R93:R97)</f>
        <v>0.23333333333333334</v>
      </c>
      <c r="S98" s="3">
        <f>SUM(S93:S97)</f>
        <v>0.1488888888888889</v>
      </c>
      <c r="T98" s="3">
        <f>SUM(T93:T97)</f>
        <v>0.3466666666666667</v>
      </c>
      <c r="U98" s="3">
        <f>SUM(U93:U97)</f>
        <v>0.20666666666666667</v>
      </c>
      <c r="V98" s="3">
        <f>SUM(V93:V97)</f>
        <v>0.06444444444444444</v>
      </c>
      <c r="W98" s="3">
        <f t="shared" si="55"/>
        <v>1</v>
      </c>
      <c r="Z98" s="5"/>
      <c r="AA98" s="5"/>
      <c r="AB98" s="5"/>
      <c r="AC98" s="5"/>
      <c r="AD98" s="5"/>
      <c r="AE98" s="5"/>
      <c r="AF98" s="5"/>
      <c r="AG98" s="5"/>
    </row>
    <row r="99" spans="1:44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</row>
    <row r="100" spans="1:42" ht="12.75">
      <c r="A100" s="5" t="s">
        <v>46</v>
      </c>
      <c r="B100" s="5" t="s">
        <v>26</v>
      </c>
      <c r="C100" s="5" t="s">
        <v>55</v>
      </c>
      <c r="D100" s="5" t="s">
        <v>51</v>
      </c>
      <c r="E100" s="5" t="s">
        <v>70</v>
      </c>
      <c r="F100" s="5" t="s">
        <v>71</v>
      </c>
      <c r="I100" s="5" t="s">
        <v>47</v>
      </c>
      <c r="J100" s="5" t="s">
        <v>18</v>
      </c>
      <c r="K100" s="5" t="s">
        <v>22</v>
      </c>
      <c r="L100" s="5" t="s">
        <v>23</v>
      </c>
      <c r="M100" s="5" t="s">
        <v>20</v>
      </c>
      <c r="N100" s="5" t="s">
        <v>21</v>
      </c>
      <c r="Q100" s="3" t="s">
        <v>48</v>
      </c>
      <c r="R100" s="5" t="s">
        <v>29</v>
      </c>
      <c r="S100" s="5" t="s">
        <v>19</v>
      </c>
      <c r="T100" s="5" t="s">
        <v>36</v>
      </c>
      <c r="U100" s="5" t="s">
        <v>30</v>
      </c>
      <c r="V100" s="5" t="s">
        <v>21</v>
      </c>
      <c r="Y100" s="3" t="s">
        <v>49</v>
      </c>
      <c r="Z100" s="5" t="s">
        <v>29</v>
      </c>
      <c r="AA100" s="5"/>
      <c r="AB100" s="5"/>
      <c r="AC100" s="5" t="s">
        <v>19</v>
      </c>
      <c r="AD100" s="5" t="s">
        <v>36</v>
      </c>
      <c r="AE100" s="5" t="s">
        <v>30</v>
      </c>
      <c r="AK100" s="5" t="s">
        <v>50</v>
      </c>
      <c r="AL100" s="5" t="s">
        <v>26</v>
      </c>
      <c r="AM100" s="5" t="s">
        <v>55</v>
      </c>
      <c r="AN100" s="5" t="s">
        <v>51</v>
      </c>
      <c r="AO100" s="5" t="s">
        <v>70</v>
      </c>
      <c r="AP100" s="5" t="s">
        <v>71</v>
      </c>
    </row>
    <row r="101" spans="1:43" ht="12.75">
      <c r="A101" s="5" t="s">
        <v>65</v>
      </c>
      <c r="B101" s="3">
        <v>7</v>
      </c>
      <c r="C101" s="3">
        <v>11</v>
      </c>
      <c r="D101" s="3">
        <v>9</v>
      </c>
      <c r="E101" s="3">
        <v>19</v>
      </c>
      <c r="F101" s="3">
        <v>5</v>
      </c>
      <c r="G101" s="3">
        <f aca="true" t="shared" si="59" ref="G101:G106">SUM(B101:F101)</f>
        <v>51</v>
      </c>
      <c r="I101" s="5" t="s">
        <v>65</v>
      </c>
      <c r="J101" s="3">
        <v>26</v>
      </c>
      <c r="K101" s="3">
        <v>9</v>
      </c>
      <c r="L101" s="3">
        <v>7</v>
      </c>
      <c r="M101" s="3">
        <v>7</v>
      </c>
      <c r="N101" s="3">
        <v>2</v>
      </c>
      <c r="O101" s="3">
        <f aca="true" t="shared" si="60" ref="O101:O106">SUM(J101:N101)</f>
        <v>51</v>
      </c>
      <c r="Q101" s="5">
        <v>1</v>
      </c>
      <c r="R101" s="3">
        <v>12</v>
      </c>
      <c r="S101" s="3">
        <v>5</v>
      </c>
      <c r="T101" s="3">
        <v>11</v>
      </c>
      <c r="U101" s="3">
        <v>11</v>
      </c>
      <c r="V101" s="3">
        <v>12</v>
      </c>
      <c r="W101" s="3">
        <f>SUM(R101:V101)</f>
        <v>51</v>
      </c>
      <c r="Y101" s="5" t="s">
        <v>26</v>
      </c>
      <c r="Z101" s="3">
        <v>11</v>
      </c>
      <c r="AC101" s="3">
        <v>20</v>
      </c>
      <c r="AD101" s="3">
        <v>18</v>
      </c>
      <c r="AE101" s="3">
        <v>2</v>
      </c>
      <c r="AF101" s="3">
        <f>SUM(Z101:AE101)</f>
        <v>51</v>
      </c>
      <c r="AK101" s="5" t="s">
        <v>26</v>
      </c>
      <c r="AL101" s="3">
        <v>7</v>
      </c>
      <c r="AM101" s="3">
        <v>10</v>
      </c>
      <c r="AN101" s="3">
        <v>9</v>
      </c>
      <c r="AO101" s="3">
        <v>18</v>
      </c>
      <c r="AP101" s="3">
        <v>7</v>
      </c>
      <c r="AQ101" s="3">
        <f>SUM(AL101:AP101)</f>
        <v>51</v>
      </c>
    </row>
    <row r="102" spans="1:43" ht="12.75">
      <c r="A102" s="5" t="s">
        <v>66</v>
      </c>
      <c r="B102" s="3">
        <v>8</v>
      </c>
      <c r="C102" s="3">
        <v>7</v>
      </c>
      <c r="D102" s="3">
        <v>18</v>
      </c>
      <c r="E102" s="3">
        <v>26</v>
      </c>
      <c r="F102" s="3">
        <v>5</v>
      </c>
      <c r="G102" s="3">
        <f t="shared" si="59"/>
        <v>64</v>
      </c>
      <c r="I102" s="5" t="s">
        <v>66</v>
      </c>
      <c r="J102" s="3">
        <v>42</v>
      </c>
      <c r="K102" s="3">
        <v>13</v>
      </c>
      <c r="L102" s="3">
        <v>6</v>
      </c>
      <c r="M102" s="3">
        <v>3</v>
      </c>
      <c r="N102" s="3">
        <v>0</v>
      </c>
      <c r="O102" s="3">
        <f t="shared" si="60"/>
        <v>64</v>
      </c>
      <c r="Q102" s="5">
        <v>2</v>
      </c>
      <c r="R102" s="3">
        <v>10</v>
      </c>
      <c r="S102" s="3">
        <v>2</v>
      </c>
      <c r="T102" s="3">
        <v>14</v>
      </c>
      <c r="U102" s="3">
        <v>28</v>
      </c>
      <c r="V102" s="3">
        <v>10</v>
      </c>
      <c r="W102" s="3">
        <f>SUM(R102:V102)</f>
        <v>64</v>
      </c>
      <c r="Y102" s="5" t="s">
        <v>55</v>
      </c>
      <c r="Z102" s="3">
        <v>4</v>
      </c>
      <c r="AC102" s="3">
        <v>37</v>
      </c>
      <c r="AD102" s="3">
        <v>21</v>
      </c>
      <c r="AE102" s="3">
        <v>2</v>
      </c>
      <c r="AF102" s="3">
        <f>SUM(Z102:AE102)</f>
        <v>64</v>
      </c>
      <c r="AK102" s="5" t="s">
        <v>55</v>
      </c>
      <c r="AL102" s="3">
        <v>10</v>
      </c>
      <c r="AM102" s="3">
        <v>11</v>
      </c>
      <c r="AN102" s="3">
        <v>16</v>
      </c>
      <c r="AO102" s="3">
        <v>22</v>
      </c>
      <c r="AP102" s="3">
        <v>5</v>
      </c>
      <c r="AQ102" s="3">
        <f>SUM(AL102:AP102)</f>
        <v>64</v>
      </c>
    </row>
    <row r="103" spans="1:43" ht="12.75">
      <c r="A103" s="5" t="s">
        <v>68</v>
      </c>
      <c r="B103" s="3">
        <v>19</v>
      </c>
      <c r="C103" s="3">
        <v>11</v>
      </c>
      <c r="D103" s="3">
        <v>22</v>
      </c>
      <c r="E103" s="3">
        <v>56</v>
      </c>
      <c r="F103" s="3">
        <v>15</v>
      </c>
      <c r="G103" s="3">
        <f t="shared" si="59"/>
        <v>123</v>
      </c>
      <c r="I103" s="5" t="s">
        <v>68</v>
      </c>
      <c r="J103" s="3">
        <v>88</v>
      </c>
      <c r="K103" s="3">
        <v>19</v>
      </c>
      <c r="L103" s="3">
        <v>11</v>
      </c>
      <c r="M103" s="3">
        <v>3</v>
      </c>
      <c r="N103" s="3">
        <v>2</v>
      </c>
      <c r="O103" s="3">
        <f t="shared" si="60"/>
        <v>123</v>
      </c>
      <c r="Q103" s="5">
        <v>3</v>
      </c>
      <c r="R103" s="3">
        <v>23</v>
      </c>
      <c r="S103" s="3">
        <v>9</v>
      </c>
      <c r="T103" s="3">
        <v>22</v>
      </c>
      <c r="U103" s="3">
        <v>32</v>
      </c>
      <c r="V103" s="3">
        <v>37</v>
      </c>
      <c r="W103" s="3">
        <f>SUM(R103:V103)</f>
        <v>123</v>
      </c>
      <c r="Y103" s="5" t="s">
        <v>51</v>
      </c>
      <c r="Z103" s="3">
        <v>8</v>
      </c>
      <c r="AC103" s="3">
        <v>38</v>
      </c>
      <c r="AD103" s="3">
        <v>65</v>
      </c>
      <c r="AE103" s="3">
        <v>12</v>
      </c>
      <c r="AF103" s="3">
        <f>SUM(Z103:AE103)</f>
        <v>123</v>
      </c>
      <c r="AK103" s="5" t="s">
        <v>51</v>
      </c>
      <c r="AL103" s="3">
        <v>10</v>
      </c>
      <c r="AM103" s="3">
        <v>14</v>
      </c>
      <c r="AN103" s="3">
        <v>34</v>
      </c>
      <c r="AO103" s="3">
        <v>41</v>
      </c>
      <c r="AP103" s="3">
        <v>24</v>
      </c>
      <c r="AQ103" s="3">
        <f>SUM(AL103:AP103)</f>
        <v>123</v>
      </c>
    </row>
    <row r="104" spans="1:43" ht="12.75">
      <c r="A104" s="5" t="s">
        <v>67</v>
      </c>
      <c r="B104" s="3">
        <v>2</v>
      </c>
      <c r="C104" s="3">
        <v>1</v>
      </c>
      <c r="D104" s="3">
        <v>1</v>
      </c>
      <c r="E104" s="3">
        <v>7</v>
      </c>
      <c r="F104" s="3">
        <v>1</v>
      </c>
      <c r="G104" s="3">
        <f t="shared" si="59"/>
        <v>12</v>
      </c>
      <c r="I104" s="5" t="s">
        <v>67</v>
      </c>
      <c r="J104" s="3">
        <v>7</v>
      </c>
      <c r="K104" s="3">
        <v>5</v>
      </c>
      <c r="L104" s="3">
        <v>0</v>
      </c>
      <c r="M104" s="3">
        <v>0</v>
      </c>
      <c r="N104" s="3">
        <v>0</v>
      </c>
      <c r="O104" s="3">
        <f t="shared" si="60"/>
        <v>12</v>
      </c>
      <c r="Q104" s="5" t="s">
        <v>52</v>
      </c>
      <c r="R104" s="3">
        <f>22+0</f>
        <v>22</v>
      </c>
      <c r="S104" s="3">
        <f>12+0</f>
        <v>12</v>
      </c>
      <c r="T104" s="3">
        <f>45+4</f>
        <v>49</v>
      </c>
      <c r="U104" s="3">
        <f>51+6</f>
        <v>57</v>
      </c>
      <c r="V104" s="3">
        <f>70+2</f>
        <v>72</v>
      </c>
      <c r="W104" s="3">
        <f>SUM(R104:V104)</f>
        <v>212</v>
      </c>
      <c r="Y104" s="5" t="s">
        <v>52</v>
      </c>
      <c r="Z104" s="3">
        <f>10+0</f>
        <v>10</v>
      </c>
      <c r="AC104" s="3">
        <f>75+4</f>
        <v>79</v>
      </c>
      <c r="AD104" s="3">
        <f>100+5</f>
        <v>105</v>
      </c>
      <c r="AE104" s="3">
        <f>15+3</f>
        <v>18</v>
      </c>
      <c r="AF104" s="3">
        <f>SUM(Z104:AE104)</f>
        <v>212</v>
      </c>
      <c r="AK104" s="5" t="s">
        <v>70</v>
      </c>
      <c r="AL104" s="3">
        <v>3</v>
      </c>
      <c r="AM104" s="3">
        <v>2</v>
      </c>
      <c r="AN104" s="3">
        <v>3</v>
      </c>
      <c r="AO104" s="3">
        <v>2</v>
      </c>
      <c r="AP104" s="3">
        <v>2</v>
      </c>
      <c r="AQ104" s="3">
        <f>SUM(AL104:AP104)</f>
        <v>12</v>
      </c>
    </row>
    <row r="105" spans="1:43" ht="12.75">
      <c r="A105" s="5" t="s">
        <v>69</v>
      </c>
      <c r="B105" s="3">
        <v>29</v>
      </c>
      <c r="C105" s="3">
        <v>13</v>
      </c>
      <c r="D105" s="3">
        <v>32</v>
      </c>
      <c r="E105" s="3">
        <v>101</v>
      </c>
      <c r="F105" s="3">
        <v>25</v>
      </c>
      <c r="G105" s="3">
        <f t="shared" si="59"/>
        <v>200</v>
      </c>
      <c r="I105" s="5" t="s">
        <v>69</v>
      </c>
      <c r="J105" s="3">
        <v>118</v>
      </c>
      <c r="K105" s="3">
        <v>44</v>
      </c>
      <c r="L105" s="3">
        <v>31</v>
      </c>
      <c r="M105" s="3">
        <v>4</v>
      </c>
      <c r="N105" s="3">
        <v>3</v>
      </c>
      <c r="O105" s="3">
        <f t="shared" si="60"/>
        <v>200</v>
      </c>
      <c r="R105" s="3">
        <f>SUM(R101:R104)</f>
        <v>67</v>
      </c>
      <c r="S105" s="3">
        <f>SUM(S101:S104)</f>
        <v>28</v>
      </c>
      <c r="T105" s="3">
        <f>SUM(T101:T104)</f>
        <v>96</v>
      </c>
      <c r="U105" s="3">
        <f>SUM(U101:U104)</f>
        <v>128</v>
      </c>
      <c r="V105" s="3">
        <f>SUM(V101:V104)</f>
        <v>131</v>
      </c>
      <c r="W105" s="3">
        <f>SUM(R105:V105)</f>
        <v>450</v>
      </c>
      <c r="Z105" s="3">
        <f>SUM(Z101:Z104)</f>
        <v>33</v>
      </c>
      <c r="AC105" s="3">
        <f>SUM(AC101:AC104)</f>
        <v>174</v>
      </c>
      <c r="AD105" s="3">
        <f>SUM(AD101:AD104)</f>
        <v>209</v>
      </c>
      <c r="AE105" s="3">
        <f>SUM(AE101:AE104)</f>
        <v>34</v>
      </c>
      <c r="AF105" s="3">
        <f>SUM(AF101:AF104)</f>
        <v>450</v>
      </c>
      <c r="AK105" s="5" t="s">
        <v>71</v>
      </c>
      <c r="AL105" s="3">
        <v>12</v>
      </c>
      <c r="AM105" s="3">
        <v>12</v>
      </c>
      <c r="AN105" s="3">
        <v>55</v>
      </c>
      <c r="AO105" s="3">
        <v>68</v>
      </c>
      <c r="AP105" s="3">
        <v>53</v>
      </c>
      <c r="AQ105" s="3">
        <f>SUM(AL105:AP105)</f>
        <v>200</v>
      </c>
    </row>
    <row r="106" spans="2:43" ht="12.75">
      <c r="B106" s="3">
        <f>SUM(B101:B105)</f>
        <v>65</v>
      </c>
      <c r="C106" s="3">
        <f>SUM(C101:C105)</f>
        <v>43</v>
      </c>
      <c r="D106" s="3">
        <f>SUM(D101:D105)</f>
        <v>82</v>
      </c>
      <c r="E106" s="3">
        <f>SUM(E101:E105)</f>
        <v>209</v>
      </c>
      <c r="F106" s="3">
        <f>SUM(F101:F105)</f>
        <v>51</v>
      </c>
      <c r="G106" s="3">
        <f t="shared" si="59"/>
        <v>450</v>
      </c>
      <c r="J106" s="3">
        <f>SUM(J101:J105)</f>
        <v>281</v>
      </c>
      <c r="K106" s="3">
        <f>SUM(K101:K105)</f>
        <v>90</v>
      </c>
      <c r="L106" s="3">
        <f>SUM(L101:L105)</f>
        <v>55</v>
      </c>
      <c r="M106" s="3">
        <f>SUM(M101:M105)</f>
        <v>17</v>
      </c>
      <c r="N106" s="3">
        <f>SUM(N101:N105)</f>
        <v>7</v>
      </c>
      <c r="O106" s="3">
        <f t="shared" si="60"/>
        <v>450</v>
      </c>
      <c r="AL106" s="3">
        <f aca="true" t="shared" si="61" ref="AL106:AQ106">SUM(AL101:AL105)</f>
        <v>42</v>
      </c>
      <c r="AM106" s="3">
        <f t="shared" si="61"/>
        <v>49</v>
      </c>
      <c r="AN106" s="3">
        <f t="shared" si="61"/>
        <v>117</v>
      </c>
      <c r="AO106" s="3">
        <f t="shared" si="61"/>
        <v>151</v>
      </c>
      <c r="AP106" s="3">
        <f t="shared" si="61"/>
        <v>91</v>
      </c>
      <c r="AQ106" s="3">
        <f t="shared" si="61"/>
        <v>450</v>
      </c>
    </row>
    <row r="108" spans="1:42" ht="12.75">
      <c r="A108" s="3" t="s">
        <v>46</v>
      </c>
      <c r="B108" s="5" t="s">
        <v>26</v>
      </c>
      <c r="C108" s="5" t="s">
        <v>55</v>
      </c>
      <c r="D108" s="5" t="s">
        <v>51</v>
      </c>
      <c r="E108" s="5" t="s">
        <v>70</v>
      </c>
      <c r="F108" s="5" t="s">
        <v>71</v>
      </c>
      <c r="I108" s="3" t="s">
        <v>47</v>
      </c>
      <c r="J108" s="5" t="s">
        <v>18</v>
      </c>
      <c r="K108" s="5" t="s">
        <v>22</v>
      </c>
      <c r="L108" s="5" t="s">
        <v>23</v>
      </c>
      <c r="M108" s="5" t="s">
        <v>20</v>
      </c>
      <c r="N108" s="5" t="s">
        <v>21</v>
      </c>
      <c r="Q108" s="3" t="s">
        <v>48</v>
      </c>
      <c r="R108" s="5" t="s">
        <v>29</v>
      </c>
      <c r="S108" s="5" t="s">
        <v>19</v>
      </c>
      <c r="T108" s="5" t="s">
        <v>36</v>
      </c>
      <c r="U108" s="5" t="s">
        <v>30</v>
      </c>
      <c r="V108" s="5" t="s">
        <v>21</v>
      </c>
      <c r="Y108" s="3" t="s">
        <v>49</v>
      </c>
      <c r="Z108" s="5" t="s">
        <v>29</v>
      </c>
      <c r="AA108" s="5"/>
      <c r="AB108" s="5"/>
      <c r="AC108" s="5" t="s">
        <v>19</v>
      </c>
      <c r="AD108" s="5" t="s">
        <v>36</v>
      </c>
      <c r="AE108" s="5" t="s">
        <v>30</v>
      </c>
      <c r="AK108" s="3" t="s">
        <v>50</v>
      </c>
      <c r="AL108" s="5" t="s">
        <v>29</v>
      </c>
      <c r="AM108" s="5" t="s">
        <v>19</v>
      </c>
      <c r="AN108" s="5" t="s">
        <v>36</v>
      </c>
      <c r="AO108" s="5" t="s">
        <v>30</v>
      </c>
      <c r="AP108" s="5" t="s">
        <v>21</v>
      </c>
    </row>
    <row r="109" spans="1:43" ht="12.75">
      <c r="A109" s="5" t="s">
        <v>65</v>
      </c>
      <c r="B109" s="3">
        <f>+B101/450</f>
        <v>0.015555555555555555</v>
      </c>
      <c r="C109" s="3">
        <f>+C101/450</f>
        <v>0.024444444444444446</v>
      </c>
      <c r="D109" s="3">
        <f>+D101/450</f>
        <v>0.02</v>
      </c>
      <c r="E109" s="3">
        <f>+E101/450</f>
        <v>0.042222222222222223</v>
      </c>
      <c r="F109" s="3">
        <f>+F101/450</f>
        <v>0.011111111111111112</v>
      </c>
      <c r="G109" s="5">
        <f>SUM(B109:F109)</f>
        <v>0.11333333333333333</v>
      </c>
      <c r="I109" s="5" t="s">
        <v>65</v>
      </c>
      <c r="J109" s="3">
        <f>+J101/450</f>
        <v>0.057777777777777775</v>
      </c>
      <c r="K109" s="3">
        <f>+K101/450</f>
        <v>0.02</v>
      </c>
      <c r="L109" s="3">
        <f>+L101/450</f>
        <v>0.015555555555555555</v>
      </c>
      <c r="M109" s="3">
        <f>+M101/450</f>
        <v>0.015555555555555555</v>
      </c>
      <c r="N109" s="3">
        <f>+N101/450</f>
        <v>0.0044444444444444444</v>
      </c>
      <c r="O109" s="3">
        <f aca="true" t="shared" si="62" ref="O109:O114">SUM(J109:N109)</f>
        <v>0.11333333333333334</v>
      </c>
      <c r="Q109" s="5">
        <v>1</v>
      </c>
      <c r="R109" s="3">
        <f>+R101/450</f>
        <v>0.02666666666666667</v>
      </c>
      <c r="S109" s="3">
        <f>+S101/450</f>
        <v>0.011111111111111112</v>
      </c>
      <c r="T109" s="3">
        <f>+T101/450</f>
        <v>0.024444444444444446</v>
      </c>
      <c r="U109" s="3">
        <f>+U101/450</f>
        <v>0.024444444444444446</v>
      </c>
      <c r="V109" s="3">
        <f>+V101/450</f>
        <v>0.02666666666666667</v>
      </c>
      <c r="W109" s="5">
        <f>SUM(R109:V109)</f>
        <v>0.11333333333333334</v>
      </c>
      <c r="Y109" s="5" t="s">
        <v>26</v>
      </c>
      <c r="Z109" s="3">
        <f>+Z101/450</f>
        <v>0.024444444444444446</v>
      </c>
      <c r="AC109" s="3">
        <f>+AC101/450</f>
        <v>0.044444444444444446</v>
      </c>
      <c r="AD109" s="3">
        <f>+AD101/450</f>
        <v>0.04</v>
      </c>
      <c r="AE109" s="3">
        <f>+AE101/450</f>
        <v>0.0044444444444444444</v>
      </c>
      <c r="AF109" s="5">
        <f>SUM(Z109:AE109)</f>
        <v>0.11333333333333334</v>
      </c>
      <c r="AK109" s="5">
        <v>1</v>
      </c>
      <c r="AL109" s="3">
        <f>+AL101/450</f>
        <v>0.015555555555555555</v>
      </c>
      <c r="AM109" s="3">
        <f>+AM101/450</f>
        <v>0.022222222222222223</v>
      </c>
      <c r="AN109" s="3">
        <f>+AN101/450</f>
        <v>0.02</v>
      </c>
      <c r="AO109" s="3">
        <f>+AO101/450</f>
        <v>0.04</v>
      </c>
      <c r="AP109" s="3">
        <f>+AP101/450</f>
        <v>0.015555555555555555</v>
      </c>
      <c r="AQ109" s="3">
        <f>SUM(AL109:AP109)</f>
        <v>0.11333333333333333</v>
      </c>
    </row>
    <row r="110" spans="1:43" ht="12.75">
      <c r="A110" s="5" t="s">
        <v>66</v>
      </c>
      <c r="B110" s="3">
        <f aca="true" t="shared" si="63" ref="B110:F113">+B102/450</f>
        <v>0.017777777777777778</v>
      </c>
      <c r="C110" s="3">
        <f t="shared" si="63"/>
        <v>0.015555555555555555</v>
      </c>
      <c r="D110" s="3">
        <f t="shared" si="63"/>
        <v>0.04</v>
      </c>
      <c r="E110" s="3">
        <f t="shared" si="63"/>
        <v>0.057777777777777775</v>
      </c>
      <c r="F110" s="3">
        <f t="shared" si="63"/>
        <v>0.011111111111111112</v>
      </c>
      <c r="G110" s="5">
        <f>SUM(B110:F110)</f>
        <v>0.14222222222222222</v>
      </c>
      <c r="I110" s="5" t="s">
        <v>66</v>
      </c>
      <c r="J110" s="3">
        <f aca="true" t="shared" si="64" ref="J110:N113">+J102/450</f>
        <v>0.09333333333333334</v>
      </c>
      <c r="K110" s="3">
        <f t="shared" si="64"/>
        <v>0.028888888888888888</v>
      </c>
      <c r="L110" s="3">
        <f t="shared" si="64"/>
        <v>0.013333333333333334</v>
      </c>
      <c r="M110" s="3">
        <f t="shared" si="64"/>
        <v>0.006666666666666667</v>
      </c>
      <c r="N110" s="3">
        <f t="shared" si="64"/>
        <v>0</v>
      </c>
      <c r="O110" s="3">
        <f t="shared" si="62"/>
        <v>0.14222222222222222</v>
      </c>
      <c r="Q110" s="5">
        <v>2</v>
      </c>
      <c r="R110" s="3">
        <f aca="true" t="shared" si="65" ref="R110:V112">+R102/450</f>
        <v>0.022222222222222223</v>
      </c>
      <c r="S110" s="3">
        <f t="shared" si="65"/>
        <v>0.0044444444444444444</v>
      </c>
      <c r="T110" s="3">
        <f t="shared" si="65"/>
        <v>0.03111111111111111</v>
      </c>
      <c r="U110" s="3">
        <f t="shared" si="65"/>
        <v>0.06222222222222222</v>
      </c>
      <c r="V110" s="3">
        <f t="shared" si="65"/>
        <v>0.022222222222222223</v>
      </c>
      <c r="W110" s="5">
        <f>SUM(R110:V110)</f>
        <v>0.14222222222222222</v>
      </c>
      <c r="Y110" s="5" t="s">
        <v>55</v>
      </c>
      <c r="Z110" s="3">
        <f aca="true" t="shared" si="66" ref="Z110:AE112">+Z102/450</f>
        <v>0.008888888888888889</v>
      </c>
      <c r="AC110" s="3">
        <f t="shared" si="66"/>
        <v>0.08222222222222222</v>
      </c>
      <c r="AD110" s="3">
        <f t="shared" si="66"/>
        <v>0.04666666666666667</v>
      </c>
      <c r="AE110" s="3">
        <f t="shared" si="66"/>
        <v>0.0044444444444444444</v>
      </c>
      <c r="AF110" s="5">
        <f>SUM(Z110:AE110)</f>
        <v>0.14222222222222222</v>
      </c>
      <c r="AK110" s="5">
        <v>2</v>
      </c>
      <c r="AL110" s="3">
        <f aca="true" t="shared" si="67" ref="AL110:AP113">+AL102/450</f>
        <v>0.022222222222222223</v>
      </c>
      <c r="AM110" s="3">
        <f t="shared" si="67"/>
        <v>0.024444444444444446</v>
      </c>
      <c r="AN110" s="3">
        <f t="shared" si="67"/>
        <v>0.035555555555555556</v>
      </c>
      <c r="AO110" s="3">
        <f t="shared" si="67"/>
        <v>0.04888888888888889</v>
      </c>
      <c r="AP110" s="3">
        <f t="shared" si="67"/>
        <v>0.011111111111111112</v>
      </c>
      <c r="AQ110" s="3">
        <f>SUM(AL110:AP110)</f>
        <v>0.14222222222222222</v>
      </c>
    </row>
    <row r="111" spans="1:43" ht="12.75">
      <c r="A111" s="5" t="s">
        <v>68</v>
      </c>
      <c r="B111" s="3">
        <f t="shared" si="63"/>
        <v>0.042222222222222223</v>
      </c>
      <c r="C111" s="3">
        <f t="shared" si="63"/>
        <v>0.024444444444444446</v>
      </c>
      <c r="D111" s="3">
        <f t="shared" si="63"/>
        <v>0.04888888888888889</v>
      </c>
      <c r="E111" s="3">
        <f t="shared" si="63"/>
        <v>0.12444444444444444</v>
      </c>
      <c r="F111" s="3">
        <f t="shared" si="63"/>
        <v>0.03333333333333333</v>
      </c>
      <c r="G111" s="5">
        <f>SUM(B111:F111)</f>
        <v>0.2733333333333333</v>
      </c>
      <c r="I111" s="5" t="s">
        <v>68</v>
      </c>
      <c r="J111" s="3">
        <f t="shared" si="64"/>
        <v>0.19555555555555557</v>
      </c>
      <c r="K111" s="3">
        <f t="shared" si="64"/>
        <v>0.042222222222222223</v>
      </c>
      <c r="L111" s="3">
        <f t="shared" si="64"/>
        <v>0.024444444444444446</v>
      </c>
      <c r="M111" s="3">
        <f t="shared" si="64"/>
        <v>0.006666666666666667</v>
      </c>
      <c r="N111" s="3">
        <f t="shared" si="64"/>
        <v>0.0044444444444444444</v>
      </c>
      <c r="O111" s="3">
        <f t="shared" si="62"/>
        <v>0.2733333333333333</v>
      </c>
      <c r="Q111" s="5">
        <v>3</v>
      </c>
      <c r="R111" s="3">
        <f t="shared" si="65"/>
        <v>0.051111111111111114</v>
      </c>
      <c r="S111" s="3">
        <f t="shared" si="65"/>
        <v>0.02</v>
      </c>
      <c r="T111" s="3">
        <f t="shared" si="65"/>
        <v>0.04888888888888889</v>
      </c>
      <c r="U111" s="3">
        <f t="shared" si="65"/>
        <v>0.07111111111111111</v>
      </c>
      <c r="V111" s="3">
        <f t="shared" si="65"/>
        <v>0.08222222222222222</v>
      </c>
      <c r="W111" s="5">
        <f>SUM(R111:V111)</f>
        <v>0.2733333333333333</v>
      </c>
      <c r="Y111" s="5" t="s">
        <v>51</v>
      </c>
      <c r="Z111" s="3">
        <f t="shared" si="66"/>
        <v>0.017777777777777778</v>
      </c>
      <c r="AC111" s="3">
        <f t="shared" si="66"/>
        <v>0.08444444444444445</v>
      </c>
      <c r="AD111" s="3">
        <f t="shared" si="66"/>
        <v>0.14444444444444443</v>
      </c>
      <c r="AE111" s="3">
        <f t="shared" si="66"/>
        <v>0.02666666666666667</v>
      </c>
      <c r="AF111" s="5">
        <f>SUM(Z111:AE111)</f>
        <v>0.2733333333333333</v>
      </c>
      <c r="AK111" s="5">
        <v>3</v>
      </c>
      <c r="AL111" s="3">
        <f t="shared" si="67"/>
        <v>0.022222222222222223</v>
      </c>
      <c r="AM111" s="3">
        <f t="shared" si="67"/>
        <v>0.03111111111111111</v>
      </c>
      <c r="AN111" s="3">
        <f t="shared" si="67"/>
        <v>0.07555555555555556</v>
      </c>
      <c r="AO111" s="3">
        <f t="shared" si="67"/>
        <v>0.09111111111111111</v>
      </c>
      <c r="AP111" s="3">
        <f t="shared" si="67"/>
        <v>0.05333333333333334</v>
      </c>
      <c r="AQ111" s="3">
        <f>SUM(AL111:AP111)</f>
        <v>0.2733333333333333</v>
      </c>
    </row>
    <row r="112" spans="1:43" ht="12.75">
      <c r="A112" s="5" t="s">
        <v>67</v>
      </c>
      <c r="B112" s="3">
        <f t="shared" si="63"/>
        <v>0.0044444444444444444</v>
      </c>
      <c r="C112" s="3">
        <f t="shared" si="63"/>
        <v>0.0022222222222222222</v>
      </c>
      <c r="D112" s="3">
        <f t="shared" si="63"/>
        <v>0.0022222222222222222</v>
      </c>
      <c r="E112" s="3">
        <f t="shared" si="63"/>
        <v>0.015555555555555555</v>
      </c>
      <c r="F112" s="3">
        <f t="shared" si="63"/>
        <v>0.0022222222222222222</v>
      </c>
      <c r="G112" s="5">
        <f>SUM(B112:F112)</f>
        <v>0.026666666666666665</v>
      </c>
      <c r="I112" s="5" t="s">
        <v>67</v>
      </c>
      <c r="J112" s="3">
        <f t="shared" si="64"/>
        <v>0.015555555555555555</v>
      </c>
      <c r="K112" s="3">
        <f t="shared" si="64"/>
        <v>0.011111111111111112</v>
      </c>
      <c r="L112" s="3">
        <f t="shared" si="64"/>
        <v>0</v>
      </c>
      <c r="M112" s="3">
        <f t="shared" si="64"/>
        <v>0</v>
      </c>
      <c r="N112" s="3">
        <f t="shared" si="64"/>
        <v>0</v>
      </c>
      <c r="O112" s="3">
        <f t="shared" si="62"/>
        <v>0.026666666666666665</v>
      </c>
      <c r="Q112" s="5" t="s">
        <v>52</v>
      </c>
      <c r="R112" s="3">
        <f t="shared" si="65"/>
        <v>0.04888888888888889</v>
      </c>
      <c r="S112" s="3">
        <f t="shared" si="65"/>
        <v>0.02666666666666667</v>
      </c>
      <c r="T112" s="3">
        <f t="shared" si="65"/>
        <v>0.10888888888888888</v>
      </c>
      <c r="U112" s="3">
        <f t="shared" si="65"/>
        <v>0.12666666666666668</v>
      </c>
      <c r="V112" s="3">
        <f t="shared" si="65"/>
        <v>0.16</v>
      </c>
      <c r="W112" s="5">
        <f>SUM(R112:V112)</f>
        <v>0.47111111111111115</v>
      </c>
      <c r="Y112" s="5" t="s">
        <v>52</v>
      </c>
      <c r="Z112" s="3">
        <f t="shared" si="66"/>
        <v>0.022222222222222223</v>
      </c>
      <c r="AC112" s="3">
        <f t="shared" si="66"/>
        <v>0.17555555555555555</v>
      </c>
      <c r="AD112" s="3">
        <f t="shared" si="66"/>
        <v>0.23333333333333334</v>
      </c>
      <c r="AE112" s="3">
        <f t="shared" si="66"/>
        <v>0.04</v>
      </c>
      <c r="AF112" s="5">
        <f>SUM(Z112:AE112)</f>
        <v>0.4711111111111111</v>
      </c>
      <c r="AK112" s="5">
        <v>4</v>
      </c>
      <c r="AL112" s="3">
        <f t="shared" si="67"/>
        <v>0.006666666666666667</v>
      </c>
      <c r="AM112" s="3">
        <f t="shared" si="67"/>
        <v>0.0044444444444444444</v>
      </c>
      <c r="AN112" s="3">
        <f t="shared" si="67"/>
        <v>0.006666666666666667</v>
      </c>
      <c r="AO112" s="3">
        <f t="shared" si="67"/>
        <v>0.0044444444444444444</v>
      </c>
      <c r="AP112" s="3">
        <f t="shared" si="67"/>
        <v>0.0044444444444444444</v>
      </c>
      <c r="AQ112" s="3">
        <f>SUM(AL112:AP112)</f>
        <v>0.02666666666666667</v>
      </c>
    </row>
    <row r="113" spans="1:43" ht="12.75">
      <c r="A113" s="5" t="s">
        <v>69</v>
      </c>
      <c r="B113" s="3">
        <f t="shared" si="63"/>
        <v>0.06444444444444444</v>
      </c>
      <c r="C113" s="3">
        <f t="shared" si="63"/>
        <v>0.028888888888888888</v>
      </c>
      <c r="D113" s="3">
        <f t="shared" si="63"/>
        <v>0.07111111111111111</v>
      </c>
      <c r="E113" s="3">
        <f t="shared" si="63"/>
        <v>0.22444444444444445</v>
      </c>
      <c r="F113" s="3">
        <f t="shared" si="63"/>
        <v>0.05555555555555555</v>
      </c>
      <c r="G113" s="5">
        <f>SUM(B113:F113)</f>
        <v>0.4444444444444444</v>
      </c>
      <c r="I113" s="5" t="s">
        <v>69</v>
      </c>
      <c r="J113" s="3">
        <f t="shared" si="64"/>
        <v>0.26222222222222225</v>
      </c>
      <c r="K113" s="3">
        <f t="shared" si="64"/>
        <v>0.09777777777777778</v>
      </c>
      <c r="L113" s="3">
        <f t="shared" si="64"/>
        <v>0.06888888888888889</v>
      </c>
      <c r="M113" s="3">
        <f t="shared" si="64"/>
        <v>0.008888888888888889</v>
      </c>
      <c r="N113" s="3">
        <f t="shared" si="64"/>
        <v>0.006666666666666667</v>
      </c>
      <c r="O113" s="3">
        <f t="shared" si="62"/>
        <v>0.4444444444444445</v>
      </c>
      <c r="R113" s="5">
        <f>SUM(R109:R112)</f>
        <v>0.1488888888888889</v>
      </c>
      <c r="S113" s="5">
        <f>SUM(S109:S112)</f>
        <v>0.06222222222222222</v>
      </c>
      <c r="T113" s="5">
        <f>SUM(T109:T112)</f>
        <v>0.21333333333333332</v>
      </c>
      <c r="U113" s="5">
        <f>SUM(U109:U112)</f>
        <v>0.2844444444444445</v>
      </c>
      <c r="V113" s="5">
        <f>SUM(V109:V112)</f>
        <v>0.2911111111111111</v>
      </c>
      <c r="W113" s="5">
        <f>SUM(R113:V113)</f>
        <v>1</v>
      </c>
      <c r="Z113" s="5">
        <f>SUM(Z109:Z112)</f>
        <v>0.07333333333333333</v>
      </c>
      <c r="AA113" s="5"/>
      <c r="AB113" s="5"/>
      <c r="AC113" s="5">
        <f>SUM(AC109:AC112)</f>
        <v>0.3866666666666667</v>
      </c>
      <c r="AD113" s="5">
        <f>SUM(AD109:AD112)</f>
        <v>0.46444444444444444</v>
      </c>
      <c r="AE113" s="5">
        <f>SUM(AE109:AE112)</f>
        <v>0.07555555555555556</v>
      </c>
      <c r="AF113" s="5">
        <f>SUM(AF109:AF112)</f>
        <v>1</v>
      </c>
      <c r="AK113" s="5">
        <v>5</v>
      </c>
      <c r="AL113" s="3">
        <f t="shared" si="67"/>
        <v>0.02666666666666667</v>
      </c>
      <c r="AM113" s="3">
        <f t="shared" si="67"/>
        <v>0.02666666666666667</v>
      </c>
      <c r="AN113" s="3">
        <f t="shared" si="67"/>
        <v>0.12222222222222222</v>
      </c>
      <c r="AO113" s="3">
        <f t="shared" si="67"/>
        <v>0.1511111111111111</v>
      </c>
      <c r="AP113" s="3">
        <f t="shared" si="67"/>
        <v>0.11777777777777777</v>
      </c>
      <c r="AQ113" s="3">
        <f>SUM(AL113:AP113)</f>
        <v>0.4444444444444444</v>
      </c>
    </row>
    <row r="114" spans="2:43" ht="12.75">
      <c r="B114" s="3">
        <f aca="true" t="shared" si="68" ref="B114:G114">SUM(B109:B113)</f>
        <v>0.14444444444444443</v>
      </c>
      <c r="C114" s="3">
        <f t="shared" si="68"/>
        <v>0.09555555555555556</v>
      </c>
      <c r="D114" s="3">
        <f t="shared" si="68"/>
        <v>0.18222222222222223</v>
      </c>
      <c r="E114" s="3">
        <f t="shared" si="68"/>
        <v>0.46444444444444444</v>
      </c>
      <c r="F114" s="3">
        <f t="shared" si="68"/>
        <v>0.11333333333333333</v>
      </c>
      <c r="G114" s="3">
        <f t="shared" si="68"/>
        <v>0.9999999999999999</v>
      </c>
      <c r="J114" s="3">
        <f>SUM(J109:J113)</f>
        <v>0.6244444444444445</v>
      </c>
      <c r="K114" s="3">
        <f>SUM(K109:K113)</f>
        <v>0.2</v>
      </c>
      <c r="L114" s="3">
        <f>SUM(L109:L113)</f>
        <v>0.12222222222222222</v>
      </c>
      <c r="M114" s="3">
        <f>SUM(M109:M113)</f>
        <v>0.03777777777777778</v>
      </c>
      <c r="N114" s="3">
        <f>SUM(N109:N113)</f>
        <v>0.015555555555555555</v>
      </c>
      <c r="O114" s="3">
        <f t="shared" si="62"/>
        <v>1.0000000000000002</v>
      </c>
      <c r="AL114" s="3">
        <f aca="true" t="shared" si="69" ref="AL114:AQ114">SUM(AL109:AL113)</f>
        <v>0.09333333333333334</v>
      </c>
      <c r="AM114" s="3">
        <f t="shared" si="69"/>
        <v>0.1088888888888889</v>
      </c>
      <c r="AN114" s="3">
        <f t="shared" si="69"/>
        <v>0.26</v>
      </c>
      <c r="AO114" s="3">
        <f t="shared" si="69"/>
        <v>0.33555555555555555</v>
      </c>
      <c r="AP114" s="3">
        <f t="shared" si="69"/>
        <v>0.20222222222222222</v>
      </c>
      <c r="AQ114" s="3">
        <f t="shared" si="69"/>
        <v>0.9999999999999999</v>
      </c>
    </row>
    <row r="117" ht="12.75">
      <c r="I117" s="5" t="s">
        <v>91</v>
      </c>
    </row>
    <row r="118" spans="10:14" ht="12.75">
      <c r="J118" s="5" t="s">
        <v>89</v>
      </c>
      <c r="K118" s="5"/>
      <c r="L118" s="5"/>
      <c r="M118" s="5"/>
      <c r="N118" s="5"/>
    </row>
    <row r="119" spans="9:14" ht="12.75">
      <c r="I119" s="5" t="s">
        <v>90</v>
      </c>
      <c r="J119" s="5" t="s">
        <v>79</v>
      </c>
      <c r="K119" s="5" t="s">
        <v>80</v>
      </c>
      <c r="L119" s="5" t="s">
        <v>81</v>
      </c>
      <c r="M119" s="5" t="s">
        <v>82</v>
      </c>
      <c r="N119" s="5" t="s">
        <v>83</v>
      </c>
    </row>
    <row r="120" spans="9:39" ht="12.75">
      <c r="I120" s="5" t="s">
        <v>84</v>
      </c>
      <c r="J120" s="3">
        <v>83</v>
      </c>
      <c r="K120" s="3">
        <v>3</v>
      </c>
      <c r="L120" s="3">
        <v>0</v>
      </c>
      <c r="M120" s="3">
        <v>0</v>
      </c>
      <c r="N120" s="3">
        <v>21</v>
      </c>
      <c r="O120" s="3">
        <f>SUM(J120:N120)</f>
        <v>107</v>
      </c>
      <c r="AL120" s="5"/>
      <c r="AM120" s="5"/>
    </row>
    <row r="121" spans="1:15" ht="12.75">
      <c r="A121" s="1"/>
      <c r="C121" s="2"/>
      <c r="D121" s="2"/>
      <c r="E121" s="2"/>
      <c r="F121" s="2"/>
      <c r="G121" s="2"/>
      <c r="I121" s="5" t="s">
        <v>85</v>
      </c>
      <c r="J121" s="3">
        <v>105</v>
      </c>
      <c r="K121" s="3">
        <v>2</v>
      </c>
      <c r="L121" s="3">
        <v>0</v>
      </c>
      <c r="M121" s="3">
        <v>0</v>
      </c>
      <c r="N121" s="3">
        <v>12</v>
      </c>
      <c r="O121" s="3">
        <f>SUM(J121:N121)</f>
        <v>119</v>
      </c>
    </row>
    <row r="122" spans="1:37" ht="12.75">
      <c r="A122" s="2" t="s">
        <v>0</v>
      </c>
      <c r="B122" s="3">
        <v>6.31864475391576E-38</v>
      </c>
      <c r="C122" s="3" t="str">
        <f>IF(B122&gt;=0.1,"independiente","dependiente")</f>
        <v>dependiente</v>
      </c>
      <c r="D122" s="3" t="str">
        <f>IF(B122&lt;=0.01,"dependiente","independientes")</f>
        <v>dependiente</v>
      </c>
      <c r="I122" s="5" t="s">
        <v>86</v>
      </c>
      <c r="J122" s="3">
        <v>138</v>
      </c>
      <c r="K122" s="3">
        <v>3</v>
      </c>
      <c r="L122" s="3">
        <v>1</v>
      </c>
      <c r="M122" s="3">
        <v>2</v>
      </c>
      <c r="N122" s="3">
        <v>42</v>
      </c>
      <c r="O122" s="3">
        <f>SUM(J122:N122)</f>
        <v>186</v>
      </c>
      <c r="AK122" s="2"/>
    </row>
    <row r="123" spans="1:15" ht="12.75">
      <c r="A123" s="2" t="s">
        <v>1</v>
      </c>
      <c r="B123" s="2">
        <v>0.9880313534622658</v>
      </c>
      <c r="C123" s="3" t="str">
        <f aca="true" t="shared" si="70" ref="C123:C148">IF(B123&gt;=0.1,"independiente","dependiente")</f>
        <v>independiente</v>
      </c>
      <c r="D123" s="3" t="str">
        <f aca="true" t="shared" si="71" ref="D123:D148">IF(B123&lt;=0.01,"dependiente","independientes")</f>
        <v>independientes</v>
      </c>
      <c r="F123" s="2"/>
      <c r="I123" s="5" t="s">
        <v>87</v>
      </c>
      <c r="J123" s="3">
        <v>28</v>
      </c>
      <c r="K123" s="3">
        <v>1</v>
      </c>
      <c r="L123" s="3">
        <v>0</v>
      </c>
      <c r="M123" s="3">
        <v>0</v>
      </c>
      <c r="N123" s="3">
        <v>3</v>
      </c>
      <c r="O123" s="3">
        <f>SUM(J123:N123)</f>
        <v>32</v>
      </c>
    </row>
    <row r="124" spans="1:15" ht="12.75">
      <c r="A124" s="2" t="s">
        <v>2</v>
      </c>
      <c r="B124" s="2">
        <v>7.024895106172301E-221</v>
      </c>
      <c r="C124" s="3" t="str">
        <f t="shared" si="70"/>
        <v>dependiente</v>
      </c>
      <c r="D124" s="3" t="str">
        <f t="shared" si="71"/>
        <v>dependiente</v>
      </c>
      <c r="I124" s="5" t="s">
        <v>88</v>
      </c>
      <c r="J124" s="3">
        <v>4</v>
      </c>
      <c r="K124" s="3">
        <v>0</v>
      </c>
      <c r="L124" s="3">
        <v>0</v>
      </c>
      <c r="M124" s="3">
        <v>0</v>
      </c>
      <c r="N124" s="3">
        <v>2</v>
      </c>
      <c r="O124" s="3">
        <f>SUM(J124:N124)</f>
        <v>6</v>
      </c>
    </row>
    <row r="125" spans="1:15" ht="12.75">
      <c r="A125" s="3" t="s">
        <v>3</v>
      </c>
      <c r="B125" s="3">
        <v>0.15568292025326302</v>
      </c>
      <c r="C125" s="3" t="str">
        <f t="shared" si="70"/>
        <v>independiente</v>
      </c>
      <c r="D125" s="3" t="str">
        <f t="shared" si="71"/>
        <v>independientes</v>
      </c>
      <c r="J125" s="3">
        <f aca="true" t="shared" si="72" ref="J125:O125">SUM(J120:J124)</f>
        <v>358</v>
      </c>
      <c r="K125" s="3">
        <f t="shared" si="72"/>
        <v>9</v>
      </c>
      <c r="L125" s="3">
        <f t="shared" si="72"/>
        <v>1</v>
      </c>
      <c r="M125" s="3">
        <f t="shared" si="72"/>
        <v>2</v>
      </c>
      <c r="N125" s="3">
        <f t="shared" si="72"/>
        <v>80</v>
      </c>
      <c r="O125" s="3">
        <f t="shared" si="72"/>
        <v>450</v>
      </c>
    </row>
    <row r="126" spans="1:4" ht="12.75">
      <c r="A126" s="3" t="s">
        <v>4</v>
      </c>
      <c r="B126" s="3">
        <v>0.9753598364879388</v>
      </c>
      <c r="C126" s="3" t="str">
        <f t="shared" si="70"/>
        <v>independiente</v>
      </c>
      <c r="D126" s="3" t="str">
        <f t="shared" si="71"/>
        <v>independientes</v>
      </c>
    </row>
    <row r="127" spans="1:9" ht="12.75">
      <c r="A127" s="3" t="s">
        <v>5</v>
      </c>
      <c r="B127" s="3">
        <v>0.7317733264266311</v>
      </c>
      <c r="C127" s="3" t="str">
        <f t="shared" si="70"/>
        <v>independiente</v>
      </c>
      <c r="D127" s="3" t="str">
        <f t="shared" si="71"/>
        <v>independientes</v>
      </c>
      <c r="I127" s="5" t="s">
        <v>91</v>
      </c>
    </row>
    <row r="128" spans="1:14" ht="12.75">
      <c r="A128" s="3" t="s">
        <v>24</v>
      </c>
      <c r="B128" s="3">
        <v>0.0005538436430402792</v>
      </c>
      <c r="C128" s="3" t="str">
        <f t="shared" si="70"/>
        <v>dependiente</v>
      </c>
      <c r="D128" s="3" t="str">
        <f t="shared" si="71"/>
        <v>dependiente</v>
      </c>
      <c r="J128" s="5" t="s">
        <v>89</v>
      </c>
      <c r="K128" s="5"/>
      <c r="L128" s="5"/>
      <c r="M128" s="5"/>
      <c r="N128" s="5"/>
    </row>
    <row r="129" spans="1:14" ht="12.75">
      <c r="A129" s="3" t="s">
        <v>25</v>
      </c>
      <c r="B129" s="3">
        <v>0.94264024402038</v>
      </c>
      <c r="C129" s="3" t="str">
        <f t="shared" si="70"/>
        <v>independiente</v>
      </c>
      <c r="D129" s="3" t="str">
        <f t="shared" si="71"/>
        <v>independientes</v>
      </c>
      <c r="I129" s="5" t="s">
        <v>90</v>
      </c>
      <c r="J129" s="5" t="s">
        <v>79</v>
      </c>
      <c r="K129" s="5" t="s">
        <v>80</v>
      </c>
      <c r="L129" s="5" t="s">
        <v>81</v>
      </c>
      <c r="M129" s="5" t="s">
        <v>82</v>
      </c>
      <c r="N129" s="5" t="s">
        <v>83</v>
      </c>
    </row>
    <row r="130" spans="1:15" ht="12.75">
      <c r="A130" s="3" t="s">
        <v>28</v>
      </c>
      <c r="B130" s="3">
        <v>0.9979062446819664</v>
      </c>
      <c r="C130" s="3" t="str">
        <f t="shared" si="70"/>
        <v>independiente</v>
      </c>
      <c r="D130" s="3" t="str">
        <f t="shared" si="71"/>
        <v>independientes</v>
      </c>
      <c r="I130" s="5" t="s">
        <v>84</v>
      </c>
      <c r="J130" s="3">
        <f>+J120/450</f>
        <v>0.18444444444444444</v>
      </c>
      <c r="K130" s="3">
        <f>+K120/450</f>
        <v>0.006666666666666667</v>
      </c>
      <c r="L130" s="3">
        <f>+L120/450</f>
        <v>0</v>
      </c>
      <c r="M130" s="3">
        <f>+M120/450</f>
        <v>0</v>
      </c>
      <c r="N130" s="3">
        <f>+N120/450</f>
        <v>0.04666666666666667</v>
      </c>
      <c r="O130" s="3">
        <f>SUM(J130:N130)</f>
        <v>0.23777777777777775</v>
      </c>
    </row>
    <row r="131" spans="1:15" ht="12.75">
      <c r="A131" s="3" t="s">
        <v>31</v>
      </c>
      <c r="B131" s="3">
        <v>0.9943106088288223</v>
      </c>
      <c r="C131" s="3" t="str">
        <f t="shared" si="70"/>
        <v>independiente</v>
      </c>
      <c r="D131" s="3" t="str">
        <f t="shared" si="71"/>
        <v>independientes</v>
      </c>
      <c r="I131" s="5" t="s">
        <v>85</v>
      </c>
      <c r="J131" s="3">
        <f aca="true" t="shared" si="73" ref="J131:N134">+J121/450</f>
        <v>0.23333333333333334</v>
      </c>
      <c r="K131" s="3">
        <f t="shared" si="73"/>
        <v>0.0044444444444444444</v>
      </c>
      <c r="L131" s="3">
        <f t="shared" si="73"/>
        <v>0</v>
      </c>
      <c r="M131" s="3">
        <f t="shared" si="73"/>
        <v>0</v>
      </c>
      <c r="N131" s="3">
        <f t="shared" si="73"/>
        <v>0.02666666666666667</v>
      </c>
      <c r="O131" s="3">
        <f>SUM(J131:N131)</f>
        <v>0.2644444444444444</v>
      </c>
    </row>
    <row r="132" spans="1:15" ht="12.75">
      <c r="A132" s="3" t="s">
        <v>32</v>
      </c>
      <c r="B132" s="3">
        <v>0.9996042239562847</v>
      </c>
      <c r="C132" s="3" t="str">
        <f t="shared" si="70"/>
        <v>independiente</v>
      </c>
      <c r="D132" s="3" t="str">
        <f t="shared" si="71"/>
        <v>independientes</v>
      </c>
      <c r="I132" s="5" t="s">
        <v>86</v>
      </c>
      <c r="J132" s="3">
        <f t="shared" si="73"/>
        <v>0.30666666666666664</v>
      </c>
      <c r="K132" s="3">
        <f t="shared" si="73"/>
        <v>0.006666666666666667</v>
      </c>
      <c r="L132" s="3">
        <f t="shared" si="73"/>
        <v>0.0022222222222222222</v>
      </c>
      <c r="M132" s="3">
        <f t="shared" si="73"/>
        <v>0.0044444444444444444</v>
      </c>
      <c r="N132" s="3">
        <f t="shared" si="73"/>
        <v>0.09333333333333334</v>
      </c>
      <c r="O132" s="3">
        <f>SUM(J132:N132)</f>
        <v>0.4133333333333333</v>
      </c>
    </row>
    <row r="133" spans="1:15" ht="12.75">
      <c r="A133" s="3" t="s">
        <v>34</v>
      </c>
      <c r="B133" s="3">
        <v>4.25037073643347E-136</v>
      </c>
      <c r="C133" s="3" t="str">
        <f t="shared" si="70"/>
        <v>dependiente</v>
      </c>
      <c r="D133" s="3" t="str">
        <f t="shared" si="71"/>
        <v>dependiente</v>
      </c>
      <c r="I133" s="5" t="s">
        <v>87</v>
      </c>
      <c r="J133" s="3">
        <f t="shared" si="73"/>
        <v>0.06222222222222222</v>
      </c>
      <c r="K133" s="3">
        <f t="shared" si="73"/>
        <v>0.0022222222222222222</v>
      </c>
      <c r="L133" s="3">
        <f t="shared" si="73"/>
        <v>0</v>
      </c>
      <c r="M133" s="3">
        <f t="shared" si="73"/>
        <v>0</v>
      </c>
      <c r="N133" s="3">
        <f t="shared" si="73"/>
        <v>0.006666666666666667</v>
      </c>
      <c r="O133" s="3">
        <f>SUM(J133:N133)</f>
        <v>0.07111111111111111</v>
      </c>
    </row>
    <row r="134" spans="1:15" ht="12.75">
      <c r="A134" s="3" t="s">
        <v>35</v>
      </c>
      <c r="B134" s="3">
        <v>0.025894456297089967</v>
      </c>
      <c r="C134" s="3" t="str">
        <f t="shared" si="70"/>
        <v>dependiente</v>
      </c>
      <c r="D134" s="3" t="str">
        <f t="shared" si="71"/>
        <v>independientes</v>
      </c>
      <c r="F134" s="3" t="s">
        <v>53</v>
      </c>
      <c r="I134" s="5" t="s">
        <v>88</v>
      </c>
      <c r="J134" s="3">
        <f t="shared" si="73"/>
        <v>0.008888888888888889</v>
      </c>
      <c r="K134" s="3">
        <f t="shared" si="73"/>
        <v>0</v>
      </c>
      <c r="L134" s="3">
        <f t="shared" si="73"/>
        <v>0</v>
      </c>
      <c r="M134" s="3">
        <f t="shared" si="73"/>
        <v>0</v>
      </c>
      <c r="N134" s="3">
        <f t="shared" si="73"/>
        <v>0.0044444444444444444</v>
      </c>
      <c r="O134" s="3">
        <f>SUM(J134:N134)</f>
        <v>0.013333333333333332</v>
      </c>
    </row>
    <row r="135" spans="1:15" ht="12.75">
      <c r="A135" s="3" t="s">
        <v>37</v>
      </c>
      <c r="B135" s="3">
        <v>4.045377449056754E-28</v>
      </c>
      <c r="C135" s="3" t="str">
        <f t="shared" si="70"/>
        <v>dependiente</v>
      </c>
      <c r="D135" s="3" t="str">
        <f t="shared" si="71"/>
        <v>dependiente</v>
      </c>
      <c r="J135" s="3">
        <f aca="true" t="shared" si="74" ref="J135:O135">SUM(J130:J134)</f>
        <v>0.7955555555555555</v>
      </c>
      <c r="K135" s="3">
        <f t="shared" si="74"/>
        <v>0.02</v>
      </c>
      <c r="L135" s="3">
        <f t="shared" si="74"/>
        <v>0.0022222222222222222</v>
      </c>
      <c r="M135" s="3">
        <f t="shared" si="74"/>
        <v>0.0044444444444444444</v>
      </c>
      <c r="N135" s="3">
        <f t="shared" si="74"/>
        <v>0.17777777777777778</v>
      </c>
      <c r="O135" s="3">
        <f t="shared" si="74"/>
        <v>0.9999999999999999</v>
      </c>
    </row>
    <row r="136" spans="1:4" ht="12.75">
      <c r="A136" s="3" t="s">
        <v>38</v>
      </c>
      <c r="B136" s="3">
        <v>0.0006161220410332489</v>
      </c>
      <c r="C136" s="3" t="str">
        <f t="shared" si="70"/>
        <v>dependiente</v>
      </c>
      <c r="D136" s="3" t="str">
        <f t="shared" si="71"/>
        <v>dependiente</v>
      </c>
    </row>
    <row r="137" spans="1:4" ht="12.75">
      <c r="A137" s="3" t="s">
        <v>39</v>
      </c>
      <c r="B137" s="3">
        <v>0.9883385525518144</v>
      </c>
      <c r="C137" s="3" t="str">
        <f t="shared" si="70"/>
        <v>independiente</v>
      </c>
      <c r="D137" s="3" t="str">
        <f t="shared" si="71"/>
        <v>independientes</v>
      </c>
    </row>
    <row r="138" spans="1:4" ht="12.75">
      <c r="A138" s="3" t="s">
        <v>40</v>
      </c>
      <c r="B138" s="3">
        <v>0.9908556038686971</v>
      </c>
      <c r="C138" s="3" t="str">
        <f t="shared" si="70"/>
        <v>independiente</v>
      </c>
      <c r="D138" s="3" t="str">
        <f t="shared" si="71"/>
        <v>independientes</v>
      </c>
    </row>
    <row r="139" spans="1:4" ht="12.75">
      <c r="A139" s="3" t="s">
        <v>41</v>
      </c>
      <c r="B139" s="3">
        <v>0.9533213371193684</v>
      </c>
      <c r="C139" s="3" t="str">
        <f t="shared" si="70"/>
        <v>independiente</v>
      </c>
      <c r="D139" s="3" t="str">
        <f t="shared" si="71"/>
        <v>independientes</v>
      </c>
    </row>
    <row r="140" spans="1:4" ht="12.75">
      <c r="A140" s="3" t="s">
        <v>42</v>
      </c>
      <c r="B140" s="3">
        <v>0.483</v>
      </c>
      <c r="C140" s="3" t="str">
        <f t="shared" si="70"/>
        <v>independiente</v>
      </c>
      <c r="D140" s="3" t="str">
        <f t="shared" si="71"/>
        <v>independientes</v>
      </c>
    </row>
    <row r="141" spans="1:4" ht="12.75">
      <c r="A141" s="3" t="s">
        <v>43</v>
      </c>
      <c r="B141" s="3">
        <v>0.9949249048525796</v>
      </c>
      <c r="C141" s="3" t="str">
        <f t="shared" si="70"/>
        <v>independiente</v>
      </c>
      <c r="D141" s="3" t="str">
        <f t="shared" si="71"/>
        <v>independientes</v>
      </c>
    </row>
    <row r="142" spans="1:4" ht="12.75">
      <c r="A142" s="3" t="s">
        <v>44</v>
      </c>
      <c r="B142" s="3">
        <v>0.9989660947926761</v>
      </c>
      <c r="C142" s="3" t="str">
        <f t="shared" si="70"/>
        <v>independiente</v>
      </c>
      <c r="D142" s="3" t="str">
        <f t="shared" si="71"/>
        <v>independientes</v>
      </c>
    </row>
    <row r="143" spans="1:4" ht="12.75">
      <c r="A143" s="3" t="s">
        <v>45</v>
      </c>
      <c r="B143" s="3">
        <v>0.9983694628227474</v>
      </c>
      <c r="C143" s="3" t="str">
        <f t="shared" si="70"/>
        <v>independiente</v>
      </c>
      <c r="D143" s="3" t="str">
        <f t="shared" si="71"/>
        <v>independientes</v>
      </c>
    </row>
    <row r="144" spans="1:4" ht="12.75">
      <c r="A144" s="3" t="s">
        <v>46</v>
      </c>
      <c r="B144" s="3">
        <v>0.9991</v>
      </c>
      <c r="C144" s="3" t="str">
        <f t="shared" si="70"/>
        <v>independiente</v>
      </c>
      <c r="D144" s="3" t="str">
        <f t="shared" si="71"/>
        <v>independientes</v>
      </c>
    </row>
    <row r="145" spans="1:4" ht="12.75">
      <c r="A145" s="3" t="s">
        <v>47</v>
      </c>
      <c r="B145" s="3">
        <v>0.9991506580733543</v>
      </c>
      <c r="C145" s="3" t="str">
        <f t="shared" si="70"/>
        <v>independiente</v>
      </c>
      <c r="D145" s="3" t="str">
        <f t="shared" si="71"/>
        <v>independientes</v>
      </c>
    </row>
    <row r="146" spans="1:4" ht="12.75">
      <c r="A146" s="3" t="s">
        <v>48</v>
      </c>
      <c r="B146" s="3">
        <v>0.9992</v>
      </c>
      <c r="C146" s="3" t="str">
        <f t="shared" si="70"/>
        <v>independiente</v>
      </c>
      <c r="D146" s="3" t="str">
        <f t="shared" si="71"/>
        <v>independientes</v>
      </c>
    </row>
    <row r="147" spans="1:4" ht="12.75">
      <c r="A147" s="3" t="s">
        <v>49</v>
      </c>
      <c r="B147" s="3">
        <v>0.998379280000405</v>
      </c>
      <c r="C147" s="3" t="str">
        <f t="shared" si="70"/>
        <v>independiente</v>
      </c>
      <c r="D147" s="3" t="str">
        <f t="shared" si="71"/>
        <v>independientes</v>
      </c>
    </row>
    <row r="148" spans="1:4" ht="12.75">
      <c r="A148" s="3" t="s">
        <v>50</v>
      </c>
      <c r="B148" s="3">
        <v>0.9999</v>
      </c>
      <c r="C148" s="3" t="str">
        <f t="shared" si="70"/>
        <v>independiente</v>
      </c>
      <c r="D148" s="3" t="str">
        <f t="shared" si="71"/>
        <v>independientes</v>
      </c>
    </row>
  </sheetData>
  <printOptions/>
  <pageMargins left="0.75" right="0.75" top="1" bottom="1.06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tabSelected="1" workbookViewId="0" topLeftCell="Q18">
      <selection activeCell="X22" sqref="X22"/>
    </sheetView>
  </sheetViews>
  <sheetFormatPr defaultColWidth="11.421875" defaultRowHeight="12.75"/>
  <cols>
    <col min="2" max="2" width="6.8515625" style="0" customWidth="1"/>
    <col min="3" max="3" width="9.00390625" style="0" bestFit="1" customWidth="1"/>
    <col min="4" max="4" width="8.57421875" style="0" customWidth="1"/>
    <col min="5" max="5" width="10.7109375" style="0" customWidth="1"/>
    <col min="6" max="6" width="8.28125" style="0" bestFit="1" customWidth="1"/>
    <col min="7" max="7" width="7.00390625" style="0" customWidth="1"/>
    <col min="8" max="8" width="4.7109375" style="0" customWidth="1"/>
    <col min="10" max="10" width="6.57421875" style="0" customWidth="1"/>
    <col min="11" max="11" width="7.7109375" style="0" customWidth="1"/>
    <col min="12" max="12" width="8.7109375" style="0" bestFit="1" customWidth="1"/>
    <col min="13" max="13" width="11.57421875" style="0" bestFit="1" customWidth="1"/>
    <col min="14" max="14" width="8.00390625" style="0" customWidth="1"/>
    <col min="15" max="15" width="6.57421875" style="0" customWidth="1"/>
    <col min="16" max="16" width="40.140625" style="0" customWidth="1"/>
    <col min="17" max="17" width="6.421875" style="0" customWidth="1"/>
    <col min="18" max="18" width="8.8515625" style="0" customWidth="1"/>
    <col min="19" max="19" width="10.00390625" style="0" customWidth="1"/>
    <col min="21" max="21" width="9.28125" style="0" customWidth="1"/>
    <col min="22" max="22" width="8.00390625" style="0" customWidth="1"/>
    <col min="24" max="24" width="26.28125" style="0" customWidth="1"/>
    <col min="25" max="25" width="21.00390625" style="0" bestFit="1" customWidth="1"/>
    <col min="26" max="27" width="9.8515625" style="0" customWidth="1"/>
    <col min="28" max="28" width="10.7109375" style="0" customWidth="1"/>
    <col min="29" max="29" width="11.7109375" style="0" customWidth="1"/>
    <col min="30" max="31" width="10.28125" style="61" customWidth="1"/>
    <col min="34" max="34" width="13.140625" style="0" customWidth="1"/>
    <col min="35" max="35" width="9.28125" style="0" customWidth="1"/>
    <col min="36" max="36" width="10.28125" style="0" customWidth="1"/>
    <col min="37" max="37" width="10.140625" style="0" customWidth="1"/>
    <col min="38" max="38" width="11.28125" style="0" customWidth="1"/>
    <col min="39" max="39" width="10.28125" style="0" customWidth="1"/>
    <col min="40" max="40" width="9.00390625" style="0" customWidth="1"/>
  </cols>
  <sheetData>
    <row r="1" spans="2:15" ht="13.5" thickBot="1">
      <c r="B1" s="107" t="s">
        <v>92</v>
      </c>
      <c r="C1" s="108"/>
      <c r="D1" s="108"/>
      <c r="E1" s="108"/>
      <c r="F1" s="108"/>
      <c r="G1" s="109"/>
      <c r="I1" s="19"/>
      <c r="J1" s="107" t="s">
        <v>93</v>
      </c>
      <c r="K1" s="108"/>
      <c r="L1" s="108"/>
      <c r="M1" s="108"/>
      <c r="N1" s="108"/>
      <c r="O1" s="109"/>
    </row>
    <row r="2" spans="1:40" ht="13.5" thickBot="1">
      <c r="A2" s="106" t="s">
        <v>94</v>
      </c>
      <c r="B2" s="34" t="s">
        <v>18</v>
      </c>
      <c r="C2" s="35" t="s">
        <v>19</v>
      </c>
      <c r="D2" s="38" t="s">
        <v>103</v>
      </c>
      <c r="E2" s="38" t="s">
        <v>104</v>
      </c>
      <c r="F2" s="36" t="s">
        <v>21</v>
      </c>
      <c r="G2" s="37" t="s">
        <v>97</v>
      </c>
      <c r="I2" s="106" t="s">
        <v>94</v>
      </c>
      <c r="J2" s="48" t="s">
        <v>18</v>
      </c>
      <c r="K2" s="50" t="s">
        <v>19</v>
      </c>
      <c r="L2" s="50" t="s">
        <v>103</v>
      </c>
      <c r="M2" s="50" t="s">
        <v>104</v>
      </c>
      <c r="N2" s="36" t="s">
        <v>21</v>
      </c>
      <c r="O2" s="47" t="s">
        <v>97</v>
      </c>
      <c r="P2" s="40" t="s">
        <v>109</v>
      </c>
      <c r="Q2" s="107" t="s">
        <v>108</v>
      </c>
      <c r="R2" s="108"/>
      <c r="S2" s="108"/>
      <c r="T2" s="108"/>
      <c r="U2" s="108"/>
      <c r="V2" s="109"/>
      <c r="Y2" s="40" t="s">
        <v>116</v>
      </c>
      <c r="Z2" s="112" t="s">
        <v>115</v>
      </c>
      <c r="AA2" s="113"/>
      <c r="AB2" s="113"/>
      <c r="AC2" s="113"/>
      <c r="AD2" s="113"/>
      <c r="AE2" s="114"/>
      <c r="AH2" s="40" t="s">
        <v>126</v>
      </c>
      <c r="AI2" s="107" t="s">
        <v>129</v>
      </c>
      <c r="AJ2" s="108"/>
      <c r="AK2" s="108"/>
      <c r="AL2" s="108"/>
      <c r="AM2" s="108"/>
      <c r="AN2" s="109"/>
    </row>
    <row r="3" spans="1:40" ht="13.5" thickBot="1">
      <c r="A3" s="20" t="s">
        <v>95</v>
      </c>
      <c r="B3" s="23">
        <v>0.6288888888888889</v>
      </c>
      <c r="C3" s="29">
        <v>0.14</v>
      </c>
      <c r="D3" s="29">
        <v>0.057777777777777775</v>
      </c>
      <c r="E3" s="29">
        <v>0.02666666666666667</v>
      </c>
      <c r="F3" s="27">
        <v>0.015555555555555555</v>
      </c>
      <c r="G3" s="24">
        <v>0.868888888888889</v>
      </c>
      <c r="H3" s="3"/>
      <c r="I3" s="46" t="s">
        <v>95</v>
      </c>
      <c r="J3" s="44">
        <v>0.18</v>
      </c>
      <c r="K3" s="27">
        <v>0.09777777777777778</v>
      </c>
      <c r="L3" s="27">
        <v>0.22666666666666666</v>
      </c>
      <c r="M3" s="27">
        <v>0.23333333333333334</v>
      </c>
      <c r="N3" s="27">
        <v>0.13111111111111112</v>
      </c>
      <c r="O3" s="24">
        <v>0.868888888888889</v>
      </c>
      <c r="P3" s="41" t="s">
        <v>110</v>
      </c>
      <c r="Q3" s="34" t="s">
        <v>18</v>
      </c>
      <c r="R3" s="59" t="s">
        <v>22</v>
      </c>
      <c r="S3" s="38" t="s">
        <v>103</v>
      </c>
      <c r="T3" s="38" t="s">
        <v>104</v>
      </c>
      <c r="U3" s="36" t="s">
        <v>21</v>
      </c>
      <c r="V3" s="60" t="s">
        <v>97</v>
      </c>
      <c r="Y3" s="41" t="s">
        <v>117</v>
      </c>
      <c r="Z3" s="96" t="s">
        <v>18</v>
      </c>
      <c r="AA3" s="97" t="s">
        <v>22</v>
      </c>
      <c r="AB3" s="78" t="s">
        <v>103</v>
      </c>
      <c r="AC3" s="78" t="s">
        <v>104</v>
      </c>
      <c r="AD3" s="97" t="s">
        <v>21</v>
      </c>
      <c r="AE3" s="81" t="s">
        <v>97</v>
      </c>
      <c r="AH3" s="41" t="s">
        <v>127</v>
      </c>
      <c r="AI3" s="96" t="s">
        <v>18</v>
      </c>
      <c r="AJ3" s="97" t="s">
        <v>22</v>
      </c>
      <c r="AK3" s="55" t="s">
        <v>103</v>
      </c>
      <c r="AL3" s="55" t="s">
        <v>104</v>
      </c>
      <c r="AM3" s="97" t="s">
        <v>21</v>
      </c>
      <c r="AN3" s="81" t="s">
        <v>97</v>
      </c>
    </row>
    <row r="4" spans="1:40" ht="12.75">
      <c r="A4" s="20" t="s">
        <v>96</v>
      </c>
      <c r="B4" s="23">
        <v>0.07777777777777778</v>
      </c>
      <c r="C4" s="29">
        <v>0.035555555555555556</v>
      </c>
      <c r="D4" s="29">
        <v>0.011111111111111112</v>
      </c>
      <c r="E4" s="29">
        <v>0.006666666666666667</v>
      </c>
      <c r="F4" s="27">
        <v>0</v>
      </c>
      <c r="G4" s="24">
        <v>0.13111111111111112</v>
      </c>
      <c r="H4" s="3"/>
      <c r="I4" s="46" t="s">
        <v>96</v>
      </c>
      <c r="J4" s="44">
        <v>0.02</v>
      </c>
      <c r="K4" s="27">
        <v>0.02</v>
      </c>
      <c r="L4" s="27">
        <v>0.03777777777777778</v>
      </c>
      <c r="M4" s="27">
        <v>0.03777777777777778</v>
      </c>
      <c r="N4" s="27">
        <v>0.015555555555555555</v>
      </c>
      <c r="O4" s="24">
        <v>0.1311111111111111</v>
      </c>
      <c r="P4" s="56" t="s">
        <v>65</v>
      </c>
      <c r="Q4" s="62">
        <v>0.057777777777777775</v>
      </c>
      <c r="R4" s="63">
        <v>0.02</v>
      </c>
      <c r="S4" s="63">
        <v>0.015555555555555555</v>
      </c>
      <c r="T4" s="63">
        <v>0.015555555555555555</v>
      </c>
      <c r="U4" s="63">
        <v>0.0044444444444444444</v>
      </c>
      <c r="V4" s="64">
        <v>0.11333333333333334</v>
      </c>
      <c r="Y4" s="79" t="s">
        <v>29</v>
      </c>
      <c r="Z4" s="71">
        <v>0.044444444444444446</v>
      </c>
      <c r="AA4" s="72">
        <v>0.0044444444444444444</v>
      </c>
      <c r="AB4" s="72">
        <v>0.008888888888888889</v>
      </c>
      <c r="AC4" s="72">
        <v>0.02</v>
      </c>
      <c r="AD4" s="72">
        <v>0.042222222222222223</v>
      </c>
      <c r="AE4" s="73">
        <v>0.12</v>
      </c>
      <c r="AH4" s="79" t="s">
        <v>128</v>
      </c>
      <c r="AI4" s="62">
        <v>0.3422222222222222</v>
      </c>
      <c r="AJ4" s="63">
        <v>0.008888888888888889</v>
      </c>
      <c r="AK4" s="63">
        <v>0.006666666666666667</v>
      </c>
      <c r="AL4" s="63">
        <v>0.006666666666666667</v>
      </c>
      <c r="AM4" s="63">
        <v>0.0022222222222222222</v>
      </c>
      <c r="AN4" s="64">
        <v>0.36666666666666664</v>
      </c>
    </row>
    <row r="5" spans="1:40" ht="13.5" thickBot="1">
      <c r="A5" s="21" t="s">
        <v>97</v>
      </c>
      <c r="B5" s="25">
        <v>0.7066666666666668</v>
      </c>
      <c r="C5" s="30">
        <v>0.17555555555555558</v>
      </c>
      <c r="D5" s="30">
        <v>0.06888888888888889</v>
      </c>
      <c r="E5" s="30">
        <v>0.0333333333333333</v>
      </c>
      <c r="F5" s="28">
        <v>0.015555555555555555</v>
      </c>
      <c r="G5" s="26">
        <v>1</v>
      </c>
      <c r="H5" s="3"/>
      <c r="I5" s="22" t="s">
        <v>97</v>
      </c>
      <c r="J5" s="49">
        <v>0.2</v>
      </c>
      <c r="K5" s="28">
        <v>0.11777777777777779</v>
      </c>
      <c r="L5" s="28">
        <v>0.2644444444444444</v>
      </c>
      <c r="M5" s="28">
        <v>0.27111111111111114</v>
      </c>
      <c r="N5" s="28">
        <v>0.14666666666666667</v>
      </c>
      <c r="O5" s="26">
        <v>1</v>
      </c>
      <c r="P5" s="56" t="s">
        <v>66</v>
      </c>
      <c r="Q5" s="62">
        <v>0.09333333333333334</v>
      </c>
      <c r="R5" s="63">
        <v>0.028888888888888888</v>
      </c>
      <c r="S5" s="63">
        <v>0.013333333333333334</v>
      </c>
      <c r="T5" s="63">
        <v>0.006666666666666667</v>
      </c>
      <c r="U5" s="63">
        <v>0</v>
      </c>
      <c r="V5" s="64">
        <v>0.14222222222222222</v>
      </c>
      <c r="Y5" s="79" t="s">
        <v>19</v>
      </c>
      <c r="Z5" s="62">
        <v>0.0022222222222222222</v>
      </c>
      <c r="AA5" s="63">
        <v>0.0044444444444444444</v>
      </c>
      <c r="AB5" s="63">
        <v>0.011111111111111112</v>
      </c>
      <c r="AC5" s="63">
        <v>0.011111111111111112</v>
      </c>
      <c r="AD5" s="63">
        <v>0.011111111111111112</v>
      </c>
      <c r="AE5" s="74">
        <v>0.04</v>
      </c>
      <c r="AH5" s="79" t="s">
        <v>15</v>
      </c>
      <c r="AI5" s="62">
        <v>0.27555555555555555</v>
      </c>
      <c r="AJ5" s="63">
        <v>0.028888888888888888</v>
      </c>
      <c r="AK5" s="63">
        <v>0.011111111111111112</v>
      </c>
      <c r="AL5" s="63">
        <v>0.011111111111111112</v>
      </c>
      <c r="AM5" s="63">
        <v>0.0022222222222222222</v>
      </c>
      <c r="AN5" s="64">
        <v>0.32888888888888895</v>
      </c>
    </row>
    <row r="6" spans="2:40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6" t="s">
        <v>68</v>
      </c>
      <c r="Q6" s="62">
        <v>0.19555555555555557</v>
      </c>
      <c r="R6" s="63">
        <v>0.042222222222222223</v>
      </c>
      <c r="S6" s="63">
        <v>0.024444444444444446</v>
      </c>
      <c r="T6" s="63">
        <v>0.006666666666666667</v>
      </c>
      <c r="U6" s="63">
        <v>0.0044444444444444444</v>
      </c>
      <c r="V6" s="64">
        <v>0.2733333333333333</v>
      </c>
      <c r="Y6" s="79" t="s">
        <v>33</v>
      </c>
      <c r="Z6" s="62">
        <v>0.013333333333333334</v>
      </c>
      <c r="AA6" s="63">
        <v>0.017777777777777778</v>
      </c>
      <c r="AB6" s="63">
        <v>0.051111111111111114</v>
      </c>
      <c r="AC6" s="63">
        <v>0.1111111111111111</v>
      </c>
      <c r="AD6" s="63">
        <v>0.10888888888888888</v>
      </c>
      <c r="AE6" s="74">
        <v>0.3022222222222222</v>
      </c>
      <c r="AH6" s="79" t="s">
        <v>16</v>
      </c>
      <c r="AI6" s="62">
        <v>0.10444444444444445</v>
      </c>
      <c r="AJ6" s="63">
        <v>0.017777777777777778</v>
      </c>
      <c r="AK6" s="63">
        <v>0.02</v>
      </c>
      <c r="AL6" s="63">
        <v>0.006666666666666667</v>
      </c>
      <c r="AM6" s="63">
        <v>0.008888888888888889</v>
      </c>
      <c r="AN6" s="64">
        <v>0.15777777777777777</v>
      </c>
    </row>
    <row r="7" spans="2:40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6" t="s">
        <v>67</v>
      </c>
      <c r="Q7" s="62">
        <v>0.015555555555555555</v>
      </c>
      <c r="R7" s="63">
        <v>0.011111111111111112</v>
      </c>
      <c r="S7" s="63">
        <v>0</v>
      </c>
      <c r="T7" s="63">
        <v>0</v>
      </c>
      <c r="U7" s="63">
        <v>0</v>
      </c>
      <c r="V7" s="64">
        <v>0.026666666666666665</v>
      </c>
      <c r="Y7" s="79" t="s">
        <v>30</v>
      </c>
      <c r="Z7" s="62">
        <v>0.022222222222222223</v>
      </c>
      <c r="AA7" s="63">
        <v>0.006666666666666667</v>
      </c>
      <c r="AB7" s="63">
        <v>0.03777777777777778</v>
      </c>
      <c r="AC7" s="63">
        <v>0.11777777777777777</v>
      </c>
      <c r="AD7" s="63">
        <v>0.12444444444444444</v>
      </c>
      <c r="AE7" s="74">
        <v>0.3088888888888889</v>
      </c>
      <c r="AH7" s="79" t="s">
        <v>17</v>
      </c>
      <c r="AI7" s="62">
        <v>0.051111111111111114</v>
      </c>
      <c r="AJ7" s="63">
        <v>0.008888888888888889</v>
      </c>
      <c r="AK7" s="63">
        <v>0.006666666666666667</v>
      </c>
      <c r="AL7" s="63">
        <v>0</v>
      </c>
      <c r="AM7" s="63">
        <v>0.006666666666666667</v>
      </c>
      <c r="AN7" s="64">
        <v>0.07333333333333333</v>
      </c>
    </row>
    <row r="8" spans="1:40" ht="13.5" thickBot="1">
      <c r="A8" s="40" t="s">
        <v>105</v>
      </c>
      <c r="B8" s="115" t="s">
        <v>6</v>
      </c>
      <c r="C8" s="116"/>
      <c r="D8" s="116"/>
      <c r="E8" s="117"/>
      <c r="F8" s="3"/>
      <c r="G8" s="3"/>
      <c r="H8" s="3"/>
      <c r="J8" s="107" t="s">
        <v>98</v>
      </c>
      <c r="K8" s="108"/>
      <c r="L8" s="108"/>
      <c r="M8" s="108"/>
      <c r="N8" s="109"/>
      <c r="O8" s="3"/>
      <c r="P8" s="56" t="s">
        <v>69</v>
      </c>
      <c r="Q8" s="62">
        <v>0.26222222222222225</v>
      </c>
      <c r="R8" s="63">
        <v>0.09777777777777778</v>
      </c>
      <c r="S8" s="63">
        <v>0.06888888888888889</v>
      </c>
      <c r="T8" s="63">
        <v>0.008888888888888889</v>
      </c>
      <c r="U8" s="63">
        <v>0.006666666666666667</v>
      </c>
      <c r="V8" s="64">
        <v>0.4444444444444445</v>
      </c>
      <c r="Y8" s="79" t="s">
        <v>21</v>
      </c>
      <c r="Z8" s="62">
        <v>0.024444444444444446</v>
      </c>
      <c r="AA8" s="63">
        <v>0.013333333333333334</v>
      </c>
      <c r="AB8" s="63">
        <v>0.015555555555555555</v>
      </c>
      <c r="AC8" s="63">
        <v>0.05333333333333334</v>
      </c>
      <c r="AD8" s="63">
        <v>0.12222222222222222</v>
      </c>
      <c r="AE8" s="74">
        <v>0.22888888888888886</v>
      </c>
      <c r="AH8" s="79" t="s">
        <v>61</v>
      </c>
      <c r="AI8" s="62">
        <v>0.024444444444444446</v>
      </c>
      <c r="AJ8" s="63">
        <v>0.0022222222222222222</v>
      </c>
      <c r="AK8" s="63">
        <v>0.0022222222222222222</v>
      </c>
      <c r="AL8" s="63">
        <v>0.0044444444444444444</v>
      </c>
      <c r="AM8" s="63">
        <v>0.0044444444444444444</v>
      </c>
      <c r="AN8" s="64">
        <v>0.03777777777777778</v>
      </c>
    </row>
    <row r="9" spans="1:40" ht="13.5" thickBot="1">
      <c r="A9" s="41" t="s">
        <v>106</v>
      </c>
      <c r="B9" s="43" t="s">
        <v>9</v>
      </c>
      <c r="C9" s="45" t="s">
        <v>10</v>
      </c>
      <c r="D9" s="45" t="s">
        <v>11</v>
      </c>
      <c r="E9" s="39" t="s">
        <v>97</v>
      </c>
      <c r="F9" s="3"/>
      <c r="G9" s="3"/>
      <c r="H9" s="3"/>
      <c r="I9" s="106" t="s">
        <v>94</v>
      </c>
      <c r="J9" s="51">
        <v>1</v>
      </c>
      <c r="K9" s="52">
        <v>2</v>
      </c>
      <c r="L9" s="52">
        <v>3</v>
      </c>
      <c r="M9" s="52">
        <v>4</v>
      </c>
      <c r="N9" s="33" t="s">
        <v>97</v>
      </c>
      <c r="O9" s="3"/>
      <c r="P9" s="57" t="s">
        <v>97</v>
      </c>
      <c r="Q9" s="65">
        <v>0.6244444444444445</v>
      </c>
      <c r="R9" s="66">
        <v>0.2</v>
      </c>
      <c r="S9" s="66">
        <v>0.12222222222222222</v>
      </c>
      <c r="T9" s="66">
        <v>0.03777777777777778</v>
      </c>
      <c r="U9" s="66">
        <v>0.015555555555555555</v>
      </c>
      <c r="V9" s="67">
        <v>1</v>
      </c>
      <c r="Y9" s="80" t="s">
        <v>97</v>
      </c>
      <c r="Z9" s="65">
        <v>0.10666666666666667</v>
      </c>
      <c r="AA9" s="66">
        <v>0.04666666666666667</v>
      </c>
      <c r="AB9" s="66">
        <v>0.12444444444444445</v>
      </c>
      <c r="AC9" s="66">
        <v>0.31333333333333335</v>
      </c>
      <c r="AD9" s="66">
        <v>0.40888888888888886</v>
      </c>
      <c r="AE9" s="67">
        <v>1</v>
      </c>
      <c r="AH9" s="79" t="s">
        <v>62</v>
      </c>
      <c r="AI9" s="62">
        <v>0.022222222222222223</v>
      </c>
      <c r="AJ9" s="63">
        <v>0.0022222222222222222</v>
      </c>
      <c r="AK9" s="63">
        <v>0.0044444444444444444</v>
      </c>
      <c r="AL9" s="63">
        <v>0.0022222222222222222</v>
      </c>
      <c r="AM9" s="63">
        <v>0.0044444444444444444</v>
      </c>
      <c r="AN9" s="64">
        <v>0.035555555555555556</v>
      </c>
    </row>
    <row r="10" spans="1:40" ht="13.5" thickBot="1">
      <c r="A10" s="20" t="s">
        <v>99</v>
      </c>
      <c r="B10" s="44">
        <v>0.1111111111111111</v>
      </c>
      <c r="C10" s="27">
        <v>0.10888888888888888</v>
      </c>
      <c r="D10" s="27">
        <v>0.017777777777777778</v>
      </c>
      <c r="E10" s="24">
        <v>0.23777777777777775</v>
      </c>
      <c r="I10" s="46" t="s">
        <v>95</v>
      </c>
      <c r="J10" s="44">
        <v>0.07333333333333333</v>
      </c>
      <c r="K10" s="27">
        <v>0.3466666666666667</v>
      </c>
      <c r="L10" s="27">
        <v>0.38222222222222224</v>
      </c>
      <c r="M10" s="27">
        <v>0.06666666666666667</v>
      </c>
      <c r="N10" s="24">
        <v>0.8688888888888889</v>
      </c>
      <c r="Z10" s="61"/>
      <c r="AA10" s="61"/>
      <c r="AB10" s="61"/>
      <c r="AC10" s="61"/>
      <c r="AH10" s="21" t="s">
        <v>97</v>
      </c>
      <c r="AI10" s="65">
        <v>0.82</v>
      </c>
      <c r="AJ10" s="66">
        <v>0.06888888888888889</v>
      </c>
      <c r="AK10" s="66">
        <v>0.051111111111111114</v>
      </c>
      <c r="AL10" s="66">
        <v>0.031111111111111114</v>
      </c>
      <c r="AM10" s="66">
        <v>0.02888888888888889</v>
      </c>
      <c r="AN10" s="67">
        <v>1</v>
      </c>
    </row>
    <row r="11" spans="1:29" ht="13.5" thickBot="1">
      <c r="A11" s="20" t="s">
        <v>100</v>
      </c>
      <c r="B11" s="44">
        <v>0.08888888888888889</v>
      </c>
      <c r="C11" s="27">
        <v>0.14</v>
      </c>
      <c r="D11" s="27">
        <v>0.035555555555555556</v>
      </c>
      <c r="E11" s="24">
        <v>0.2644444444444445</v>
      </c>
      <c r="I11" s="46" t="s">
        <v>96</v>
      </c>
      <c r="J11" s="44">
        <v>0</v>
      </c>
      <c r="K11" s="27">
        <v>0.04</v>
      </c>
      <c r="L11" s="27">
        <v>0.08222222222222222</v>
      </c>
      <c r="M11" s="27">
        <v>0.008888888888888889</v>
      </c>
      <c r="N11" s="24">
        <v>0.13111111111111112</v>
      </c>
      <c r="Y11" s="19"/>
      <c r="Z11" s="61"/>
      <c r="AA11" s="61"/>
      <c r="AB11" s="61"/>
      <c r="AC11" s="61"/>
    </row>
    <row r="12" spans="1:31" ht="13.5" thickBot="1">
      <c r="A12" s="20" t="s">
        <v>101</v>
      </c>
      <c r="B12" s="44">
        <v>0.09555555555555556</v>
      </c>
      <c r="C12" s="27">
        <v>0.2311111111111111</v>
      </c>
      <c r="D12" s="27">
        <v>0.08444444444444445</v>
      </c>
      <c r="E12" s="24">
        <v>0.4111111111111111</v>
      </c>
      <c r="I12" s="22" t="s">
        <v>97</v>
      </c>
      <c r="J12" s="49">
        <v>0.07333333333333333</v>
      </c>
      <c r="K12" s="28">
        <v>0.38666666666666666</v>
      </c>
      <c r="L12" s="28">
        <v>0.46444444444444444</v>
      </c>
      <c r="M12" s="28">
        <v>0.07555555555555556</v>
      </c>
      <c r="N12" s="26">
        <v>1</v>
      </c>
      <c r="P12" s="40" t="s">
        <v>109</v>
      </c>
      <c r="Q12" s="107" t="s">
        <v>111</v>
      </c>
      <c r="R12" s="108"/>
      <c r="S12" s="108"/>
      <c r="T12" s="108"/>
      <c r="U12" s="108"/>
      <c r="V12" s="109"/>
      <c r="Y12" s="40" t="s">
        <v>116</v>
      </c>
      <c r="Z12" s="107" t="s">
        <v>118</v>
      </c>
      <c r="AA12" s="108"/>
      <c r="AB12" s="108"/>
      <c r="AC12" s="108"/>
      <c r="AD12" s="108"/>
      <c r="AE12" s="109"/>
    </row>
    <row r="13" spans="1:40" ht="13.5" thickBot="1">
      <c r="A13" s="42" t="s">
        <v>102</v>
      </c>
      <c r="B13" s="44">
        <v>0.02</v>
      </c>
      <c r="C13" s="27">
        <v>0.04888888888888889</v>
      </c>
      <c r="D13" s="27">
        <v>0.0022222222222222222</v>
      </c>
      <c r="E13" s="24">
        <v>0.07111111111111111</v>
      </c>
      <c r="P13" s="41" t="s">
        <v>110</v>
      </c>
      <c r="Q13" s="34" t="s">
        <v>18</v>
      </c>
      <c r="R13" s="59" t="s">
        <v>22</v>
      </c>
      <c r="S13" s="38" t="s">
        <v>103</v>
      </c>
      <c r="T13" s="38" t="s">
        <v>104</v>
      </c>
      <c r="U13" s="36" t="s">
        <v>21</v>
      </c>
      <c r="V13" s="60" t="s">
        <v>97</v>
      </c>
      <c r="Y13" s="41" t="s">
        <v>117</v>
      </c>
      <c r="Z13" s="51" t="s">
        <v>18</v>
      </c>
      <c r="AA13" s="52" t="s">
        <v>22</v>
      </c>
      <c r="AB13" s="78" t="s">
        <v>103</v>
      </c>
      <c r="AC13" s="78" t="s">
        <v>104</v>
      </c>
      <c r="AD13" s="52" t="s">
        <v>21</v>
      </c>
      <c r="AE13" s="81" t="s">
        <v>97</v>
      </c>
      <c r="AH13" s="40" t="s">
        <v>126</v>
      </c>
      <c r="AI13" s="107" t="s">
        <v>130</v>
      </c>
      <c r="AJ13" s="108"/>
      <c r="AK13" s="108"/>
      <c r="AL13" s="108"/>
      <c r="AM13" s="108"/>
      <c r="AN13" s="109"/>
    </row>
    <row r="14" spans="1:40" ht="13.5" thickBot="1">
      <c r="A14" s="20" t="s">
        <v>88</v>
      </c>
      <c r="B14" s="44">
        <v>0.0044444444444444444</v>
      </c>
      <c r="C14" s="27">
        <v>0.008888888888888889</v>
      </c>
      <c r="D14" s="27">
        <v>0.0022222222222222222</v>
      </c>
      <c r="E14" s="24">
        <v>0.015555555555555555</v>
      </c>
      <c r="P14" s="68" t="s">
        <v>65</v>
      </c>
      <c r="Q14" s="62">
        <v>0.02666666666666667</v>
      </c>
      <c r="R14" s="63">
        <v>0.011111111111111112</v>
      </c>
      <c r="S14" s="63">
        <v>0.024444444444444446</v>
      </c>
      <c r="T14" s="63">
        <v>0.024444444444444446</v>
      </c>
      <c r="U14" s="63">
        <v>0.02666666666666667</v>
      </c>
      <c r="V14" s="64">
        <v>0.11333333333333334</v>
      </c>
      <c r="Y14" s="79" t="s">
        <v>29</v>
      </c>
      <c r="Z14" s="83">
        <v>0.07111111111111111</v>
      </c>
      <c r="AA14" s="84">
        <v>0.0022222222222222222</v>
      </c>
      <c r="AB14" s="84">
        <v>0.013333333333333334</v>
      </c>
      <c r="AC14" s="84">
        <v>0.017777777777777778</v>
      </c>
      <c r="AD14" s="72">
        <v>0.015555555555555555</v>
      </c>
      <c r="AE14" s="74">
        <v>0.12</v>
      </c>
      <c r="AH14" s="41" t="s">
        <v>127</v>
      </c>
      <c r="AI14" s="96" t="s">
        <v>18</v>
      </c>
      <c r="AJ14" s="97" t="s">
        <v>22</v>
      </c>
      <c r="AK14" s="55" t="s">
        <v>103</v>
      </c>
      <c r="AL14" s="55" t="s">
        <v>104</v>
      </c>
      <c r="AM14" s="97" t="s">
        <v>21</v>
      </c>
      <c r="AN14" s="81" t="s">
        <v>97</v>
      </c>
    </row>
    <row r="15" spans="1:40" ht="13.5" thickBot="1">
      <c r="A15" s="21" t="s">
        <v>97</v>
      </c>
      <c r="B15" s="49">
        <v>0.32</v>
      </c>
      <c r="C15" s="28">
        <v>0.5377777777777777</v>
      </c>
      <c r="D15" s="28">
        <v>0.1422222222222222</v>
      </c>
      <c r="E15" s="26">
        <v>1</v>
      </c>
      <c r="P15" s="56" t="s">
        <v>66</v>
      </c>
      <c r="Q15" s="62">
        <v>0.022222222222222223</v>
      </c>
      <c r="R15" s="63">
        <v>0.0044444444444444444</v>
      </c>
      <c r="S15" s="63">
        <v>0.03111111111111111</v>
      </c>
      <c r="T15" s="63">
        <v>0.06222222222222222</v>
      </c>
      <c r="U15" s="63">
        <v>0.022222222222222223</v>
      </c>
      <c r="V15" s="64">
        <v>0.14222222222222222</v>
      </c>
      <c r="Y15" s="79" t="s">
        <v>19</v>
      </c>
      <c r="Z15" s="85">
        <v>0.006666666666666667</v>
      </c>
      <c r="AA15" s="86">
        <v>0.011111111111111112</v>
      </c>
      <c r="AB15" s="86">
        <v>0.0044444444444444444</v>
      </c>
      <c r="AC15" s="86">
        <v>0.017777777777777778</v>
      </c>
      <c r="AD15" s="63">
        <v>0</v>
      </c>
      <c r="AE15" s="74">
        <v>0.04</v>
      </c>
      <c r="AH15" s="79" t="s">
        <v>128</v>
      </c>
      <c r="AI15" s="71">
        <v>0.14222222222222222</v>
      </c>
      <c r="AJ15" s="71">
        <v>0.11777777777777777</v>
      </c>
      <c r="AK15" s="71">
        <v>0.08666666666666667</v>
      </c>
      <c r="AL15" s="71">
        <v>0.011111111111111112</v>
      </c>
      <c r="AM15" s="71">
        <v>0.008888888888888889</v>
      </c>
      <c r="AN15" s="105">
        <v>0.3666666666666667</v>
      </c>
    </row>
    <row r="16" spans="16:40" ht="12.75">
      <c r="P16" s="56" t="s">
        <v>68</v>
      </c>
      <c r="Q16" s="62">
        <v>0.051111111111111114</v>
      </c>
      <c r="R16" s="63">
        <v>0.02</v>
      </c>
      <c r="S16" s="63">
        <v>0.04888888888888889</v>
      </c>
      <c r="T16" s="63">
        <v>0.07111111111111111</v>
      </c>
      <c r="U16" s="63">
        <v>0.08222222222222222</v>
      </c>
      <c r="V16" s="64">
        <v>0.2733333333333333</v>
      </c>
      <c r="Y16" s="79" t="s">
        <v>33</v>
      </c>
      <c r="Z16" s="85">
        <v>0.042222222222222223</v>
      </c>
      <c r="AA16" s="86">
        <v>0.06444444444444444</v>
      </c>
      <c r="AB16" s="86">
        <v>0.12666666666666668</v>
      </c>
      <c r="AC16" s="86">
        <v>0.05555555555555555</v>
      </c>
      <c r="AD16" s="63">
        <v>0.013333333333333334</v>
      </c>
      <c r="AE16" s="74">
        <v>0.30222222222222217</v>
      </c>
      <c r="AH16" s="79" t="s">
        <v>15</v>
      </c>
      <c r="AI16" s="62">
        <v>0.11777777777777777</v>
      </c>
      <c r="AJ16" s="62">
        <v>0.11333333333333333</v>
      </c>
      <c r="AK16" s="62">
        <v>0.07777777777777778</v>
      </c>
      <c r="AL16" s="62">
        <v>0.017777777777777778</v>
      </c>
      <c r="AM16" s="62">
        <v>0.0022222222222222222</v>
      </c>
      <c r="AN16" s="99">
        <v>0.3288888888888889</v>
      </c>
    </row>
    <row r="17" spans="16:40" ht="13.5" thickBot="1">
      <c r="P17" s="56" t="s">
        <v>112</v>
      </c>
      <c r="Q17" s="62">
        <v>0.04888888888888889</v>
      </c>
      <c r="R17" s="63">
        <v>0.02666666666666667</v>
      </c>
      <c r="S17" s="63">
        <v>0.10888888888888888</v>
      </c>
      <c r="T17" s="63">
        <v>0.12666666666666668</v>
      </c>
      <c r="U17" s="63">
        <v>0.16</v>
      </c>
      <c r="V17" s="64">
        <v>0.47111111111111115</v>
      </c>
      <c r="Y17" s="79" t="s">
        <v>30</v>
      </c>
      <c r="Z17" s="85">
        <v>0.06444444444444444</v>
      </c>
      <c r="AA17" s="86">
        <v>0.044444444444444446</v>
      </c>
      <c r="AB17" s="86">
        <v>0.12222222222222222</v>
      </c>
      <c r="AC17" s="86">
        <v>0.06444444444444444</v>
      </c>
      <c r="AD17" s="63">
        <v>0.013333333333333334</v>
      </c>
      <c r="AE17" s="74">
        <v>0.3088888888888889</v>
      </c>
      <c r="AH17" s="79" t="s">
        <v>16</v>
      </c>
      <c r="AI17" s="62">
        <v>0.03333333333333333</v>
      </c>
      <c r="AJ17" s="62">
        <v>0.05333333333333334</v>
      </c>
      <c r="AK17" s="62">
        <v>0.044444444444444446</v>
      </c>
      <c r="AL17" s="62">
        <v>0.02666666666666667</v>
      </c>
      <c r="AM17" s="62">
        <v>0</v>
      </c>
      <c r="AN17" s="99">
        <v>0.1577777777777778</v>
      </c>
    </row>
    <row r="18" spans="1:40" ht="13.5" thickBot="1">
      <c r="A18" s="40" t="s">
        <v>105</v>
      </c>
      <c r="B18" s="107" t="s">
        <v>89</v>
      </c>
      <c r="C18" s="108"/>
      <c r="D18" s="108"/>
      <c r="E18" s="108"/>
      <c r="F18" s="108"/>
      <c r="G18" s="109"/>
      <c r="P18" s="21" t="s">
        <v>97</v>
      </c>
      <c r="Q18" s="65">
        <v>0.1488888888888889</v>
      </c>
      <c r="R18" s="66">
        <v>0.06222222222222222</v>
      </c>
      <c r="S18" s="66">
        <v>0.21333333333333332</v>
      </c>
      <c r="T18" s="66">
        <v>0.2844444444444445</v>
      </c>
      <c r="U18" s="66">
        <v>0.2911111111111111</v>
      </c>
      <c r="V18" s="67">
        <v>1</v>
      </c>
      <c r="W18" s="19"/>
      <c r="X18" s="19"/>
      <c r="Y18" s="79" t="s">
        <v>21</v>
      </c>
      <c r="Z18" s="85">
        <v>0.04888888888888889</v>
      </c>
      <c r="AA18" s="86">
        <v>0.02666666666666667</v>
      </c>
      <c r="AB18" s="86">
        <v>0.08</v>
      </c>
      <c r="AC18" s="86">
        <v>0.051111111111111114</v>
      </c>
      <c r="AD18" s="63">
        <v>0.022222222222222223</v>
      </c>
      <c r="AE18" s="74">
        <v>0.2288888888888889</v>
      </c>
      <c r="AH18" s="79" t="s">
        <v>17</v>
      </c>
      <c r="AI18" s="62">
        <v>0.015555555555555555</v>
      </c>
      <c r="AJ18" s="62">
        <v>0.02666666666666667</v>
      </c>
      <c r="AK18" s="62">
        <v>0.02</v>
      </c>
      <c r="AL18" s="62">
        <v>0.011111111111111112</v>
      </c>
      <c r="AM18" s="62">
        <v>0</v>
      </c>
      <c r="AN18" s="99">
        <v>0.07333333333333333</v>
      </c>
    </row>
    <row r="19" spans="1:40" ht="13.5" thickBot="1">
      <c r="A19" s="41" t="s">
        <v>106</v>
      </c>
      <c r="B19" s="54" t="s">
        <v>79</v>
      </c>
      <c r="C19" s="55" t="s">
        <v>80</v>
      </c>
      <c r="D19" s="55" t="s">
        <v>81</v>
      </c>
      <c r="E19" s="55" t="s">
        <v>82</v>
      </c>
      <c r="F19" s="55" t="s">
        <v>83</v>
      </c>
      <c r="G19" s="53" t="s">
        <v>97</v>
      </c>
      <c r="Y19" s="80" t="s">
        <v>97</v>
      </c>
      <c r="Z19" s="75">
        <v>0.23333333333333334</v>
      </c>
      <c r="AA19" s="76">
        <v>0.1488888888888889</v>
      </c>
      <c r="AB19" s="76">
        <v>0.3466666666666667</v>
      </c>
      <c r="AC19" s="76">
        <v>0.20666666666666667</v>
      </c>
      <c r="AD19" s="90">
        <v>0.06444444444444444</v>
      </c>
      <c r="AE19" s="77">
        <v>1</v>
      </c>
      <c r="AH19" s="79" t="s">
        <v>61</v>
      </c>
      <c r="AI19" s="62">
        <v>0.0022222222222222222</v>
      </c>
      <c r="AJ19" s="62">
        <v>0.015555555555555555</v>
      </c>
      <c r="AK19" s="62">
        <v>0.017777777777777778</v>
      </c>
      <c r="AL19" s="62">
        <v>0</v>
      </c>
      <c r="AM19" s="62">
        <v>0.0022222222222222222</v>
      </c>
      <c r="AN19" s="99">
        <v>0.03777777777777778</v>
      </c>
    </row>
    <row r="20" spans="1:40" ht="13.5" thickBot="1">
      <c r="A20" s="20" t="s">
        <v>99</v>
      </c>
      <c r="B20" s="44">
        <v>0.18444444444444444</v>
      </c>
      <c r="C20" s="27">
        <v>0.006666666666666667</v>
      </c>
      <c r="D20" s="27">
        <v>0</v>
      </c>
      <c r="E20" s="27">
        <v>0</v>
      </c>
      <c r="F20" s="27">
        <v>0.04666666666666667</v>
      </c>
      <c r="G20" s="24">
        <v>0.23777777777777775</v>
      </c>
      <c r="AH20" s="79" t="s">
        <v>62</v>
      </c>
      <c r="AI20" s="62">
        <v>0.0044444444444444444</v>
      </c>
      <c r="AJ20" s="62">
        <v>0.011111111111111112</v>
      </c>
      <c r="AK20" s="62">
        <v>0.013333333333333334</v>
      </c>
      <c r="AL20" s="62">
        <v>0.006666666666666667</v>
      </c>
      <c r="AM20" s="62">
        <v>0</v>
      </c>
      <c r="AN20" s="99">
        <v>0.035555555555555556</v>
      </c>
    </row>
    <row r="21" spans="1:40" ht="13.5" thickBot="1">
      <c r="A21" s="20" t="s">
        <v>100</v>
      </c>
      <c r="B21" s="44">
        <v>0.23333333333333334</v>
      </c>
      <c r="C21" s="27">
        <v>0.0044444444444444444</v>
      </c>
      <c r="D21" s="27">
        <v>0</v>
      </c>
      <c r="E21" s="27">
        <v>0</v>
      </c>
      <c r="F21" s="27">
        <v>0.02666666666666667</v>
      </c>
      <c r="G21" s="24">
        <v>0.2644444444444444</v>
      </c>
      <c r="P21" s="40" t="s">
        <v>109</v>
      </c>
      <c r="Q21" s="107" t="s">
        <v>113</v>
      </c>
      <c r="R21" s="108"/>
      <c r="S21" s="108"/>
      <c r="T21" s="108"/>
      <c r="U21" s="109"/>
      <c r="AH21" s="21" t="s">
        <v>97</v>
      </c>
      <c r="AI21" s="65">
        <v>0.31555555555555553</v>
      </c>
      <c r="AJ21" s="65">
        <v>0.3377777777777778</v>
      </c>
      <c r="AK21" s="65">
        <v>0.26</v>
      </c>
      <c r="AL21" s="65">
        <v>0.07333333333333333</v>
      </c>
      <c r="AM21" s="65">
        <v>0.013333333333333334</v>
      </c>
      <c r="AN21" s="98">
        <v>1</v>
      </c>
    </row>
    <row r="22" spans="1:34" ht="13.5" thickBot="1">
      <c r="A22" s="20" t="s">
        <v>101</v>
      </c>
      <c r="B22" s="44">
        <v>0.30666666666666664</v>
      </c>
      <c r="C22" s="27">
        <v>0.006666666666666667</v>
      </c>
      <c r="D22" s="27">
        <v>0.0022222222222222222</v>
      </c>
      <c r="E22" s="27">
        <v>0.0044444444444444444</v>
      </c>
      <c r="F22" s="27">
        <v>0.09333333333333334</v>
      </c>
      <c r="G22" s="24">
        <v>0.4133333333333333</v>
      </c>
      <c r="P22" s="41" t="s">
        <v>110</v>
      </c>
      <c r="Q22" s="31">
        <v>1</v>
      </c>
      <c r="R22" s="32">
        <v>2</v>
      </c>
      <c r="S22" s="32">
        <v>3</v>
      </c>
      <c r="T22" s="32">
        <v>4</v>
      </c>
      <c r="U22" s="33" t="s">
        <v>97</v>
      </c>
      <c r="Y22" s="40" t="s">
        <v>116</v>
      </c>
      <c r="Z22" s="107" t="s">
        <v>120</v>
      </c>
      <c r="AA22" s="108"/>
      <c r="AB22" s="108"/>
      <c r="AC22" s="108"/>
      <c r="AD22" s="108"/>
      <c r="AE22" s="109"/>
      <c r="AH22" s="19"/>
    </row>
    <row r="23" spans="1:31" ht="13.5" thickBot="1">
      <c r="A23" s="42" t="s">
        <v>102</v>
      </c>
      <c r="B23" s="44">
        <v>0.06222222222222222</v>
      </c>
      <c r="C23" s="27">
        <v>0.0022222222222222222</v>
      </c>
      <c r="D23" s="27">
        <v>0</v>
      </c>
      <c r="E23" s="27">
        <v>0</v>
      </c>
      <c r="F23" s="27">
        <v>0.006666666666666667</v>
      </c>
      <c r="G23" s="24">
        <v>0.07111111111111111</v>
      </c>
      <c r="P23" s="68" t="s">
        <v>65</v>
      </c>
      <c r="Q23" s="71">
        <v>0.024444444444444446</v>
      </c>
      <c r="R23" s="72">
        <v>0.044444444444444446</v>
      </c>
      <c r="S23" s="72">
        <v>0.04</v>
      </c>
      <c r="T23" s="72">
        <v>0.0044444444444444444</v>
      </c>
      <c r="U23" s="73">
        <v>0.11333333333333334</v>
      </c>
      <c r="Y23" s="41" t="s">
        <v>119</v>
      </c>
      <c r="Z23" s="91" t="s">
        <v>18</v>
      </c>
      <c r="AA23" s="89" t="s">
        <v>22</v>
      </c>
      <c r="AB23" s="82" t="s">
        <v>103</v>
      </c>
      <c r="AC23" s="82" t="s">
        <v>104</v>
      </c>
      <c r="AD23" s="89" t="s">
        <v>21</v>
      </c>
      <c r="AE23" s="81" t="s">
        <v>97</v>
      </c>
    </row>
    <row r="24" spans="1:31" ht="13.5" thickBot="1">
      <c r="A24" s="20" t="s">
        <v>88</v>
      </c>
      <c r="B24" s="44">
        <v>0.008888888888888889</v>
      </c>
      <c r="C24" s="27">
        <v>0</v>
      </c>
      <c r="D24" s="27">
        <v>0</v>
      </c>
      <c r="E24" s="27">
        <v>0</v>
      </c>
      <c r="F24" s="27">
        <v>0.0044444444444444444</v>
      </c>
      <c r="G24" s="24">
        <v>0.013333333333333332</v>
      </c>
      <c r="P24" s="56" t="s">
        <v>66</v>
      </c>
      <c r="Q24" s="62">
        <v>0.008888888888888889</v>
      </c>
      <c r="R24" s="63">
        <v>0.08222222222222222</v>
      </c>
      <c r="S24" s="63">
        <v>0.04666666666666667</v>
      </c>
      <c r="T24" s="63">
        <v>0.0044444444444444444</v>
      </c>
      <c r="U24" s="74">
        <v>0.14222222222222222</v>
      </c>
      <c r="W24" s="3"/>
      <c r="Y24" s="79" t="s">
        <v>29</v>
      </c>
      <c r="Z24" s="85">
        <v>0.06</v>
      </c>
      <c r="AA24" s="86">
        <v>0.0044444444444444444</v>
      </c>
      <c r="AB24" s="86">
        <v>0.006666666666666667</v>
      </c>
      <c r="AC24" s="86">
        <v>0.006666666666666667</v>
      </c>
      <c r="AD24" s="86">
        <v>0.013333333333333334</v>
      </c>
      <c r="AE24" s="64">
        <v>0.09111111111111111</v>
      </c>
    </row>
    <row r="25" spans="1:40" ht="13.5" thickBot="1">
      <c r="A25" s="21" t="s">
        <v>97</v>
      </c>
      <c r="B25" s="49">
        <v>0.7955555555555555</v>
      </c>
      <c r="C25" s="28">
        <v>0.02</v>
      </c>
      <c r="D25" s="28">
        <v>0.0022222222222222222</v>
      </c>
      <c r="E25" s="28">
        <v>0.0044444444444444444</v>
      </c>
      <c r="F25" s="28">
        <v>0.17777777777777778</v>
      </c>
      <c r="G25" s="26">
        <v>1</v>
      </c>
      <c r="P25" s="56" t="s">
        <v>68</v>
      </c>
      <c r="Q25" s="62">
        <v>0.017777777777777778</v>
      </c>
      <c r="R25" s="63">
        <v>0.08444444444444445</v>
      </c>
      <c r="S25" s="63">
        <v>0.14444444444444443</v>
      </c>
      <c r="T25" s="63">
        <v>0.02666666666666667</v>
      </c>
      <c r="U25" s="74">
        <v>0.2733333333333333</v>
      </c>
      <c r="X25" s="3"/>
      <c r="Y25" s="79" t="s">
        <v>19</v>
      </c>
      <c r="Z25" s="85">
        <v>0.0044444444444444444</v>
      </c>
      <c r="AA25" s="86">
        <v>0.013333333333333334</v>
      </c>
      <c r="AB25" s="86">
        <v>0.0044444444444444444</v>
      </c>
      <c r="AC25" s="86">
        <v>0</v>
      </c>
      <c r="AD25" s="86">
        <v>0.0022222222222222222</v>
      </c>
      <c r="AE25" s="64">
        <v>0.024444444444444446</v>
      </c>
      <c r="AH25" s="40" t="s">
        <v>13</v>
      </c>
      <c r="AI25" s="107" t="s">
        <v>130</v>
      </c>
      <c r="AJ25" s="108"/>
      <c r="AK25" s="108"/>
      <c r="AL25" s="108"/>
      <c r="AM25" s="108"/>
      <c r="AN25" s="109"/>
    </row>
    <row r="26" spans="16:40" ht="13.5" thickBot="1">
      <c r="P26" s="56" t="s">
        <v>112</v>
      </c>
      <c r="Q26" s="62">
        <v>0.022222222222222223</v>
      </c>
      <c r="R26" s="63">
        <v>0.17555555555555555</v>
      </c>
      <c r="S26" s="63">
        <v>0.23333333333333334</v>
      </c>
      <c r="T26" s="63">
        <v>0.04</v>
      </c>
      <c r="U26" s="74">
        <v>0.4711111111111111</v>
      </c>
      <c r="W26" s="3"/>
      <c r="X26" s="3"/>
      <c r="Y26" s="79" t="s">
        <v>33</v>
      </c>
      <c r="Z26" s="85">
        <v>0.013333333333333334</v>
      </c>
      <c r="AA26" s="86">
        <v>0.013333333333333334</v>
      </c>
      <c r="AB26" s="86">
        <v>0.02</v>
      </c>
      <c r="AC26" s="86">
        <v>0.024444444444444446</v>
      </c>
      <c r="AD26" s="86">
        <v>0.0044444444444444444</v>
      </c>
      <c r="AE26" s="64">
        <v>0.07555555555555556</v>
      </c>
      <c r="AH26" s="93"/>
      <c r="AI26" s="96" t="s">
        <v>18</v>
      </c>
      <c r="AJ26" s="97" t="s">
        <v>22</v>
      </c>
      <c r="AK26" s="55" t="s">
        <v>103</v>
      </c>
      <c r="AL26" s="55" t="s">
        <v>104</v>
      </c>
      <c r="AM26" s="97" t="s">
        <v>21</v>
      </c>
      <c r="AN26" s="81" t="s">
        <v>97</v>
      </c>
    </row>
    <row r="27" spans="16:40" ht="13.5" thickBot="1">
      <c r="P27" s="21" t="s">
        <v>97</v>
      </c>
      <c r="Q27" s="65">
        <f>SUM(Q23:Q26)</f>
        <v>0.07333333333333333</v>
      </c>
      <c r="R27" s="66">
        <f>SUM(R23:R26)</f>
        <v>0.3866666666666667</v>
      </c>
      <c r="S27" s="66">
        <f>SUM(S23:S26)</f>
        <v>0.46444444444444444</v>
      </c>
      <c r="T27" s="66">
        <f>SUM(T23:T26)</f>
        <v>0.07555555555555556</v>
      </c>
      <c r="U27" s="67">
        <f>SUM(U23:U26)</f>
        <v>1</v>
      </c>
      <c r="W27" s="3"/>
      <c r="X27" s="3"/>
      <c r="Y27" s="79" t="s">
        <v>30</v>
      </c>
      <c r="Z27" s="85">
        <v>0.07111111111111111</v>
      </c>
      <c r="AA27" s="86">
        <v>0.06</v>
      </c>
      <c r="AB27" s="86">
        <v>0.057777777777777775</v>
      </c>
      <c r="AC27" s="86">
        <v>0.03111111111111111</v>
      </c>
      <c r="AD27" s="86">
        <v>0.017777777777777778</v>
      </c>
      <c r="AE27" s="64">
        <v>0.23777777777777778</v>
      </c>
      <c r="AH27" s="92" t="s">
        <v>107</v>
      </c>
      <c r="AI27" s="71">
        <v>0.02666666666666667</v>
      </c>
      <c r="AJ27" s="72">
        <v>0.051111111111111114</v>
      </c>
      <c r="AK27" s="72">
        <v>0.04888888888888889</v>
      </c>
      <c r="AL27" s="72">
        <v>0.02</v>
      </c>
      <c r="AM27" s="72">
        <v>0.0022222222222222222</v>
      </c>
      <c r="AN27" s="73">
        <v>0.14888888888888888</v>
      </c>
    </row>
    <row r="28" spans="25:40" ht="12.75">
      <c r="Y28" s="79" t="s">
        <v>21</v>
      </c>
      <c r="Z28" s="85">
        <v>0.14444444444444443</v>
      </c>
      <c r="AA28" s="86">
        <v>0.09111111111111111</v>
      </c>
      <c r="AB28" s="86">
        <v>0.1288888888888889</v>
      </c>
      <c r="AC28" s="86">
        <v>0.13777777777777778</v>
      </c>
      <c r="AD28" s="86">
        <v>0.06888888888888889</v>
      </c>
      <c r="AE28" s="64">
        <v>0.5711111111111111</v>
      </c>
      <c r="AH28" s="79" t="s">
        <v>57</v>
      </c>
      <c r="AI28" s="62">
        <v>0.1111111111111111</v>
      </c>
      <c r="AJ28" s="63">
        <v>0.07333333333333333</v>
      </c>
      <c r="AK28" s="63">
        <v>0.051111111111111114</v>
      </c>
      <c r="AL28" s="63">
        <v>0.011111111111111112</v>
      </c>
      <c r="AM28" s="63">
        <v>0.006666666666666667</v>
      </c>
      <c r="AN28" s="74">
        <v>0.2533333333333333</v>
      </c>
    </row>
    <row r="29" spans="25:40" ht="13.5" thickBot="1">
      <c r="Y29" s="80" t="s">
        <v>97</v>
      </c>
      <c r="Z29" s="87">
        <v>0.29333333333333333</v>
      </c>
      <c r="AA29" s="88">
        <v>0.18222222222222223</v>
      </c>
      <c r="AB29" s="88">
        <v>0.21777777777777776</v>
      </c>
      <c r="AC29" s="88">
        <v>0.2</v>
      </c>
      <c r="AD29" s="88">
        <v>0.10666666666666666</v>
      </c>
      <c r="AE29" s="67">
        <v>1</v>
      </c>
      <c r="AH29" s="79" t="s">
        <v>58</v>
      </c>
      <c r="AI29" s="62">
        <v>0.14666666666666667</v>
      </c>
      <c r="AJ29" s="63">
        <v>0.16444444444444445</v>
      </c>
      <c r="AK29" s="63">
        <v>0.10444444444444445</v>
      </c>
      <c r="AL29" s="63">
        <v>0.024444444444444446</v>
      </c>
      <c r="AM29" s="63">
        <v>0</v>
      </c>
      <c r="AN29" s="74">
        <v>0.44</v>
      </c>
    </row>
    <row r="30" spans="16:40" ht="13.5" thickBot="1">
      <c r="P30" s="40" t="s">
        <v>109</v>
      </c>
      <c r="Q30" s="110" t="s">
        <v>114</v>
      </c>
      <c r="R30" s="111"/>
      <c r="S30" s="111"/>
      <c r="T30" s="111"/>
      <c r="U30" s="111"/>
      <c r="V30" s="109"/>
      <c r="AD30"/>
      <c r="AE30"/>
      <c r="AH30" s="79" t="s">
        <v>59</v>
      </c>
      <c r="AI30" s="62">
        <v>0.024444444444444446</v>
      </c>
      <c r="AJ30" s="63">
        <v>0.03777777777777778</v>
      </c>
      <c r="AK30" s="63">
        <v>0.03333333333333333</v>
      </c>
      <c r="AL30" s="63">
        <v>0.011111111111111112</v>
      </c>
      <c r="AM30" s="63">
        <v>0.0044444444444444444</v>
      </c>
      <c r="AN30" s="74">
        <v>0.11111111111111112</v>
      </c>
    </row>
    <row r="31" spans="16:40" ht="13.5" thickBot="1">
      <c r="P31" s="41" t="s">
        <v>110</v>
      </c>
      <c r="Q31" s="100" t="s">
        <v>18</v>
      </c>
      <c r="R31" s="58" t="s">
        <v>22</v>
      </c>
      <c r="S31" s="103" t="s">
        <v>103</v>
      </c>
      <c r="T31" s="103" t="s">
        <v>104</v>
      </c>
      <c r="U31" s="58" t="s">
        <v>21</v>
      </c>
      <c r="V31" s="60" t="s">
        <v>97</v>
      </c>
      <c r="AD31"/>
      <c r="AE31"/>
      <c r="AH31" s="79" t="s">
        <v>60</v>
      </c>
      <c r="AI31" s="62">
        <v>0.006666666666666667</v>
      </c>
      <c r="AJ31" s="63">
        <v>0.011111111111111112</v>
      </c>
      <c r="AK31" s="63">
        <v>0.022222222222222223</v>
      </c>
      <c r="AL31" s="63">
        <v>0.006666666666666667</v>
      </c>
      <c r="AM31" s="63">
        <v>0</v>
      </c>
      <c r="AN31" s="74">
        <v>0.04666666666666667</v>
      </c>
    </row>
    <row r="32" spans="16:40" ht="13.5" thickBot="1">
      <c r="P32" s="118" t="s">
        <v>65</v>
      </c>
      <c r="Q32" s="44">
        <v>0.0155555555555556</v>
      </c>
      <c r="R32" s="27">
        <v>0.022222222222222223</v>
      </c>
      <c r="S32" s="27">
        <v>0.02</v>
      </c>
      <c r="T32" s="27">
        <v>0.04</v>
      </c>
      <c r="U32" s="27">
        <v>0.015555555555555555</v>
      </c>
      <c r="V32" s="69">
        <v>0.11333333333333333</v>
      </c>
      <c r="Y32" s="40" t="s">
        <v>116</v>
      </c>
      <c r="Z32" s="107" t="s">
        <v>121</v>
      </c>
      <c r="AA32" s="108"/>
      <c r="AB32" s="108"/>
      <c r="AC32" s="108"/>
      <c r="AD32" s="108"/>
      <c r="AE32" s="109"/>
      <c r="AH32" s="21" t="s">
        <v>97</v>
      </c>
      <c r="AI32" s="104">
        <v>0.31555555555555553</v>
      </c>
      <c r="AJ32" s="90">
        <v>0.3377777777777778</v>
      </c>
      <c r="AK32" s="90">
        <v>0.26</v>
      </c>
      <c r="AL32" s="90">
        <v>0.07333333333333333</v>
      </c>
      <c r="AM32" s="90">
        <v>0.013333333333333332</v>
      </c>
      <c r="AN32" s="77">
        <v>1</v>
      </c>
    </row>
    <row r="33" spans="16:31" ht="13.5" thickBot="1">
      <c r="P33" s="56" t="s">
        <v>66</v>
      </c>
      <c r="Q33" s="44">
        <v>0.022222222222222223</v>
      </c>
      <c r="R33" s="27">
        <v>0.024444444444444446</v>
      </c>
      <c r="S33" s="27">
        <v>0.035555555555555556</v>
      </c>
      <c r="T33" s="27">
        <v>0.04888888888888889</v>
      </c>
      <c r="U33" s="27">
        <v>0.011111111111111112</v>
      </c>
      <c r="V33" s="69">
        <v>0.14222222222222222</v>
      </c>
      <c r="Y33" s="41" t="s">
        <v>119</v>
      </c>
      <c r="Z33" s="51" t="s">
        <v>18</v>
      </c>
      <c r="AA33" s="52" t="s">
        <v>22</v>
      </c>
      <c r="AB33" s="78" t="s">
        <v>103</v>
      </c>
      <c r="AC33" s="78" t="s">
        <v>104</v>
      </c>
      <c r="AD33" s="52" t="s">
        <v>21</v>
      </c>
      <c r="AE33" s="81" t="s">
        <v>97</v>
      </c>
    </row>
    <row r="34" spans="16:31" ht="12.75">
      <c r="P34" s="56" t="s">
        <v>68</v>
      </c>
      <c r="Q34" s="44">
        <v>0.022222222222222223</v>
      </c>
      <c r="R34" s="27">
        <v>0.03111111111111111</v>
      </c>
      <c r="S34" s="27">
        <v>0.07555555555555556</v>
      </c>
      <c r="T34" s="27">
        <v>0.09111111111111111</v>
      </c>
      <c r="U34" s="27">
        <v>0.05333333333333334</v>
      </c>
      <c r="V34" s="69">
        <v>0.2733333333333333</v>
      </c>
      <c r="Y34" s="79" t="s">
        <v>29</v>
      </c>
      <c r="Z34" s="85">
        <v>0.042222222222222223</v>
      </c>
      <c r="AA34" s="85">
        <v>0</v>
      </c>
      <c r="AB34" s="85">
        <v>0.006666666666666667</v>
      </c>
      <c r="AC34" s="85">
        <v>0.02</v>
      </c>
      <c r="AD34" s="85">
        <v>0.022222222222222223</v>
      </c>
      <c r="AE34" s="99">
        <v>0.09111111111111111</v>
      </c>
    </row>
    <row r="35" spans="16:31" ht="12.75">
      <c r="P35" s="56" t="s">
        <v>67</v>
      </c>
      <c r="Q35" s="44">
        <v>0.006666666666666667</v>
      </c>
      <c r="R35" s="27">
        <v>0.0044444444444444444</v>
      </c>
      <c r="S35" s="27">
        <v>0.006666666666666667</v>
      </c>
      <c r="T35" s="27">
        <v>0.0044444444444444444</v>
      </c>
      <c r="U35" s="27">
        <v>0.0044444444444444444</v>
      </c>
      <c r="V35" s="69">
        <v>0.02666666666666667</v>
      </c>
      <c r="Y35" s="79" t="s">
        <v>19</v>
      </c>
      <c r="Z35" s="85">
        <v>0</v>
      </c>
      <c r="AA35" s="85">
        <v>0.0044444444444444444</v>
      </c>
      <c r="AB35" s="85">
        <v>0.006666666666666667</v>
      </c>
      <c r="AC35" s="85">
        <v>0.006666666666666667</v>
      </c>
      <c r="AD35" s="85">
        <v>0.006666666666666667</v>
      </c>
      <c r="AE35" s="99">
        <v>0.024444444444444446</v>
      </c>
    </row>
    <row r="36" spans="16:31" ht="12.75">
      <c r="P36" s="56" t="s">
        <v>69</v>
      </c>
      <c r="Q36" s="44">
        <v>0.02666666666666667</v>
      </c>
      <c r="R36" s="27">
        <v>0.02666666666666667</v>
      </c>
      <c r="S36" s="27">
        <v>0.12222222222222222</v>
      </c>
      <c r="T36" s="27">
        <v>0.1511111111111111</v>
      </c>
      <c r="U36" s="27">
        <v>0.11777777777777777</v>
      </c>
      <c r="V36" s="69">
        <v>0.4444444444444444</v>
      </c>
      <c r="Y36" s="79" t="s">
        <v>33</v>
      </c>
      <c r="Z36" s="85">
        <v>0.008888888888888889</v>
      </c>
      <c r="AA36" s="85">
        <v>0</v>
      </c>
      <c r="AB36" s="85">
        <v>0.011111111111111112</v>
      </c>
      <c r="AC36" s="85">
        <v>0.03777777777777778</v>
      </c>
      <c r="AD36" s="85">
        <v>0.017777777777777778</v>
      </c>
      <c r="AE36" s="99">
        <v>0.07555555555555556</v>
      </c>
    </row>
    <row r="37" spans="16:31" ht="13.5" thickBot="1">
      <c r="P37" s="57" t="s">
        <v>97</v>
      </c>
      <c r="Q37" s="101">
        <v>0.09333333333333334</v>
      </c>
      <c r="R37" s="102">
        <v>0.1088888888888889</v>
      </c>
      <c r="S37" s="102">
        <v>0.26</v>
      </c>
      <c r="T37" s="102">
        <v>0.33555555555555555</v>
      </c>
      <c r="U37" s="102">
        <v>0.20222222222222222</v>
      </c>
      <c r="V37" s="70">
        <v>1</v>
      </c>
      <c r="Y37" s="79" t="s">
        <v>30</v>
      </c>
      <c r="Z37" s="85">
        <v>0.02</v>
      </c>
      <c r="AA37" s="85">
        <v>0.008888888888888889</v>
      </c>
      <c r="AB37" s="85">
        <v>0.044444444444444446</v>
      </c>
      <c r="AC37" s="85">
        <v>0.11333333333333333</v>
      </c>
      <c r="AD37" s="85">
        <v>0.051111111111111114</v>
      </c>
      <c r="AE37" s="99">
        <v>0.23777777777777775</v>
      </c>
    </row>
    <row r="38" spans="25:31" ht="12.75">
      <c r="Y38" s="79" t="s">
        <v>21</v>
      </c>
      <c r="Z38" s="85">
        <v>0.04666666666666667</v>
      </c>
      <c r="AA38" s="85">
        <v>0.022222222222222223</v>
      </c>
      <c r="AB38" s="85">
        <v>0.057777777777777775</v>
      </c>
      <c r="AC38" s="85">
        <v>0.24222222222222223</v>
      </c>
      <c r="AD38" s="85">
        <v>0.20222222222222222</v>
      </c>
      <c r="AE38" s="99">
        <v>0.5711111111111111</v>
      </c>
    </row>
    <row r="39" spans="17:31" ht="13.5" thickBot="1">
      <c r="Q39">
        <v>1</v>
      </c>
      <c r="R39" t="s">
        <v>131</v>
      </c>
      <c r="Y39" s="80" t="s">
        <v>97</v>
      </c>
      <c r="Z39" s="87">
        <v>0.11777777777777779</v>
      </c>
      <c r="AA39" s="87">
        <v>0.035555555555555556</v>
      </c>
      <c r="AB39" s="87">
        <v>0.12666666666666665</v>
      </c>
      <c r="AC39" s="87">
        <v>0.42</v>
      </c>
      <c r="AD39" s="87">
        <v>0.3</v>
      </c>
      <c r="AE39" s="98">
        <v>1</v>
      </c>
    </row>
    <row r="40" ht="12.75">
      <c r="R40" t="s">
        <v>132</v>
      </c>
    </row>
    <row r="41" spans="17:18" ht="13.5" thickBot="1">
      <c r="Q41">
        <v>2</v>
      </c>
      <c r="R41" s="3" t="s">
        <v>131</v>
      </c>
    </row>
    <row r="42" spans="16:31" ht="13.5" thickBot="1">
      <c r="P42" s="3"/>
      <c r="R42" t="s">
        <v>133</v>
      </c>
      <c r="Y42" s="40" t="s">
        <v>116</v>
      </c>
      <c r="Z42" s="107" t="s">
        <v>122</v>
      </c>
      <c r="AA42" s="108"/>
      <c r="AB42" s="108"/>
      <c r="AC42" s="108"/>
      <c r="AD42" s="108"/>
      <c r="AE42" s="109"/>
    </row>
    <row r="43" spans="17:31" ht="13.5" thickBot="1">
      <c r="Q43">
        <v>3</v>
      </c>
      <c r="R43" s="3" t="s">
        <v>124</v>
      </c>
      <c r="Y43" s="41" t="s">
        <v>119</v>
      </c>
      <c r="Z43" s="51" t="s">
        <v>18</v>
      </c>
      <c r="AA43" s="52" t="s">
        <v>22</v>
      </c>
      <c r="AB43" s="78" t="s">
        <v>103</v>
      </c>
      <c r="AC43" s="78" t="s">
        <v>104</v>
      </c>
      <c r="AD43" s="52" t="s">
        <v>21</v>
      </c>
      <c r="AE43" s="81" t="s">
        <v>97</v>
      </c>
    </row>
    <row r="44" spans="16:31" ht="12.75">
      <c r="P44" s="3"/>
      <c r="Q44">
        <v>4</v>
      </c>
      <c r="R44" s="3" t="s">
        <v>125</v>
      </c>
      <c r="Y44" s="79" t="s">
        <v>29</v>
      </c>
      <c r="Z44" s="85">
        <v>0.06666666666666667</v>
      </c>
      <c r="AA44" s="85">
        <v>0</v>
      </c>
      <c r="AB44" s="85">
        <v>0.011111111111111112</v>
      </c>
      <c r="AC44" s="85">
        <v>0.006666666666666667</v>
      </c>
      <c r="AD44" s="85">
        <v>0.006666666666666667</v>
      </c>
      <c r="AE44" s="99">
        <v>0.09111111111111111</v>
      </c>
    </row>
    <row r="45" spans="16:31" ht="12.75">
      <c r="P45" s="3"/>
      <c r="Y45" s="79" t="s">
        <v>19</v>
      </c>
      <c r="Z45" s="85">
        <v>0.0044444444444444444</v>
      </c>
      <c r="AA45" s="85">
        <v>0.006666666666666667</v>
      </c>
      <c r="AB45" s="85">
        <v>0.008888888888888889</v>
      </c>
      <c r="AC45" s="85">
        <v>0.0044444444444444444</v>
      </c>
      <c r="AD45" s="85">
        <v>0</v>
      </c>
      <c r="AE45" s="99">
        <v>0.024444444444444446</v>
      </c>
    </row>
    <row r="46" spans="25:31" ht="12.75">
      <c r="Y46" s="79" t="s">
        <v>33</v>
      </c>
      <c r="Z46" s="85">
        <v>0.022222222222222223</v>
      </c>
      <c r="AA46" s="85">
        <v>0.015555555555555555</v>
      </c>
      <c r="AB46" s="85">
        <v>0.015555555555555555</v>
      </c>
      <c r="AC46" s="85">
        <v>0.015555555555555555</v>
      </c>
      <c r="AD46" s="85">
        <v>0.006666666666666667</v>
      </c>
      <c r="AE46" s="99">
        <v>0.07555555555555556</v>
      </c>
    </row>
    <row r="47" spans="25:31" ht="12.75">
      <c r="Y47" s="79" t="s">
        <v>30</v>
      </c>
      <c r="Z47" s="85">
        <v>0.05555555555555555</v>
      </c>
      <c r="AA47" s="85">
        <v>0.044444444444444446</v>
      </c>
      <c r="AB47" s="85">
        <v>0.09333333333333334</v>
      </c>
      <c r="AC47" s="85">
        <v>0.042222222222222223</v>
      </c>
      <c r="AD47" s="85">
        <v>0.0022222222222222222</v>
      </c>
      <c r="AE47" s="99">
        <v>0.23777777777777778</v>
      </c>
    </row>
    <row r="48" spans="25:31" ht="12.75">
      <c r="Y48" s="79" t="s">
        <v>21</v>
      </c>
      <c r="Z48" s="85">
        <v>0.1622222222222222</v>
      </c>
      <c r="AA48" s="85">
        <v>0.10222222222222223</v>
      </c>
      <c r="AB48" s="85">
        <v>0.1511111111111111</v>
      </c>
      <c r="AC48" s="85">
        <v>0.12222222222222222</v>
      </c>
      <c r="AD48" s="85">
        <v>0.03333333333333333</v>
      </c>
      <c r="AE48" s="99">
        <v>0.5711111111111111</v>
      </c>
    </row>
    <row r="49" spans="25:31" ht="13.5" thickBot="1">
      <c r="Y49" s="80" t="s">
        <v>97</v>
      </c>
      <c r="Z49" s="87">
        <v>0.3111111111111111</v>
      </c>
      <c r="AA49" s="87">
        <v>0.1688888888888889</v>
      </c>
      <c r="AB49" s="87">
        <v>0.28</v>
      </c>
      <c r="AC49" s="87">
        <v>0.19111111111111112</v>
      </c>
      <c r="AD49" s="87">
        <v>0.04888888888888889</v>
      </c>
      <c r="AE49" s="98">
        <v>1</v>
      </c>
    </row>
    <row r="50" spans="30:31" ht="12.75">
      <c r="AD50"/>
      <c r="AE50"/>
    </row>
    <row r="51" ht="13.5" thickBot="1"/>
    <row r="52" spans="25:31" ht="13.5" thickBot="1">
      <c r="Y52" s="40" t="s">
        <v>116</v>
      </c>
      <c r="Z52" s="107" t="s">
        <v>123</v>
      </c>
      <c r="AA52" s="108"/>
      <c r="AB52" s="108"/>
      <c r="AC52" s="108"/>
      <c r="AD52" s="108"/>
      <c r="AE52" s="109"/>
    </row>
    <row r="53" spans="25:31" ht="13.5" thickBot="1">
      <c r="Y53" s="41" t="s">
        <v>119</v>
      </c>
      <c r="Z53" s="51" t="s">
        <v>18</v>
      </c>
      <c r="AA53" s="52" t="s">
        <v>22</v>
      </c>
      <c r="AB53" s="78" t="s">
        <v>103</v>
      </c>
      <c r="AC53" s="78" t="s">
        <v>104</v>
      </c>
      <c r="AD53" s="52" t="s">
        <v>21</v>
      </c>
      <c r="AE53" s="81" t="s">
        <v>97</v>
      </c>
    </row>
    <row r="54" spans="25:31" ht="12.75">
      <c r="Y54" s="79" t="s">
        <v>29</v>
      </c>
      <c r="Z54" s="85">
        <v>0.02666666666666667</v>
      </c>
      <c r="AA54" s="85">
        <v>0.0022222222222222222</v>
      </c>
      <c r="AB54" s="85">
        <v>0.0022222222222222222</v>
      </c>
      <c r="AC54" s="85">
        <v>0.02</v>
      </c>
      <c r="AD54" s="85">
        <v>0.04</v>
      </c>
      <c r="AE54" s="94">
        <v>0.09111111111111111</v>
      </c>
    </row>
    <row r="55" spans="25:31" ht="12.75">
      <c r="Y55" s="79" t="s">
        <v>19</v>
      </c>
      <c r="Z55" s="85">
        <v>0.0022222222222222222</v>
      </c>
      <c r="AA55" s="85">
        <v>0.0022222222222222222</v>
      </c>
      <c r="AB55" s="85">
        <v>0.0022222222222222222</v>
      </c>
      <c r="AC55" s="85">
        <v>0.011111111111111112</v>
      </c>
      <c r="AD55" s="85">
        <v>0.006666666666666667</v>
      </c>
      <c r="AE55" s="94">
        <v>0.024444444444444446</v>
      </c>
    </row>
    <row r="56" spans="25:31" ht="12.75">
      <c r="Y56" s="79" t="s">
        <v>33</v>
      </c>
      <c r="Z56" s="85">
        <v>0.008888888888888889</v>
      </c>
      <c r="AA56" s="85">
        <v>0.008888888888888889</v>
      </c>
      <c r="AB56" s="85">
        <v>0.0044444444444444444</v>
      </c>
      <c r="AC56" s="85">
        <v>0.022222222222222223</v>
      </c>
      <c r="AD56" s="85">
        <v>0.03111111111111111</v>
      </c>
      <c r="AE56" s="94">
        <v>0.07555555555555556</v>
      </c>
    </row>
    <row r="57" spans="25:31" ht="12.75">
      <c r="Y57" s="79" t="s">
        <v>30</v>
      </c>
      <c r="Z57" s="85">
        <v>0.022222222222222223</v>
      </c>
      <c r="AA57" s="85">
        <v>0.008888888888888889</v>
      </c>
      <c r="AB57" s="85">
        <v>0.03777777777777778</v>
      </c>
      <c r="AC57" s="85">
        <v>0.10222222222222223</v>
      </c>
      <c r="AD57" s="85">
        <v>0.06666666666666667</v>
      </c>
      <c r="AE57" s="94">
        <v>0.23777777777777775</v>
      </c>
    </row>
    <row r="58" spans="25:31" ht="12.75">
      <c r="Y58" s="79" t="s">
        <v>21</v>
      </c>
      <c r="Z58" s="85">
        <v>0.04666666666666667</v>
      </c>
      <c r="AA58" s="85">
        <v>0.024444444444444446</v>
      </c>
      <c r="AB58" s="85">
        <v>0.07777777777777778</v>
      </c>
      <c r="AC58" s="85">
        <v>0.15777777777777777</v>
      </c>
      <c r="AD58" s="85">
        <v>0.2644444444444444</v>
      </c>
      <c r="AE58" s="94">
        <v>0.5711111111111111</v>
      </c>
    </row>
    <row r="59" spans="25:31" ht="13.5" thickBot="1">
      <c r="Y59" s="80" t="s">
        <v>97</v>
      </c>
      <c r="Z59" s="75">
        <v>0.10666666666666666</v>
      </c>
      <c r="AA59" s="75">
        <v>0.04666666666666666</v>
      </c>
      <c r="AB59" s="75">
        <v>0.12444444444444444</v>
      </c>
      <c r="AC59" s="75">
        <v>0.31333333333333335</v>
      </c>
      <c r="AD59" s="75">
        <v>0.40888888888888886</v>
      </c>
      <c r="AE59" s="95">
        <v>1</v>
      </c>
    </row>
  </sheetData>
  <mergeCells count="18">
    <mergeCell ref="B18:G18"/>
    <mergeCell ref="B1:G1"/>
    <mergeCell ref="B8:E8"/>
    <mergeCell ref="J1:O1"/>
    <mergeCell ref="J8:N8"/>
    <mergeCell ref="Q30:V30"/>
    <mergeCell ref="Z2:AE2"/>
    <mergeCell ref="Z12:AE12"/>
    <mergeCell ref="Z22:AE22"/>
    <mergeCell ref="Q2:V2"/>
    <mergeCell ref="Q12:V12"/>
    <mergeCell ref="Q21:U21"/>
    <mergeCell ref="Z42:AE42"/>
    <mergeCell ref="Z52:AE52"/>
    <mergeCell ref="AI2:AN2"/>
    <mergeCell ref="AI13:AN13"/>
    <mergeCell ref="AI25:AN25"/>
    <mergeCell ref="Z32:AE32"/>
  </mergeCells>
  <printOptions/>
  <pageMargins left="0.86" right="0.82" top="1.16" bottom="1.16" header="2.62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SoftMax 3000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Soila Cabeza de León</dc:creator>
  <cp:keywords/>
  <dc:description/>
  <cp:lastModifiedBy>Soila Cabeza de León</cp:lastModifiedBy>
  <cp:lastPrinted>2002-06-04T05:18:00Z</cp:lastPrinted>
  <dcterms:created xsi:type="dcterms:W3CDTF">2002-03-31T14:09:09Z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