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<sst xmlns="http://schemas.openxmlformats.org/spreadsheetml/2006/main" count="18" uniqueCount="18">
  <si>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Activo (Muebles y Enseres)</t>
  </si>
  <si>
    <t>Vida útil</t>
  </si>
  <si>
    <t xml:space="preserve">Cantidad </t>
  </si>
  <si>
    <t>Valor  Unit.</t>
  </si>
  <si>
    <t>Valor Total</t>
  </si>
  <si>
    <t>Valor de salvamento</t>
  </si>
  <si>
    <t>Valor a depreciar</t>
  </si>
  <si>
    <t>Depreciación anual</t>
  </si>
  <si>
    <t>Depreciación mensual</t>
  </si>
  <si>
    <t>Both de pared con asientos de fornica</t>
  </si>
  <si>
    <t>Sillas de aluminio</t>
  </si>
  <si>
    <t>Mesas redondas de aluminio</t>
  </si>
  <si>
    <t>Vallarta con 4 sillas</t>
  </si>
  <si>
    <t>Contenedor de basura</t>
  </si>
  <si>
    <t>Extintor  (10lb)</t>
  </si>
  <si>
    <t>TOTAL DEPRECIACION DE MUEBLES Y ENSERES</t>
  </si>
  <si>
    <t>ANEXO 6</t>
  </si>
  <si>
    <t>DEPRECIACION DE MUEBLES Y ENSERES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</si>
</sst>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300A]\ #,##0.00"/>
    <numFmt numFmtId="173" formatCode="[$$-300A]\ #,##0"/>
  </numFmts>
  <fonts count="7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3" fontId="1" fillId="0" borderId="1" xfId="0" applyNumberFormat="1" applyFont="1" applyFill="1" applyBorder="1" applyAlignment="1">
      <alignment/>
    </xf>
    <xf numFmtId="173" fontId="1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72" fontId="6" fillId="0" borderId="7" xfId="0" applyNumberFormat="1" applyFont="1" applyFill="1" applyBorder="1" applyAlignment="1">
      <alignment/>
    </xf>
    <xf numFmtId="173" fontId="6" fillId="0" borderId="7" xfId="0" applyNumberFormat="1" applyFont="1" applyFill="1" applyBorder="1" applyAlignment="1">
      <alignment horizontal="center" vertical="center" wrapText="1"/>
    </xf>
    <xf numFmtId="173" fontId="6" fillId="0" borderId="8" xfId="0" applyNumberFormat="1" applyFont="1" applyFill="1" applyBorder="1" applyAlignment="1">
      <alignment/>
    </xf>
    <xf numFmtId="173" fontId="6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9"/>
  <sheetViews>
    <sheetView tabSelected="1" workbookViewId="0" topLeftCell="C1">
      <selection activeCell="B7" sqref="B7"/>
    </sheetView>
  </sheetViews>
  <sheetFormatPr defaultColWidth="11.421875" defaultRowHeight="12.75"/>
  <cols>
    <col min="1" max="1" width="4.00390625" style="0" customWidth="1"/>
    <col min="2" max="2" width="36.00390625" style="0" customWidth="1"/>
    <col min="3" max="3" width="8.8515625" style="0" customWidth="1"/>
    <col min="4" max="4" width="10.140625" style="0" customWidth="1"/>
    <col min="5" max="5" width="12.7109375" style="0" customWidth="1"/>
    <col min="6" max="6" width="14.57421875" style="0" bestFit="1" customWidth="1"/>
    <col min="7" max="7" width="14.28125" style="0" customWidth="1"/>
    <col min="9" max="9" width="15.00390625" style="0" customWidth="1"/>
    <col min="10" max="10" width="16.140625" style="0" customWidth="1"/>
  </cols>
  <sheetData>
    <row r="5" spans="5:7" ht="15.75">
      <c r="E5" s="3"/>
      <c r="F5" s="3" t="s">
        <v>16</v>
      </c>
      <c r="G5" s="3"/>
    </row>
    <row r="6" spans="5:7" ht="15.75">
      <c r="E6" s="3"/>
      <c r="F6" s="3"/>
      <c r="G6" s="3"/>
    </row>
    <row r="7" spans="4:8" ht="15.75">
      <c r="D7" s="28" t="s">
        <v>17</v>
      </c>
      <c r="E7" s="28"/>
      <c r="F7" s="28"/>
      <c r="G7" s="28"/>
      <c r="H7" s="28"/>
    </row>
    <row r="8" spans="5:7" ht="15">
      <c r="E8" s="4"/>
      <c r="F8" s="4"/>
      <c r="G8" s="4"/>
    </row>
    <row r="11" ht="13.5" thickBot="1"/>
    <row r="12" spans="2:10" ht="30" customHeight="1" thickBot="1">
      <c r="B12" s="5" t="s">
        <v>0</v>
      </c>
      <c r="C12" s="29" t="s">
        <v>1</v>
      </c>
      <c r="D12" s="6" t="s">
        <v>2</v>
      </c>
      <c r="E12" s="6" t="s">
        <v>3</v>
      </c>
      <c r="F12" s="5" t="s">
        <v>4</v>
      </c>
      <c r="G12" s="30" t="s">
        <v>5</v>
      </c>
      <c r="H12" s="7" t="s">
        <v>6</v>
      </c>
      <c r="I12" s="8" t="s">
        <v>7</v>
      </c>
      <c r="J12" s="5" t="s">
        <v>8</v>
      </c>
    </row>
    <row r="13" spans="2:10" ht="14.25">
      <c r="B13" s="9" t="s">
        <v>9</v>
      </c>
      <c r="C13" s="31">
        <v>10</v>
      </c>
      <c r="D13" s="10">
        <v>6</v>
      </c>
      <c r="E13" s="11">
        <f>+((4450*0.12)+4450)+200</f>
        <v>5184</v>
      </c>
      <c r="F13" s="11">
        <f aca="true" t="shared" si="0" ref="F13:F18">+E13*D13</f>
        <v>31104</v>
      </c>
      <c r="G13" s="32">
        <v>6220.8</v>
      </c>
      <c r="H13" s="12">
        <f aca="true" t="shared" si="1" ref="H13:H18">+(F13-G13)/C13</f>
        <v>2488.32</v>
      </c>
      <c r="I13" s="13">
        <f aca="true" t="shared" si="2" ref="I13:I18">+H13</f>
        <v>2488.32</v>
      </c>
      <c r="J13" s="14">
        <f aca="true" t="shared" si="3" ref="J13:J18">+I13/12</f>
        <v>207.36</v>
      </c>
    </row>
    <row r="14" spans="2:10" ht="14.25">
      <c r="B14" s="15" t="s">
        <v>10</v>
      </c>
      <c r="C14" s="33">
        <v>10</v>
      </c>
      <c r="D14" s="16">
        <v>24</v>
      </c>
      <c r="E14" s="17">
        <f>+((495*0.12)+495)+200</f>
        <v>754.4</v>
      </c>
      <c r="F14" s="17">
        <f t="shared" si="0"/>
        <v>18105.6</v>
      </c>
      <c r="G14" s="32">
        <v>3621.12</v>
      </c>
      <c r="H14" s="18">
        <f t="shared" si="1"/>
        <v>1448.4479999999999</v>
      </c>
      <c r="I14" s="19">
        <f t="shared" si="2"/>
        <v>1448.4479999999999</v>
      </c>
      <c r="J14" s="20">
        <f t="shared" si="3"/>
        <v>120.704</v>
      </c>
    </row>
    <row r="15" spans="2:10" ht="14.25">
      <c r="B15" s="15" t="s">
        <v>11</v>
      </c>
      <c r="C15" s="33">
        <v>10</v>
      </c>
      <c r="D15" s="16">
        <v>8</v>
      </c>
      <c r="E15" s="17">
        <f>+((1290*0.12)+1290)+200</f>
        <v>1644.8</v>
      </c>
      <c r="F15" s="17">
        <f t="shared" si="0"/>
        <v>13158.4</v>
      </c>
      <c r="G15" s="32">
        <v>2631.68</v>
      </c>
      <c r="H15" s="18">
        <f t="shared" si="1"/>
        <v>1052.672</v>
      </c>
      <c r="I15" s="19">
        <f t="shared" si="2"/>
        <v>1052.672</v>
      </c>
      <c r="J15" s="20">
        <f t="shared" si="3"/>
        <v>87.72266666666667</v>
      </c>
    </row>
    <row r="16" spans="2:10" ht="14.25">
      <c r="B16" s="15" t="s">
        <v>12</v>
      </c>
      <c r="C16" s="33">
        <v>10</v>
      </c>
      <c r="D16" s="16">
        <v>6</v>
      </c>
      <c r="E16" s="17">
        <f>+((3290*0.12)+3290)+200</f>
        <v>3884.8</v>
      </c>
      <c r="F16" s="17">
        <f t="shared" si="0"/>
        <v>23308.800000000003</v>
      </c>
      <c r="G16" s="32">
        <v>4661.76</v>
      </c>
      <c r="H16" s="18">
        <f t="shared" si="1"/>
        <v>1864.7040000000002</v>
      </c>
      <c r="I16" s="19">
        <f t="shared" si="2"/>
        <v>1864.7040000000002</v>
      </c>
      <c r="J16" s="20">
        <f t="shared" si="3"/>
        <v>155.39200000000002</v>
      </c>
    </row>
    <row r="17" spans="2:10" ht="14.25">
      <c r="B17" s="15" t="s">
        <v>13</v>
      </c>
      <c r="C17" s="34">
        <v>3</v>
      </c>
      <c r="D17" s="21">
        <v>4</v>
      </c>
      <c r="E17" s="17">
        <f>+((3290*0.12)+3290)+200</f>
        <v>3884.8</v>
      </c>
      <c r="F17" s="17">
        <f t="shared" si="0"/>
        <v>15539.2</v>
      </c>
      <c r="G17" s="32">
        <v>3107.84</v>
      </c>
      <c r="H17" s="18">
        <f t="shared" si="1"/>
        <v>4143.786666666667</v>
      </c>
      <c r="I17" s="19">
        <f t="shared" si="2"/>
        <v>4143.786666666667</v>
      </c>
      <c r="J17" s="20">
        <f t="shared" si="3"/>
        <v>345.3155555555556</v>
      </c>
    </row>
    <row r="18" spans="2:10" ht="15" thickBot="1">
      <c r="B18" s="22" t="s">
        <v>14</v>
      </c>
      <c r="C18" s="34">
        <v>3</v>
      </c>
      <c r="D18" s="16">
        <v>2</v>
      </c>
      <c r="E18" s="17">
        <f>+((150*0.12)+150)+200</f>
        <v>368</v>
      </c>
      <c r="F18" s="17">
        <f t="shared" si="0"/>
        <v>736</v>
      </c>
      <c r="G18" s="32">
        <v>147.2</v>
      </c>
      <c r="H18" s="18">
        <f t="shared" si="1"/>
        <v>196.26666666666665</v>
      </c>
      <c r="I18" s="19">
        <f t="shared" si="2"/>
        <v>196.26666666666665</v>
      </c>
      <c r="J18" s="20">
        <f t="shared" si="3"/>
        <v>16.355555555555554</v>
      </c>
    </row>
    <row r="19" spans="2:10" ht="15.75" thickBot="1">
      <c r="B19" s="25" t="s">
        <v>15</v>
      </c>
      <c r="C19" s="26"/>
      <c r="D19" s="26"/>
      <c r="E19" s="27"/>
      <c r="F19" s="23">
        <f>SUM(F13:F18)</f>
        <v>101952</v>
      </c>
      <c r="G19" s="35">
        <v>20390.4</v>
      </c>
      <c r="H19" s="24"/>
      <c r="I19" s="1">
        <f>SUM(I13:I18)</f>
        <v>11194.197333333334</v>
      </c>
      <c r="J19" s="2">
        <f>SUM(J13:J18)</f>
        <v>932.849777777778</v>
      </c>
    </row>
  </sheetData>
  <mergeCells count="2">
    <mergeCell ref="B19:E19"/>
    <mergeCell ref="D7:H7"/>
  </mergeCells>
  <printOptions/>
  <pageMargins left="0.48" right="0.52" top="1" bottom="1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labiche</cp:lastModifiedBy>
  <cp:lastPrinted>2008-03-17T16:06:32Z</cp:lastPrinted>
  <dcterms:created xsi:type="dcterms:W3CDTF">2008-03-16T18:07:01Z</dcterms:created>
  <dcterms:modified xsi:type="dcterms:W3CDTF">2008-03-17T16:06:34Z</dcterms:modified>
  <cp:category/>
  <cp:version/>
  <cp:contentType/>
  <cp:contentStatus/>
</cp:coreProperties>
</file>