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nexo 5" sheetId="1" r:id="rId1"/>
    <sheet name="Anexo 6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<sst xmlns="http://schemas.openxmlformats.org/spreadsheetml/2006/main" count="17" uniqueCount="17">
  <si>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Costos de prestación</t>
  </si>
  <si>
    <t>Gastos Administrativos</t>
  </si>
  <si>
    <t>Gastos de ventas</t>
  </si>
  <si>
    <t>Comisiones de ventas</t>
  </si>
  <si>
    <t>Egreso mensual</t>
  </si>
  <si>
    <r>
      <t>Anexo 5.-</t>
    </r>
    <r>
      <rPr>
        <sz val="11"/>
        <rFont val="Verdana"/>
        <family val="2"/>
      </rPr>
      <t xml:space="preserve"> Costos Mensuales </t>
    </r>
  </si>
  <si>
    <t>TOTAL</t>
  </si>
  <si>
    <t>Equipos alquilados comp.*</t>
  </si>
  <si>
    <t>Equipos alquilados hog.*</t>
  </si>
  <si>
    <t>Precio de alquiler comp.*</t>
  </si>
  <si>
    <t>Precio de alquiler hog.*</t>
  </si>
  <si>
    <t>Ingresos netos</t>
  </si>
  <si>
    <t>20% a contado</t>
  </si>
  <si>
    <t>50% a 30 días</t>
  </si>
  <si>
    <t>30% a 60 días</t>
  </si>
  <si>
    <t>Ingreso mensual</t>
  </si>
  <si>
    <r>
      <t>Anexo 6.-</t>
    </r>
    <r>
      <rPr>
        <sz val="11"/>
        <rFont val="Verdana"/>
        <family val="2"/>
      </rPr>
      <t xml:space="preserve"> Ingresos Mensuales y Ventas Proyectadas Mensuales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</si>
</sst>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Tesis\Evaluaci&#243;n%20Financiera%20Rainbow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untas"/>
      <sheetName val="Obra civil"/>
      <sheetName val="Herramientas"/>
      <sheetName val="A diferido"/>
      <sheetName val="I Total"/>
      <sheetName val="MD"/>
      <sheetName val="MI"/>
      <sheetName val="Personal"/>
      <sheetName val="CPrest."/>
      <sheetName val="GAdmin"/>
      <sheetName val="Gvtas"/>
      <sheetName val="Costos mes"/>
      <sheetName val="Ingresos1"/>
      <sheetName val="K de Trabajo"/>
      <sheetName val="Ytotales"/>
      <sheetName val="Dep y amort"/>
      <sheetName val="costo totales"/>
      <sheetName val="PE"/>
      <sheetName val="BGI"/>
      <sheetName val="EP&amp;G"/>
      <sheetName val="FC"/>
      <sheetName val="SensibilidadC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7.00390625" style="0" customWidth="1"/>
    <col min="2" max="2" width="8.57421875" style="0" customWidth="1"/>
    <col min="3" max="13" width="8.421875" style="0" customWidth="1"/>
  </cols>
  <sheetData>
    <row r="2" spans="1:4" ht="14.25">
      <c r="A2" s="23" t="s">
        <v>5</v>
      </c>
      <c r="B2" s="24"/>
      <c r="C2" s="24"/>
      <c r="D2" s="24"/>
    </row>
    <row r="3" spans="1:4" ht="15" thickBot="1">
      <c r="A3" s="9"/>
      <c r="B3" s="9"/>
      <c r="C3" s="9"/>
      <c r="D3" s="9"/>
    </row>
    <row r="4" spans="1:13" ht="12.75">
      <c r="A4" s="10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2">
        <v>12</v>
      </c>
    </row>
    <row r="5" spans="1:13" ht="12.75">
      <c r="A5" s="1" t="s">
        <v>0</v>
      </c>
      <c r="B5" s="2">
        <f>'[1]CPrest.'!C9</f>
        <v>0</v>
      </c>
      <c r="C5" s="2">
        <f>+B5</f>
        <v>0</v>
      </c>
      <c r="D5" s="2">
        <f aca="true" t="shared" si="0" ref="D5:M7">+C5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3">
        <f t="shared" si="0"/>
        <v>0</v>
      </c>
    </row>
    <row r="6" spans="1:13" ht="12.75">
      <c r="A6" s="1" t="s">
        <v>1</v>
      </c>
      <c r="B6" s="2">
        <f>'[1]GAdmin'!B10</f>
        <v>0</v>
      </c>
      <c r="C6" s="2">
        <f>+B6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3">
        <f t="shared" si="0"/>
        <v>0</v>
      </c>
    </row>
    <row r="7" spans="1:13" ht="12.75">
      <c r="A7" s="1" t="s">
        <v>2</v>
      </c>
      <c r="B7" s="2">
        <f>'[1]Gvtas'!B8</f>
        <v>0</v>
      </c>
      <c r="C7" s="2">
        <f>+B7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3">
        <f t="shared" si="0"/>
        <v>0</v>
      </c>
    </row>
    <row r="8" spans="1:13" ht="12.75">
      <c r="A8" s="1" t="s">
        <v>3</v>
      </c>
      <c r="B8" s="2">
        <f>'[1]Ingresos1'!B15</f>
        <v>0</v>
      </c>
      <c r="C8" s="2">
        <f>'[1]Ingresos1'!C15</f>
        <v>0</v>
      </c>
      <c r="D8" s="2">
        <f>'[1]Ingresos1'!D15</f>
        <v>0</v>
      </c>
      <c r="E8" s="2">
        <f>'[1]Ingresos1'!E15</f>
        <v>0</v>
      </c>
      <c r="F8" s="2">
        <f>'[1]Ingresos1'!F15</f>
        <v>0</v>
      </c>
      <c r="G8" s="2">
        <f>'[1]Ingresos1'!G15</f>
        <v>0</v>
      </c>
      <c r="H8" s="2">
        <f>'[1]Ingresos1'!H15</f>
        <v>0</v>
      </c>
      <c r="I8" s="2">
        <f>'[1]Ingresos1'!I15</f>
        <v>0</v>
      </c>
      <c r="J8" s="2">
        <f>'[1]Ingresos1'!J15</f>
        <v>0</v>
      </c>
      <c r="K8" s="2">
        <f>'[1]Ingresos1'!K15</f>
        <v>0</v>
      </c>
      <c r="L8" s="2">
        <f>'[1]Ingresos1'!L15</f>
        <v>0</v>
      </c>
      <c r="M8" s="3">
        <f>'[1]Ingresos1'!M15</f>
        <v>0</v>
      </c>
    </row>
    <row r="9" spans="1:13" ht="12.7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3.5" thickBot="1">
      <c r="A10" s="6" t="s">
        <v>4</v>
      </c>
      <c r="B10" s="7">
        <f>SUM(B5:B9)</f>
        <v>0</v>
      </c>
      <c r="C10" s="7">
        <f aca="true" t="shared" si="1" ref="C10:M10">SUM(C5:C9)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8">
        <f t="shared" si="1"/>
        <v>0</v>
      </c>
    </row>
  </sheetData>
  <mergeCells count="1">
    <mergeCell ref="A2:D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workbookViewId="0" topLeftCell="A1">
      <selection activeCell="B19" sqref="B19"/>
    </sheetView>
  </sheetViews>
  <sheetFormatPr defaultColWidth="9.140625" defaultRowHeight="12.75"/>
  <cols>
    <col min="1" max="1" width="18.7109375" style="0" customWidth="1"/>
    <col min="14" max="14" width="10.7109375" style="0" customWidth="1"/>
  </cols>
  <sheetData>
    <row r="2" spans="1:4" ht="14.25">
      <c r="A2" s="21" t="s">
        <v>16</v>
      </c>
      <c r="B2" s="22"/>
      <c r="C2" s="22"/>
      <c r="D2" s="22"/>
    </row>
    <row r="3" ht="13.5" thickBot="1"/>
    <row r="4" spans="1:14" ht="12.75">
      <c r="A4" s="10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2" t="s">
        <v>6</v>
      </c>
    </row>
    <row r="5" spans="1:14" ht="12.75">
      <c r="A5" s="1" t="s">
        <v>7</v>
      </c>
      <c r="B5" s="4">
        <v>624</v>
      </c>
      <c r="C5" s="4">
        <f>+B5</f>
        <v>624</v>
      </c>
      <c r="D5" s="4">
        <f>+C5</f>
        <v>624</v>
      </c>
      <c r="E5" s="4">
        <f>+D5</f>
        <v>624</v>
      </c>
      <c r="F5" s="4">
        <v>702</v>
      </c>
      <c r="G5" s="4">
        <f aca="true" t="shared" si="0" ref="G5:I6">+F5</f>
        <v>702</v>
      </c>
      <c r="H5" s="4">
        <f t="shared" si="0"/>
        <v>702</v>
      </c>
      <c r="I5" s="4">
        <f t="shared" si="0"/>
        <v>702</v>
      </c>
      <c r="J5" s="4">
        <v>780</v>
      </c>
      <c r="K5" s="4">
        <f aca="true" t="shared" si="1" ref="K5:M6">+J5</f>
        <v>780</v>
      </c>
      <c r="L5" s="4">
        <f t="shared" si="1"/>
        <v>780</v>
      </c>
      <c r="M5" s="4">
        <f t="shared" si="1"/>
        <v>780</v>
      </c>
      <c r="N5" s="5">
        <f>SUM(B5:M5)</f>
        <v>8424</v>
      </c>
    </row>
    <row r="6" spans="1:14" ht="12.75">
      <c r="A6" s="1" t="s">
        <v>8</v>
      </c>
      <c r="B6" s="13">
        <v>5824</v>
      </c>
      <c r="C6" s="13">
        <f aca="true" t="shared" si="2" ref="C6:M8">+B6</f>
        <v>5824</v>
      </c>
      <c r="D6" s="13">
        <f t="shared" si="2"/>
        <v>5824</v>
      </c>
      <c r="E6" s="13">
        <f t="shared" si="2"/>
        <v>5824</v>
      </c>
      <c r="F6" s="13">
        <v>6552</v>
      </c>
      <c r="G6" s="13">
        <f t="shared" si="0"/>
        <v>6552</v>
      </c>
      <c r="H6" s="13">
        <f t="shared" si="0"/>
        <v>6552</v>
      </c>
      <c r="I6" s="13">
        <f t="shared" si="0"/>
        <v>6552</v>
      </c>
      <c r="J6" s="13">
        <v>7280</v>
      </c>
      <c r="K6" s="13">
        <f t="shared" si="1"/>
        <v>7280</v>
      </c>
      <c r="L6" s="13">
        <f t="shared" si="1"/>
        <v>7280</v>
      </c>
      <c r="M6" s="13">
        <f t="shared" si="1"/>
        <v>7280</v>
      </c>
      <c r="N6" s="14">
        <f>SUM(B6:M6)</f>
        <v>78624</v>
      </c>
    </row>
    <row r="7" spans="1:14" ht="12.75">
      <c r="A7" s="1" t="s">
        <v>9</v>
      </c>
      <c r="B7" s="2">
        <v>3</v>
      </c>
      <c r="C7" s="2">
        <f t="shared" si="2"/>
        <v>3</v>
      </c>
      <c r="D7" s="2">
        <f t="shared" si="2"/>
        <v>3</v>
      </c>
      <c r="E7" s="2">
        <f t="shared" si="2"/>
        <v>3</v>
      </c>
      <c r="F7" s="2">
        <f t="shared" si="2"/>
        <v>3</v>
      </c>
      <c r="G7" s="2">
        <f t="shared" si="2"/>
        <v>3</v>
      </c>
      <c r="H7" s="2">
        <f t="shared" si="2"/>
        <v>3</v>
      </c>
      <c r="I7" s="2">
        <f t="shared" si="2"/>
        <v>3</v>
      </c>
      <c r="J7" s="2">
        <f t="shared" si="2"/>
        <v>3</v>
      </c>
      <c r="K7" s="2">
        <f t="shared" si="2"/>
        <v>3</v>
      </c>
      <c r="L7" s="2">
        <f t="shared" si="2"/>
        <v>3</v>
      </c>
      <c r="M7" s="2">
        <f t="shared" si="2"/>
        <v>3</v>
      </c>
      <c r="N7" s="3">
        <f>AVERAGE(B7:M7)</f>
        <v>3</v>
      </c>
    </row>
    <row r="8" spans="1:14" ht="12.75">
      <c r="A8" s="1" t="s">
        <v>10</v>
      </c>
      <c r="B8" s="2">
        <v>2</v>
      </c>
      <c r="C8" s="2">
        <f t="shared" si="2"/>
        <v>2</v>
      </c>
      <c r="D8" s="2">
        <f t="shared" si="2"/>
        <v>2</v>
      </c>
      <c r="E8" s="2">
        <f t="shared" si="2"/>
        <v>2</v>
      </c>
      <c r="F8" s="2">
        <f t="shared" si="2"/>
        <v>2</v>
      </c>
      <c r="G8" s="2">
        <f t="shared" si="2"/>
        <v>2</v>
      </c>
      <c r="H8" s="2">
        <f t="shared" si="2"/>
        <v>2</v>
      </c>
      <c r="I8" s="2">
        <f t="shared" si="2"/>
        <v>2</v>
      </c>
      <c r="J8" s="2">
        <f t="shared" si="2"/>
        <v>2</v>
      </c>
      <c r="K8" s="2">
        <f t="shared" si="2"/>
        <v>2</v>
      </c>
      <c r="L8" s="2">
        <f t="shared" si="2"/>
        <v>2</v>
      </c>
      <c r="M8" s="2">
        <f t="shared" si="2"/>
        <v>2</v>
      </c>
      <c r="N8" s="3"/>
    </row>
    <row r="9" spans="1:14" ht="12.75">
      <c r="A9" s="15" t="s">
        <v>11</v>
      </c>
      <c r="B9" s="16">
        <f>(B5*B7)+(B6*B8)</f>
        <v>13520</v>
      </c>
      <c r="C9" s="16">
        <f aca="true" t="shared" si="3" ref="C9:M9">(C5*C7)+(C6*C8)</f>
        <v>13520</v>
      </c>
      <c r="D9" s="16">
        <f t="shared" si="3"/>
        <v>13520</v>
      </c>
      <c r="E9" s="16">
        <f t="shared" si="3"/>
        <v>13520</v>
      </c>
      <c r="F9" s="16">
        <f t="shared" si="3"/>
        <v>15210</v>
      </c>
      <c r="G9" s="16">
        <f t="shared" si="3"/>
        <v>15210</v>
      </c>
      <c r="H9" s="16">
        <f t="shared" si="3"/>
        <v>15210</v>
      </c>
      <c r="I9" s="16">
        <f t="shared" si="3"/>
        <v>15210</v>
      </c>
      <c r="J9" s="16">
        <f t="shared" si="3"/>
        <v>16900</v>
      </c>
      <c r="K9" s="16">
        <f t="shared" si="3"/>
        <v>16900</v>
      </c>
      <c r="L9" s="16">
        <f t="shared" si="3"/>
        <v>16900</v>
      </c>
      <c r="M9" s="16">
        <f t="shared" si="3"/>
        <v>16900</v>
      </c>
      <c r="N9" s="17">
        <f>SUM(B9:M9)</f>
        <v>182520</v>
      </c>
    </row>
    <row r="10" spans="1:14" ht="12.75">
      <c r="A10" s="1" t="s">
        <v>12</v>
      </c>
      <c r="B10" s="2">
        <f>B9*0.2</f>
        <v>2704</v>
      </c>
      <c r="C10" s="2">
        <f aca="true" t="shared" si="4" ref="C10:M10">C9*0.2</f>
        <v>2704</v>
      </c>
      <c r="D10" s="2">
        <f t="shared" si="4"/>
        <v>2704</v>
      </c>
      <c r="E10" s="2">
        <f t="shared" si="4"/>
        <v>2704</v>
      </c>
      <c r="F10" s="2">
        <f t="shared" si="4"/>
        <v>3042</v>
      </c>
      <c r="G10" s="2">
        <f t="shared" si="4"/>
        <v>3042</v>
      </c>
      <c r="H10" s="2">
        <f t="shared" si="4"/>
        <v>3042</v>
      </c>
      <c r="I10" s="2">
        <f t="shared" si="4"/>
        <v>3042</v>
      </c>
      <c r="J10" s="2">
        <f t="shared" si="4"/>
        <v>3380</v>
      </c>
      <c r="K10" s="2">
        <f t="shared" si="4"/>
        <v>3380</v>
      </c>
      <c r="L10" s="2">
        <f t="shared" si="4"/>
        <v>3380</v>
      </c>
      <c r="M10" s="2">
        <f t="shared" si="4"/>
        <v>3380</v>
      </c>
      <c r="N10" s="3">
        <f>SUM(B10:M10)</f>
        <v>36504</v>
      </c>
    </row>
    <row r="11" spans="1:14" ht="12.75">
      <c r="A11" s="1" t="s">
        <v>13</v>
      </c>
      <c r="B11" s="2"/>
      <c r="C11" s="2">
        <f>B9*0.5</f>
        <v>6760</v>
      </c>
      <c r="D11" s="2">
        <f aca="true" t="shared" si="5" ref="D11:M11">C9*0.5</f>
        <v>6760</v>
      </c>
      <c r="E11" s="2">
        <f t="shared" si="5"/>
        <v>6760</v>
      </c>
      <c r="F11" s="2">
        <f t="shared" si="5"/>
        <v>6760</v>
      </c>
      <c r="G11" s="2">
        <f t="shared" si="5"/>
        <v>7605</v>
      </c>
      <c r="H11" s="2">
        <f t="shared" si="5"/>
        <v>7605</v>
      </c>
      <c r="I11" s="2">
        <f t="shared" si="5"/>
        <v>7605</v>
      </c>
      <c r="J11" s="2">
        <f t="shared" si="5"/>
        <v>7605</v>
      </c>
      <c r="K11" s="2">
        <f t="shared" si="5"/>
        <v>8450</v>
      </c>
      <c r="L11" s="2">
        <f t="shared" si="5"/>
        <v>8450</v>
      </c>
      <c r="M11" s="2">
        <f t="shared" si="5"/>
        <v>8450</v>
      </c>
      <c r="N11" s="3">
        <f>SUM(B11:M11)</f>
        <v>82810</v>
      </c>
    </row>
    <row r="12" spans="1:14" ht="12.75">
      <c r="A12" s="1" t="s">
        <v>14</v>
      </c>
      <c r="B12" s="2"/>
      <c r="C12" s="2"/>
      <c r="D12" s="2">
        <f>0.3*B9</f>
        <v>4056</v>
      </c>
      <c r="E12" s="2">
        <f aca="true" t="shared" si="6" ref="E12:M12">0.3*C9</f>
        <v>4056</v>
      </c>
      <c r="F12" s="2">
        <f t="shared" si="6"/>
        <v>4056</v>
      </c>
      <c r="G12" s="2">
        <f t="shared" si="6"/>
        <v>4056</v>
      </c>
      <c r="H12" s="2">
        <f t="shared" si="6"/>
        <v>4563</v>
      </c>
      <c r="I12" s="2">
        <f t="shared" si="6"/>
        <v>4563</v>
      </c>
      <c r="J12" s="2">
        <f t="shared" si="6"/>
        <v>4563</v>
      </c>
      <c r="K12" s="2">
        <f t="shared" si="6"/>
        <v>4563</v>
      </c>
      <c r="L12" s="2">
        <f t="shared" si="6"/>
        <v>5070</v>
      </c>
      <c r="M12" s="2">
        <f t="shared" si="6"/>
        <v>5070</v>
      </c>
      <c r="N12" s="3">
        <f>SUM(B12:M12)</f>
        <v>44616</v>
      </c>
    </row>
    <row r="13" spans="1:14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14" ht="13.5" thickBot="1">
      <c r="A14" s="18" t="s">
        <v>15</v>
      </c>
      <c r="B14" s="19">
        <f>SUM(B10:B12)</f>
        <v>2704</v>
      </c>
      <c r="C14" s="19">
        <f aca="true" t="shared" si="7" ref="C14:M14">SUM(C10:C12)</f>
        <v>9464</v>
      </c>
      <c r="D14" s="19">
        <f t="shared" si="7"/>
        <v>13520</v>
      </c>
      <c r="E14" s="19">
        <f t="shared" si="7"/>
        <v>13520</v>
      </c>
      <c r="F14" s="19">
        <f t="shared" si="7"/>
        <v>13858</v>
      </c>
      <c r="G14" s="19">
        <f t="shared" si="7"/>
        <v>14703</v>
      </c>
      <c r="H14" s="19">
        <f t="shared" si="7"/>
        <v>15210</v>
      </c>
      <c r="I14" s="19">
        <f t="shared" si="7"/>
        <v>15210</v>
      </c>
      <c r="J14" s="19">
        <f t="shared" si="7"/>
        <v>15548</v>
      </c>
      <c r="K14" s="19">
        <f t="shared" si="7"/>
        <v>16393</v>
      </c>
      <c r="L14" s="19">
        <f t="shared" si="7"/>
        <v>16900</v>
      </c>
      <c r="M14" s="19">
        <f t="shared" si="7"/>
        <v>16900</v>
      </c>
      <c r="N14" s="20">
        <f>SUM(B14:M14)</f>
        <v>163930</v>
      </c>
    </row>
  </sheetData>
  <printOptions/>
  <pageMargins left="0.75" right="0.75" top="1" bottom="1" header="0.5" footer="0.5"/>
  <pageSetup fitToHeight="1" fitToWidth="1" horizontalDpi="300" verticalDpi="3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William</cp:lastModifiedBy>
  <cp:lastPrinted>2009-11-21T18:59:07Z</cp:lastPrinted>
  <dcterms:created xsi:type="dcterms:W3CDTF">2009-11-21T18:41:27Z</dcterms:created>
  <dcterms:modified xsi:type="dcterms:W3CDTF">2009-11-21T19:51:38Z</dcterms:modified>
  <cp:category/>
  <cp:version/>
  <cp:contentType/>
  <cp:contentStatus/>
</cp:coreProperties>
</file>