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5025" yWindow="2775" windowWidth="10200" windowHeight="6315" tabRatio="903" firstSheet="17" activeTab="20"/>
  </bookViews>
  <sheets>
    <sheet name="FUSION" sheetId="1" r:id="rId1"/>
    <sheet name="CHEQUES" sheetId="2" r:id="rId2"/>
    <sheet name="ENE" sheetId="8" r:id="rId3"/>
    <sheet name="FEB" sheetId="5" r:id="rId4"/>
    <sheet name="MAR" sheetId="7" r:id="rId5"/>
    <sheet name="ABR" sheetId="6" r:id="rId6"/>
    <sheet name="MAY" sheetId="14" r:id="rId7"/>
    <sheet name="JUN" sheetId="13" r:id="rId8"/>
    <sheet name="JUL" sheetId="12" r:id="rId9"/>
    <sheet name="AGO" sheetId="32" r:id="rId10"/>
    <sheet name="SEPT" sheetId="20" r:id="rId11"/>
    <sheet name="OCT" sheetId="19" r:id="rId12"/>
    <sheet name="NOV" sheetId="18" r:id="rId13"/>
    <sheet name="DIC" sheetId="25" r:id="rId14"/>
    <sheet name="2006" sheetId="35" r:id="rId15"/>
    <sheet name="ANALISIS DE ENERO" sheetId="62" r:id="rId16"/>
    <sheet name="ANALISIS DE MARZO 2006" sheetId="54" r:id="rId17"/>
    <sheet name="mensualmente diario" sheetId="57" r:id="rId18"/>
    <sheet name="ANALISIS DE MEDIAS DIARIAS" sheetId="56" r:id="rId19"/>
    <sheet name="si es q sirve para la regresion" sheetId="61" r:id="rId20"/>
    <sheet name="tablas mensuales" sheetId="50" r:id="rId21"/>
    <sheet name="Hoja3" sheetId="60" r:id="rId22"/>
    <sheet name="CORRELACION" sheetId="53" r:id="rId23"/>
    <sheet name="$ENE" sheetId="33" r:id="rId24"/>
    <sheet name="$FEB" sheetId="36" r:id="rId25"/>
    <sheet name="$ MAR" sheetId="38" r:id="rId26"/>
    <sheet name="$ABR" sheetId="42" r:id="rId27"/>
    <sheet name="$MAY" sheetId="41" r:id="rId28"/>
    <sheet name="$JUN" sheetId="40" r:id="rId29"/>
    <sheet name="$JUL" sheetId="39" r:id="rId30"/>
    <sheet name="$AGO" sheetId="47" r:id="rId31"/>
    <sheet name="$SEP" sheetId="46" r:id="rId32"/>
    <sheet name="$OCT" sheetId="45" r:id="rId33"/>
    <sheet name="$NOV" sheetId="44" r:id="rId34"/>
    <sheet name="$DIC" sheetId="43" r:id="rId35"/>
  </sheets>
  <definedNames>
    <definedName name="_xlnm._FilterDatabase" localSheetId="14" hidden="1">'2006'!$A$1:$P$104</definedName>
    <definedName name="_xlnm._FilterDatabase" localSheetId="5" hidden="1">ABR!$A$1:$N$148</definedName>
    <definedName name="_xlnm._FilterDatabase" localSheetId="9" hidden="1">AGO!$A$1:$N$208</definedName>
    <definedName name="_xlnm._FilterDatabase" localSheetId="15" hidden="1">'ANALISIS DE ENERO'!$A$1:$B$61</definedName>
    <definedName name="_xlnm._FilterDatabase" localSheetId="16" hidden="1">'ANALISIS DE MARZO 2006'!$A$1:$B$1</definedName>
    <definedName name="_xlnm._FilterDatabase" localSheetId="1" hidden="1">CHEQUES!$A$1:$M$1989</definedName>
    <definedName name="_xlnm._FilterDatabase" localSheetId="13" hidden="1">DIC!$A$1:$J$231</definedName>
    <definedName name="_xlnm._FilterDatabase" localSheetId="2" hidden="1">ENE!$A$1:$J$216</definedName>
    <definedName name="_xlnm._FilterDatabase" localSheetId="3" hidden="1">FEB!$A$1:$N$170</definedName>
    <definedName name="_xlnm._FilterDatabase" localSheetId="0" hidden="1">FUSION!$A$1:$M$4274</definedName>
    <definedName name="_xlnm._FilterDatabase" localSheetId="8" hidden="1">JUL!$A$1:$N$91</definedName>
    <definedName name="_xlnm._FilterDatabase" localSheetId="7" hidden="1">JUN!$A$1:$N$112</definedName>
    <definedName name="_xlnm._FilterDatabase" localSheetId="4" hidden="1">MAR!$A$1:$N$157</definedName>
    <definedName name="_xlnm._FilterDatabase" localSheetId="6" hidden="1">MAY!$A$1:$N$127</definedName>
    <definedName name="_xlnm._FilterDatabase" localSheetId="12" hidden="1">NOV!$A$1:$N$156</definedName>
    <definedName name="_xlnm._FilterDatabase" localSheetId="11" hidden="1">OCT!$A$1:$N$200</definedName>
    <definedName name="_xlnm._FilterDatabase" localSheetId="10" hidden="1">SEPT!$A$1:$N$158</definedName>
    <definedName name="_xlnm._FilterDatabase" localSheetId="20" hidden="1">'tablas mensuales'!$A$1:$P$56</definedName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 localSheetId="15">IF('ANALISIS DE ENERO'!Values_Entered,Header_Row+'ANALISIS DE ENERO'!Number_of_Payments,Header_Row)</definedName>
    <definedName name="Last_Row" localSheetId="20">IF('tablas mensuales'!Values_Entered,Header_Row+'tablas mensuales'!Number_of_Payments,Header_Row)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 localSheetId="15">MATCH(0.01,End_Bal,-1)+1</definedName>
    <definedName name="Number_of_Payments" localSheetId="20">MATCH(0.01,End_Bal,-1)+1</definedName>
    <definedName name="Number_of_Payments">MATCH(0.01,End_Bal,-1)+1</definedName>
    <definedName name="Pay_Date">#REF!</definedName>
    <definedName name="Pay_Num">#REF!</definedName>
    <definedName name="Payment_Date" localSheetId="15">DATE(YEAR(Loan_Start),MONTH(Loan_Start)+Payment_Number,DAY(Loan_Start))</definedName>
    <definedName name="Payment_Date" localSheetId="20">DATE(YEAR(Loan_Start),MONTH(Loan_Start)+Payment_Number,DAY(Loan_Start))</definedName>
    <definedName name="Payment_Date">DATE(YEAR(Loan_Start),MONTH(Loan_Start)+Payment_Number,DAY(Loan_Start))</definedName>
    <definedName name="Princ">#REF!</definedName>
    <definedName name="Print_Area_Reset" localSheetId="15">OFFSET(Full_Print,0,0,'ANALISIS DE ENERO'!Last_Row)</definedName>
    <definedName name="Print_Area_Reset" localSheetId="20">OFFSET(Full_Print,0,0,'tablas mensuales'!Last_Row)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 localSheetId="15">Scheduled_Payment+Extra_Payment</definedName>
    <definedName name="Total_Payment" localSheetId="20">Scheduled_Payment+Extra_Payment</definedName>
    <definedName name="Total_Payment">Scheduled_Payment+Extra_Payment</definedName>
    <definedName name="Values_Entered" localSheetId="15">IF(Loan_Amount*Interest_Rate*Loan_Years*Loan_Start&gt;0,1,0)</definedName>
    <definedName name="Values_Entered" localSheetId="20">IF(Loan_Amount*Interest_Rate*Loan_Years*Loan_Start&gt;0,1,0)</definedName>
    <definedName name="Values_Entered">IF(Loan_Amount*Interest_Rate*Loan_Years*Loan_Start&gt;0,1,0)</definedName>
  </definedNames>
  <calcPr calcId="125725"/>
</workbook>
</file>

<file path=xl/calcChain.xml><?xml version="1.0" encoding="utf-8"?>
<calcChain xmlns="http://schemas.openxmlformats.org/spreadsheetml/2006/main">
  <c r="B81" i="62"/>
  <c r="B80"/>
  <c r="B79"/>
  <c r="C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D18"/>
  <c r="E19"/>
  <c r="F19" s="1"/>
  <c r="F20"/>
  <c r="C29"/>
  <c r="G3" i="60"/>
  <c r="I3" s="1"/>
  <c r="G4"/>
  <c r="I4" s="1"/>
  <c r="G5"/>
  <c r="I5" s="1"/>
  <c r="G6"/>
  <c r="I6" s="1"/>
  <c r="G7"/>
  <c r="I7" s="1"/>
  <c r="G8"/>
  <c r="K8" s="1"/>
  <c r="G9"/>
  <c r="K9" s="1"/>
  <c r="G10"/>
  <c r="K10" s="1"/>
  <c r="G11"/>
  <c r="K11" s="1"/>
  <c r="G12"/>
  <c r="K12" s="1"/>
  <c r="G13"/>
  <c r="K13" s="1"/>
  <c r="F3"/>
  <c r="F4"/>
  <c r="F5"/>
  <c r="F6"/>
  <c r="F7"/>
  <c r="F8"/>
  <c r="F9"/>
  <c r="F10"/>
  <c r="F11"/>
  <c r="F12"/>
  <c r="F13"/>
  <c r="D32" i="56"/>
  <c r="G2" i="60"/>
  <c r="K2"/>
  <c r="I2"/>
  <c r="M2" s="1"/>
  <c r="F2"/>
  <c r="AT3" i="61"/>
  <c r="AT4"/>
  <c r="AT5"/>
  <c r="AT6"/>
  <c r="AT7"/>
  <c r="AT8"/>
  <c r="AT9"/>
  <c r="AT11"/>
  <c r="AT13"/>
  <c r="AT2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0"/>
  <c r="AT10" s="1"/>
  <c r="AB12"/>
  <c r="AT12" s="1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N3" i="50"/>
  <c r="B46"/>
  <c r="C46"/>
  <c r="D46"/>
  <c r="E46"/>
  <c r="F46"/>
  <c r="G46"/>
  <c r="H46"/>
  <c r="I46"/>
  <c r="K46"/>
  <c r="M46"/>
  <c r="N5"/>
  <c r="N6"/>
  <c r="N10"/>
  <c r="N8"/>
  <c r="N7"/>
  <c r="N9"/>
  <c r="N11"/>
  <c r="N4"/>
  <c r="N12"/>
  <c r="N13"/>
  <c r="N14"/>
  <c r="N15"/>
  <c r="N16"/>
  <c r="N17"/>
  <c r="N18"/>
  <c r="N19"/>
  <c r="N20"/>
  <c r="N22"/>
  <c r="N23"/>
  <c r="N21"/>
  <c r="N24"/>
  <c r="N25"/>
  <c r="N26"/>
  <c r="N27"/>
  <c r="N31"/>
  <c r="N32"/>
  <c r="N33"/>
  <c r="N30"/>
  <c r="N29"/>
  <c r="N34"/>
  <c r="N35"/>
  <c r="N36"/>
  <c r="N37"/>
  <c r="N38"/>
  <c r="N39"/>
  <c r="N40"/>
  <c r="N41"/>
  <c r="N42"/>
  <c r="N43"/>
  <c r="N44"/>
  <c r="N45"/>
  <c r="N2"/>
  <c r="C48"/>
  <c r="D48"/>
  <c r="E48"/>
  <c r="F48"/>
  <c r="G48"/>
  <c r="H48"/>
  <c r="I48"/>
  <c r="J28"/>
  <c r="J46" s="1"/>
  <c r="K48"/>
  <c r="L28"/>
  <c r="L46" s="1"/>
  <c r="M48"/>
  <c r="B48"/>
  <c r="F22" i="54"/>
  <c r="E21"/>
  <c r="F21" s="1"/>
  <c r="B24"/>
  <c r="B29"/>
  <c r="C19" s="1"/>
  <c r="C20"/>
  <c r="C26"/>
  <c r="C23"/>
  <c r="C27"/>
  <c r="B38"/>
  <c r="C36" s="1"/>
  <c r="C37"/>
  <c r="C17"/>
  <c r="C16"/>
  <c r="C9"/>
  <c r="C11"/>
  <c r="C13"/>
  <c r="C15"/>
  <c r="C2"/>
  <c r="C4"/>
  <c r="C6"/>
  <c r="D73" i="50"/>
  <c r="E68"/>
  <c r="E65"/>
  <c r="E72"/>
  <c r="E64"/>
  <c r="E66"/>
  <c r="E67"/>
  <c r="E71"/>
  <c r="E61"/>
  <c r="E62"/>
  <c r="E63"/>
  <c r="E70"/>
  <c r="E69"/>
  <c r="M223" i="57"/>
  <c r="B222"/>
  <c r="C222"/>
  <c r="D222"/>
  <c r="E222"/>
  <c r="F222"/>
  <c r="G222"/>
  <c r="H222"/>
  <c r="I222"/>
  <c r="J222"/>
  <c r="K222"/>
  <c r="L222"/>
  <c r="A222"/>
  <c r="M222" s="1"/>
  <c r="B224"/>
  <c r="C224"/>
  <c r="D224"/>
  <c r="E224"/>
  <c r="F224"/>
  <c r="G224"/>
  <c r="H224"/>
  <c r="I224"/>
  <c r="J224"/>
  <c r="K224"/>
  <c r="L224"/>
  <c r="A224"/>
  <c r="B225" i="43"/>
  <c r="B227" s="1"/>
  <c r="B148" i="44"/>
  <c r="B150" s="1"/>
  <c r="B186" i="45"/>
  <c r="B188" s="1"/>
  <c r="B152" i="46"/>
  <c r="B154" s="1"/>
  <c r="B119" i="41"/>
  <c r="B96" i="39"/>
  <c r="B176" i="47"/>
  <c r="B178"/>
  <c r="B94" i="39"/>
  <c r="B91" i="40"/>
  <c r="B93" s="1"/>
  <c r="B117" i="41"/>
  <c r="B143" i="42"/>
  <c r="B146" s="1"/>
  <c r="C3"/>
  <c r="C143" s="1"/>
  <c r="C7"/>
  <c r="C44"/>
  <c r="C51"/>
  <c r="C64"/>
  <c r="C89"/>
  <c r="C93"/>
  <c r="C103"/>
  <c r="C111"/>
  <c r="C113"/>
  <c r="C117"/>
  <c r="C124"/>
  <c r="C133"/>
  <c r="C135"/>
  <c r="C137"/>
  <c r="B157" i="38"/>
  <c r="B160" s="1"/>
  <c r="B166" i="36"/>
  <c r="B169" s="1"/>
  <c r="B216" i="33"/>
  <c r="B221" s="1"/>
  <c r="C35" i="54"/>
  <c r="B92" i="50"/>
  <c r="B91"/>
  <c r="B90"/>
  <c r="C86"/>
  <c r="N3" i="35"/>
  <c r="N4"/>
  <c r="N5"/>
  <c r="N6"/>
  <c r="N7"/>
  <c r="N8"/>
  <c r="N9"/>
  <c r="N10"/>
  <c r="N11"/>
  <c r="N12"/>
  <c r="L13"/>
  <c r="N13"/>
  <c r="M14"/>
  <c r="N14"/>
  <c r="M15"/>
  <c r="N15"/>
  <c r="M16"/>
  <c r="N16"/>
  <c r="N17"/>
  <c r="N18"/>
  <c r="N19"/>
  <c r="N20"/>
  <c r="K21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40"/>
  <c r="N41"/>
  <c r="I42"/>
  <c r="N42" s="1"/>
  <c r="N43"/>
  <c r="N44"/>
  <c r="B45"/>
  <c r="N45" s="1"/>
  <c r="N46"/>
  <c r="N47"/>
  <c r="N48"/>
  <c r="N49"/>
  <c r="N50"/>
  <c r="N51"/>
  <c r="N52"/>
  <c r="N53"/>
  <c r="I54"/>
  <c r="N54" s="1"/>
  <c r="N55"/>
  <c r="N56"/>
  <c r="N57"/>
  <c r="N59"/>
  <c r="N60"/>
  <c r="N61"/>
  <c r="N62"/>
  <c r="J63"/>
  <c r="L63"/>
  <c r="N63" s="1"/>
  <c r="J64"/>
  <c r="N64" s="1"/>
  <c r="O64" s="1"/>
  <c r="K64"/>
  <c r="M64"/>
  <c r="I65"/>
  <c r="N65" s="1"/>
  <c r="N66"/>
  <c r="N69"/>
  <c r="M70"/>
  <c r="N70" s="1"/>
  <c r="N71"/>
  <c r="N72"/>
  <c r="N73"/>
  <c r="N74"/>
  <c r="N75"/>
  <c r="N76"/>
  <c r="N77"/>
  <c r="N78"/>
  <c r="N79"/>
  <c r="N80"/>
  <c r="N81"/>
  <c r="N82"/>
  <c r="N83"/>
  <c r="N84"/>
  <c r="N85"/>
  <c r="N86"/>
  <c r="N87"/>
  <c r="I88"/>
  <c r="N88"/>
  <c r="N89"/>
  <c r="N90"/>
  <c r="J91"/>
  <c r="N91"/>
  <c r="N92"/>
  <c r="N93"/>
  <c r="N94"/>
  <c r="N95"/>
  <c r="N96"/>
  <c r="N97"/>
  <c r="N98"/>
  <c r="N99"/>
  <c r="N100"/>
  <c r="N101"/>
  <c r="H102"/>
  <c r="N102"/>
  <c r="N103"/>
  <c r="N2"/>
  <c r="C104"/>
  <c r="D104"/>
  <c r="E104"/>
  <c r="F104"/>
  <c r="G104"/>
  <c r="H104"/>
  <c r="I104"/>
  <c r="K104"/>
  <c r="L104"/>
  <c r="M104"/>
  <c r="O61"/>
  <c r="O74"/>
  <c r="C5" i="39"/>
  <c r="C9"/>
  <c r="C15"/>
  <c r="C17"/>
  <c r="C27"/>
  <c r="C29"/>
  <c r="C33"/>
  <c r="C35"/>
  <c r="C55"/>
  <c r="C59"/>
  <c r="C66"/>
  <c r="C72"/>
  <c r="C80"/>
  <c r="C94"/>
  <c r="O36" i="35"/>
  <c r="F80" i="50"/>
  <c r="F81"/>
  <c r="F82"/>
  <c r="F83"/>
  <c r="F84"/>
  <c r="F79"/>
  <c r="D79"/>
  <c r="D86" s="1"/>
  <c r="D80"/>
  <c r="D81"/>
  <c r="D82"/>
  <c r="D83"/>
  <c r="D84"/>
  <c r="D85"/>
  <c r="C216" i="43"/>
  <c r="C196"/>
  <c r="C194"/>
  <c r="C191"/>
  <c r="C185"/>
  <c r="C171"/>
  <c r="C162"/>
  <c r="C157"/>
  <c r="C151"/>
  <c r="C147"/>
  <c r="C140"/>
  <c r="C137"/>
  <c r="C131"/>
  <c r="C92"/>
  <c r="C73"/>
  <c r="C68"/>
  <c r="C64"/>
  <c r="C58"/>
  <c r="C37"/>
  <c r="C20"/>
  <c r="C15"/>
  <c r="C141" i="44"/>
  <c r="C137"/>
  <c r="C133"/>
  <c r="C129"/>
  <c r="C123"/>
  <c r="C112"/>
  <c r="C105"/>
  <c r="C103"/>
  <c r="C97"/>
  <c r="C93"/>
  <c r="C89"/>
  <c r="C50"/>
  <c r="C33"/>
  <c r="C30"/>
  <c r="C28"/>
  <c r="C24"/>
  <c r="C22"/>
  <c r="C11"/>
  <c r="C180" i="45"/>
  <c r="C174"/>
  <c r="C169"/>
  <c r="C156"/>
  <c r="C135"/>
  <c r="C132"/>
  <c r="C124"/>
  <c r="C122"/>
  <c r="C120"/>
  <c r="C79"/>
  <c r="C73"/>
  <c r="C70"/>
  <c r="C47"/>
  <c r="C44"/>
  <c r="C30"/>
  <c r="C2"/>
  <c r="C142" i="46"/>
  <c r="C137"/>
  <c r="C127"/>
  <c r="C105"/>
  <c r="C100"/>
  <c r="C90"/>
  <c r="C87"/>
  <c r="C84"/>
  <c r="C81"/>
  <c r="C75"/>
  <c r="C70"/>
  <c r="C67"/>
  <c r="C38"/>
  <c r="C34"/>
  <c r="C27"/>
  <c r="C20"/>
  <c r="C18"/>
  <c r="C15"/>
  <c r="C116" i="47"/>
  <c r="C41"/>
  <c r="C8"/>
  <c r="C12"/>
  <c r="C166"/>
  <c r="C151"/>
  <c r="C147"/>
  <c r="C132"/>
  <c r="C109"/>
  <c r="C106"/>
  <c r="C102"/>
  <c r="C99"/>
  <c r="C96"/>
  <c r="C92"/>
  <c r="C89"/>
  <c r="C58"/>
  <c r="C56"/>
  <c r="C53"/>
  <c r="C51"/>
  <c r="C28"/>
  <c r="C36" i="40"/>
  <c r="C34"/>
  <c r="C87"/>
  <c r="C80"/>
  <c r="C74"/>
  <c r="C70"/>
  <c r="C67"/>
  <c r="C64"/>
  <c r="C62"/>
  <c r="C27"/>
  <c r="C24"/>
  <c r="C19"/>
  <c r="C15"/>
  <c r="C4"/>
  <c r="C112" i="41"/>
  <c r="C98"/>
  <c r="C84"/>
  <c r="C80"/>
  <c r="C77"/>
  <c r="C73"/>
  <c r="C71"/>
  <c r="C69"/>
  <c r="C62"/>
  <c r="C58"/>
  <c r="C37"/>
  <c r="C33"/>
  <c r="C19"/>
  <c r="C17"/>
  <c r="C12"/>
  <c r="C6"/>
  <c r="C3"/>
  <c r="C7" i="38"/>
  <c r="C50"/>
  <c r="C55"/>
  <c r="C78"/>
  <c r="C80"/>
  <c r="C98"/>
  <c r="C113"/>
  <c r="C122"/>
  <c r="C134"/>
  <c r="C150"/>
  <c r="C157"/>
  <c r="C3" i="36"/>
  <c r="C31"/>
  <c r="C37"/>
  <c r="C48"/>
  <c r="C50"/>
  <c r="C57"/>
  <c r="C80"/>
  <c r="C84"/>
  <c r="C86"/>
  <c r="C89"/>
  <c r="C103"/>
  <c r="C124"/>
  <c r="C127"/>
  <c r="C137"/>
  <c r="C150"/>
  <c r="C152"/>
  <c r="C155"/>
  <c r="C159"/>
  <c r="C161"/>
  <c r="C166"/>
  <c r="C91" i="33"/>
  <c r="C167"/>
  <c r="C4"/>
  <c r="C11"/>
  <c r="C216" s="1"/>
  <c r="C59"/>
  <c r="C65"/>
  <c r="C86"/>
  <c r="C94"/>
  <c r="C102"/>
  <c r="C130"/>
  <c r="C135"/>
  <c r="C137"/>
  <c r="C142"/>
  <c r="C154"/>
  <c r="C163"/>
  <c r="C175"/>
  <c r="C188"/>
  <c r="C191"/>
  <c r="C203"/>
  <c r="C207"/>
  <c r="J215" i="8"/>
  <c r="O50" i="35" l="1"/>
  <c r="O33"/>
  <c r="O26"/>
  <c r="O18"/>
  <c r="O27"/>
  <c r="O22"/>
  <c r="O19"/>
  <c r="L48" i="50"/>
  <c r="L49"/>
  <c r="N46"/>
  <c r="J48"/>
  <c r="J49"/>
  <c r="O42" i="35"/>
  <c r="O2" i="50"/>
  <c r="O44"/>
  <c r="O42"/>
  <c r="O40"/>
  <c r="O38"/>
  <c r="O36"/>
  <c r="O34"/>
  <c r="O30"/>
  <c r="O32"/>
  <c r="O27"/>
  <c r="O25"/>
  <c r="O21"/>
  <c r="O22"/>
  <c r="O19"/>
  <c r="O17"/>
  <c r="O15"/>
  <c r="O13"/>
  <c r="O4"/>
  <c r="O9"/>
  <c r="O8"/>
  <c r="O6"/>
  <c r="O45"/>
  <c r="O43"/>
  <c r="O41"/>
  <c r="O39"/>
  <c r="O37"/>
  <c r="O35"/>
  <c r="O29"/>
  <c r="O33"/>
  <c r="O31"/>
  <c r="O26"/>
  <c r="O24"/>
  <c r="O23"/>
  <c r="O20"/>
  <c r="O18"/>
  <c r="O16"/>
  <c r="O14"/>
  <c r="O12"/>
  <c r="O11"/>
  <c r="O7"/>
  <c r="O10"/>
  <c r="O5"/>
  <c r="AT14" i="61"/>
  <c r="J104" i="35"/>
  <c r="B104"/>
  <c r="N104" s="1"/>
  <c r="C5" i="54"/>
  <c r="C3"/>
  <c r="C7"/>
  <c r="C14"/>
  <c r="C12"/>
  <c r="C10"/>
  <c r="C8"/>
  <c r="C24"/>
  <c r="C28"/>
  <c r="C25"/>
  <c r="C22"/>
  <c r="C21"/>
  <c r="D20" s="1"/>
  <c r="I13" i="60"/>
  <c r="M13" s="1"/>
  <c r="I12"/>
  <c r="M12" s="1"/>
  <c r="I11"/>
  <c r="M11" s="1"/>
  <c r="I10"/>
  <c r="M10" s="1"/>
  <c r="I9"/>
  <c r="M9" s="1"/>
  <c r="K7"/>
  <c r="M7" s="1"/>
  <c r="K6"/>
  <c r="M6" s="1"/>
  <c r="K5"/>
  <c r="M5" s="1"/>
  <c r="K4"/>
  <c r="M4" s="1"/>
  <c r="K3"/>
  <c r="M3" s="1"/>
  <c r="I8"/>
  <c r="M8" s="1"/>
  <c r="N28" i="50"/>
  <c r="O28" s="1"/>
  <c r="C49" l="1"/>
  <c r="E49"/>
  <c r="G49"/>
  <c r="I49"/>
  <c r="K49"/>
  <c r="M49"/>
  <c r="O3"/>
  <c r="D49"/>
  <c r="F49"/>
  <c r="H49"/>
  <c r="B49"/>
</calcChain>
</file>

<file path=xl/sharedStrings.xml><?xml version="1.0" encoding="utf-8"?>
<sst xmlns="http://schemas.openxmlformats.org/spreadsheetml/2006/main" count="56103" uniqueCount="4028">
  <si>
    <t>CANCELACION FACT. 19744 MERCEDES PLUAS</t>
  </si>
  <si>
    <t xml:space="preserve"> COMPRA DE TARJETAS PORTALO DE $4/960  $3/3000 COMPRA APLICA N/C $11167.77</t>
  </si>
  <si>
    <t>POR CAMBIO DE CHEQUE 12350 MAS PAPELETA DE 22.40 PARA EMPRESARIAL 118</t>
  </si>
  <si>
    <t>CANCELACION TOTAL POR ELABORACION DE UNIFORME PARA SRA. NURY VELIZ</t>
  </si>
  <si>
    <t>PAGO DE BONIFICACION POR CUMPLIMIENTO DE META</t>
  </si>
  <si>
    <t>CANCELACION FACT. 19795 VERONICA MAZZINI</t>
  </si>
  <si>
    <t>CANCELACION FACT. 19745 HECTOR SILVA</t>
  </si>
  <si>
    <t>CANCELACION FACT. 19743 JONAS MEJIA</t>
  </si>
  <si>
    <t xml:space="preserve">CANCELA FACT.19740_x000D_
</t>
  </si>
  <si>
    <t>CANCELA FACT.19746</t>
  </si>
  <si>
    <t>COMPRA DE TARJETAS PREPAGO $3/1000 $6/1500 $100/1000</t>
  </si>
  <si>
    <t>POR COMPRA DE 200 TUAS</t>
  </si>
  <si>
    <t xml:space="preserve"> POR COMPRA DE 500/3 1500/6 1000/10</t>
  </si>
  <si>
    <t xml:space="preserve"> POR COMPRA DE 300 N1108 QUITO</t>
  </si>
  <si>
    <t>POR PAGO DE COMISIONES FEBRERO DEL 2006</t>
  </si>
  <si>
    <t>ANTICIPO DEL 70% COMISIONES MARZO DEL 2006</t>
  </si>
  <si>
    <t xml:space="preserve"> POR ANTICIPO DEL 70% COMISIONES  MARZO DEL 2006</t>
  </si>
  <si>
    <t>POR REPOSICION CAJA CHICA ASESORES PERO MONCAYO</t>
  </si>
  <si>
    <t xml:space="preserve"> POR ANTICIPO DEL 80% DE COMISIONES MARZO DEL 2006</t>
  </si>
  <si>
    <t xml:space="preserve"> POR ANTICIPO DE 80% COMISIONES MARZO DEL 2006</t>
  </si>
  <si>
    <t xml:space="preserve"> POR REPOSICION A CAJA JOFRE ERAZO POR DESCUENTO  DE DEPOSITO EN ROL DE VERONICA MAZZINI</t>
  </si>
  <si>
    <t>CUOTA DE LOCALES</t>
  </si>
  <si>
    <t>COMPRA DE TARJETAS PORTALO DE $3</t>
  </si>
  <si>
    <t xml:space="preserve"> POR FACTURACION DE CONTROL EMPRESARIAL 144 MARY GONZALEZ</t>
  </si>
  <si>
    <t>PAGO DE 3ERA LETRA POR LOCALES</t>
  </si>
  <si>
    <t xml:space="preserve"> CAN FAC 23161_x000D_
</t>
  </si>
  <si>
    <t xml:space="preserve">CAN FAC 23161_x000D_
</t>
  </si>
  <si>
    <t>CAN DE FACT 23175</t>
  </si>
  <si>
    <t xml:space="preserve"> ROL 2DA. QUINC. DE NOV/06</t>
  </si>
  <si>
    <t xml:space="preserve"> POR COMPRA DE 2.000 CHIP</t>
  </si>
  <si>
    <t xml:space="preserve"> POR COMPRA DE TARJETAS PREPAGO $6 (800) $10 (500)</t>
  </si>
  <si>
    <t xml:space="preserve"> POR COMPRA DE TARJETAS PREPAGO $3 (2000)</t>
  </si>
  <si>
    <t xml:space="preserve"> POR COMPRA DE AMIGOS KIT NOKIA 1112 (50) MOT C115 SILVER (50)</t>
  </si>
  <si>
    <t xml:space="preserve"> POR PAGO DE IMPUESTOS DEL FORMULARIO 104 MES DE SEPT. Y OCT, CELMARKET</t>
  </si>
  <si>
    <t>CAN DE FACT 23076</t>
  </si>
  <si>
    <t>CAN DE FACT 23081</t>
  </si>
  <si>
    <t xml:space="preserve">CAN DE FACT 23131_x000D_
</t>
  </si>
  <si>
    <t>CAN DE FACT 23168</t>
  </si>
  <si>
    <t>CAN DE FACT 23172</t>
  </si>
  <si>
    <t>CAN DE FACT 23179</t>
  </si>
  <si>
    <t>PAGO COMISIONES TARJETAS MES AGOSTO Y SEPT.</t>
  </si>
  <si>
    <t xml:space="preserve"> PAGO COMISIONES CATALINA BONILLA MES SEPTEIMBRE</t>
  </si>
  <si>
    <t xml:space="preserve"> PAGO ANTICIPO COMIISION  ELIAS ENSUASTI</t>
  </si>
  <si>
    <t xml:space="preserve"> PAGO  ANTICIPO COMISION JIMMY CASANOVA</t>
  </si>
  <si>
    <t xml:space="preserve"> REPOSICION CAJA DE ASESORES PEDRO MONCAYO</t>
  </si>
  <si>
    <t xml:space="preserve"> PAGO COMISION LINEAS APROBADAS LUIS RANGEL</t>
  </si>
  <si>
    <t>REPOSICION DE CAJA CHICA DEP. FINANCIERO DEL 25 DE NOV. AL 4 DE DIC.</t>
  </si>
  <si>
    <t xml:space="preserve"> PAGO COMIISON  MES DE OCTUBRE MANUEL RANGEL</t>
  </si>
  <si>
    <t xml:space="preserve"> PAGO COMISION MES DE NOVIEMRE JESSENIA MARCILLO</t>
  </si>
  <si>
    <t xml:space="preserve"> PAGO COMISIONES MES DE NOVIEMBRE</t>
  </si>
  <si>
    <t xml:space="preserve"> PAGO DE COMISIONES MES DE OCTUBRE LUIS RANGEL</t>
  </si>
  <si>
    <t>CAN DE FACT 22482-22532</t>
  </si>
  <si>
    <t>ABONO DE  FACT 22540</t>
  </si>
  <si>
    <t>CAN DE DIRETCELL A CELLMARKET CH.125</t>
  </si>
  <si>
    <t xml:space="preserve">CAN DE DIRETCELL A CELLMARKET CH. 125_x000D_
</t>
  </si>
  <si>
    <t xml:space="preserve">CAN FAC 22606_x000D_
               _x000D_
</t>
  </si>
  <si>
    <t xml:space="preserve">CAN FAC 22607_x000D_
               _x000D_
</t>
  </si>
  <si>
    <t xml:space="preserve">CAN FAC 22610_x000D_
               _x000D_
</t>
  </si>
  <si>
    <t xml:space="preserve">CAN FAC 22612_x000D_
</t>
  </si>
  <si>
    <t xml:space="preserve">CAN FAC 22614 Y 22615_x000D_
</t>
  </si>
  <si>
    <t xml:space="preserve">CAN FAC 22616_x000D_
</t>
  </si>
  <si>
    <t xml:space="preserve">CAN FAC 22617_x000D_
</t>
  </si>
  <si>
    <t>PARA CUBRIR CUENTA PERSONAL  LCDO.</t>
  </si>
  <si>
    <t>VALOR PARA CUBRE SOBREGIRO BANCO GUAYAQUIL</t>
  </si>
  <si>
    <t xml:space="preserve"> PAGO COMISONES LINEAS APROBADAS</t>
  </si>
  <si>
    <t xml:space="preserve"> COMPRA DE TARJETA PREPAGO DE $6(1000) $10(1000)</t>
  </si>
  <si>
    <t xml:space="preserve"> COMPRA DE TARJETA PREPAGO DE $6(1500) $10(1500)</t>
  </si>
  <si>
    <t>PAGO DE COMISIONES MES DE AGOSTO</t>
  </si>
  <si>
    <t>POR FACTURACION PLAN CONTROL EMPRESARIAL 153</t>
  </si>
  <si>
    <t>DEVOLUCION PAGO DINERS</t>
  </si>
  <si>
    <t xml:space="preserve"> DEVOLUCION PAGO DE DINERS</t>
  </si>
  <si>
    <t xml:space="preserve"> DEVOLUCION PAGO DE TARJETA DINERS</t>
  </si>
  <si>
    <t>DEPOSITO PLAN EMPRESARIAL DE AGRICULTURA  Y GANADERIA</t>
  </si>
  <si>
    <t>CANC DE FACT    22552</t>
  </si>
  <si>
    <t>CAN DE FACT 22554</t>
  </si>
  <si>
    <t>CAN DE FACT 22319</t>
  </si>
  <si>
    <t xml:space="preserve">   DEPOSITO SILBASAB CH. DEVUELTO_x000D_
</t>
  </si>
  <si>
    <t>CAN DE FACT 22432-22625</t>
  </si>
  <si>
    <t>CAN DE FACT 22577</t>
  </si>
  <si>
    <t>ABONO DE FACT  22590</t>
  </si>
  <si>
    <t>CAN DE FACT 22540</t>
  </si>
  <si>
    <t xml:space="preserve">ABONO FAC 22618_x000D_
</t>
  </si>
  <si>
    <t xml:space="preserve">CAN FAC 22626_x000D_
               _x000D_
</t>
  </si>
  <si>
    <t xml:space="preserve">CAN DE FACT 22625_x000D_
</t>
  </si>
  <si>
    <t xml:space="preserve"> POR CHEQUE # 13844  DEVUELTO</t>
  </si>
  <si>
    <t>PAGO POR SERVICIO TECNICO</t>
  </si>
  <si>
    <t xml:space="preserve"> COMPRA DE TARJETAS PREPAGO DE $3 (2000)</t>
  </si>
  <si>
    <t xml:space="preserve"> POR COMPRA DE TARJETAS PREPAGO DE $6 (1000) $10 (500)</t>
  </si>
  <si>
    <t xml:space="preserve"> PAGO DE COMISON EMERITA AYOVI CHEQUE 13939 POR FALTA DE FONDOS</t>
  </si>
  <si>
    <t xml:space="preserve">CAN FAC 22628_x000D_
</t>
  </si>
  <si>
    <t>COMPRA DE TARJETA PREPAGO DE $6(2000) $10(1500) $20(50) $30(50)</t>
  </si>
  <si>
    <t xml:space="preserve"> COMPRA DE TARJETA PREPAGO DE $3(2000)</t>
  </si>
  <si>
    <t xml:space="preserve"> COMPRA DE TARJETAS PORTA ALO $3(1000)</t>
  </si>
  <si>
    <t xml:space="preserve"> POR FACTURACION PLAN FAMILIA 150 DE MACIAS CEVALLOS EDGAR</t>
  </si>
  <si>
    <t xml:space="preserve"> COMPRA DE AMIGO  KIT NOKIA3220(5) NOKIA 6020(2) NOKIA 6101 (3)</t>
  </si>
  <si>
    <t xml:space="preserve"> REPOSICION CAJA FINANCIERO</t>
  </si>
  <si>
    <t>DEPOSITO PLAN IDEAL FAMILIA YAGUAL YAGUAL ELSA</t>
  </si>
  <si>
    <t>DEPOSITO PLAN IDEAL FAMILA ARGUELLO PINCAY MEDARDO</t>
  </si>
  <si>
    <t>DEPOSITO PLAN FAMILIA MACIAS CEVALLOS EDGAR</t>
  </si>
  <si>
    <t>CAN DE FACT 22595-22592</t>
  </si>
  <si>
    <t>CAN DE  FACT 22514</t>
  </si>
  <si>
    <t>CANC DE FACT 22584</t>
  </si>
  <si>
    <t xml:space="preserve">CAN FAC 22665_x000D_
</t>
  </si>
  <si>
    <t>DEPOSITO PLAN IDEAL 54 CONTROLADO CLIENTE JAIRO FLORES GOMEZ</t>
  </si>
  <si>
    <t>CAN DE FACT 22569</t>
  </si>
  <si>
    <t>PRESTAMO A CELMARKET</t>
  </si>
  <si>
    <t>COMPRA DE AMIGO CHIP $6</t>
  </si>
  <si>
    <t xml:space="preserve"> COMPRA DE TARJETA PREPAGO DE $6(2500) $10(1500)</t>
  </si>
  <si>
    <t>TRANSTELCO S.A. FACT.7783  PAGO MES DE OCTUBRE</t>
  </si>
  <si>
    <t xml:space="preserve">  REEMBOLSO PAGO DE PLAN FAMILIA YAGUAL YAGUAL ELZA-ARGUELLO PINCAY MEDARDO</t>
  </si>
  <si>
    <t xml:space="preserve"> PAGO LETREROS  PANAFLEX DE PENINSULA</t>
  </si>
  <si>
    <t>PAGO COMISONES LINEAS APROBADAS</t>
  </si>
  <si>
    <t>PAGO COMISIONES LINEAS APROBADAS</t>
  </si>
  <si>
    <t xml:space="preserve"> TRANSFERENCIA DE DIRECTELL</t>
  </si>
  <si>
    <t>DEPOSITO COMISION  MES DE AGOSTO</t>
  </si>
  <si>
    <t>DEPOSITO INSTITUTO OCEANOGRAFICO DE LA ARMADA</t>
  </si>
  <si>
    <t xml:space="preserve">LOCUTORIOS DE LILA PEÑA DE SEP.22 AL 30/06_x000D_
</t>
  </si>
  <si>
    <t xml:space="preserve">CAN FAC 22650_x000D_
</t>
  </si>
  <si>
    <t xml:space="preserve">CAN FAC 22667_x000D_
               _x000D_
</t>
  </si>
  <si>
    <t>COMPRA DE TARJETA PREPAGO DE $3(2000)</t>
  </si>
  <si>
    <t xml:space="preserve"> COMPRA DE TARJETA PREPAGO DE $6(2000) $10(1000)</t>
  </si>
  <si>
    <t xml:space="preserve"> PAGO TERCERA CUOTA FACT.96653</t>
  </si>
  <si>
    <t xml:space="preserve"> COMPRA DE NOKIA 1110(100) SIEMENS A71(100)</t>
  </si>
  <si>
    <t xml:space="preserve"> PAGO INSTITUTO OCEANO GRAFICO DE LA ARMADA</t>
  </si>
  <si>
    <t xml:space="preserve"> PAGO LIQUIDACION DE COMISIONES DISTRICELL</t>
  </si>
  <si>
    <t xml:space="preserve"> DEPOSITO SUELDO ING. JENNY CORREA DE SEPT/06</t>
  </si>
  <si>
    <t>PAGO LIQUIDACION DE TARJETA DINERS</t>
  </si>
  <si>
    <t xml:space="preserve">LOCUTORIOS DE XAVIER ENRIQUEZ DE SEP.20 AL 11 DE OCT/06_x000D_
</t>
  </si>
  <si>
    <t>CAN DE DIRETCELL A CELMARKET CH.143</t>
  </si>
  <si>
    <t xml:space="preserve">CAN DE FACT  22486_x000D_
</t>
  </si>
  <si>
    <t>CAN DE FACT 22594-22593</t>
  </si>
  <si>
    <t>FACT. 22711 CANCELACION SALDO A FAVOR</t>
  </si>
  <si>
    <t>CAN FAC 22639</t>
  </si>
  <si>
    <t xml:space="preserve">CAN FAC 22701               _x000D_
</t>
  </si>
  <si>
    <t xml:space="preserve">CAN FAC 22708_x000D_
</t>
  </si>
  <si>
    <t xml:space="preserve"> CAN FAC 22631_x000D_
</t>
  </si>
  <si>
    <t>COMPRA DE TARJETA PREPAGO DE $6(800) $10 (500)</t>
  </si>
  <si>
    <t>PAGO DE COMISIONES MARTHA VALLE</t>
  </si>
  <si>
    <t xml:space="preserve"> VALOR PARA CUBRIR SOBREGIRO</t>
  </si>
  <si>
    <t xml:space="preserve"> PAGO COMISIONES YEVCORP S.A.</t>
  </si>
  <si>
    <t xml:space="preserve"> PAGO COMISIONES DE YEVCORP MES AGOSTO</t>
  </si>
  <si>
    <t>COMPRA DE TARJETAS DE TELEFONIA</t>
  </si>
  <si>
    <t>DEVOLUCION AL CLIENTE</t>
  </si>
  <si>
    <t>Frecuencia Absoluta</t>
  </si>
  <si>
    <t xml:space="preserve"> F</t>
  </si>
  <si>
    <t>Frecuencia Relativa</t>
  </si>
  <si>
    <t xml:space="preserve"> hi</t>
  </si>
  <si>
    <t>Frecuencias Absolutas Acumuladas</t>
  </si>
  <si>
    <t xml:space="preserve"> Fi</t>
  </si>
  <si>
    <t xml:space="preserve">Frecuencia Relativa </t>
  </si>
  <si>
    <t>Hi</t>
  </si>
  <si>
    <t>[450000-500000)</t>
  </si>
  <si>
    <t>[500000-550000)</t>
  </si>
  <si>
    <t>[550000-600000)</t>
  </si>
  <si>
    <t>[600000-650000)</t>
  </si>
  <si>
    <t>[650000-700000)</t>
  </si>
  <si>
    <t>[700000-750000)</t>
  </si>
  <si>
    <t>[750000-800000)</t>
  </si>
  <si>
    <t>GASTOS DE INSTALACION DE ALFOMBRAS</t>
  </si>
  <si>
    <t>COMISIONES LOCUTORIOS</t>
  </si>
  <si>
    <t>CANCELACION FACT. 19753 DIRETCELL</t>
  </si>
  <si>
    <t>CANCELACION FACT. 19532 - 19538 DIRETCELL</t>
  </si>
  <si>
    <t>POR FACTURACION PLAN IDEAL QUE SE DEPOSITO EN CTA. JOFRE ERAZO  DEL SR. TOMALA GUALE</t>
  </si>
  <si>
    <t>POR COMPRA DE TARJETA 2000/3 1000/6</t>
  </si>
  <si>
    <t>TRANSFERENCIA A DIRECTCELL</t>
  </si>
  <si>
    <t xml:space="preserve"> LOCUTORIOS DE LILA PEÑA DEL MES DE MARZO 22 A ABRIL 7</t>
  </si>
  <si>
    <t>CANCELACION FACT. 20242 GUILLERMO UTERMAN</t>
  </si>
  <si>
    <t>CANCELACION FACT. 20238 PATRICIO PEZANTES</t>
  </si>
  <si>
    <t>CANCELACION FACT. 20237 LUIS MEXICO</t>
  </si>
  <si>
    <t>CANCELACION FACT. 20236 OMAYRA MONTES</t>
  </si>
  <si>
    <t>CANCELACION FACT. 20235 VIE</t>
  </si>
  <si>
    <t>CANCELACION FACT. 20233 CECILIA GUARNIZO</t>
  </si>
  <si>
    <t>POR PAGO DE APORTES AL SEGURO MES ABRIL DEL 2006</t>
  </si>
  <si>
    <t xml:space="preserve"> POR PAGO DE MONITOREO Y RESPUESTA ARMADA MACHALA</t>
  </si>
  <si>
    <t xml:space="preserve"> POR COMPRA DE TARJETAS 1000/3 1500/6 1000/10</t>
  </si>
  <si>
    <t>POR REPOSICION A CAJA POR FACTURACION PLAN EMPRESARIAL EFECTIVO</t>
  </si>
  <si>
    <t xml:space="preserve"> POR PAGO DE PLANILLA DE LUZ OFICINA URDESA MARZO DEL 2006</t>
  </si>
  <si>
    <t xml:space="preserve"> POR PAGO DE FACTURA 5367 POR SERVICIO DE INTERNET</t>
  </si>
  <si>
    <t>POR REPOSICION CAJA CHICA ASESORES P. MONCAYO</t>
  </si>
  <si>
    <t xml:space="preserve"> POR PAGO DE CUOTA 6/6 DE SEGURO DEL CAMION</t>
  </si>
  <si>
    <t xml:space="preserve"> LOCUTORIOS DE MANUEL SUMBA DE MARZO 14 AL 23 2006</t>
  </si>
  <si>
    <t>CANCELACION FACT. 20251 - 20339</t>
  </si>
  <si>
    <t>POR PAGO DE SUELDO PERSONAL URDESA 1ERA. 15NA. ABRIL DEL 2006</t>
  </si>
  <si>
    <t xml:space="preserve"> POR COMPRA DE 40 NOKIA 3220 20NOKIA2600 20NOKIA3120</t>
  </si>
  <si>
    <t xml:space="preserve"> POR COMPRA DE TARJETAS 2000/3 3000/6 1800/10</t>
  </si>
  <si>
    <t xml:space="preserve"> COMISIONES MARZO DEL 2006</t>
  </si>
  <si>
    <t xml:space="preserve"> POR PAGO COMISIONES MARZO DEL 2006</t>
  </si>
  <si>
    <t>POR COMPRA DE 6 TELEFONOS NOKIA 6101</t>
  </si>
  <si>
    <t>PLLA. DE TELEFONO DE FEB/06</t>
  </si>
  <si>
    <t>LOCUTORIOS DE MANUEL SUMBA DEL 24 DE MARZO AL 13 DE ABRIL 2006</t>
  </si>
  <si>
    <t>CANCELACION FACT. 19786 EDUARDO GUAMAN</t>
  </si>
  <si>
    <t>POR REPOSICION 3/1000 6/1000 10/1000 20/50</t>
  </si>
  <si>
    <t xml:space="preserve"> POR PAGO DE FACTURA 19790</t>
  </si>
  <si>
    <t>POR PAGO DE CUOTA 4/7 POLIZAS DE SEGUROS</t>
  </si>
  <si>
    <t xml:space="preserve"> POR 3ER. ABONO POR ELABORACION  DE 200 BOLSITOS Y 300 MINICULLIER</t>
  </si>
  <si>
    <t>CANCELACION FACT. 20266 ANDERSON PLAZA</t>
  </si>
  <si>
    <t>CANCELACION FACT. 20243 JOHANNA DELGADO</t>
  </si>
  <si>
    <t>CANCELACION FACT. 20230 HECTOR SILVA</t>
  </si>
  <si>
    <t xml:space="preserve">CANCELACION FACT. 20227 ADRIANA CARRASCO _x000D_
</t>
  </si>
  <si>
    <t>CANCELACION FACT. 20211 JAIME GUAMAN</t>
  </si>
  <si>
    <t>CANCELACION FACT. 19789 JOHANNA DELGADO</t>
  </si>
  <si>
    <t>CANCELACION FACT. 19784 JOHANNA DELGADO</t>
  </si>
  <si>
    <t>POR PAGO DE FACTURA 1540</t>
  </si>
  <si>
    <t>POR COMPRA DE TARJETAS 2000/6 1800/10 50/20</t>
  </si>
  <si>
    <t>POR PAGO DE 3ER. ANTICIPO DE FACTURA INSTALACION</t>
  </si>
  <si>
    <t xml:space="preserve"> POR PAGO DE SERVICIO DE AUDITORIA NOVIEMBRE Y DICI/2005</t>
  </si>
  <si>
    <t>LOCUTORIOS DE RONALDCELL DEL 22 DE MARZO AL13 DE ABRIL 2006</t>
  </si>
  <si>
    <t>CANCELACION FACT. 20295 VIE</t>
  </si>
  <si>
    <t>CANCELACION FACT. 20287 JAIME GUAMAN</t>
  </si>
  <si>
    <t>CANCELACION FACT. 20283 VIE</t>
  </si>
  <si>
    <t>CANCELACION FACT. 20253 DIRETCELL</t>
  </si>
  <si>
    <t>CANCELACION FACT. 20248 DIRETCELL</t>
  </si>
  <si>
    <t>CANCELACION FACT. 20239 DIRETCELL</t>
  </si>
  <si>
    <t>CANCELACION FACT. 20218 DIRETCELL</t>
  </si>
  <si>
    <t>CANCELACION FACT. 19782 XAVIER CASTRO</t>
  </si>
  <si>
    <t>CANCELACION FACT. 19740 LUIS MEXICO</t>
  </si>
  <si>
    <t>POR COMPRA DE TARJETAS 2000/3 1000/6 1000/10</t>
  </si>
  <si>
    <t>POR COMPRA DE 1000 N1108</t>
  </si>
  <si>
    <t xml:space="preserve"> POR PAGO DE 1ER. ABONO A LA FACTURA 8159</t>
  </si>
  <si>
    <t xml:space="preserve"> POR 2DO. ABONO FACTURA 8159</t>
  </si>
  <si>
    <t xml:space="preserve"> POR CANCELACION TOTASL FACTURA 8159</t>
  </si>
  <si>
    <t>LOCUTORIOS DE XAVIER ENRIQUEZ DEL 23 DE MARZO AL 17 DE ABRIL 2006</t>
  </si>
  <si>
    <t>CANCELACION FACT. 20296 RAQUEL GUTIERREZ</t>
  </si>
  <si>
    <t>CANCELACION FACT. 20292 MA. ISABEL SOLIS</t>
  </si>
  <si>
    <t>CANCELACION FACT. 20290 NURY VELIZ</t>
  </si>
  <si>
    <t>cancelacion fact. 20289 daniel espinoza</t>
  </si>
  <si>
    <t>CANCELACION FACT. 20285 LADY CALEÑO</t>
  </si>
  <si>
    <t>CANCELACION FACT. 20284 GUILLERMO UTTERMAN</t>
  </si>
  <si>
    <t>CANCELACION FACT. 20283 VIC</t>
  </si>
  <si>
    <t>CANCELACION FACT. 20275 OMAYRA MONTES</t>
  </si>
  <si>
    <t>CANCELACION FACT. 20265 MARGARITA GODOY</t>
  </si>
  <si>
    <t>CANCELACION FACT. 20261 MA. ISABEL SOLIS</t>
  </si>
  <si>
    <t>CANCELACION FACT. 20260 NURY VELIZ</t>
  </si>
  <si>
    <t>CANCELACION FACT. 20255 VERONICA MAZZINI</t>
  </si>
  <si>
    <t>CANCELACION FACT. 20250 PEDRO BARROS</t>
  </si>
  <si>
    <t>CANCELACION FACT. 19759 PEDRO BARROS</t>
  </si>
  <si>
    <t xml:space="preserve">CANCELA FACT.20277_x000D_
</t>
  </si>
  <si>
    <t>POR COMPRA DE TARJETA 3000/3 100/20</t>
  </si>
  <si>
    <t>POR PAGO DE SERVICIO TECNICO DEL 15 DE MARZO AL 15 DE ABRIL DEL 2006</t>
  </si>
  <si>
    <t xml:space="preserve"> POR REPOSICION A CAJA POR PAGO DE COMISIONES EN EFECTIVO POR NO TENER EFECTIVO CTA. CELLMARKET</t>
  </si>
  <si>
    <t>POR PAGO DE FACTURA 16801</t>
  </si>
  <si>
    <t xml:space="preserve"> POR PAGO DE MONITOREO Y RESPUESTA ARMADA FACTURA 46095</t>
  </si>
  <si>
    <t>POR COMPRA DE TARJETAS 2000/6 1800/10</t>
  </si>
  <si>
    <t>POR COMPRA DE 1000N1108</t>
  </si>
  <si>
    <t>POR FACTURACION PLAN IDEAL 18 JOVENES WILLIAM VILLON</t>
  </si>
  <si>
    <t>POR FACTURACION PLAN 18 JOVENES</t>
  </si>
  <si>
    <t>CANCELACION FACT. 20314 NELSON CORDOVA</t>
  </si>
  <si>
    <t>CANCELACION FACT. 20313 NELSON CORDOVA</t>
  </si>
  <si>
    <t>cancelacion fact. 20304</t>
  </si>
  <si>
    <t>CANCELACION FACT. 20303 OMAYRA MONTES</t>
  </si>
  <si>
    <t>CANCELACION FACT. 20300 JOSE BORBOR</t>
  </si>
  <si>
    <t>CANCELACION FACT. 20246 EDUARDO  GUAMAN</t>
  </si>
  <si>
    <t xml:space="preserve"> POR COMPRA DE TARJETAS PREPAGO 900/3 1800/6 900/10</t>
  </si>
  <si>
    <t xml:space="preserve"> POR PAGO DE BONO MATRIZ DE DESEMPEÑO DE ENERO A MARZO DEL 2006</t>
  </si>
  <si>
    <t xml:space="preserve"> POR COMPRA DE TARJETA PORTALO 1000/3 320/4</t>
  </si>
  <si>
    <t>POR COMPRA DE 20 TELEFONOS MOTOROLA V3</t>
  </si>
  <si>
    <t xml:space="preserve"> POR PAGO DE TRAMITES POR MATRICULA DE MOTO AMARILLA  Y MULTAS DE MATRICULAS ATRASADAS</t>
  </si>
  <si>
    <t>CANCELACION FACT. 20332 RAUL RAMOS</t>
  </si>
  <si>
    <t>CANCELACION FACT. 20322 VERONICA MAZZINI</t>
  </si>
  <si>
    <t>CANCELACION FACT. 20321 - 20320 EDUARDO HABOUD</t>
  </si>
  <si>
    <t>CANCELACION FACT. 20281 HECTOR SILVA</t>
  </si>
  <si>
    <t>CANCELACION FACT. 20254 XAVIER ENRIQEZ</t>
  </si>
  <si>
    <t>CANCELACION FACT. 20244 JOHANNA DELGADO</t>
  </si>
  <si>
    <t>POR ANTICIPO DE 80% DE COMISIONES</t>
  </si>
  <si>
    <t xml:space="preserve"> POR PAGO DE COMISIONES 80%</t>
  </si>
  <si>
    <t xml:space="preserve"> POR PAGO DE DECIMO CUARTO SUELDO PERSONAL URDESA</t>
  </si>
  <si>
    <t>POR COMPRA DE NOKIAS 6101 (20) MOTOROLA V3(6)</t>
  </si>
  <si>
    <t>POR COMPRA DE TARJETA 1500/3 1500/6 600/10 100/30</t>
  </si>
  <si>
    <t xml:space="preserve">  ASIENTO DE AJUSTE</t>
  </si>
  <si>
    <t>GASTOS DE MANTENIMIENTO DE SISTEMA MARZO- ABRIL</t>
  </si>
  <si>
    <t>GASTOS DE INTERNET - JUNIO</t>
  </si>
  <si>
    <t>PAGO DE LOCUTORIOS-MAYO</t>
  </si>
  <si>
    <t xml:space="preserve">POR REPOSICION DE CAJA CHICA </t>
  </si>
  <si>
    <t>REPOSICION DE CAJA CHICA-ASESORES</t>
  </si>
  <si>
    <t>COMPRA DE SOFTWARE LUCAS-2DO PAGO</t>
  </si>
  <si>
    <t>REEMBOLSOS</t>
  </si>
  <si>
    <t>RESUMEN N/D DE JU7LIO/06</t>
  </si>
  <si>
    <t>COMISIONES A VENDEDORES - JULIO</t>
  </si>
  <si>
    <t>PAGO DE PRESTAMO</t>
  </si>
  <si>
    <t>DEVOLUCION DE CHEQUE</t>
  </si>
  <si>
    <t>PAGO DE FACT 194</t>
  </si>
  <si>
    <t>SUELDOS - 1era QUINCENA-JULIO</t>
  </si>
  <si>
    <t>PAGO DE TARJETA COORPORATIVA</t>
  </si>
  <si>
    <t>POR CONTRIBUCION DEL 2006</t>
  </si>
  <si>
    <t>POR CUOTA DE ABRIL HASTA SEPTIEMPRE /06</t>
  </si>
  <si>
    <t>GASTO DE SERVICIO TECNICO</t>
  </si>
  <si>
    <t>VACACIONES PAGADAS</t>
  </si>
  <si>
    <t>POR COMPRA DE AMIGO DE CHIP</t>
  </si>
  <si>
    <t>SUELDOS - 2da QUINCENA-JUNIO</t>
  </si>
  <si>
    <t>GASTOS DE INSTALACION DE GRABADOR</t>
  </si>
  <si>
    <t>POR PAGO DEL 50% DE LIQUIDACION</t>
  </si>
  <si>
    <t>CANCELACION FACT. 20796  GUILLERMO UTERMAN</t>
  </si>
  <si>
    <t>CANCELACION FACT. 20562 - 20575 DIRETCELL</t>
  </si>
  <si>
    <t>CANCELACION FACT. 20602 DIRETCELL</t>
  </si>
  <si>
    <t>CANCELACION FACT. 21136 RAQUEL GUTIERREZ</t>
  </si>
  <si>
    <t>CANCELACION FACT. 21150 ANTONIO ALULIMA</t>
  </si>
  <si>
    <t>DEP. DE FACT. 20779 CLIENTE VICENTE GUABILE</t>
  </si>
  <si>
    <t xml:space="preserve"> COMPRA DE PORTAALO 3 /1200 4/600</t>
  </si>
  <si>
    <t xml:space="preserve"> REP DE CAJA A ASESORES</t>
  </si>
  <si>
    <t xml:space="preserve"> CANCELA FACT.19727 FONDO COP_x000D_
</t>
  </si>
  <si>
    <t>CANCELACION FACT. 20619 EDUARDO GUAMAN</t>
  </si>
  <si>
    <t>CANCELACION FACT. 20618 HECTOR SILVA</t>
  </si>
  <si>
    <t>CANCELACION CH. PROTESTADO GUAMAN PACAYA SEGUNDO</t>
  </si>
  <si>
    <t xml:space="preserve"> COMPRA 6/2700 3/1600 10/1300</t>
  </si>
  <si>
    <t>POR COMPRA DE 60 ALCATEL 157A-64K 250MC115-64K</t>
  </si>
  <si>
    <t>ABONO A CUENTA SOCIO</t>
  </si>
  <si>
    <t xml:space="preserve"> POR PAGO MUTICREDITO</t>
  </si>
  <si>
    <t xml:space="preserve"> POR PAGO DE ANUNCIO PUBLICITARIO REEM A CAJA</t>
  </si>
  <si>
    <t xml:space="preserve"> POR ARRIENDO DEL MES DE MAYO</t>
  </si>
  <si>
    <t xml:space="preserve">SUELDOS DEL PERSONAL </t>
  </si>
  <si>
    <t>CANCELACION FACT. 20272 ADRIANA CARRASCO</t>
  </si>
  <si>
    <t>CANCELACION FACT. 20366 MA. ISABEL SOLIS</t>
  </si>
  <si>
    <t>CANCELACION FACT. 20365 MA. ISABEL SOLIS</t>
  </si>
  <si>
    <t>CANCELACION FACT. 20364 MARJORIE ZUÑIGA</t>
  </si>
  <si>
    <t>NO HAY HACTURA DE SOPORTE, SOLO RECIBO DE ARRIENDO FORMAS VENUS</t>
  </si>
  <si>
    <t>NO SE ENCUENTRA FISICAMENTE</t>
  </si>
  <si>
    <t>no se encuentra el C/E</t>
  </si>
  <si>
    <t>no esta</t>
  </si>
  <si>
    <t>se encuentra el c/e por $36.00</t>
  </si>
  <si>
    <t>no se encuentra C/E</t>
  </si>
  <si>
    <t>c/e dice q se pago $2326.11 a direccel</t>
  </si>
  <si>
    <t>no esta el c/e</t>
  </si>
  <si>
    <t>POR PAGO DE FACTURA 155980 DE ABRIL 21 A MAYO 20</t>
  </si>
  <si>
    <t xml:space="preserve"> POR COMSION DE PLANES DE IDEAL EMPRESA ABRIL /06</t>
  </si>
  <si>
    <t xml:space="preserve"> PARA INCREMENTO DE CAJA DE ASESORES</t>
  </si>
  <si>
    <t>POR ANTICIPO DE COMSIONES</t>
  </si>
  <si>
    <t xml:space="preserve"> PAGO DE FACT 346</t>
  </si>
  <si>
    <t>CANCELACION FACT. 21125 VIE</t>
  </si>
  <si>
    <t>POR REPOSICION CAJA CHICA FINANCIERO AL 13 DE JUNIO DEL 2006</t>
  </si>
  <si>
    <t xml:space="preserve"> CANC DE LA LETRA 7 DE JUNIO</t>
  </si>
  <si>
    <t>VENTAS DE LOCAL PLAZA QUIL MES DE MAYO 2006</t>
  </si>
  <si>
    <t xml:space="preserve"> PAGO 2DA QUINC DE MAYO/06</t>
  </si>
  <si>
    <t>VENTAS DE PLAZA QUIL MES DE JUNIO 2006</t>
  </si>
  <si>
    <t xml:space="preserve"> PAGO DE COMISONES DE ABRIL</t>
  </si>
  <si>
    <t xml:space="preserve"> PAGO DE LA 1ERA QUIN DE JULIO</t>
  </si>
  <si>
    <t xml:space="preserve"> TRANSFERENCIAS DE AGENCIAS</t>
  </si>
  <si>
    <t>VENTAS DEL MES DE JULIO DE LOCAL PLAZA QUIL 2006</t>
  </si>
  <si>
    <t>DEPOSITO POR VENTAS DEL MES DE JULIO 06 PLAZA QUIL</t>
  </si>
  <si>
    <t xml:space="preserve"> POR PAGO DE LA 2 QUIN DE JULIO</t>
  </si>
  <si>
    <t>DEPOSITO DEL MES DE AGOSTO POR VENTAS DE JULIO 06</t>
  </si>
  <si>
    <t>DEP. DE VENTAS DEL MES DE JULIO</t>
  </si>
  <si>
    <t xml:space="preserve"> POR PAGO DE LA PRIMERA QUIN DE AGOSTO</t>
  </si>
  <si>
    <t xml:space="preserve"> POR PAGO DE IMPUESTOS DE JULIO</t>
  </si>
  <si>
    <t xml:space="preserve"> POR PAGO DE COMISION DE JULIO</t>
  </si>
  <si>
    <t xml:space="preserve"> TRANSFERENCIA DE PLAZA QUIL_x000D_
</t>
  </si>
  <si>
    <t>VENTAS DE PLAZA QUIL DEL MES DE AGOSTO 06</t>
  </si>
  <si>
    <t xml:space="preserve"> POR SUELDO 2DA. 15NA. AGOSTO DEL 2006</t>
  </si>
  <si>
    <t>VENTAS DE AGOSTO CON DEP. EN SEPT. PLAZA QUIL</t>
  </si>
  <si>
    <t>POR CXC CLIENTES PLAZA QUIL EN SEPT.</t>
  </si>
  <si>
    <t>DATAFAST FACT.52906 COMPRA MAQUINA RASTRILLADORA</t>
  </si>
  <si>
    <t>CANCELACION DE CXC CLIENTES PLAZA QUIL MES DE AGOSTO</t>
  </si>
  <si>
    <t>ELIDA VALENCIA 1ERA.QUINC. DE SEP/06</t>
  </si>
  <si>
    <t xml:space="preserve"> PAGO DE SEGUNDA QUINCENA MES SEPTIEMBRE</t>
  </si>
  <si>
    <t>PAGO COMISIONES DE VENTAS MES  DE AGOSTO</t>
  </si>
  <si>
    <t xml:space="preserve"> DEPOSITO POR TRASNFERENCIA PLAZA QUIL</t>
  </si>
  <si>
    <t>VENTAS DEL LOCAL PLAZA QUIL DEL MES DE SEPT. 06</t>
  </si>
  <si>
    <t xml:space="preserve">DEPOSITO VENTAS DESEP/06_x000D_
_x000D_
</t>
  </si>
  <si>
    <t xml:space="preserve"> PAGO DE LA 1ERA 15NA DE OCTUBRE A ELIDA VALENCIA</t>
  </si>
  <si>
    <t>FACT.3800</t>
  </si>
  <si>
    <t>DEPOSITOS VENTAS DE OCTUBRE/06 PLAZA QUIL</t>
  </si>
  <si>
    <t xml:space="preserve">  TRANSFERENCIA DE PLAZA QUIL_x000D_
</t>
  </si>
  <si>
    <t>TRANSFERENCIA DE PLAZA QUIL</t>
  </si>
  <si>
    <t>VENTAS DE PLAZA QUIL DEL MES DE NOV. 06</t>
  </si>
  <si>
    <t>DEPOSITO VTAS DE NOV/06</t>
  </si>
  <si>
    <t>CANCELACION FACT. 20326 PEDRO LARENTI</t>
  </si>
  <si>
    <t>CANCELACION FACT. 20323 LUIS CANCHIGNIA</t>
  </si>
  <si>
    <t xml:space="preserve"> POR LIQUIDACION DE COMISIONES DE MARZO DEL 2006</t>
  </si>
  <si>
    <t xml:space="preserve"> POR LIQUIDACION DE COMISIONES MARZO DEL 2006</t>
  </si>
  <si>
    <t xml:space="preserve"> LIQUIDACION DE COMISIONES MARZO DEL 2006 JANNETH DOMINGUEZ ABONO A DEUDA</t>
  </si>
  <si>
    <t xml:space="preserve"> COMPRA DE TARJETAS 1500/3 1500/6 900/10</t>
  </si>
  <si>
    <t xml:space="preserve"> POR COMPRA DE TARJETAS 2100/3 2100/6 1300/10</t>
  </si>
  <si>
    <t xml:space="preserve"> SUELDO PERSONAL URDESA 2DA. 15NA. ABRIL DEL 2006</t>
  </si>
  <si>
    <t xml:space="preserve"> POR PAGO DE FACTURA # 1550-1551 POR AUDITORIA</t>
  </si>
  <si>
    <t xml:space="preserve">  CONECEL CANCELA FACT.20256  1ER.PRDO. DE ABRIL/06</t>
  </si>
  <si>
    <t xml:space="preserve">CANCELA FACT.20357 2DO, PRDO DE ABRIL/06_x000D_
</t>
  </si>
  <si>
    <t>POR CANCELACION DE ARRIENDO DEL LOCAL POLICENTRO  MES DE MARZO DEL 2006</t>
  </si>
  <si>
    <t>CANCELACION FACT. 20327 HECTOR SILVA</t>
  </si>
  <si>
    <t>CANCELACION FACT. 20319 XAVIER ENRIQUEZ</t>
  </si>
  <si>
    <t>CANCELACION FACT. 20318 EDUARDO GUAMAN</t>
  </si>
  <si>
    <t>CANCELACION FACT. 20405 RAUL RAMOS</t>
  </si>
  <si>
    <t xml:space="preserve">RESUMEN N/D DE ABRIL/06_x000D_
</t>
  </si>
  <si>
    <t xml:space="preserve">      RESUMEN CH. DEVUELTO</t>
  </si>
  <si>
    <t xml:space="preserve"> AJUSTE DE CAJA_x000D_
</t>
  </si>
  <si>
    <t xml:space="preserve"> AJUSTE DE CXC</t>
  </si>
  <si>
    <t xml:space="preserve">    AJUSTE DE CAJA+_x000D_
</t>
  </si>
  <si>
    <t xml:space="preserve">   ACTIVO DE CORRIENTE</t>
  </si>
  <si>
    <t xml:space="preserve">LUIS CANCHIGNIA Y JOHANNA DELGADO_x000D_
</t>
  </si>
  <si>
    <t xml:space="preserve">ABONO DE PLAZA QUIL-MACHALA-MEGATIENDA_x000D_
</t>
  </si>
  <si>
    <t xml:space="preserve"> DEPOSITO DE PLAN  IDEAL 25</t>
  </si>
  <si>
    <t>PAGO POR COMISIONES</t>
  </si>
  <si>
    <t>POR CANCELACION DE VACACIONES  CORRESPONDIENTE A MAYO DEL 2005 A ABRIL DEL 2006</t>
  </si>
  <si>
    <t>POR 4TO. ABONO DE JARROS Y VASOS PUBLICITARIOS</t>
  </si>
  <si>
    <t xml:space="preserve">CAN FAC 22730_x000D_
</t>
  </si>
  <si>
    <t>CAN DE FACT 22723</t>
  </si>
  <si>
    <t xml:space="preserve"> PAGO COMISION BONOS MES DE SEPTIEMBRE</t>
  </si>
  <si>
    <t xml:space="preserve"> PAGO COMISION BONO MES DE SEPTIEMBRE</t>
  </si>
  <si>
    <t>CANCELACION FACT. 20696-20628</t>
  </si>
  <si>
    <t>CANCELACION FACT. 21129</t>
  </si>
  <si>
    <t>CANCELACION FACT. 21191</t>
  </si>
  <si>
    <t xml:space="preserve"> COMPRA 6/2000 3/2000 10/1800</t>
  </si>
  <si>
    <t xml:space="preserve">   CANCELA FACT.21611_x000D_
</t>
  </si>
  <si>
    <t xml:space="preserve"> AJUSTE DE CTA</t>
  </si>
  <si>
    <t>CANCELACION FACT. 21170</t>
  </si>
  <si>
    <t>CANCELACION FACT. 21185</t>
  </si>
  <si>
    <t>CANCELACION FACT. 21627</t>
  </si>
  <si>
    <t xml:space="preserve">CANCELACION FACT. 21173_x000D_
</t>
  </si>
  <si>
    <t>CANCELA FACT. #21636</t>
  </si>
  <si>
    <t>CANCELA FACT.21504</t>
  </si>
  <si>
    <t xml:space="preserve">  CANCELA FACT.21651</t>
  </si>
  <si>
    <t>COMPRA DE 6/1000 3/2000 20/50 30/50</t>
  </si>
  <si>
    <t>CANCELACION FACT. 21188</t>
  </si>
  <si>
    <t>CANCELACION FACT. 21174</t>
  </si>
  <si>
    <t>CANCELACION FACT. 21634</t>
  </si>
  <si>
    <t xml:space="preserve"> COMPRA DE 6/2000 3/2000 20/100 30/100</t>
  </si>
  <si>
    <t>CANCELACION FACT. 21643</t>
  </si>
  <si>
    <t>CANCELACION FACT. 21647</t>
  </si>
  <si>
    <t>CANCELACION FACT. 21612</t>
  </si>
  <si>
    <t>CANCELACION FACT. 21629</t>
  </si>
  <si>
    <t>CANCELACION FACT. 21632</t>
  </si>
  <si>
    <t xml:space="preserve">CANCELACION FACT. 21613_x000D_
</t>
  </si>
  <si>
    <t>CANCELACION FACT. 21607</t>
  </si>
  <si>
    <t>CANCELACION FACT. 21157</t>
  </si>
  <si>
    <t>CANCELACION FACT. 21189</t>
  </si>
  <si>
    <t>ABONO FACT. 21609</t>
  </si>
  <si>
    <t>CANCELACION FACT. 21197</t>
  </si>
  <si>
    <t>CANCELACION FACT. 21650</t>
  </si>
  <si>
    <t>CANCELACION FACT. 21644</t>
  </si>
  <si>
    <t>CANCELACION FACT. 21645</t>
  </si>
  <si>
    <t>LOCUTORIOS DE SUSANA ABRIL/06 DE JUNIO 8 AL 30/06</t>
  </si>
  <si>
    <t xml:space="preserve"> LOCUTORIOS DE MANUEL ZUMBA DE MAYO 14 AL 31/06</t>
  </si>
  <si>
    <t xml:space="preserve">CANCELA FACT.21657_x000D_
</t>
  </si>
  <si>
    <t>COMPRA 6/2000 3/2000 10/1000</t>
  </si>
  <si>
    <t xml:space="preserve"> REEP DE CAJA CHICA</t>
  </si>
  <si>
    <t>REP DE CAJA CHICA</t>
  </si>
  <si>
    <t xml:space="preserve"> PAGO DE LIQUIDACION DE MAYO/06</t>
  </si>
  <si>
    <t>REEM A MEGATIENDA PARA PAGAR ANTICIPO DE COM. DE MAYO</t>
  </si>
  <si>
    <t xml:space="preserve"> PAGO POR ARRIENDO DEL 23 JUN AL 22 JUL</t>
  </si>
  <si>
    <t>REEMBOLSO A LA CAJA POR HABER PAGO EN EFECTIVO</t>
  </si>
  <si>
    <t xml:space="preserve"> POR SERVICIO TECNICO</t>
  </si>
  <si>
    <t xml:space="preserve"> REP DE CAJA CHICA</t>
  </si>
  <si>
    <t>CANCELACION FACT. 21655</t>
  </si>
  <si>
    <t>CANCELACION FACT. 21652</t>
  </si>
  <si>
    <t>CANCELACION FACT. 21653</t>
  </si>
  <si>
    <t>CANCELACION FACT. 21659</t>
  </si>
  <si>
    <t>LOCUTORIOS DE LILA PEÑA DE JUNIO 8 AL 30/06</t>
  </si>
  <si>
    <t xml:space="preserve"> CANCELA FACT.#21660_x000D_
</t>
  </si>
  <si>
    <t xml:space="preserve"> LOCUTORIOS DE XAVIER ENRIQUEZ DE JUNIO 1 A JULIO 9/06_x000D_
</t>
  </si>
  <si>
    <t>PAGO DE LOCUTORIO DEL 8 DE MAYO AL 7 DE JUNIO/06</t>
  </si>
  <si>
    <t>REP DE CAJA CHICA POR PAGO DE PLAN</t>
  </si>
  <si>
    <t>PAGO DE N/V  363 POR COMPRA 3 NOKIA</t>
  </si>
  <si>
    <t>POR PAGO DE FACT 6082-6213-6214</t>
  </si>
  <si>
    <t>CANCELACION FACT. 17805 JUAN DIAZ DEL 15-12-06</t>
  </si>
  <si>
    <t>CANCELACION FACT. 17992 ADRIANA CARRASCO</t>
  </si>
  <si>
    <t>CANCELACION FACT. 17990 JOHANNA DELGADO</t>
  </si>
  <si>
    <t>CANCELACION FACT. 17978 JAIME GUAMAN</t>
  </si>
  <si>
    <t>CANCELACION FACT. 17963 HECTOR OLILVE</t>
  </si>
  <si>
    <t>POR REPOSICION CAJA CHICA PORTOVIEJO</t>
  </si>
  <si>
    <t xml:space="preserve"> POR ANTICIPO DE KIT DE JARROS Y VASOS PUBLICITARIOS EN FORMA DE LATA DE COLA</t>
  </si>
  <si>
    <t xml:space="preserve"> POR REPOSICION CAJA CHICA FINANCIERO</t>
  </si>
  <si>
    <t>LOCUTORIOS CARLOS MENDOZA DEL 24 AL 31 DE DIC.</t>
  </si>
  <si>
    <t>CANCELACION FACT. 18011 XAVIER ENRIQUEZ</t>
  </si>
  <si>
    <t>CANCELACION FACT. 17996 JANETH DOMINGUEZ</t>
  </si>
  <si>
    <t>CANCELACION FACT. 17958 XAVIER ENRIQUEZ</t>
  </si>
  <si>
    <t>CANCELACION FACT. 17940 OMAR CASTRO</t>
  </si>
  <si>
    <t>POR COMPRA DE 500/4</t>
  </si>
  <si>
    <t xml:space="preserve"> POR COMPRA DE TARJETAS  2000/6 1800/10</t>
  </si>
  <si>
    <t xml:space="preserve"> POR COMPRA DE 2000/6 1800/10</t>
  </si>
  <si>
    <t xml:space="preserve"> 2DO ANTICIPO POR FACTURA DE GORRAS</t>
  </si>
  <si>
    <t xml:space="preserve"> POR REPOSICION CAJA CHICA ASESORES P.MONCAYO</t>
  </si>
  <si>
    <t>LOCUTORIO DE LILA PEÑA DE DIC. 24 AL 28</t>
  </si>
  <si>
    <t>LOCUTORIOS DE XAVIER ENRIQUEZ DE ENERO 02 AL 05</t>
  </si>
  <si>
    <t>PAGO DE COMISIONES  LOCUTORIOS</t>
  </si>
  <si>
    <t>LOCUTORIOS DE MANUEL SUMBA DE DIC. 14 AL 31</t>
  </si>
  <si>
    <t>LOCUTORIOS RONALDCELL DEL 2 AL 7 DE ENERO</t>
  </si>
  <si>
    <t>POR PAGO DE LOCUTORIOS COMISIONES</t>
  </si>
  <si>
    <t xml:space="preserve"> POR COMPRA DE TARJETAS 1000/6</t>
  </si>
  <si>
    <t xml:space="preserve"> POR COMPRA DE TARJETAS PORTALO 500/4</t>
  </si>
  <si>
    <t>POR FACTURACION DE EMPREASRIAL PARA PORTOVIEJO PLAN 118 CONTROLADO</t>
  </si>
  <si>
    <t>CAN DE FACT 23178-23354-23618-23563-23652-23624-23658-23575-2359</t>
  </si>
  <si>
    <t>ABONO DE  FACT 23620</t>
  </si>
  <si>
    <t>PAGO REGISTRO DE LINEAS APROBADAS JOSE LAINEZ</t>
  </si>
  <si>
    <t xml:space="preserve"> PAGO LINEAS APROBADAS JIMMY CASANOVA</t>
  </si>
  <si>
    <t>REPOSICION CAJA CHICA PEDRO MONCAYO</t>
  </si>
  <si>
    <t>POR COMPRA DE TARJETAS PREPAGO $3 (2500)</t>
  </si>
  <si>
    <t xml:space="preserve"> POR COMPRA DE TARJETAS PORTA $4 (80) $3 (200)</t>
  </si>
  <si>
    <t>POR POST PAGO PLAN FAMILIA 120 PARA MACHALA Y DESC. A HENRRY GUALOTO EN ROL DE COMISIONES 100.00</t>
  </si>
  <si>
    <t>COMPRA DE TARJETA PORTA ALO $3 (250) $4 (90)</t>
  </si>
  <si>
    <t xml:space="preserve"> CAN. FAC.23651_x000D_
</t>
  </si>
  <si>
    <t>CAN DE FACT 23389</t>
  </si>
  <si>
    <t>CAN DE FACT 23569</t>
  </si>
  <si>
    <t>CAN DE FACT 23637</t>
  </si>
  <si>
    <t>CAN DE FACT 23638</t>
  </si>
  <si>
    <t>CAN DE FACT 23650</t>
  </si>
  <si>
    <t xml:space="preserve"> COMPRA DE TARJETA PREPAGO DE $6 (2000) $10 (800) $20 (50) $30 (50)</t>
  </si>
  <si>
    <t xml:space="preserve"> COMPRA DE TARJETA PORTA ALO $3 (300) $ 4 (100)</t>
  </si>
  <si>
    <t>TRANSFERENCIA CUANTA PERSONAL JOFRE ERAZO</t>
  </si>
  <si>
    <t xml:space="preserve"> PAGO SERVICIO TECNICO ROBERTO ROSERO</t>
  </si>
  <si>
    <t xml:space="preserve"> COMPRA DE AMIGO KIT NOKIA 112(250) C115 (245)</t>
  </si>
  <si>
    <t>CH. PROTESTADO DE JHOMES HUET</t>
  </si>
  <si>
    <t xml:space="preserve">AJUSTE CTA. SOCIOS_x000D_
</t>
  </si>
  <si>
    <t>CAN. FAC. 23649</t>
  </si>
  <si>
    <t>.</t>
  </si>
  <si>
    <t>Statistics</t>
  </si>
  <si>
    <t>Valid</t>
  </si>
  <si>
    <t>Missing</t>
  </si>
  <si>
    <t>Median</t>
  </si>
  <si>
    <t>Mode</t>
  </si>
  <si>
    <t>Range</t>
  </si>
  <si>
    <t>Sum</t>
  </si>
  <si>
    <t>Percentiles</t>
  </si>
  <si>
    <t>a</t>
  </si>
  <si>
    <t>Multiple modes exist. The smallest value is shown</t>
  </si>
  <si>
    <t xml:space="preserve">VARIABLE </t>
  </si>
  <si>
    <t>MESES</t>
  </si>
  <si>
    <t>N Valid</t>
  </si>
  <si>
    <t>%</t>
  </si>
  <si>
    <t>Compra de tarjetas de telefonia</t>
  </si>
  <si>
    <t>Pago de locutorios a conecel</t>
  </si>
  <si>
    <t xml:space="preserve">Comisiones a vendedores </t>
  </si>
  <si>
    <t>Compra de amigos chips</t>
  </si>
  <si>
    <t xml:space="preserve">Sueldos del personal </t>
  </si>
  <si>
    <t>Gastos varios</t>
  </si>
  <si>
    <t>Pago de impuestos, permisos y multas</t>
  </si>
  <si>
    <t>Por pago de facturas a conecel</t>
  </si>
  <si>
    <t>Cuota de locales</t>
  </si>
  <si>
    <t>Prestamos a empleados</t>
  </si>
  <si>
    <t>Gastos de publicidad</t>
  </si>
  <si>
    <t>Gastos de seguros</t>
  </si>
  <si>
    <t>Por facturacion de planes</t>
  </si>
  <si>
    <t>Gastos de arriendo</t>
  </si>
  <si>
    <t>Gastos de seguridad y guardiania</t>
  </si>
  <si>
    <t>Servicios basicos</t>
  </si>
  <si>
    <t>Compra de suministros</t>
  </si>
  <si>
    <t xml:space="preserve">Gasto de servicio tecnico  </t>
  </si>
  <si>
    <t>Gastos por servicio de frecuencia de radios</t>
  </si>
  <si>
    <t>Gastos de ventas</t>
  </si>
  <si>
    <t>Aportes al seguro social</t>
  </si>
  <si>
    <t>Leasing del camion</t>
  </si>
  <si>
    <t>Por pago de cuota camion</t>
  </si>
  <si>
    <t>Por compra de rollos para locutorios</t>
  </si>
  <si>
    <t>PREPAGO AMIGO</t>
  </si>
  <si>
    <t>PORTALO</t>
  </si>
  <si>
    <t>MOVISTAR</t>
  </si>
  <si>
    <t>ya lo considere en facturas a conecel</t>
  </si>
  <si>
    <t>PAGO A CONECEL</t>
  </si>
  <si>
    <t xml:space="preserve">CANCELACION FACT 21880_x000D_
</t>
  </si>
  <si>
    <t>CAN DE FACT 21957</t>
  </si>
  <si>
    <t xml:space="preserve"> PAGO DE SEGUND QUIN DE JULIO</t>
  </si>
  <si>
    <t>COPMPRA DE 6/1000 3/2000 10/500 20/50 30/50</t>
  </si>
  <si>
    <t xml:space="preserve"> POR PAGO DE LIQUIDACION</t>
  </si>
  <si>
    <t xml:space="preserve"> POR PAGO DE LETREROS</t>
  </si>
  <si>
    <t>CANCELACION DE FACT. 21942 POR PLAN 43 CONTROLADO GIANCARLOS BACIGALUPO</t>
  </si>
  <si>
    <t xml:space="preserve"> CANCELA FACT.21916 2DO.PRDO. DE JULIO/06</t>
  </si>
  <si>
    <t>CANCELACION FACT. 21915 DE JAIME GUAMAN</t>
  </si>
  <si>
    <t>CANCELACION FACT. 21963 DE XAVIER ENRIQUEZ</t>
  </si>
  <si>
    <t>CANCELACION DE FACT. 21964</t>
  </si>
  <si>
    <t>CANCELACION FACT 21969-21970</t>
  </si>
  <si>
    <t>CAN DE FAC T 21969-21970</t>
  </si>
  <si>
    <t xml:space="preserve"> POR COMPRA DE 6/1500 3/2000 10/800</t>
  </si>
  <si>
    <t xml:space="preserve"> POR COMPRA DE 6/1500 3/2000 10/800 20/50 30/50</t>
  </si>
  <si>
    <t xml:space="preserve"> CH. DEVUELTO NO HAY N/D_x000D_
</t>
  </si>
  <si>
    <t>POR CANCELACION DE SUELDO JULIO 06 DE ING. JENNY CORREA</t>
  </si>
  <si>
    <t>POR PAGO DE VACACIONES ING. JENNY CORREA</t>
  </si>
  <si>
    <t xml:space="preserve">CANCELACION FACT 21958_x000D_
</t>
  </si>
  <si>
    <t xml:space="preserve">CANCELACION FACT 21961_x000D_
</t>
  </si>
  <si>
    <t xml:space="preserve">CANCELACION FACT 21960_x000D_
</t>
  </si>
  <si>
    <t xml:space="preserve">ABONO A LA FACTURA 21700_x000D_
</t>
  </si>
  <si>
    <t>CANCELACION FACT 21748</t>
  </si>
  <si>
    <t xml:space="preserve">ABONO FACT 21791_x000D_
</t>
  </si>
  <si>
    <t>CANCELACION DE LA FACT. 21791 DE OMAR CASTRO</t>
  </si>
  <si>
    <t>ABONO FACT. 21861 DE ALEXANDRA BRITOS</t>
  </si>
  <si>
    <t>CANCELACION FACT. 21866 DE ALEXANDRA BRITO</t>
  </si>
  <si>
    <t>ABONO FACT. 21867 DE ANTONIO MERINO</t>
  </si>
  <si>
    <t>CANCELACION FACT. 21871 DE VERONICA MAZZINI</t>
  </si>
  <si>
    <t>CANCELACION FACT. 21873 DE MA ISABEL SOLIS</t>
  </si>
  <si>
    <t>CANCELACION FACT. 21881 DE HECTOR SILVA</t>
  </si>
  <si>
    <t>CANC DE FACT. 21937 DE OMAR CASTRO</t>
  </si>
  <si>
    <t>CANCELACION DE FACT. 21941 BALORU</t>
  </si>
  <si>
    <t>CANCELACION DE FACT. 21946</t>
  </si>
  <si>
    <t xml:space="preserve"> ABONO A FCAT. 21815</t>
  </si>
  <si>
    <t xml:space="preserve">CANCELACION FACT 21975_x000D_
</t>
  </si>
  <si>
    <t>ABONO A LA FACTURA 21972</t>
  </si>
  <si>
    <t xml:space="preserve">CANCELACION FACT 21974-21972_x000D_
</t>
  </si>
  <si>
    <t xml:space="preserve">CANCELACION FACT 21983_x000D_
</t>
  </si>
  <si>
    <t xml:space="preserve">   CANCELA FACT.21692</t>
  </si>
  <si>
    <t xml:space="preserve"> ABONO A FACT.21700_x000D_
</t>
  </si>
  <si>
    <t>CANCELA FACT.21886</t>
  </si>
  <si>
    <t xml:space="preserve"> POR PAGO DE COMISIO</t>
  </si>
  <si>
    <t xml:space="preserve"> POR  PAGO DE COMISIONES DE JUNIO</t>
  </si>
  <si>
    <t xml:space="preserve"> POR  COMISIONES DE JUNIO</t>
  </si>
  <si>
    <t xml:space="preserve"> POR PAGO DE COMISION DE JUNIO</t>
  </si>
  <si>
    <t xml:space="preserve"> POR PAGO DE COMSIONES DE JUNIO</t>
  </si>
  <si>
    <t xml:space="preserve"> POR COMSIONES DE JUNIO</t>
  </si>
  <si>
    <t>PAGO DE COMISION DE JUNIO DEL 2006</t>
  </si>
  <si>
    <t>POR REPOSICION DE CAJA CHICA</t>
  </si>
  <si>
    <t xml:space="preserve">CANCELACION FACT 21770_x000D_
</t>
  </si>
  <si>
    <t>ABONO DE FACT. 21957</t>
  </si>
  <si>
    <t xml:space="preserve"> CANCELACION FACT. 21862</t>
  </si>
  <si>
    <t>CANCELACION FACT 21982</t>
  </si>
  <si>
    <t>CANCELACION FCAT 21978</t>
  </si>
  <si>
    <t>CANCELACION FACT 21986</t>
  </si>
  <si>
    <t xml:space="preserve"> POR ANTICIPO COMISIONES ENERO DEL 2006</t>
  </si>
  <si>
    <t xml:space="preserve"> POR ANTICIPO DE COMISIONES DE ENERO DEL 2006</t>
  </si>
  <si>
    <t xml:space="preserve"> POR COMPRA DE TARJETAS 1500/6 900/10</t>
  </si>
  <si>
    <t xml:space="preserve"> POR COMPRA DE TARJETAS 1000/3 320/4</t>
  </si>
  <si>
    <t xml:space="preserve"> ANTICIPO DE COMISIONES DEL MES DE ENERO DEL 2006</t>
  </si>
  <si>
    <t>POR ANTICIPO DE COMISIONES A DISTRICELL DEL MES DE</t>
  </si>
  <si>
    <t xml:space="preserve"> POR COMPRA DE 1000/3 325/4</t>
  </si>
  <si>
    <t xml:space="preserve"> POR COMPRA DE TARJETAS PREPAGO PRESTAMO A DIRECTCELL</t>
  </si>
  <si>
    <t xml:space="preserve"> POR COMPRA DE TARJETA DE 3</t>
  </si>
  <si>
    <t xml:space="preserve"> PAGO DE FACTURA DE COMPRA</t>
  </si>
  <si>
    <t xml:space="preserve"> POR 3ER. ABONO POR FACTURA DE GORRAS</t>
  </si>
  <si>
    <t xml:space="preserve"> POR PAGO POR INSTALACION DE PELICULAS DIRECTCELL URDESA</t>
  </si>
  <si>
    <t>CANCELACION FACTS. 17665-17666-17572</t>
  </si>
  <si>
    <t>POR FACTURACIONPLAN EMPRESARIAL</t>
  </si>
  <si>
    <t>POR COMPRA DE 200 TUAS URDESA</t>
  </si>
  <si>
    <t xml:space="preserve"> POR ELABORACION DE HOJAS MENBRETADAS</t>
  </si>
  <si>
    <t xml:space="preserve"> POR ELABOACION DE FACTURAS</t>
  </si>
  <si>
    <t xml:space="preserve"> POR COMPRA DE EQUIPOS 50 N3220</t>
  </si>
  <si>
    <t xml:space="preserve"> POR REPOSICION A CAJA POR GASTOS PARA DIRECTCELL</t>
  </si>
  <si>
    <t xml:space="preserve"> por reposicion caja chica financiero al 26 de enero del 2006</t>
  </si>
  <si>
    <t xml:space="preserve">  CANCELA PRSTAMO LUIS RANGEL</t>
  </si>
  <si>
    <t xml:space="preserve"> POR COMPRA DE COMPUTADORES P/DIRECTCELL URDESA</t>
  </si>
  <si>
    <t xml:space="preserve"> POR PAGO DEL 2DO. ABONO POR COMPRA DE COMPUTADORAS P/DIRECTCELL</t>
  </si>
  <si>
    <t xml:space="preserve"> POR 3ER. ABONO DE LA COMPRA DE COMPUTADORAS PARA DIRECTCELL URDESA</t>
  </si>
  <si>
    <t xml:space="preserve"> POR COMPRA DE UPS Y SWITCH</t>
  </si>
  <si>
    <t xml:space="preserve"> POR ARRIENDO OFICIONA URDESA</t>
  </si>
  <si>
    <t>POR COMPRA DE TELEFONOS 300 ALCATEL 600C115/ 15N3120/ 15N2600</t>
  </si>
  <si>
    <t>POR PAGO DE FACTURA 5607</t>
  </si>
  <si>
    <t xml:space="preserve"> POR PAGO DE FACTURA 5551</t>
  </si>
  <si>
    <t xml:space="preserve"> POR COMPRA DE 1500/6 900/10</t>
  </si>
  <si>
    <t>POR PAGO DE INSTALACION DE ALFOMBRAS</t>
  </si>
  <si>
    <t xml:space="preserve"> POR PAGO DEL 50% DE ELABORACION DEL LETRRO DE PORTOVIEJO</t>
  </si>
  <si>
    <t xml:space="preserve"> POR PAGO DE INSTALACION DE CENTRAL TELEFONICA</t>
  </si>
  <si>
    <t xml:space="preserve"> POR PAGO DEL $ 250 POR AUDITORIA</t>
  </si>
  <si>
    <t xml:space="preserve"> POR PAGO DE COMISIONES PARA SER DEPOSITADO EN CTA. PERSONAL LCDO.</t>
  </si>
  <si>
    <t>POR PAGO POR SERVICIO DE TV ABLE DIRECTCELL</t>
  </si>
  <si>
    <t xml:space="preserve"> POR PAGO DEL 50% A ALERTA UNO POR INSTALACION DE SEGURIDAD DIRECTCELL</t>
  </si>
  <si>
    <t>LOCUTORIOS MANUEL SUMBA DEL 2 AL 22 DE ENERO</t>
  </si>
  <si>
    <t>POR LIQUIDACION DE COMISIONES DICIEMBRE/2005</t>
  </si>
  <si>
    <t xml:space="preserve"> PAGO POR INSTALACION DE PROGARAMA EN DIRECTCELL</t>
  </si>
  <si>
    <t xml:space="preserve">ABONO FACTURA 21609_x000D_
</t>
  </si>
  <si>
    <t xml:space="preserve">CANCELACION  FACTURA 21675_x000D_
</t>
  </si>
  <si>
    <t xml:space="preserve">ABONO FACTURA 21179_x000D_
</t>
  </si>
  <si>
    <t xml:space="preserve">CANCELACION DE LA FACTURA 21668_x000D_
</t>
  </si>
  <si>
    <t xml:space="preserve">CANCELACION DE LA FACTURA 21605_x000D_
</t>
  </si>
  <si>
    <t>CANCELACION FACTURA 21189</t>
  </si>
  <si>
    <t xml:space="preserve">CANCELACION FACTURA 21722_x000D_
</t>
  </si>
  <si>
    <t>ABONO FACTURA 21711</t>
  </si>
  <si>
    <t xml:space="preserve">CANCELACION FACTURA 21733_x000D_
</t>
  </si>
  <si>
    <t xml:space="preserve">CANCELACION FACTURA 21731_x000D_
</t>
  </si>
  <si>
    <t xml:space="preserve">ABONO FACTURA  21735_x000D_
</t>
  </si>
  <si>
    <t>CANCELACION FACTURAS 21714-21715</t>
  </si>
  <si>
    <t xml:space="preserve">CANCELACION FACT 21735_x000D_
</t>
  </si>
  <si>
    <t xml:space="preserve">LOCUTORIOS DE LILA PEÑA_x000D_
</t>
  </si>
  <si>
    <t>LOCUTORIOS DE SUSANA ABRIL/06</t>
  </si>
  <si>
    <t>CANC DE CAJA DE ASESORES</t>
  </si>
  <si>
    <t>CAN DE FACT 315-313</t>
  </si>
  <si>
    <t>COMPRA DE 6/2000 3/3000 10/1500</t>
  </si>
  <si>
    <t xml:space="preserve"> COMPRA DE AMIGO KIT 1110 /50</t>
  </si>
  <si>
    <t xml:space="preserve"> REPOSICION DE CAJA CHICA</t>
  </si>
  <si>
    <t xml:space="preserve"> PAGO DE COMISIONES DE ABRIL</t>
  </si>
  <si>
    <t>POR ABONO A CTA DE CELMARKET</t>
  </si>
  <si>
    <t xml:space="preserve">POR PRESTAMO A MARCELO ROJAS_x000D_
</t>
  </si>
  <si>
    <t xml:space="preserve">ABONO  FACT 21745_x000D_
</t>
  </si>
  <si>
    <t xml:space="preserve">CANCELACION FACT 21742_x000D_
</t>
  </si>
  <si>
    <t xml:space="preserve">CANCELACION FACT 21743_x000D_
</t>
  </si>
  <si>
    <t xml:space="preserve">CANCELACION FACT 21696_x000D_
</t>
  </si>
  <si>
    <t xml:space="preserve">CANCELACION FACT 2174_x000D_
</t>
  </si>
  <si>
    <t xml:space="preserve">ABONO A FACT.21842_x000D_
</t>
  </si>
  <si>
    <t xml:space="preserve">CANCELA FACT. 21786_x000D_
</t>
  </si>
  <si>
    <t>ABONO DE DIRECTCELL A CELLMARKET POR DEUDA</t>
  </si>
  <si>
    <t xml:space="preserve">ABONO DE DIRECTCELL X DEUDA_x000D_
</t>
  </si>
  <si>
    <t>CANCELACION FACT 21681</t>
  </si>
  <si>
    <t xml:space="preserve">CANCELACION FACT 21682_x000D_
</t>
  </si>
  <si>
    <t xml:space="preserve">CANCELACION FACT 21683_x000D_
</t>
  </si>
  <si>
    <t>CANCELACION DE LA FACTURA 20800</t>
  </si>
  <si>
    <t xml:space="preserve"> COMPRA DE AMIGO KIT SIEMENS A71 /246</t>
  </si>
  <si>
    <t xml:space="preserve">CANCELACION FACT 21690_x000D_
</t>
  </si>
  <si>
    <t xml:space="preserve">     ABONO FACTURA  21748_x000D_
</t>
  </si>
  <si>
    <t>CONECEL 3RT PRDO DE JUNIO/06 FACT,21712</t>
  </si>
  <si>
    <t xml:space="preserve">ABONO FACT 21770_x000D_
</t>
  </si>
  <si>
    <t xml:space="preserve">CANCELACION FACTURA 21765_x000D_
</t>
  </si>
  <si>
    <t xml:space="preserve">CANCELACION FACT 21771_x000D_
</t>
  </si>
  <si>
    <t>CANCELACION FACT 21776</t>
  </si>
  <si>
    <t>CANCELACION FACT 21782</t>
  </si>
  <si>
    <t xml:space="preserve"> CAN DE PRESTAMO AL LCDO JOFRE ERAZO</t>
  </si>
  <si>
    <t xml:space="preserve"> PAGO DE TARJETA COORPORATIVA</t>
  </si>
  <si>
    <t>PRESTAMO DE LA ING. YULLET  ERAZO PARA EL LCDO</t>
  </si>
  <si>
    <t xml:space="preserve">CANCELACION FACT 21794_x000D_
</t>
  </si>
  <si>
    <t xml:space="preserve">CANCELACION FACTURA 21783_x000D_
</t>
  </si>
  <si>
    <t xml:space="preserve">CANCELACION FACT 21795_x000D_
</t>
  </si>
  <si>
    <t xml:space="preserve">ABONO FACTURA 21791_x000D_
</t>
  </si>
  <si>
    <t>CANCELACION FACT 21792</t>
  </si>
  <si>
    <t xml:space="preserve">CANCELACION FACT 21796_x000D_
_x000D_
</t>
  </si>
  <si>
    <t xml:space="preserve">CANCELACION FACT 21793_x000D_
</t>
  </si>
  <si>
    <t>PAGO DE COMISIONES DE JUNIO</t>
  </si>
  <si>
    <t xml:space="preserve"> PAGO DE COMISIONES DE JUNIO</t>
  </si>
  <si>
    <t xml:space="preserve"> COMPRA DE 6/500 3/1000 10/500</t>
  </si>
  <si>
    <t xml:space="preserve"> PAGO DE ANTICIPOS DE COMISION</t>
  </si>
  <si>
    <t>DIRECTCELL LINEAS DILER DEL 24 DE MAYO A JUNIO 23</t>
  </si>
  <si>
    <t xml:space="preserve">CANCELACION FACT 21720_x000D_
</t>
  </si>
  <si>
    <t xml:space="preserve">CANCELACION FACT 21724_x000D_
</t>
  </si>
  <si>
    <t>CANCELACION FACTURA 21802</t>
  </si>
  <si>
    <t xml:space="preserve">CANCELA FACTURA 21787 Y 21791_x000D_
</t>
  </si>
  <si>
    <t xml:space="preserve">CANCELA FACT. 21802_x000D_
</t>
  </si>
  <si>
    <t>CAN DE FACT 21142 SEGUN CHEQUE 402</t>
  </si>
  <si>
    <t>CAN DE FACT DE DIRECT CON CH 372-379</t>
  </si>
  <si>
    <t>PARA TARJETAS 6/1500 3/2000 10/800</t>
  </si>
  <si>
    <t xml:space="preserve"> COMPRA DE 6/1500 3/2000 10/800</t>
  </si>
  <si>
    <t xml:space="preserve"> POR PAGO DE POLIZA DEL MES DE JULIO</t>
  </si>
  <si>
    <t xml:space="preserve"> POR COMPRA DE FUNDAS PARA CELLMARKET</t>
  </si>
  <si>
    <t xml:space="preserve"> CH. DEVUELTO DE KUO SHOU TSENG HUAG EL CH. LO TIENE AB. GUSTAVO MORA_x000D_
</t>
  </si>
  <si>
    <t xml:space="preserve">CANELACION FACTURA 21745_x000D_
</t>
  </si>
  <si>
    <t xml:space="preserve">CANCELACION FACT 21678_x000D_
</t>
  </si>
  <si>
    <t xml:space="preserve">CANCELACION FACT 21723_x000D_
</t>
  </si>
  <si>
    <t xml:space="preserve">CANCELACION FACT 21746                        _x000D_
</t>
  </si>
  <si>
    <t>CANCELACION FACT 21737</t>
  </si>
  <si>
    <t>CANCELACION FACT 21736</t>
  </si>
  <si>
    <t xml:space="preserve">CANCELACION FACT 21744_x000D_
</t>
  </si>
  <si>
    <t xml:space="preserve">ABONO FACT 21748_x000D_
</t>
  </si>
  <si>
    <t>CANCELACION FACTURAS 21693-21707</t>
  </si>
  <si>
    <t xml:space="preserve">CANCELACION FACT 21692_x000D_
</t>
  </si>
  <si>
    <t>CANCELACION FACT 21678</t>
  </si>
  <si>
    <t xml:space="preserve">CANCELACION FACT 21691_x000D_
</t>
  </si>
  <si>
    <t xml:space="preserve"> PAGO DE SUELDO DE LA 1ERA QUIN DE JULIO</t>
  </si>
  <si>
    <t xml:space="preserve">CANCELACION FACT 21757_x000D_
_x000D_
</t>
  </si>
  <si>
    <t>CANCELACION FACT 21766</t>
  </si>
  <si>
    <t xml:space="preserve">CANCELACION FACT 21756_x000D_
</t>
  </si>
  <si>
    <t xml:space="preserve">CANCELACION FACT 21762_x000D_
</t>
  </si>
  <si>
    <t>T alfa/2</t>
  </si>
  <si>
    <t>X  barra</t>
  </si>
  <si>
    <t>S</t>
  </si>
  <si>
    <t>n</t>
  </si>
  <si>
    <t xml:space="preserve">n - 1 </t>
  </si>
  <si>
    <t>n raiz</t>
  </si>
  <si>
    <t>enero</t>
  </si>
  <si>
    <t>izquierda</t>
  </si>
  <si>
    <t>media</t>
  </si>
  <si>
    <t>derecha</t>
  </si>
  <si>
    <t xml:space="preserve">CANCELACION FACT 22007_x000D_
</t>
  </si>
  <si>
    <t xml:space="preserve">CANCELACION FACT 22013_x000D_
</t>
  </si>
  <si>
    <t>CANCELACION FACT 22006</t>
  </si>
  <si>
    <t>CANCELACION FACT 22010</t>
  </si>
  <si>
    <t xml:space="preserve">CANCELACION FACT 22003_x000D_
</t>
  </si>
  <si>
    <t>CAN DE DIRECTCELL  A CELLMARKET</t>
  </si>
  <si>
    <t>ABONO A LA FACTURA 22045 DE DIRECTCELL</t>
  </si>
  <si>
    <t>POR COMPRA DE TARJETAS PREPAGO $6(1000) $10(500) $3(1000)</t>
  </si>
  <si>
    <t xml:space="preserve"> POR COMPRA DE TARJETAS PREPAGO $6 (2000) $10 (800) $3 (2500)</t>
  </si>
  <si>
    <t>POR COMPRA DE AMIGO KIT NOKIA 1110</t>
  </si>
  <si>
    <t xml:space="preserve"> POR COMPRA DE 1000 CHIP</t>
  </si>
  <si>
    <t xml:space="preserve"> REPOSICION DE CAJA DE ACCESORES</t>
  </si>
  <si>
    <t>POR APERTURAS DE LIBRETAS DEL PERSONAL</t>
  </si>
  <si>
    <t xml:space="preserve">TRANSFERENCIA DE DIRECTCELL_x000D_
</t>
  </si>
  <si>
    <t xml:space="preserve">CONECEL FACT.#21997 3ER. PRDO. DE JULIO/06_x000D_
_x000D_
</t>
  </si>
  <si>
    <t>CANCELACION FACT 22012</t>
  </si>
  <si>
    <t>CANCELACION FACT 22029</t>
  </si>
  <si>
    <t>REPOSICION DE CAJA DE ASESORES</t>
  </si>
  <si>
    <t>COMPRA DE TARJETAS PREPAGO $6 (1000) $3 (1500) $10 (800) $30 (50)</t>
  </si>
  <si>
    <t>POR PAGO DE IMPUESTOS DE ENERO</t>
  </si>
  <si>
    <t>POR PAGOS DE IMPUESTOS DE JUNIO</t>
  </si>
  <si>
    <t>COMPRA DE AMIGOS CHIP GSM</t>
  </si>
  <si>
    <t xml:space="preserve"> CONECEL POR LINEAS DILER DEL 24 DE JUNIO AL 23 DE JULIO</t>
  </si>
  <si>
    <t>POR ULTIMO DE PAGO DE ESTADO DE CUENTA</t>
  </si>
  <si>
    <t xml:space="preserve"> POR SERVICIOS TECNICO</t>
  </si>
  <si>
    <t xml:space="preserve"> POR POSTPAGO</t>
  </si>
  <si>
    <t xml:space="preserve"> POR PAGO DE ESTADO DE CUENTA</t>
  </si>
  <si>
    <t xml:space="preserve"> CAN DE FACTURA 72</t>
  </si>
  <si>
    <t xml:space="preserve"> RESUMEN DE GTOS DEL 1 AL 10 DE AGTO/06_x000D_
</t>
  </si>
  <si>
    <t>CANCELACION DE FACT. 21815</t>
  </si>
  <si>
    <t xml:space="preserve"> CANCELA FACT.21609_x000D_
</t>
  </si>
  <si>
    <t xml:space="preserve"> ABONO FACT.21867_x000D_
</t>
  </si>
  <si>
    <t xml:space="preserve">  ABONO FACT.21867_x000D_
</t>
  </si>
  <si>
    <t xml:space="preserve">ABONO FACT.#21669_x000D_
</t>
  </si>
  <si>
    <t>ABONO A FACT.21957</t>
  </si>
  <si>
    <t xml:space="preserve">   CANC  A FACT.21930_x000D_
</t>
  </si>
  <si>
    <t xml:space="preserve">  DIRECTCELL CANCELA PRESTAMO_x000D_
</t>
  </si>
  <si>
    <t xml:space="preserve"> CAN DE  FACT.#21861</t>
  </si>
  <si>
    <t xml:space="preserve"> ABONO FACT. #21917_x000D_
</t>
  </si>
  <si>
    <t xml:space="preserve">CANCELACION FACT 21980_x000D_
</t>
  </si>
  <si>
    <t xml:space="preserve">CANCELACION FACT 21984_x000D_
</t>
  </si>
  <si>
    <t xml:space="preserve">CANCELACION FACT 22042_x000D_
</t>
  </si>
  <si>
    <t xml:space="preserve">CANCELACION FACT 22043_x000D_
</t>
  </si>
  <si>
    <t xml:space="preserve">CANCELACION FACT 22046_x000D_
</t>
  </si>
  <si>
    <t>ABONO A LA FACT 22037</t>
  </si>
  <si>
    <t xml:space="preserve"> DEPOSITO DE SERVCICIO TECNICO</t>
  </si>
  <si>
    <t>CAN DE FACT 23312</t>
  </si>
  <si>
    <t>CAN DE FACT 23313</t>
  </si>
  <si>
    <t>CAN DE FACT 23181</t>
  </si>
  <si>
    <t>PAGO CUOTA 5/6 DE LA FACT.96653</t>
  </si>
  <si>
    <t>POR CRUZE DE CUENTAS</t>
  </si>
  <si>
    <t xml:space="preserve"> PAGO POR COMPRA DE 14 CAJAS DE VINO PARA PUBLICIDAD</t>
  </si>
  <si>
    <t>REPRESENSA FACT.2003 PAGO MANTENIMIENTO MES NOVIEMBRE</t>
  </si>
  <si>
    <t xml:space="preserve"> IMCAEXSA FACT.7203 PAGO COMPRA DE 1 TONER</t>
  </si>
  <si>
    <t xml:space="preserve"> PAGO CONSUMO LINEAS DILER Y 2 CABINAS DE LIBERTAD DEL 23 DE OCT-23 NOV.</t>
  </si>
  <si>
    <t xml:space="preserve"> CANCELACION DE LETRA 2/36 BANCO DE GUAYAQUIL</t>
  </si>
  <si>
    <t xml:space="preserve"> POR COMPRA DE TARJETAS PREPAGO $6 (1000) $10 (600)</t>
  </si>
  <si>
    <t xml:space="preserve"> POR COMPRA DE TARJETAS PREAPAGO DE $3 (1500)</t>
  </si>
  <si>
    <t xml:space="preserve"> POR COMPRA DE TARJETAS PORTALO $4 (60) $3 (200)</t>
  </si>
  <si>
    <t xml:space="preserve"> GRAFICAS CEVALLOS FACT.352 ABONO DEL 50% POR  ELAORACION (6000) VOLANTES (500) ETIQUETAS</t>
  </si>
  <si>
    <t xml:space="preserve"> PAGO SERVICIO TECINICO DEL 7 AL 31 NOV.ROBERTO ROSERO</t>
  </si>
  <si>
    <t>SUELDOS - 1era QUINCENA-MARZO</t>
  </si>
  <si>
    <t xml:space="preserve"> POR 2DO. ABONO POR KIT DE JARROS Y VASOS PUBLICITARIOS EN FORMA DE LATA DE COLA</t>
  </si>
  <si>
    <t xml:space="preserve"> POR COMPRA DE EQUIPOS 14 V172 30N3220</t>
  </si>
  <si>
    <t>ANTICIPO DE COMISIONES DEL MES DE DICIEMBRE</t>
  </si>
  <si>
    <t>POR ABONO POR AUDITORIAREALIZADA EN CELLMARKET</t>
  </si>
  <si>
    <t xml:space="preserve"> POR PAGO DE IMPUESTO DICIEMBRE 2005</t>
  </si>
  <si>
    <t xml:space="preserve"> POR PAGO DE COMISIONES NOVIEMBRE DEL 2005</t>
  </si>
  <si>
    <t>SERVICO PRESTADOS ING. JENNY CORREA DIC. 05</t>
  </si>
  <si>
    <t>DECIMO TERCER SUELDO ING. JENNY CORREA</t>
  </si>
  <si>
    <t xml:space="preserve">CONECEL FACT.18056 3ER. PRDO DE COMIS. DIC /05_x000D_
</t>
  </si>
  <si>
    <t xml:space="preserve"> VALOR X DEVOLVER A JOFRE ERAZOP URDESA POR TARJETA DINNER FACT.5419</t>
  </si>
  <si>
    <t xml:space="preserve">  FERNANDO  VERA FACT.52 DE DIRECCCEL_x000D_
</t>
  </si>
  <si>
    <t>POR COMPRA DE 400 C115 PARA DISTRICELL (QUITO)</t>
  </si>
  <si>
    <t>POR PRESTAMO PERSONAL A DESCONTARSE EN 4 MESES</t>
  </si>
  <si>
    <t xml:space="preserve"> POR PAGO DE FACTURA 36781</t>
  </si>
  <si>
    <t xml:space="preserve"> POR PAGO DE FACTURA POR COMPRA DE 100 ROLLOS PARA LOCUTORIOS</t>
  </si>
  <si>
    <t xml:space="preserve"> POR PAGO DE FACTURA 36562 POR 2 UPS</t>
  </si>
  <si>
    <t xml:space="preserve"> POR PAGO A CALTEC</t>
  </si>
  <si>
    <t xml:space="preserve"> POR PAGO DE SERVICIO TECNICO</t>
  </si>
  <si>
    <t xml:space="preserve"> POR PAGO DE ELABORACION DE 2000 FUNDAS</t>
  </si>
  <si>
    <t xml:space="preserve"> POR PAGO DE PLANILLA DE AGUA URDESA</t>
  </si>
  <si>
    <t xml:space="preserve"> POR PAGO DE PLANILLA DE TELEFONO URDESA 2888970</t>
  </si>
  <si>
    <t xml:space="preserve"> POR COMPRA DE EQUIPOS</t>
  </si>
  <si>
    <t>POR REPOSICION CAJA CHICA FINANCIERO</t>
  </si>
  <si>
    <t xml:space="preserve"> POR REPOSICION DE CAJA CHICA DIRECTCELL</t>
  </si>
  <si>
    <t xml:space="preserve"> POR COMPRA DE 2500/6 1500/10</t>
  </si>
  <si>
    <t xml:space="preserve"> POR COMPRA DE TARJETA 600/4</t>
  </si>
  <si>
    <t xml:space="preserve"> POR COMPRA DE 6 NOKIA 5125</t>
  </si>
  <si>
    <t xml:space="preserve"> POR COMPRA DE TUAS 300 PARA P.ICAZA</t>
  </si>
  <si>
    <t xml:space="preserve"> POR SUELDO 1ERA. 15NA. ENERO/2006</t>
  </si>
  <si>
    <t xml:space="preserve"> SUELDO 1ERA. 15NA. ENERO/2006</t>
  </si>
  <si>
    <t>POR COMPRA DE 211 C115 6N1100 10N1100BL 30 N1108</t>
  </si>
  <si>
    <t xml:space="preserve"> POR ABONO POR ELABORACION DE 50 BANNERS</t>
  </si>
  <si>
    <t>POR KIT DE SISTEMA DE ALARMA</t>
  </si>
  <si>
    <t xml:space="preserve"> POR FACTURACION PLAN EMPRESARIAL</t>
  </si>
  <si>
    <t xml:space="preserve"> POR PAGO SUELDO PERSONAL URDESA</t>
  </si>
  <si>
    <t xml:space="preserve"> SUELDO PERSONAL URDESA 1ERA. 15NA. ENERO/2006</t>
  </si>
  <si>
    <t>PAGO DE 1ERA QUINCENA DE ENERO 06 PERSONAL DE URDESA</t>
  </si>
  <si>
    <t xml:space="preserve"> PAGO DE 1ERA 15NA DE ENERO DEL PERSONAL DE URDESA 06</t>
  </si>
  <si>
    <t>CANCELACION FACT. 17999 WENDY SUAREZ</t>
  </si>
  <si>
    <t xml:space="preserve"> PAGO DE SUELDO 1ERA 15NA DE ENERO</t>
  </si>
  <si>
    <t>COMPRA DE TARJETAS PREPAGO $6 (1000) $10 (600)</t>
  </si>
  <si>
    <t xml:space="preserve"> COMPRA DE TARJETAS PREPAGO $6 (1000) $10 (600)</t>
  </si>
  <si>
    <t xml:space="preserve"> COMPRA DE TARJETAS PORTALO $4 (600)</t>
  </si>
  <si>
    <t xml:space="preserve"> COMPRA DE PREPAGO $6 (1000) $10 (600)</t>
  </si>
  <si>
    <t>POR COMPRA DE TARJETAS</t>
  </si>
  <si>
    <t xml:space="preserve"> POR COMPRA DE</t>
  </si>
  <si>
    <t xml:space="preserve"> POR COMPRA DE 9 5125</t>
  </si>
  <si>
    <t xml:space="preserve"> POR PAGO DE ESTADO DE CTA. SRA. ROCIO MORA</t>
  </si>
  <si>
    <t xml:space="preserve"> POR COMPRA DE 266/C115</t>
  </si>
  <si>
    <t xml:space="preserve"> POR COMPRA DE 8 5125</t>
  </si>
  <si>
    <t xml:space="preserve"> POR REPOSICION POR DEPOSITO EN CTA. CELLMARKET Y EQUIPOS SON GRATIS</t>
  </si>
  <si>
    <t xml:space="preserve"> POR PAGO DE CUOTA ENERO-FEBRE-MARZO/2006</t>
  </si>
  <si>
    <t xml:space="preserve"> POR ANTICIPO DE BONIFICACION</t>
  </si>
  <si>
    <t xml:space="preserve"> ANTICIPO DE BONIFICACION</t>
  </si>
  <si>
    <t xml:space="preserve"> ANTICIPO COMISIONES DICIEMBRE/2005</t>
  </si>
  <si>
    <t xml:space="preserve"> ANTICIPO DE COMISIONES DICIEMBRE/2005</t>
  </si>
  <si>
    <t xml:space="preserve"> POR ANTICIPO DE COMISIONES DICIEMBRE/2005</t>
  </si>
  <si>
    <t>ANTICIPOP DE COMISIONES DICIEMBRE/2005</t>
  </si>
  <si>
    <t xml:space="preserve"> POR ANTICIPO COMISIONES DICIEMBRE/2005</t>
  </si>
  <si>
    <t xml:space="preserve"> ANTICIPO DE COMISIONE DICIEMBRE/2005</t>
  </si>
  <si>
    <t xml:space="preserve"> POR COMPRA DE 6 N5125</t>
  </si>
  <si>
    <t xml:space="preserve"> POR COMPRA DE 200 C115</t>
  </si>
  <si>
    <t>POR COMPRA DE EQUIPOS 120 ALCATEL 300 C115</t>
  </si>
  <si>
    <t xml:space="preserve"> POR COMPRA DE TARJETAS 2000/6 1800/10</t>
  </si>
  <si>
    <t xml:space="preserve"> POR COMPRA DE 1500/6</t>
  </si>
  <si>
    <t xml:space="preserve"> POR COMPRA DE 145 C115</t>
  </si>
  <si>
    <t xml:space="preserve"> POR PRESTAMO PERSONAL A DESCONTARSE  ROL DE COMISIONES DICIEMBRE</t>
  </si>
  <si>
    <t xml:space="preserve"> POR COMPRA DE 1000 MOTOROLA C115</t>
  </si>
  <si>
    <t xml:space="preserve"> POR DEVOLUCION POR DEPOSITO EN CTA. PERSONAL LCDO. JOFRE ERAZO EN GALAPAGOS</t>
  </si>
  <si>
    <t>POR PAGO DE FACTURA 87833</t>
  </si>
  <si>
    <t xml:space="preserve"> POR PPAGO DE FACTURA 88167-87245</t>
  </si>
  <si>
    <t xml:space="preserve"> POR PAGO DE FACTURA 36778</t>
  </si>
  <si>
    <t xml:space="preserve"> POR PAGO DE FACTURA 148653</t>
  </si>
  <si>
    <t xml:space="preserve"> POR PAGO DE FACTURA 1017</t>
  </si>
  <si>
    <t xml:space="preserve"> POR PAGO DE FACTURA 4757</t>
  </si>
  <si>
    <t xml:space="preserve"> POR PAGO DE FACTURA 4758</t>
  </si>
  <si>
    <t xml:space="preserve"> POR PAGO DE FACTURA 44101</t>
  </si>
  <si>
    <t xml:space="preserve"> POR PAGO DE FACTURA 42020</t>
  </si>
  <si>
    <t>POR CAMBIO DE CHEQUE POR REPOSICION CAJA CHICA ASESORES</t>
  </si>
  <si>
    <t xml:space="preserve"> POR PAGO DE LA 1ERA. LETRA DE LA CUOTA POR SEGURO DE LOCALES</t>
  </si>
  <si>
    <t>POR PAGO DE SERVICIO TECNICO URDESA</t>
  </si>
  <si>
    <t>POR PAGO DE FACTURA 36778</t>
  </si>
  <si>
    <t>CANCELACION FACT. 17875 JOSE BARROS DEL 21-DIC-05</t>
  </si>
  <si>
    <t>CANCELACION FACT. 17858 ALEXANDER VALENCIA  DEL 20-12-05</t>
  </si>
  <si>
    <t>LOCUTORIOS DE JULIO 8 AL 21/06 DE LILA PEÑA</t>
  </si>
  <si>
    <t xml:space="preserve"> POR CONTRIBUCION DEL 2006</t>
  </si>
  <si>
    <t xml:space="preserve"> MONITOREO DE JULIO</t>
  </si>
  <si>
    <t xml:space="preserve"> POR CUOTA DE ABRIL HASTA SEPTIEMPRE /06</t>
  </si>
  <si>
    <t xml:space="preserve">CANCELACION FACT 21837_x000D_
</t>
  </si>
  <si>
    <t xml:space="preserve">CANCELACION FACT 21932_x000D_
</t>
  </si>
  <si>
    <t>CANCELACION FACT 21947</t>
  </si>
  <si>
    <t xml:space="preserve"> POR COMPRA DE 6/1500 3/2000 10/1000</t>
  </si>
  <si>
    <t>COMPRA DE 6/1500 3/3000 10/1000</t>
  </si>
  <si>
    <t xml:space="preserve"> PAGO POR COMISIONES DE TARJETA DINERS</t>
  </si>
  <si>
    <t>CAN DE FACT 23041</t>
  </si>
  <si>
    <t>CAN DE FACT 23047</t>
  </si>
  <si>
    <t>CAN DE FACT 23049</t>
  </si>
  <si>
    <t>CAN DE FACT 23053</t>
  </si>
  <si>
    <t>CAN DE FACT 23054</t>
  </si>
  <si>
    <t>CAN DE FACT 23057</t>
  </si>
  <si>
    <t>CAN DE FACT 23071</t>
  </si>
  <si>
    <t xml:space="preserve">CAN DE FACT 23072_x000D_
</t>
  </si>
  <si>
    <t>CAN DE FACT 23048</t>
  </si>
  <si>
    <t>COMPRA DE TARJETA PREPAGO DE $6(2000) $10 (1000)</t>
  </si>
  <si>
    <t xml:space="preserve"> COMPRA DE TARJETA PREPAGO DE $3 (1000)</t>
  </si>
  <si>
    <t xml:space="preserve"> COMPRA DE TARJETA PORTA  ALO DE $3 (270) $ 4 (90)</t>
  </si>
  <si>
    <t>CAN DE FACT 22618</t>
  </si>
  <si>
    <t>CAN DE FACT 23084</t>
  </si>
  <si>
    <t xml:space="preserve"> COMPRA DE TARJETA PREPAGO DE $ 6 (2000) $ 10 (1000)</t>
  </si>
  <si>
    <t xml:space="preserve"> COMPRA DE TARJETA PORTA ALO DE $3 (310) $4 (100)</t>
  </si>
  <si>
    <t xml:space="preserve"> PAGO  A YULLET ERAZO EQUIPOS LIBRES NOKIA 1600-MOTOROLA</t>
  </si>
  <si>
    <t xml:space="preserve"> TRANSFERENCIA A CUENTA PERSONAL LCDO. JOFRE ERAZO</t>
  </si>
  <si>
    <t xml:space="preserve"> CANCELACION COMPRA DE BLOCK PARA PUNOTS Y HOJAS MEMBRETADAS</t>
  </si>
  <si>
    <t xml:space="preserve"> XAVICAMP FACT.230 COMPRA 200 ROLLOS PARA LOCUTORIO</t>
  </si>
  <si>
    <t>CAN DE FACT 22981-22978</t>
  </si>
  <si>
    <t>CAN DE FACT 22991</t>
  </si>
  <si>
    <t>CAN DE FACT 23028</t>
  </si>
  <si>
    <t>CAN DE FACT 23034</t>
  </si>
  <si>
    <t>CAN DE FACT 23091</t>
  </si>
  <si>
    <t>CAN DE FACT 23082-23077</t>
  </si>
  <si>
    <t>CAN DE FACT 23083-23065-23040-23018</t>
  </si>
  <si>
    <t>CAN DE FACT 23085-23086</t>
  </si>
  <si>
    <t xml:space="preserve">CAN DE FACT 23160_x000D_
</t>
  </si>
  <si>
    <t xml:space="preserve"> POR COMPRA DE TARJETAS PORTALO DE $3 (310) $4 (100)</t>
  </si>
  <si>
    <t xml:space="preserve"> COMPRA DE AMIGOS KIT SIEMENS A71 (100) MOTOROLA U6 (1) NOKIA 6020 (10)</t>
  </si>
  <si>
    <t xml:space="preserve"> COMPRA DE AMIGO KIT C115</t>
  </si>
  <si>
    <t>CONECEL FACT.23023 1ER.PRDO DE NOV/06</t>
  </si>
  <si>
    <t xml:space="preserve"> CONECEL FACT.22962 COMISIN SEGUNDA INSTANCIA P.ICAZA</t>
  </si>
  <si>
    <t>CAN DE FACT 22828</t>
  </si>
  <si>
    <t xml:space="preserve">CAN DE FACT 23087                 _x000D_
</t>
  </si>
  <si>
    <t>CAN DE FACT 23093</t>
  </si>
  <si>
    <t xml:space="preserve">CAN DE FACT 23094                 _x000D_
</t>
  </si>
  <si>
    <t>CAN DE FACT 23129</t>
  </si>
  <si>
    <t>CAN DE FACT 23130</t>
  </si>
  <si>
    <t>CAN DE FACT 23132</t>
  </si>
  <si>
    <t>CAN DE FACT 23127</t>
  </si>
  <si>
    <t>CAN DE FACT 23128-23073-23078</t>
  </si>
  <si>
    <t xml:space="preserve"> COMPRA DE TARJETA PREPAGAO DE $ · (2000)</t>
  </si>
  <si>
    <t xml:space="preserve"> COMPRA DE TARJETAS PORTA ALO DE $ · (310) $4 (100)</t>
  </si>
  <si>
    <t xml:space="preserve"> PAGO PRESTAMO A DISTRICELL</t>
  </si>
  <si>
    <t xml:space="preserve"> COMPRA DE TARJETA PREPAGO DE $6 (2000) $10 (1000)</t>
  </si>
  <si>
    <t>COMPRA DE TARJETA PREPAGO DE $6 (2000 ) $ 10 (1000)</t>
  </si>
  <si>
    <t>CAN DE FACT 23042</t>
  </si>
  <si>
    <t>CAN DE FACT 23074</t>
  </si>
  <si>
    <t>COMPRA DE TARJETA PREPAGO DE $10 (800) $  6 (2000)</t>
  </si>
  <si>
    <t xml:space="preserve"> COMPRA TARJETA PREPAGO DE $3 (2000)</t>
  </si>
  <si>
    <t xml:space="preserve"> COMPRA DE TARJETA PORTA ALO</t>
  </si>
  <si>
    <t>TRANSFERENCIA A CUENTA PERSONAL DE JOFRE ERAZO</t>
  </si>
  <si>
    <t xml:space="preserve"> VALOR CAJA CHICA ASIGNADA A PEDRO MONCAYO</t>
  </si>
  <si>
    <t>N/C POR T/C DINNER POR LIQUIDAR</t>
  </si>
  <si>
    <t>CAN DE FACT 23149</t>
  </si>
  <si>
    <t>CAN DE  FACT 23151</t>
  </si>
  <si>
    <t xml:space="preserve">CAN DE FACT 23135_x000D_
</t>
  </si>
  <si>
    <t>CAN DE FACT 23150</t>
  </si>
  <si>
    <t>REPOSICION CAJA DE ASESORES (PEDRO MONCAYO)</t>
  </si>
  <si>
    <t xml:space="preserve"> PAGO COMISIONES BERTHA VALLE</t>
  </si>
  <si>
    <t>ABONO 50% PACIFICARD MES NOVIEMBRE</t>
  </si>
  <si>
    <t xml:space="preserve">  CANCELACION PACIFICARD MES NOVIEMBRE</t>
  </si>
  <si>
    <t xml:space="preserve"> PAGO COMISION MARTHA VALLE</t>
  </si>
  <si>
    <t xml:space="preserve"> COMPRA TARJETA PREPAGO DE $ 6(2000) $ 10 (1000)</t>
  </si>
  <si>
    <t>CAN DE FACT 23136</t>
  </si>
  <si>
    <t>CAN DE FACT 23143-23144-23147</t>
  </si>
  <si>
    <t>CAN DE FACT 23148</t>
  </si>
  <si>
    <t>CAN DE FACT 23153</t>
  </si>
  <si>
    <t>COMPRA DE TARJETA PORTA ALO</t>
  </si>
  <si>
    <t xml:space="preserve"> PAGO COMISIONES YEVCORP MES DE OCTUBRE</t>
  </si>
  <si>
    <t xml:space="preserve"> PAGO  LETRA 1/6  SEGURO OLYMPUS A CELMARKET</t>
  </si>
  <si>
    <t xml:space="preserve"> PAGO SERVICIO TECNICO DEL 15OCT. AL 15 NOV.</t>
  </si>
  <si>
    <t xml:space="preserve"> PAGO  ARRIENDO LILA FREIRE MES DE DICIEMBRE</t>
  </si>
  <si>
    <t xml:space="preserve"> IMCAEXSA FACT. 7199-7200 PAGO SUMINISTROS DE OFICINA</t>
  </si>
  <si>
    <t xml:space="preserve"> COMPRA DE TARJETA PREPAGO DE $6 (1500) $10 (1000) $20 (50) $ 30 (50)</t>
  </si>
  <si>
    <t>CRDITO POR PAGO T/C DINNER</t>
  </si>
  <si>
    <t>CREDITO POR PAGO T/C DINNER</t>
  </si>
  <si>
    <t>CH.DEVUELTOS NO TENGO N/D</t>
  </si>
  <si>
    <t xml:space="preserve"> YEVCORP ARRIENDO DE AGOSTO/06</t>
  </si>
  <si>
    <t xml:space="preserve">  CONECEL FACT.23089 2DO.PRDO. DE NOV/06</t>
  </si>
  <si>
    <t xml:space="preserve"> TRANSFERENCIA DE LOCUTORIOD</t>
  </si>
  <si>
    <t xml:space="preserve">  SERVICIO TECNICO DE NOV/06_x000D_
</t>
  </si>
  <si>
    <t xml:space="preserve">  SERVICIO TECNICO DE NOV/*06</t>
  </si>
  <si>
    <t>TRANSFERENCIA DE HIPERMARKET</t>
  </si>
  <si>
    <t>PARA CUBRIR SOBREGIRO</t>
  </si>
  <si>
    <t xml:space="preserve"> YULLET ERAZO N/V 885 COMPRA 5 NOKIA 6230 2 LGMG 2 LG 3 MOTOROLA V3i</t>
  </si>
  <si>
    <t xml:space="preserve"> POR PAGO DE ARRIENDO MES DE SEPTIEMBRE</t>
  </si>
  <si>
    <t xml:space="preserve"> COMPRA DE TARJETAS PREPAGO $ 3(5000)</t>
  </si>
  <si>
    <t xml:space="preserve"> COMPRA TARJETA PREPAGO AMIGO $6 (2000) $ 3 (3000) $10 (800)</t>
  </si>
  <si>
    <t xml:space="preserve"> GRAFICAS C. FACT.335 COMPRA BLOCKS DE FACTURA</t>
  </si>
  <si>
    <t xml:space="preserve"> PAGO SEGUNDA QUINCENA MES DE SEPTIEMBRE</t>
  </si>
  <si>
    <t xml:space="preserve"> PAGO QUINCENA MES DE SEPTIEMBRE</t>
  </si>
  <si>
    <t xml:space="preserve"> PAGO DE SEGUNDA QUINCENA MES DE SEPTIEMBRE</t>
  </si>
  <si>
    <t xml:space="preserve"> PAGO LAB.SERVICIO TECNICO</t>
  </si>
  <si>
    <t xml:space="preserve"> PAGO LABORATORIO SERVICIO TECNICO</t>
  </si>
  <si>
    <t>PAGO SERVICIO TECNICO INST.DE PROGRAMA -REINSTALACION EQUIPO COMP.ING.CORREA</t>
  </si>
  <si>
    <t xml:space="preserve">  TRANSFERENCIA DE DIRECCTELL_x000D_
</t>
  </si>
  <si>
    <t xml:space="preserve"> ROL DE PAGO 2DA. QUINC. DE SEP/06</t>
  </si>
  <si>
    <t>CAN DE FACT 22522-22523</t>
  </si>
  <si>
    <t>ABONO DE FACT 22540</t>
  </si>
  <si>
    <t>CAN DE FACT  22548</t>
  </si>
  <si>
    <t>CAN DE FACT 22559-22558</t>
  </si>
  <si>
    <t xml:space="preserve"> CONECEL FACT.#22536 2DO.PRDO. DE SEP/06_x000D_
</t>
  </si>
  <si>
    <t xml:space="preserve">    CONECEL FACT.22436 RECLAMOS DE CHARGEBACK_x000D_
</t>
  </si>
  <si>
    <t>ABONO DE FACT 22575</t>
  </si>
  <si>
    <t>COMPRA DE TARJETA PREPAGO DE $6 (500) $10 (500)</t>
  </si>
  <si>
    <t xml:space="preserve">   RESUMEN GTOS POR SEP/06</t>
  </si>
  <si>
    <t xml:space="preserve"> CTA DE SOCIOS_x000D_
</t>
  </si>
  <si>
    <t xml:space="preserve"> TRANSFERENCIA DE  ALMACEN_x000D_
</t>
  </si>
  <si>
    <t>CAN DE FACT 22580</t>
  </si>
  <si>
    <t>ABONO A FAC 22581</t>
  </si>
  <si>
    <t>ABONO DE  FACT 22585</t>
  </si>
  <si>
    <t>ABONO DE FACT 22586</t>
  </si>
  <si>
    <t xml:space="preserve">   CANCELA DEUDA DE SEP/06_x000D_
</t>
  </si>
  <si>
    <t>POR CH GIRADOS Y NO COBRADOS DE ENERO 2005 AL 30 DE SEPT.2006 CELMARKET</t>
  </si>
  <si>
    <t>POR CH GIRADO Y NO COBRADO AL 30 DE SEPT. 2006</t>
  </si>
  <si>
    <t xml:space="preserve"> TRANSFERENCIA DE POLICENTRO</t>
  </si>
  <si>
    <t xml:space="preserve">   TRANSFERENCIA DE MACHALA</t>
  </si>
  <si>
    <t xml:space="preserve"> TRANSFERENCIA DE HIPER,ARKET_x000D_
</t>
  </si>
  <si>
    <t xml:space="preserve">TRANSFERENCIA DEL  MALECON_x000D_
</t>
  </si>
  <si>
    <t>LIQUIDACION CTA</t>
  </si>
  <si>
    <t>TRANSFERENCIA DE LIBERTAD</t>
  </si>
  <si>
    <t xml:space="preserve">  TRANSFERENCIA DE MEGATIENDA</t>
  </si>
  <si>
    <t>FACT. 22599 CANCELACION</t>
  </si>
  <si>
    <t xml:space="preserve"> REPSOICION CAJA CHICA FINANCIERO</t>
  </si>
  <si>
    <t xml:space="preserve"> COMPRA DE TARJETAS PREPAGO DE $6(1000) $ 10(1000) $20(50) $30(50)</t>
  </si>
  <si>
    <t xml:space="preserve"> COMISIONES MES AGOSTO</t>
  </si>
  <si>
    <t xml:space="preserve"> INTEXPU FAC 9 CANCELACION POR COMPRA DE 200 GORRAS</t>
  </si>
  <si>
    <t xml:space="preserve"> CANCELACION DE FACT. 262 POR PUBLICIDAD</t>
  </si>
  <si>
    <t>BRU-JERCOMP FACT.11 PAGO DE 2 UPS REGULADOR</t>
  </si>
  <si>
    <t xml:space="preserve"> FACT.6811 PAGO DE 1 TAMBOR HP(3964)</t>
  </si>
  <si>
    <t>FACT.6784 COMPRA DE 1 TONER LEXMARK E210 -1 JUEGO DE SEPARADOR</t>
  </si>
  <si>
    <t xml:space="preserve"> PAGO DE COMISIONES MES DE AGOSTO</t>
  </si>
  <si>
    <t xml:space="preserve"> PAGO VARIAS COMISONES MES DE AGOSTO</t>
  </si>
  <si>
    <t xml:space="preserve"> PAGO COMISONES MES AGOSTO  LOTTY MUNÑOZ (PORTOVIEJO )</t>
  </si>
  <si>
    <t xml:space="preserve"> PAGO COMISIONES MES DE AGOSTO</t>
  </si>
  <si>
    <t xml:space="preserve"> PAGO COMISIONES MES AGOSTO</t>
  </si>
  <si>
    <t xml:space="preserve"> PAGO COMISON MES AGOSTO</t>
  </si>
  <si>
    <t xml:space="preserve"> PAGO COMISION MES AGOSTO</t>
  </si>
  <si>
    <t>DEPOSITO  POR LIQUIDACION TARJETA _x000D_
DINERS</t>
  </si>
  <si>
    <t>DEPOSITO POR LIQUIDACION DE TARJETA DINERS</t>
  </si>
  <si>
    <t>CAN DE FACT 22498</t>
  </si>
  <si>
    <t>ABONO DE FACT 22590-22591-22540</t>
  </si>
  <si>
    <t>CAN DE FACT 22542</t>
  </si>
  <si>
    <t>CAN DA FACT 22544</t>
  </si>
  <si>
    <t>CAN DE FACT 22529</t>
  </si>
  <si>
    <t>CAN DE FACT 22568</t>
  </si>
  <si>
    <t>ABONO DE FACT 22591</t>
  </si>
  <si>
    <t>CANC DE FACT 22591</t>
  </si>
  <si>
    <t>CANCELACION DE FACT.22600</t>
  </si>
  <si>
    <t>CAN DE FACT 22599</t>
  </si>
  <si>
    <t xml:space="preserve">CAN DE FAC 22601_x000D_
</t>
  </si>
  <si>
    <t xml:space="preserve">CAN DE FAC 22602_x000D_
</t>
  </si>
  <si>
    <t xml:space="preserve">CAN FAC 22605_x000D_
</t>
  </si>
  <si>
    <t xml:space="preserve"> LIQUIDACION CH. PROTESTADOS</t>
  </si>
  <si>
    <t xml:space="preserve"> PAGO DE LIQUIDACION</t>
  </si>
  <si>
    <t>CONECEL LOCUTORIOS Y LINEAS DILER DE AGTO 24 A SEP.23/06</t>
  </si>
  <si>
    <t>PAGO COMISIONES AMIGO KIT MES AGOSTO</t>
  </si>
  <si>
    <t>COMPRA TARJETA PREPAGO DE $3(2000)</t>
  </si>
  <si>
    <t xml:space="preserve"> COMPRA DE TARJETA PREPAGO DE $6(1000) $ 10(500)</t>
  </si>
  <si>
    <t>POR COMPRA DE 6/1500 10/700 3/1500 30/50</t>
  </si>
  <si>
    <t xml:space="preserve"> POR COMPRA DE 1110/20</t>
  </si>
  <si>
    <t xml:space="preserve"> POR LA DIRENCIA DE LA FACTURA 752</t>
  </si>
  <si>
    <t>PAGO POR COMPRA DE ROLLOS DE LOCUTORIOS</t>
  </si>
  <si>
    <t>PAGO DE REPOSICION DE CAJA CHICA</t>
  </si>
  <si>
    <t>CANCELACION FACT 22222</t>
  </si>
  <si>
    <t>CANCELACION FACT 22286</t>
  </si>
  <si>
    <t xml:space="preserve">CANCELACION FACT 22291_x000D_
</t>
  </si>
  <si>
    <t xml:space="preserve">CACNELACION FACT 22084_x000D_
</t>
  </si>
  <si>
    <t xml:space="preserve">ABONO A LA FACTURA 22279_x000D_
</t>
  </si>
  <si>
    <t>CANCELACION FACT 22214</t>
  </si>
  <si>
    <t>COMPRA DE TARJETAS PREPAGO DE $6 (1000) $3 (1000) $10 (300)</t>
  </si>
  <si>
    <t xml:space="preserve"> POR POSTPAGO ORBE ORTIZ LEANDRO</t>
  </si>
  <si>
    <t xml:space="preserve"> POR FACTURACION KLEBER PELAEZ</t>
  </si>
  <si>
    <t xml:space="preserve"> POR APERTURAS DE CUENTAS</t>
  </si>
  <si>
    <t xml:space="preserve"> POR COMSION DE JULIO DEL 2006</t>
  </si>
  <si>
    <t xml:space="preserve"> RESUMEN DE GTOS DEL 11 AL 31 DE AGTO/06</t>
  </si>
  <si>
    <t>AJUSTE DE CTAS X C CLIENTES</t>
  </si>
  <si>
    <t xml:space="preserve">CXC CLIENTES URDESA_x000D_
</t>
  </si>
  <si>
    <t xml:space="preserve"> CANCELACION FACT.22253   2DO. PERIODO DE AGTO/06_x000D_
</t>
  </si>
  <si>
    <t>POR DEPOSITO DEL SR KLEBER PELAEZ COMPRA SIEMENSA 71</t>
  </si>
  <si>
    <t>POR DEPOSITO DE COMPRA DE NOKIA DEL SR. LEANDRO ORBE</t>
  </si>
  <si>
    <t xml:space="preserve">CANCELACION FACT 22305_x000D_
</t>
  </si>
  <si>
    <t xml:space="preserve">CANCELACION FACT 22310_x000D_
</t>
  </si>
  <si>
    <t>LOCUTORIOS DE XAVIER ENRIQUEZ DE JULIO 10 AL 28/06</t>
  </si>
  <si>
    <t>LOCUTORIOS DE SUSANA ABRIL DE JULIO 16 A AGTO.26/06</t>
  </si>
  <si>
    <t xml:space="preserve">CAN DE FACT 2230_x000D_
</t>
  </si>
  <si>
    <t>ABONO DE FACT 22303</t>
  </si>
  <si>
    <t>CONECEL FACT.22255 RECLAMOS</t>
  </si>
  <si>
    <t>CANC DE FACT DE DIRECTCELL CHEQUE 58</t>
  </si>
  <si>
    <t xml:space="preserve">  TRANSFERENCIA DE ALMACEN</t>
  </si>
  <si>
    <t>TRANSFERENCIA DE LOCUTORIOS</t>
  </si>
  <si>
    <t>TRANSFERENCIA DE MACHALA</t>
  </si>
  <si>
    <t xml:space="preserve">TRANSFERENCIA DE HIPERMARKET_x000D_
</t>
  </si>
  <si>
    <t>CANCELACION FACT. 17857 ALEXANDER VALENCIA DEL 20-12-06</t>
  </si>
  <si>
    <t>COMISIONES DE DIC. CONECEL FACT. 18306 1ER PERIODO ENERO</t>
  </si>
  <si>
    <t xml:space="preserve"> POR COMPRA DE 2500 TARJETAS 6</t>
  </si>
  <si>
    <t xml:space="preserve"> POR COMPRA DE 1200/4</t>
  </si>
  <si>
    <t xml:space="preserve"> POR PAGO DE ARRIENDO DEL LOCAL PARA OFICINA DIRECTCELL Y DEPOSITO EN GARANTIA</t>
  </si>
  <si>
    <t>POR FACTURACION PLAN IDEAL CONTROLADO</t>
  </si>
  <si>
    <t xml:space="preserve"> POR PLAN EMPRESARIAL 118</t>
  </si>
  <si>
    <t xml:space="preserve"> POR REPOSICION DE CAJA CHICA</t>
  </si>
  <si>
    <t xml:space="preserve"> POR REPOSICION A CAJA POR FACTURACION DE EQUIPOS 3 N5125 PAGADOS EN EFECTIVO</t>
  </si>
  <si>
    <t>CANCELACION FACT. 17760 DISTRIBUIDORA VIE DEL 12-12-05</t>
  </si>
  <si>
    <t xml:space="preserve"> POR COMPRA 150/6 900/10</t>
  </si>
  <si>
    <t>POR COMPRA DE 1000/6 600/10</t>
  </si>
  <si>
    <t>POR PAGO DE 1ER. ABONO POR MUEBLES DE OFICINA PORTOVIEJO</t>
  </si>
  <si>
    <t>por pago de comisiones por cumplimiento de metas</t>
  </si>
  <si>
    <t>LOCUTORIOS LILA PEÑA DEL 7 AL 21 DE ENERO 06</t>
  </si>
  <si>
    <t>POR COMPRA DE TARJETAS 1500/3 475/4</t>
  </si>
  <si>
    <t xml:space="preserve"> POR COMPRA DE 300 AMIGOS CHIPS</t>
  </si>
  <si>
    <t xml:space="preserve"> POR COMPRA DE 1500/6 450/10</t>
  </si>
  <si>
    <t xml:space="preserve"> POR COMPRA DE 1000/6 600/10</t>
  </si>
  <si>
    <t>COMPRA DE TARJETA PREPAGO 1500(6) 450(10)</t>
  </si>
  <si>
    <t xml:space="preserve"> COMPRA DE TARJETAS PREPAGO $6 (1500) $10 (450)</t>
  </si>
  <si>
    <t xml:space="preserve"> POR COMISIONES DICIEMBRE/2005</t>
  </si>
  <si>
    <t xml:space="preserve"> POR RESTITUCION A CAJA POR PRESTAMO PARA FACTURAR PLAN SUBDISTRIBUIDOR JOSE MORA</t>
  </si>
  <si>
    <t xml:space="preserve"> POR PAGO DE AMIGO KIT MOT C115</t>
  </si>
  <si>
    <t>POR COMISIONES DICIEMBRE/2005</t>
  </si>
  <si>
    <t xml:space="preserve"> POR ANTICIPO COMISIONES ENERO/2006</t>
  </si>
  <si>
    <t xml:space="preserve"> POR ANTICIPO DE COMISIONES ENERO/2006</t>
  </si>
  <si>
    <t xml:space="preserve"> POR REPOSICION CAJA CHICA ASESORES</t>
  </si>
  <si>
    <t xml:space="preserve">AJUSTE DE CTA._x000D_
</t>
  </si>
  <si>
    <t xml:space="preserve"> POR COMPRA DE TARJETAS 1600/6 950/10</t>
  </si>
  <si>
    <t>CAN DE FACT 22424</t>
  </si>
  <si>
    <t>CAN DE FACT 22425</t>
  </si>
  <si>
    <t>ABONO DE FACT 22426</t>
  </si>
  <si>
    <t xml:space="preserve">CAN DA FACT 22426_x000D_
</t>
  </si>
  <si>
    <t>CAN DE FACT  22427</t>
  </si>
  <si>
    <t xml:space="preserve">CAN DE FACT 22434_x000D_
</t>
  </si>
  <si>
    <t>CAN DE FACT 22428</t>
  </si>
  <si>
    <t>CANC DE FACT 22429</t>
  </si>
  <si>
    <t>CAN DE FACT 22430</t>
  </si>
  <si>
    <t>CAN DA FACT 22431</t>
  </si>
  <si>
    <t>CAN DE FACT 22441</t>
  </si>
  <si>
    <t>CAN DE FACT 22443</t>
  </si>
  <si>
    <t>CAN DE FACT 21992</t>
  </si>
  <si>
    <t>CAN DE FACT 22296</t>
  </si>
  <si>
    <t xml:space="preserve"> IMCAEXA S.A. FACT.6780 COMPRA SUMINISTROS DE OFICINA</t>
  </si>
  <si>
    <t xml:space="preserve"> GRAFICAS CEVALLOS FACT.334 COMPRA BLOCKS NOTA DE VENTA</t>
  </si>
  <si>
    <t xml:space="preserve"> POR SERVICIOS TECNICOS</t>
  </si>
  <si>
    <t>POR PAGO DE FACTURA 24596</t>
  </si>
  <si>
    <t xml:space="preserve"> POR PAGO DE FACTURA 1812</t>
  </si>
  <si>
    <t>DEVOLUCION A DIRECTCELL TARJETA MASTERCARD</t>
  </si>
  <si>
    <t xml:space="preserve">CANCELACION FACT 22094_x000D_
</t>
  </si>
  <si>
    <t xml:space="preserve">CANCELACION FACT 22049_x000D_
</t>
  </si>
  <si>
    <t xml:space="preserve">CANCELACION FACT 22041_x000D_
</t>
  </si>
  <si>
    <t xml:space="preserve">CANCELACION FACT 22035_x000D_
</t>
  </si>
  <si>
    <t xml:space="preserve">CANCELACION FACT 22052_x000D_
</t>
  </si>
  <si>
    <t xml:space="preserve">CANCELACION FACT 22093_x000D_
</t>
  </si>
  <si>
    <t xml:space="preserve">CANCELACION FACT 22090_x000D_
</t>
  </si>
  <si>
    <t xml:space="preserve">CANCELACION FACT 22092_x000D_
</t>
  </si>
  <si>
    <t>ABONO A LA FACT 22084</t>
  </si>
  <si>
    <t>ABONO A LA FACT 22048</t>
  </si>
  <si>
    <t>ABONO A LA FACTURA 22008</t>
  </si>
  <si>
    <t xml:space="preserve"> CANCELA CH. PROTESTADO DE HECTOR SILVA_x000D_
</t>
  </si>
  <si>
    <t xml:space="preserve"> DEPOSITOS DE DINNER POR DEVOLVER_x000D_
</t>
  </si>
  <si>
    <t xml:space="preserve">DEPOSITO DE DINNER POR DEVOLVER_x000D_
</t>
  </si>
  <si>
    <t xml:space="preserve"> POR COMPRA DE ANAFORAS</t>
  </si>
  <si>
    <t xml:space="preserve"> POR COMPRA DE 6/1000 3/2000 10/1000</t>
  </si>
  <si>
    <t>POR REPOSICION DE CAJA DE ASESORES</t>
  </si>
  <si>
    <t>FACTURA 1374</t>
  </si>
  <si>
    <t xml:space="preserve"> POR PAGO DE FACTURA 329</t>
  </si>
  <si>
    <t xml:space="preserve"> DEPOSITO DE YULLET ERAZO COMISION 2DA. INSTANCIA_x000D_
</t>
  </si>
  <si>
    <t xml:space="preserve">  CONECEL FACT. 22069 1ER. PRDO DE AGTO.- COMISIONES DE JULIO/06_x000D_
</t>
  </si>
  <si>
    <t xml:space="preserve">FACT.#22059 CONECEL RELIQUIDACION POPSPAGO_x000D_
_x000D_
</t>
  </si>
  <si>
    <t>YEVCORP ARRIENDO DE MAYO/06</t>
  </si>
  <si>
    <t xml:space="preserve">CANCELACION FACT 22051_x000D_
</t>
  </si>
  <si>
    <t xml:space="preserve">CANCELACION FACT 22203_x000D_
</t>
  </si>
  <si>
    <t>CAN DE FACT 22039</t>
  </si>
  <si>
    <t xml:space="preserve">CANCELA FACT. #21966_x000D_
</t>
  </si>
  <si>
    <t>COMPRA DE TARJETAS PREPAGO $6 (1500) $3 (2000) $10 (1200) $20 (50) $30 (50)</t>
  </si>
  <si>
    <t xml:space="preserve"> COMPRA DE TARJETAS PREPAGO DE $6 (800) $3 (1000) $10 (500) $20 (50) $30 (50)</t>
  </si>
  <si>
    <t>POR  COMISION DE JUNIO</t>
  </si>
  <si>
    <t xml:space="preserve"> POR RECLAMO DEL MES DE  JUNIO POLICENTRO</t>
  </si>
  <si>
    <t xml:space="preserve">CANCELACION FACT 22227_x000D_
</t>
  </si>
  <si>
    <t xml:space="preserve">CAN DE FACT 22039_x000D_
</t>
  </si>
  <si>
    <t>COMPRA DE TARJETAS PREPAGO DE $6 (1000) $3 (1000) $10 (500)</t>
  </si>
  <si>
    <t>TELEFONO DE JULIO/06</t>
  </si>
  <si>
    <t>POR REPOSICION CAJA CHICA FINANCIERO AL 4 DE ABRIL</t>
  </si>
  <si>
    <t xml:space="preserve"> POR REPOSICION A CAJA POR PAGO POR MANTENIMIENTO DE COMPUTADORAS</t>
  </si>
  <si>
    <t xml:space="preserve"> POR PAGO DE CUOTA 9/12  DE RADIO</t>
  </si>
  <si>
    <t>POR PAGO DE HOJAS MEMBRETADAS Y TARJETAS DE PRESENTACION</t>
  </si>
  <si>
    <t>CANCELACION FACT. 19752 MARGARITA GODOY</t>
  </si>
  <si>
    <t>CANCELACION FACT. 19750 JAVIER ARAGON</t>
  </si>
  <si>
    <t>CANCELACION FACT. 19748 CARLOS SIMBALA</t>
  </si>
  <si>
    <t>cancelacion fact. 19661 diretcell</t>
  </si>
  <si>
    <t>CANCELACION FACT. 19677 DIRETCELL</t>
  </si>
  <si>
    <t>CANCELACION FACT. 19635 DIRETCELL</t>
  </si>
  <si>
    <t>CANCELACION FACT. 19625 DIRETCELL</t>
  </si>
  <si>
    <t>CANCELACION FACT. 19617 DIRETCELL</t>
  </si>
  <si>
    <t>CANCELACION FACT. 19595 DIRETCELL</t>
  </si>
  <si>
    <t>CANCELACION FACT. 19594 DIRETCELL</t>
  </si>
  <si>
    <t>CANCELACION FACT. 19573 DIRETCELL</t>
  </si>
  <si>
    <t xml:space="preserve"> POR COMPRA DE TARJETA 1000/3 2000/6 1000/10</t>
  </si>
  <si>
    <t xml:space="preserve"> POR COMPRA DE MC115/234  N1108/600</t>
  </si>
  <si>
    <t>POR PAGO DE EXPANSION Y HORA TECNICA</t>
  </si>
  <si>
    <t xml:space="preserve"> POR PAGO DE LOCUTORIOS CELLMARKET</t>
  </si>
  <si>
    <t xml:space="preserve"> POR PAGO DE CONTROL EMPRESARIAL 324</t>
  </si>
  <si>
    <t xml:space="preserve"> POR ANTICIPO DE COMISIONES MARZO DEL 2006</t>
  </si>
  <si>
    <t xml:space="preserve"> POR COMPRA DE 24 CAMISAS PARA PERSONAL MASCULINO CELLMARKET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</si>
  <si>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</si>
  <si>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</si>
  <si>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</si>
  <si>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</si>
  <si>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</si>
  <si>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</si>
  <si>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</si>
  <si>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</si>
  <si>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</si>
  <si>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</si>
  <si>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</si>
  <si>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Marca de Clase</t>
  </si>
  <si>
    <t>Intervalos</t>
  </si>
  <si>
    <t xml:space="preserve"> CANCELA FACT.21847_x000D_
</t>
  </si>
  <si>
    <t xml:space="preserve">CANCELACION FACT 21888_x000D_
</t>
  </si>
  <si>
    <t>POR FACTURACION DE PLAN</t>
  </si>
  <si>
    <t xml:space="preserve">LOCUTORIOS DE MANUEL SUMBA DE JUNIO 1 AL 12/06_x000D_
</t>
  </si>
  <si>
    <t xml:space="preserve"> POR PLAN 118 EMPRESARIAL COLEGIOS VETRINARIOS</t>
  </si>
  <si>
    <t xml:space="preserve">CANCELACION FACT 21834_x000D_
</t>
  </si>
  <si>
    <t>CAN DE FACTURAS 21826 21830-21831-21832-21833</t>
  </si>
  <si>
    <t>CAN FACT 21813-21817-21818</t>
  </si>
  <si>
    <t>CAN DE FACT 21842</t>
  </si>
  <si>
    <t>CAN DE FACTURAS 21826 21830-21831-21832-21833 -21813-21817-21818-21842</t>
  </si>
  <si>
    <t>POR COMPRA DE 6/700 3/1000 10/400</t>
  </si>
  <si>
    <t>COMPRA DE 6/1500 3/2000 10/800</t>
  </si>
  <si>
    <t>CANC DEL 50% DE FAC 317</t>
  </si>
  <si>
    <t>REPO DE CAJ CHICA</t>
  </si>
  <si>
    <t xml:space="preserve"> PAGO DE FACT 194</t>
  </si>
  <si>
    <t xml:space="preserve">CANCELACION FACT.21751 POR  23 LINEAS 1ERA. INSTANCIA 19 DE DISTRICELL Y 40 DE CELMARKET_x000D_
</t>
  </si>
  <si>
    <t xml:space="preserve">CANCELACION FACT 21842_x000D_
</t>
  </si>
  <si>
    <t xml:space="preserve">CANCELACION  FACT 21845_x000D_
</t>
  </si>
  <si>
    <t xml:space="preserve">CANCELACION FACT 21838_x000D_
</t>
  </si>
  <si>
    <t xml:space="preserve">CANCELACION FACT 21741_x000D_
</t>
  </si>
  <si>
    <t xml:space="preserve">CANCELACION FACT 21711_x000D_
</t>
  </si>
  <si>
    <t>LOCUTORIOS DE SUSANA ABRIL DE JULIO 1 AL 15/06</t>
  </si>
  <si>
    <t xml:space="preserve">  POR DEPOSITO DE $ 18 A CELLMARKET</t>
  </si>
  <si>
    <t xml:space="preserve">CANCELACION FACT 21865_x000D_
</t>
  </si>
  <si>
    <t xml:space="preserve">CANCELACION FACT 21864_x000D_
</t>
  </si>
  <si>
    <t xml:space="preserve">CANCELACION FACT 21789_x000D_
</t>
  </si>
  <si>
    <t xml:space="preserve">CANCELACION FACT 21804_x000D_
</t>
  </si>
  <si>
    <t>ABONO FACT. 21854 DE DIEGO AVILA</t>
  </si>
  <si>
    <t>CANCELACION DE FACT. 21863 DE ELVIA SUAREZ</t>
  </si>
  <si>
    <t xml:space="preserve"> DEPOSITO DE J.ERAZO URDESA LOCUTORIOS_x000D_
</t>
  </si>
  <si>
    <t xml:space="preserve"> LOCUTORIOS DE LILA PEÑA DE JULIO 1 AL 07_x000D_
/06_x000D_
</t>
  </si>
  <si>
    <t xml:space="preserve"> POR REPOSICION CAJA CHICA FINANCIERO AL 9 DE MARZO DEL 2006</t>
  </si>
  <si>
    <t xml:space="preserve"> CONECEL FACT.18998 3ER. PRDO DE FEB/06</t>
  </si>
  <si>
    <t xml:space="preserve"> POR COMPRA DE TARJETA 3000/6 2500/10</t>
  </si>
  <si>
    <t xml:space="preserve"> POR FACTURACION IDEAL FAMILIA 79 CONT. GUZMAN TELLO</t>
  </si>
  <si>
    <t xml:space="preserve"> POR COMPRA DE 600 N1108</t>
  </si>
  <si>
    <t>POR COMPRA DE 400 N1108 20N3120 20N3220  30T290</t>
  </si>
  <si>
    <t xml:space="preserve"> POR PAGO TOTAL POR TRABAJOS REALIZADOS</t>
  </si>
  <si>
    <t xml:space="preserve"> POR PAGO DE COMISIONES DEL MES DE ENERO DEL 2006</t>
  </si>
  <si>
    <t xml:space="preserve"> POR COMPRA DE 500 N1108</t>
  </si>
  <si>
    <t>POR COMPRA DE 300 C115</t>
  </si>
  <si>
    <t>POR VALORES DEPOSITADO POR ERROR EN CTA. DE CELLMARKET QUE PERTENECEN A DIRECTCELL</t>
  </si>
  <si>
    <t>POR FACTURACION CONTROL EMPRESARIAL 144 MARY GONZALEZ</t>
  </si>
  <si>
    <t>LOCUTORIOS DE MANUEL SUMBA DEL 24 DE FEB/06 AL 14 DE MZO/06</t>
  </si>
  <si>
    <t xml:space="preserve"> SERVICIO TECNICO DE MARZO/06_x000D_
</t>
  </si>
  <si>
    <t>CANCELACION FACT. 18995 DIRETCELL</t>
  </si>
  <si>
    <t>COMPRA DE TARJETAS PREPAGO $6 $10</t>
  </si>
  <si>
    <t>POR COMPRA DE 500N1108   240C115</t>
  </si>
  <si>
    <t xml:space="preserve"> POR ANTICIPO DE COMISIONES DE FEBRERO PREPAGO</t>
  </si>
  <si>
    <t xml:space="preserve"> POR ANTICIPO DE COMISIONES FEBRERO 2006</t>
  </si>
  <si>
    <t xml:space="preserve"> POR REPOSICION CAJA CHICA ASESORES PORTOVIEJO</t>
  </si>
  <si>
    <t xml:space="preserve"> PAGO POR SERVICIO TECNICO URDESA</t>
  </si>
  <si>
    <t xml:space="preserve"> POR FACTURACION DE CONTROL</t>
  </si>
  <si>
    <t>POR COMPRA DE TELEFONO 10OKIA 6101</t>
  </si>
  <si>
    <t xml:space="preserve"> POR REPOSICION A CAJA JOFRE ERAZO URDESA POR PRESTAMO PARA PAGO DE COMISARIO 2005 CELLMARKET</t>
  </si>
  <si>
    <t xml:space="preserve"> POR REPOSICION A CAJA POR SERVICIO TECNICO DE TARIFADOR LOCUTORIOS PAGADO EN EFECTIVO</t>
  </si>
  <si>
    <t>POR COMPRA DE TARJETA PREPAGO3/500 2000/6</t>
  </si>
  <si>
    <t>POR PAGO DE LA FACTURA 44963</t>
  </si>
  <si>
    <t xml:space="preserve"> POR VALORES DEPOSITADOS POR ERROR EN CTA. DE CELLMARKET QUE PERTENECEN A DIRECTCELL</t>
  </si>
  <si>
    <t>POR COMPRA DE EQUIPOS</t>
  </si>
  <si>
    <t>POR PAGO DE FACTURA 5725</t>
  </si>
  <si>
    <t xml:space="preserve">   DEPOSTIOS VARIOS</t>
  </si>
  <si>
    <t>codigo</t>
  </si>
  <si>
    <t>aux</t>
  </si>
  <si>
    <t>nombre</t>
  </si>
  <si>
    <t>nomaux</t>
  </si>
  <si>
    <t>tipo</t>
  </si>
  <si>
    <t>numero</t>
  </si>
  <si>
    <t>fecha</t>
  </si>
  <si>
    <t>descrip</t>
  </si>
  <si>
    <t>debito</t>
  </si>
  <si>
    <t>credito</t>
  </si>
  <si>
    <t>saldo</t>
  </si>
  <si>
    <t>saldof</t>
  </si>
  <si>
    <t>act</t>
  </si>
  <si>
    <t>ALM</t>
  </si>
  <si>
    <t/>
  </si>
  <si>
    <t xml:space="preserve">  -   -</t>
  </si>
  <si>
    <t>NO</t>
  </si>
  <si>
    <t>S a l d o    I n i c i a l</t>
  </si>
  <si>
    <t>AD</t>
  </si>
  <si>
    <t>Registro Anulado</t>
  </si>
  <si>
    <t>salto de cheques</t>
  </si>
  <si>
    <t xml:space="preserve"> POR COMPRA DE TARJETA 1500/3 3000/6 1200/10 100/30</t>
  </si>
  <si>
    <t>POR ELABORACION DE FACTURAS RETENCIONES Y PREPAGOS</t>
  </si>
  <si>
    <t xml:space="preserve"> CANCELACION CTAS DE URDESA ABRIL/06_x000D_
</t>
  </si>
  <si>
    <t xml:space="preserve"> POR COMPRA DE TARJETAS 2000/6 1000/3 1000/10</t>
  </si>
  <si>
    <t xml:space="preserve"> POR COMPRA DE 850 NOKIA 1108</t>
  </si>
  <si>
    <t>POR ANTICIPO DE COMISIONES MES DE ABRIL DEL 2006</t>
  </si>
  <si>
    <t>POR ANTICIPO DE COMISIONES DEL MES DE MARZO DEL 2006</t>
  </si>
  <si>
    <t>CANCELACION FACT. 20330 JAIME GUAMAN</t>
  </si>
  <si>
    <t>CANCELACION FACT. 20325 - 324   EDUARDO HABOUD</t>
  </si>
  <si>
    <t>CANCELACION FACT. 20277 EULALIA CORRALES</t>
  </si>
  <si>
    <t>cancelacion fact. 20415 raquel gutierrez</t>
  </si>
  <si>
    <t>CANCELACION FACT. 20414 XAVIER ARAGON</t>
  </si>
  <si>
    <t>COMPRA DE TARJETA PREPAGO DE $6 (1000) $10 (800)</t>
  </si>
  <si>
    <t>COMPRA DE TARJETA PREPAGO DE $3 (2000)</t>
  </si>
  <si>
    <t>COMPRA DE TARJETA PORTA ALO $3(240) $4 (70)</t>
  </si>
  <si>
    <t>CUENTA CREADA</t>
  </si>
  <si>
    <t>GASTOS MATRICULA CAMION</t>
  </si>
  <si>
    <t>PAGO INSTALACION DE SOFTWARE</t>
  </si>
  <si>
    <t>GASTOS DE PUBLICIDAD</t>
  </si>
  <si>
    <t>GASTOS DE ARRIENDO</t>
  </si>
  <si>
    <t>ANTICIPO DE BONIFICACION</t>
  </si>
  <si>
    <t>COMPRA DE TARJETAS PREPAGO</t>
  </si>
  <si>
    <t xml:space="preserve">COMPRA DE TARJETAS PORTALO </t>
  </si>
  <si>
    <t>CTA. SOCIOS</t>
  </si>
  <si>
    <t>COMISIONES A VENDEDORES - DICIEMBRE</t>
  </si>
  <si>
    <t xml:space="preserve">   N/D POR GASDTOS MATRICULA CAMION</t>
  </si>
  <si>
    <t>COMISIONES A VENDEDORES - ENERO</t>
  </si>
  <si>
    <t>COMPRA DE CELULARES</t>
  </si>
  <si>
    <t>GASTOS VARIOS</t>
  </si>
  <si>
    <t>GASTO DE TV CABLE</t>
  </si>
  <si>
    <t>ANTICIPO DE SEGURO</t>
  </si>
  <si>
    <t>ANTICIPO DE SEGURO - CAMION</t>
  </si>
  <si>
    <t>SERVICIOS BASICOS</t>
  </si>
  <si>
    <t>GASTOS DE SEGUROS</t>
  </si>
  <si>
    <t>GASTOS DE VENTAS</t>
  </si>
  <si>
    <t>SUELDO ADMINISTRATIVOS</t>
  </si>
  <si>
    <t>PRESTAMOS A EMPLEADOS</t>
  </si>
  <si>
    <t>COMPRA DE TARJETAS PORTALO</t>
  </si>
  <si>
    <t>PLAN EMPRESARIAL-VENDEDORES</t>
  </si>
  <si>
    <t>GASTOS DE SUMINISTROS</t>
  </si>
  <si>
    <t>PAGO DE IMPUESTO DICIEMBRE 2005</t>
  </si>
  <si>
    <t>GASTO DE INSTALACION CENTRAL TELEFONICA</t>
  </si>
  <si>
    <t>REPOSICION DE CAJA CHICA</t>
  </si>
  <si>
    <t>DEVOLUCION EQUIPO A CLIENTE</t>
  </si>
  <si>
    <t>PAGO DE TRAMITES DE IMPORTACION</t>
  </si>
  <si>
    <t>GASTOS ADMINISTRATIVOS</t>
  </si>
  <si>
    <t>GASTOS DE SERVICIO TECNICO</t>
  </si>
  <si>
    <t>GASTOS POR SERVICIO DE FRECUENCIA DE RADIOS</t>
  </si>
  <si>
    <t>COMPRA DE SUMINISTROS</t>
  </si>
  <si>
    <t>COMPRA DE EQUIPOS DE COMPUTACION</t>
  </si>
  <si>
    <t>GASTOS DE INSTALACION SISTEMA EN DIRECTCELL</t>
  </si>
  <si>
    <t xml:space="preserve">GASTOS DE INSTALACION DE PELICULAS </t>
  </si>
  <si>
    <t>POR PAGO DE FACTURA 85904</t>
  </si>
  <si>
    <t>POR PAGO DE FACTURA 5551</t>
  </si>
  <si>
    <t>POR PAGO DE FACTURA 4758</t>
  </si>
  <si>
    <t>POR PAGO DE FACTURA 4757</t>
  </si>
  <si>
    <t>POR PAGO DE FACTURA 44101</t>
  </si>
  <si>
    <t>POR PAGO DE FACTURA 42020</t>
  </si>
  <si>
    <t>POR PAGO DE FACTURA 36781</t>
  </si>
  <si>
    <t>POR PAGO DE FACTURA 148653</t>
  </si>
  <si>
    <t>POR PAGO DE FACTURA 1017</t>
  </si>
  <si>
    <t>POR PAGO DE CUOTA ENERO-FEBRE-MARZO/2006</t>
  </si>
  <si>
    <t>POR PAGO A CALTEC</t>
  </si>
  <si>
    <t>POR ELABOACION DE FACTURAS</t>
  </si>
  <si>
    <t>POR COMPRA DE TUAS 300 PARA P.ICAZA</t>
  </si>
  <si>
    <t>POR COMPRA DE AMIGO CHIP</t>
  </si>
  <si>
    <t>COMISIONES A VENDEDORES - NOVIEMBRE</t>
  </si>
  <si>
    <t>PAGO NOMINA ANTICIPO DE COMISION</t>
  </si>
  <si>
    <t>PAGO PLANILLA TELEFONICA DOMICILIO LCDO.JOFRE ERAZO</t>
  </si>
  <si>
    <t>FACT. 22852 CANCELACION</t>
  </si>
  <si>
    <t>ABONO FACT. 22781 DIFERENCIA 51.61</t>
  </si>
  <si>
    <t xml:space="preserve"> ABONO FACT. 22778 DIFERENCIA 10.40</t>
  </si>
  <si>
    <t>CANCELACION DE FACT. 22780</t>
  </si>
  <si>
    <t xml:space="preserve">CAN FAC 22720_x000D_
</t>
  </si>
  <si>
    <t xml:space="preserve">CAN FAC 22772_x000D_
</t>
  </si>
  <si>
    <t xml:space="preserve">CAN FAC 22773_x000D_
</t>
  </si>
  <si>
    <t xml:space="preserve">CAN FAC 22786_x000D_
</t>
  </si>
  <si>
    <t>CAN DE FACT 22790</t>
  </si>
  <si>
    <t>DEPOSITO POR DEVOLVER A YEVCORP TARJETA DINERS</t>
  </si>
  <si>
    <t xml:space="preserve">  DEPOSITO POR DEVOLVER JOFRE ERAZO  TARJETA DINERS</t>
  </si>
  <si>
    <t>FACT. 22788 - 22787 CANCELACION</t>
  </si>
  <si>
    <t xml:space="preserve">CAN FAC 22766_x000D_
</t>
  </si>
  <si>
    <t xml:space="preserve">CAN FAC 22768_x000D_
</t>
  </si>
  <si>
    <t xml:space="preserve">CAN FAC 22784_x000D_
</t>
  </si>
  <si>
    <t xml:space="preserve">CAN FAC 22905_x000D_
               _x000D_
</t>
  </si>
  <si>
    <t>ABONO A LA FACT 22776</t>
  </si>
  <si>
    <t>CANCELACION DE LETRA 1/36 BANCO DE GUAYAQUIL</t>
  </si>
  <si>
    <t>PAGO REGISTRO LINEAS APROBADAS</t>
  </si>
  <si>
    <t xml:space="preserve"> COMPRA TARJETA PREPAGO DE $6(1500) $10 (800)</t>
  </si>
  <si>
    <t xml:space="preserve"> COMPRA DE TARJETA PREPAGO DE $3 (2000)</t>
  </si>
  <si>
    <t>PAGO COMISION  MES DE SEPTIEMBRE SR. LEANDRO CEDEÑO</t>
  </si>
  <si>
    <t xml:space="preserve"> PAGO COMISION MES DE SEPTIEMBRE SR. LEANDRO CEDEÑO</t>
  </si>
  <si>
    <t>CONECEL FACT.22738 1ER. PRDO DE OCT/06</t>
  </si>
  <si>
    <t>CAN FAC 22733</t>
  </si>
  <si>
    <t xml:space="preserve">CAN FAC 22838_x000D_
               _x000D_
</t>
  </si>
  <si>
    <t>COMPRA TARJETA PREPAGO DE $6(1500) $10(800)</t>
  </si>
  <si>
    <t xml:space="preserve"> PAGO DE COMISION LINEAS APROBADAS DE MARTHA VALLE</t>
  </si>
  <si>
    <t xml:space="preserve">   LOCUTORIOS DE LIBERTAD DE SEP. 30 AL 23 DE OCT/06</t>
  </si>
  <si>
    <t>CAN DE FACT 22390</t>
  </si>
  <si>
    <t xml:space="preserve">CAN FAC 22727_x000D_
</t>
  </si>
  <si>
    <t xml:space="preserve">CAN FAC 22728_x000D_
</t>
  </si>
  <si>
    <t xml:space="preserve">CAN FAC 22740_x000D_
</t>
  </si>
  <si>
    <t xml:space="preserve">CAN FAC 22755_x000D_
</t>
  </si>
  <si>
    <t xml:space="preserve"> CAN FAC 22912_x000D_
</t>
  </si>
  <si>
    <t xml:space="preserve">CAN FAC 22914_x000D_
</t>
  </si>
  <si>
    <t>REPRESENSA PAGO FACT.1890-1932 POR MANTENIMIENTO MES AGOSTO Y OCTUBRE</t>
  </si>
  <si>
    <t>REPOSICION PLAN  IDEAL 54 CONTROLADO CLIENTE JAIRO FLORES GOMEZ</t>
  </si>
  <si>
    <t xml:space="preserve"> DEVOLUCION A YEVCORP TARJETA DINERS</t>
  </si>
  <si>
    <t>DEVOLUCION A JOFRE ERAZO POR COMISION TARJETA DINERS</t>
  </si>
  <si>
    <t xml:space="preserve"> COMPRA DE TARJETA PREPAGO DE $ &amp;(2000) $10(800)</t>
  </si>
  <si>
    <t xml:space="preserve"> PAGO GUSTAVO MORA POR PERMISOS MUNICIPALES DE LA COMPAÑIA CELMARKET</t>
  </si>
  <si>
    <t xml:space="preserve"> PAGO TARJETA DINERS CLUB LCDO.JOFRE ERAZO MES DE SEPT.</t>
  </si>
  <si>
    <t xml:space="preserve"> PAGO DE ESTADO DE CUENTA POR EL MES DE OCTUBRE</t>
  </si>
  <si>
    <t>PAGO OLYMPUS  S.A. POR POLIZAS</t>
  </si>
  <si>
    <t>CAN DE DIRETCELL A CELLMARKET CH.178</t>
  </si>
  <si>
    <t xml:space="preserve">CAN DE DIRETCELL A CELLMARKET CH. 179_x000D_
</t>
  </si>
  <si>
    <t>CAN DE FACT 22582</t>
  </si>
  <si>
    <t xml:space="preserve">CAN FAC 22749_x000D_
</t>
  </si>
  <si>
    <t xml:space="preserve">CAN FAC 22752_x000D_
</t>
  </si>
  <si>
    <t xml:space="preserve"> CAN FAC 22775_x000D_
</t>
  </si>
  <si>
    <t xml:space="preserve">CAN FAC 22777_x000D_
</t>
  </si>
  <si>
    <t xml:space="preserve">CAN FAC 22814_x000D_
</t>
  </si>
  <si>
    <t xml:space="preserve">CAN FAC 22904_x000D_
</t>
  </si>
  <si>
    <t xml:space="preserve">CAN FAC 22909_x000D_
</t>
  </si>
  <si>
    <t xml:space="preserve">CAN FAC 22915_x000D_
               _x000D_
</t>
  </si>
  <si>
    <t xml:space="preserve">CAN FAC 22916_x000D_
</t>
  </si>
  <si>
    <t xml:space="preserve">CAN DE FACT 22911_x000D_
</t>
  </si>
  <si>
    <t>CAN DE FACT 22817</t>
  </si>
  <si>
    <t xml:space="preserve"> COMPRA DE TARJETA PREPAGO DE $6(1500) $10(800)</t>
  </si>
  <si>
    <t xml:space="preserve"> REPOSICION CAJA CHICA FINANCIERO</t>
  </si>
  <si>
    <t xml:space="preserve"> COMPRA DE AMIGO KIT NOKIA 1112 (150)</t>
  </si>
  <si>
    <t xml:space="preserve"> POSTPAGO PLAN IDEAL 150 GONZALEZ MOLINA LUIS</t>
  </si>
  <si>
    <t xml:space="preserve"> CAMBIO CHEQUE POR PLAN IDEAL FAMILIA</t>
  </si>
  <si>
    <t xml:space="preserve"> PAGO ARRIENDO MES DE OCTUBRE</t>
  </si>
  <si>
    <t xml:space="preserve"> PAGO FACT.99601-99949-100400 POR SERVICIO DE RADIO FRECUENCIA Y ENLACE</t>
  </si>
  <si>
    <t xml:space="preserve"> ANTICIPO DE COMISIONES MES AGOSTO</t>
  </si>
  <si>
    <t xml:space="preserve"> REPOSICION CAJA DE VENTAS</t>
  </si>
  <si>
    <t xml:space="preserve"> JONAS MEJIA PAGO POR INSTALACION RED MAQUINA CTA.POR COBRAR</t>
  </si>
  <si>
    <t xml:space="preserve"> INTEXPU ABONO 50%  FACT.9 PAGO ELABORACION DE 200 GORRAS</t>
  </si>
  <si>
    <t xml:space="preserve">CAN DE FACT 22348_x000D_
</t>
  </si>
  <si>
    <t>CAN DE FACT 22349</t>
  </si>
  <si>
    <t>CAN DE FACT 22368</t>
  </si>
  <si>
    <t>CAN DE FACT 22466</t>
  </si>
  <si>
    <t>PARA DEPOSITAR EN SU CUENTA POR GASTOS PERSONALES</t>
  </si>
  <si>
    <t>COMPRA DE TARJETAS PREPAGO $ 6 (2500) $3 (3000) $10 (1000) $ 30(100)</t>
  </si>
  <si>
    <t>COMPRA TARJETAS PREPAGO DE $ 6 (1000) $ 3 (1000) $10 (500) $30 (50)</t>
  </si>
  <si>
    <t xml:space="preserve"> PAGO SEGUN COMPROBANTE 3598744  Y PRESTAMO QUIROGRAFARIO ING. CORREA</t>
  </si>
  <si>
    <t>CAN DE FACT 22380</t>
  </si>
  <si>
    <t>CAN  DE FACT 22381</t>
  </si>
  <si>
    <t>ABONO  DE FACT 22390</t>
  </si>
  <si>
    <t>ABONO DE FACT 22390</t>
  </si>
  <si>
    <t>ABONO A FACT 22446</t>
  </si>
  <si>
    <t>CANC DE FACT 22448</t>
  </si>
  <si>
    <t>CAN DE DE FACT 22450</t>
  </si>
  <si>
    <t>CAN DE FACT 22452</t>
  </si>
  <si>
    <t>CAN DE FACT 22455-22454</t>
  </si>
  <si>
    <t xml:space="preserve"> LOCUTORIOS DE LILA PEÑA DE AGTO.22/06 A SEP 7/06</t>
  </si>
  <si>
    <t>POR PAGO DE LA 1ERA QUIN DE SEPTIEMBRE</t>
  </si>
  <si>
    <t xml:space="preserve"> POR PAGO DE LA 1ERA QUIN DE SEPTIEMBRE</t>
  </si>
  <si>
    <t>LUIS RANGEL 1ERA. QUINC.</t>
  </si>
  <si>
    <t>CONECEL LOCUTORIOS DE JULIO 24 A AGTO.23/06</t>
  </si>
  <si>
    <t xml:space="preserve"> PAGO 1ERA QUINCENA MES DE SEPTIEMBRE</t>
  </si>
  <si>
    <t>NOMINA POR PAGAR PRIMERA QUINCENA DE SEPT.</t>
  </si>
  <si>
    <t>REPOSICION  CAJA MARIA ISABEL</t>
  </si>
  <si>
    <t xml:space="preserve"> JONAS M. POR INST. DE LUCAS EN MAQUINA DE MONICA Y MANT. MAQUINAS DE MACHALA</t>
  </si>
  <si>
    <t>COMPRA TARJETAS $ 6(1000) $ 3 (2000) $10 (600)</t>
  </si>
  <si>
    <t xml:space="preserve"> SRA.ROCIO MORA DESCUENTO GABINETE</t>
  </si>
  <si>
    <t>REPOSICION CAJA CHICA FINANCIERO</t>
  </si>
  <si>
    <t>COMPRA DE AMIGOS KIT (100)</t>
  </si>
  <si>
    <t>CAN DE FACT 22384</t>
  </si>
  <si>
    <t>ABONO A  FACT 22390</t>
  </si>
  <si>
    <t>CANC DE FACT 22392-22395</t>
  </si>
  <si>
    <t>CAN DE FACT 22459</t>
  </si>
  <si>
    <t>CAN  DE FACT 22464-22463</t>
  </si>
  <si>
    <t>CAN DE FACT 22470</t>
  </si>
  <si>
    <t>CAN DE FACT 22476-22477</t>
  </si>
  <si>
    <t>CAN DE FACT 22483</t>
  </si>
  <si>
    <t>COMPRA TARJETA PREPAGO DE $ 6(1600) $ 3 (3000) $ 10 (600) $ 30(50)</t>
  </si>
  <si>
    <t>COMPRA DE TARJETAS POTA ALO DE $ 3( 1000) $4 (320)</t>
  </si>
  <si>
    <t>REPOSICION COMISION LINEAS APROBADAS</t>
  </si>
  <si>
    <t xml:space="preserve"> POR PAGO DE FACTURA 26271 POR MONITOREO PROVEEDOR</t>
  </si>
  <si>
    <t>CONECEL FACT.22422 RELIQUIDACION BONO CUMPLIMIENTO POSTPAGO AGOSTO 2006</t>
  </si>
  <si>
    <t>SERVICIO TECNICO DE SEP. 1 AL 19/06 URDESA</t>
  </si>
  <si>
    <t xml:space="preserve">ABONO A FACTURAS_x000D_
</t>
  </si>
  <si>
    <t>CAN DE FACT 22417</t>
  </si>
  <si>
    <t xml:space="preserve">CAN DE FACT 22480_x000D_
</t>
  </si>
  <si>
    <t>ABONO DE FACT 22482</t>
  </si>
  <si>
    <t xml:space="preserve">CAN DE FACT 22493_x000D_
</t>
  </si>
  <si>
    <t>CANC DE FACT 22242</t>
  </si>
  <si>
    <t xml:space="preserve">ASIENTO DE AJUSTE LOCUTORIOS </t>
  </si>
  <si>
    <t xml:space="preserve"> POR PAGO DEL 50% POR INSTALACION ALFOMBRAS</t>
  </si>
  <si>
    <t xml:space="preserve"> POR REPOSICION CAJA CHICA P. MONCAYO</t>
  </si>
  <si>
    <t xml:space="preserve"> POR PAGO DE FACTURA POR COMPRA DE TARJETAS MOVISTAR</t>
  </si>
  <si>
    <t>ABRIL</t>
  </si>
  <si>
    <t>GASTO INTERNET</t>
  </si>
  <si>
    <t>SUELDOS - DECIMO CUARTO</t>
  </si>
  <si>
    <t>GASTOS PERSONAL DE VENTAS</t>
  </si>
  <si>
    <t>GASTOS MATRICULA VEHICULOS-MOTOS</t>
  </si>
  <si>
    <t>MAYO</t>
  </si>
  <si>
    <t>JUNIO</t>
  </si>
  <si>
    <t>JULIO</t>
  </si>
  <si>
    <t>CANCELACION FACT. 20413 RAQUEL GUTIERREZ</t>
  </si>
  <si>
    <t>CANCELACION FACT. 20404 XAVIER ENRIQUEZ</t>
  </si>
  <si>
    <t>CANCELACION FACT. 20402 - 20401 ALBERTO PLAZA</t>
  </si>
  <si>
    <t>CANCELACION FACT. 20399 JUAN DIAZ JARA</t>
  </si>
  <si>
    <t>CANCELACION FACT. 20398 JONAS MEJIA</t>
  </si>
  <si>
    <t>CANCELACION FACT. 20392 ELVIA SUAREZ</t>
  </si>
  <si>
    <t>CANCELACION FACT. 20389 GUILLERMO UTTERMAN</t>
  </si>
  <si>
    <t>CANCELACION FACT. 20388 RAQUEL GUTIERREZ</t>
  </si>
  <si>
    <t>CANCELACION FACT. 20387 PEDRO LARENTI</t>
  </si>
  <si>
    <t>CANCELACION FACT. 20373 PEDRO BARROS</t>
  </si>
  <si>
    <t>CANCELACION FACT. 20362-20360 VERONICA - MARGARITA</t>
  </si>
  <si>
    <t>CANCELACION FACT. 20361 JOHANNA DELGADO</t>
  </si>
  <si>
    <t>CANCELACIO FACT. 20425 NELSON CORDOVA</t>
  </si>
  <si>
    <t>CANCELACION FACT. 20422 VIE</t>
  </si>
  <si>
    <t>CANCELACION FACT. 20420 NURY VELIZ</t>
  </si>
  <si>
    <t>CANCELACION FACT. 20419 OMAR CASTRO</t>
  </si>
  <si>
    <t>CANCELACION FACT. 20416 GUILLERMO UTTERMAN</t>
  </si>
  <si>
    <t>POR COMPRA DE TARJETA 2000/6 1000/3 1000/10</t>
  </si>
  <si>
    <t xml:space="preserve"> LOCUTORIOS DE LILA PEÑA DE ABRIL 22 AL 30</t>
  </si>
  <si>
    <t xml:space="preserve">POR FACTURACION DE EQUIPOS AL CONTADO_x000D_
</t>
  </si>
  <si>
    <t>CANCELACION FACT. 203229 DIRETCELL</t>
  </si>
  <si>
    <t>CANCELACION FACT. 20312 DIRETCELL</t>
  </si>
  <si>
    <t>CANCELACION FACT. 20412 DIRETCELL</t>
  </si>
  <si>
    <t>CANCELACION FACT, 20391 PATRICIO PEZANTAS</t>
  </si>
  <si>
    <t>CANCELACION FACT. 20382 ERICKA MARTINEZ</t>
  </si>
  <si>
    <t>CANCELACION FACT. 20372 ANDRES ROMERO</t>
  </si>
  <si>
    <t>CANCELACION FACT. 20367 EDUARDO GUAMAN</t>
  </si>
  <si>
    <t>CANCELACION FACT. 19708 DIRETCELL</t>
  </si>
  <si>
    <t>CANCELACION FACT. 20451 MARJORIE ZUÑIGA</t>
  </si>
  <si>
    <t>CANCELACION FACT. 20450 - 20439  MARGARITA GODOY</t>
  </si>
  <si>
    <t>CANCELACION FACT. 20444 PEDRO BARROS</t>
  </si>
  <si>
    <t>CANCELACION FACT. 20441 LORENA DEFAZ</t>
  </si>
  <si>
    <t>CANCELACION FACT. 20437 VIE</t>
  </si>
  <si>
    <t xml:space="preserve"> POR COMPRA DE TARJETA 2000/6 1000/3 1000/10</t>
  </si>
  <si>
    <t xml:space="preserve"> POR COMPRA DE 1000 CHIPS</t>
  </si>
  <si>
    <t>POR FACTURACION PLAN IDEAL 22 CONTROLADO</t>
  </si>
  <si>
    <t>CANCELACION FACT. 20395 DIRETCELL</t>
  </si>
  <si>
    <t>CANCELACION FACT. 20394 DIRETCELL</t>
  </si>
  <si>
    <t>CANCELACION FACT. 20379  JAIME GUAMAN</t>
  </si>
  <si>
    <t>CANCELACION FACT. 20465 MARY SUAREZ</t>
  </si>
  <si>
    <t>CANCELACION FACT. 20460 EULALIA CORRALES</t>
  </si>
  <si>
    <t>CANCELACION FACT. 20459 MAGDALENA CORRALES</t>
  </si>
  <si>
    <t>CANCELACION FACT. 20458 ELVIA SUAREZ</t>
  </si>
  <si>
    <t>CANCELACION FACT. 20457 MA. DEL PILAR</t>
  </si>
  <si>
    <t>CANCELACION FACT. 20456 NURY VELIZ</t>
  </si>
  <si>
    <t>CANCELACION FACT. 20453 ANDERSON PLAZA</t>
  </si>
  <si>
    <t xml:space="preserve">JOFRE ERAZO URDESA ABONO A CTA_x000D_
</t>
  </si>
  <si>
    <t>CANCELACION FACT. 20403 XAVIER ENRIQUEZ</t>
  </si>
  <si>
    <t>CANCELACION FACT. 20396 HECTOR SILVA</t>
  </si>
  <si>
    <t>CANCELACION FACT. 20386 PEDRO LARENTI</t>
  </si>
  <si>
    <t>CANCELACION FACT. 20476 XAVIER ENRIQUEZ</t>
  </si>
  <si>
    <t>CANCELACION FACT. 20474 EULALIA CORRALES</t>
  </si>
  <si>
    <t>CANCELACION FACT. 20472 FRANKLIN ORDOÑEZ</t>
  </si>
  <si>
    <t>CANCELACION FACT. 20468 VIE</t>
  </si>
  <si>
    <t>CANCELACION FACT. 20464 GABRIELA SILVA</t>
  </si>
  <si>
    <t>LOCUTORIOS DE LILA PEÑA MAYO 1 AL 7 2006</t>
  </si>
  <si>
    <t>POR COMPRA DE TARJETAS PRPAGO $6(4500) $10(2000) $3(2400)</t>
  </si>
  <si>
    <t xml:space="preserve"> COMPRA DE TARJETAS PORTALO $4 (320 $3 (1000)</t>
  </si>
  <si>
    <t>POR FACTURACION DE PLAN FAMILIA 95 CONTROLADO A DEVOLVER</t>
  </si>
  <si>
    <t>DEPOSITO SUELDO ING. JENNY CORREA ABRIL/06</t>
  </si>
  <si>
    <t xml:space="preserve">  DCMO CTO. SDO. ING. JENNY CORREA</t>
  </si>
  <si>
    <t>CANCELACION FACT. 20483 RAQUEL GUTIERRZEZ</t>
  </si>
  <si>
    <t>CANCELACION FACT. 20484 RAQUEL GUTIERREZ</t>
  </si>
  <si>
    <t>CANCELACION FACT. 20481 MARGARITA GODOY</t>
  </si>
  <si>
    <t xml:space="preserve"> POR PAGO DE FACTURA 153463</t>
  </si>
  <si>
    <t xml:space="preserve"> POR PAGO DE ESTADO DE CUENTA ABRIL/2006</t>
  </si>
  <si>
    <t xml:space="preserve"> POR REPOSICION CAJA ASESORES P. MONCAYO</t>
  </si>
  <si>
    <t xml:space="preserve"> POR COMPRA DE 800 C115</t>
  </si>
  <si>
    <t>POR ELABORACION DE 1700 FUNDAS</t>
  </si>
  <si>
    <t xml:space="preserve"> POR PAGO DE FACTURA 5915</t>
  </si>
  <si>
    <t>POR 50% POR ELABORACION CAMISETAS POLO3</t>
  </si>
  <si>
    <t xml:space="preserve"> POR PLAN EMPRESARIAL 324</t>
  </si>
  <si>
    <t>POR 4000 VOLANTES IMPRESOS A FULL COLOR</t>
  </si>
  <si>
    <t>CANCELACION FACT. 20495 FARMACIA VERONICA</t>
  </si>
  <si>
    <t>CANCELACION FACT. 20493 VIE</t>
  </si>
  <si>
    <t>CANCELACION FACT. 20485 CONSUMIDOR FINAL</t>
  </si>
  <si>
    <t xml:space="preserve"> DISTRICELL ANTICIPO POR RECLAMOS DE COMISIONES</t>
  </si>
  <si>
    <t xml:space="preserve"> POR REPOSICION A CAJA DE DIRECTCELL POR PRESTAMO PARA FACTURAR EQUIPO POSPAGO</t>
  </si>
  <si>
    <t xml:space="preserve"> POR REPOSICION A CAJA POR FACTURACION DE EQUIPOS POSPAGO</t>
  </si>
  <si>
    <t>POR REEMBOLSO A CELLMARKET DISTRICELL</t>
  </si>
  <si>
    <t xml:space="preserve"> POR REPOSICION  A CAJA POR PAGO DE SEGURO SOCIAL DEL MES DE MARZO</t>
  </si>
  <si>
    <t xml:space="preserve">TRANFERENCIA DE MALECON_x000D_
</t>
  </si>
  <si>
    <t xml:space="preserve"> TRANSFERENCIA DE LIBERTAD_x000D_
</t>
  </si>
  <si>
    <t xml:space="preserve">  TRANSFERENCIA DE MEGATIENDA_x000D_
</t>
  </si>
  <si>
    <t>CAN DE FACT 23092</t>
  </si>
  <si>
    <t xml:space="preserve">CTAS X LIQUIDAR_x000D_
</t>
  </si>
  <si>
    <t>PRESTAMO A ROBERTO ROSERO</t>
  </si>
  <si>
    <t xml:space="preserve"> PAGO 2DA QUINCENA NOVIEMBRE LUIS RANGEL</t>
  </si>
  <si>
    <t>COMPRA DE TARJETA PREPAGO DE $6 (500) $10 (600)</t>
  </si>
  <si>
    <t xml:space="preserve"> COMPRA TARJETA PÒRTA ALO DE $3 (160) $4 (50)</t>
  </si>
  <si>
    <t xml:space="preserve">AJUSTE DE CTA_x000D_
</t>
  </si>
  <si>
    <t xml:space="preserve"> POR COMPRA DE TARJETA 500/3 1500/6 800/10</t>
  </si>
  <si>
    <t>POR COMPRA DE 15 MOTOROLAS V3</t>
  </si>
  <si>
    <t xml:space="preserve"> POR COMPRA DE 20 TELELFONOS NOKIA 6230</t>
  </si>
  <si>
    <t xml:space="preserve"> POR REPOSICION A CAJA DIRECTCELL POR CAMBIO DE CHEQUE SUELDO DE CELMARKET</t>
  </si>
  <si>
    <t>POR PAGO DE ARRIENDO DE LOCAL URDESA</t>
  </si>
  <si>
    <t>POR 3ER. ABONO DE JARROS Y VASOS PUBLICITARIOS</t>
  </si>
  <si>
    <t xml:space="preserve"> COMPRA DE 108 C115</t>
  </si>
  <si>
    <t xml:space="preserve"> POR FACTURACION DE EMPRESARIAL 118 NOKIA 3220 MERCEDES VASQUEZ MARQUEZ</t>
  </si>
  <si>
    <t>PAGO DE SERVICIOS PRESTADOS ING. JENNY CORREA</t>
  </si>
  <si>
    <t>VENTAS DE MATRIZ URDESA  MARZO 2006</t>
  </si>
  <si>
    <t>CAN DE FACT 22897</t>
  </si>
  <si>
    <t>CAN DE FACT 22899</t>
  </si>
  <si>
    <t>CAN DE FACT 22900</t>
  </si>
  <si>
    <t>CAN DE FACT 22918</t>
  </si>
  <si>
    <t>CAN DE FACT 22931</t>
  </si>
  <si>
    <t>CAN DE FACT 22939</t>
  </si>
  <si>
    <t xml:space="preserve">CAN DE FACT 22951_x000D_
</t>
  </si>
  <si>
    <t>CAN DE FACT 22844-22847</t>
  </si>
  <si>
    <t>PAGO DE COMISIONES DEL MES DE AGOSTO DISTRICELL</t>
  </si>
  <si>
    <t>COMPRA TARJETA PREPAGO DE  $3 (3000)</t>
  </si>
  <si>
    <t xml:space="preserve"> COMPRA TARJETA PORTA ALO DE $3 (280) $ 4 (90)</t>
  </si>
  <si>
    <t>COMPRA DE TARJETA PREPAGO DE $6(6009 $10 (1000)</t>
  </si>
  <si>
    <t xml:space="preserve"> PAGO SERVICIO TECNICO DEL 17 OCT.-6 NOV. ROBERTO ROSERO</t>
  </si>
  <si>
    <t xml:space="preserve"> PAGO SERVICIO TECNICO DEL 17 OCT.-6 NOV MIGUEL REMACHE</t>
  </si>
  <si>
    <t xml:space="preserve"> DEPOSITO SUELDO ING. JENNY CORREA OCT/06</t>
  </si>
  <si>
    <t>CANCELACION DE FACTURA 22934</t>
  </si>
  <si>
    <t>CAN. FACTURA 22920</t>
  </si>
  <si>
    <t xml:space="preserve">CAN FACTURA 22935_x000D_
</t>
  </si>
  <si>
    <t xml:space="preserve">CAN DE FACT 22867_x000D_
</t>
  </si>
  <si>
    <t>CAN DE FACT 22871</t>
  </si>
  <si>
    <t>CAN DE FACT 22872</t>
  </si>
  <si>
    <t>CAN DE FACT 22883</t>
  </si>
  <si>
    <t>CAN DE FACT 22919</t>
  </si>
  <si>
    <t>CAN DE FACT 22924</t>
  </si>
  <si>
    <t xml:space="preserve">CAN DE FACT 22925_x000D_
</t>
  </si>
  <si>
    <t>CAN DE FACT 22926</t>
  </si>
  <si>
    <t>CANC DE FACT 22927</t>
  </si>
  <si>
    <t>CAN DE FACT 22928</t>
  </si>
  <si>
    <t>CAN DE FACT 22929</t>
  </si>
  <si>
    <t xml:space="preserve">CAN DE FACT 22930_x000D_
</t>
  </si>
  <si>
    <t>CAN DE FACT 22934</t>
  </si>
  <si>
    <t>CAN DE FACT 22936</t>
  </si>
  <si>
    <t>CAN DE FACT 22831</t>
  </si>
  <si>
    <t xml:space="preserve">CAN DE FACT 22863-22864_x000D_
</t>
  </si>
  <si>
    <t xml:space="preserve"> POR COMPRA DE TARJETAS PREPAGO DE $3 (2000)</t>
  </si>
  <si>
    <t xml:space="preserve"> POR COMPRA DE TARJETAS PORTALO $4 (70) $3 (210)</t>
  </si>
  <si>
    <t>POR ALGO</t>
  </si>
  <si>
    <t>DEPOSITO POR LOCUTORIOS DESCONTADO 2 VECES  DE AGTO 8 A SEP.7/06</t>
  </si>
  <si>
    <t>CAN DE FACT 22953</t>
  </si>
  <si>
    <t>CAN DE FACT 22956</t>
  </si>
  <si>
    <t>CAN DE FACT 22957</t>
  </si>
  <si>
    <t>CAN  DE FACT 22958</t>
  </si>
  <si>
    <t>PAGO PRESTAMO A DIRECTCELL</t>
  </si>
  <si>
    <t>DIRECTCELL  LOCUTORIOS Y DILER  DEL 24 SEPT.-23 OCT.</t>
  </si>
  <si>
    <t xml:space="preserve"> PAGO ANTICIPO COMISIONES DEL MES DE OCTUBRE -06 A YEVCORP S.A.</t>
  </si>
  <si>
    <t xml:space="preserve"> COMPRA TARJETA PREPAGO DE $6 (1000) $ 10 (600)</t>
  </si>
  <si>
    <t xml:space="preserve"> COMPRA TARJETA PREPAGO DE $ 3 (2000)</t>
  </si>
  <si>
    <t xml:space="preserve"> COMPRA TARJETA PORTA ALO DE $3 (210) $ 4 (70)</t>
  </si>
  <si>
    <t>CALTEC BURO FACT.28447 PAGO MONITOREO DE PROV. DESDE 8 OCT.-7 NOV.</t>
  </si>
  <si>
    <t xml:space="preserve"> REPOSICION CAJA DE ASESORES DEL 8 NOV. 2006</t>
  </si>
  <si>
    <t>IMCAEXSA PAGO FACT.6986 POR COMPRA SUMINISTRO</t>
  </si>
  <si>
    <t xml:space="preserve"> IMCAEXSA S.A  FACT.7035 COMPRA DE 1 TONER HP 2840</t>
  </si>
  <si>
    <t>REPRESENSA FACT.1944 PAGO SERVICIO DE AUDITORIA MES DE OCTUBRE</t>
  </si>
  <si>
    <t xml:space="preserve"> PAGO ANTICIPO COMISION  MES NOV.ROSSY REYES</t>
  </si>
  <si>
    <t>PAGO ANITICIPO DE COMISIONES MES NOV. JOSE LAINEZ</t>
  </si>
  <si>
    <t xml:space="preserve"> PAGO COMISION A YEVCORP POR PLANES IDEAL EMPRESA BULKS  ACTIVADO EN JIUNIO</t>
  </si>
  <si>
    <t xml:space="preserve"> CONECEL FACT.22923 DEL 3ER. PRDO DE OCT/06</t>
  </si>
  <si>
    <t>CAN DE FACT 22965   22898</t>
  </si>
  <si>
    <t>CAN DE FACT 22870</t>
  </si>
  <si>
    <t xml:space="preserve"> CANC DE FACT 22960_x000D_
</t>
  </si>
  <si>
    <t xml:space="preserve">CAN DE FAC 22961_x000D_
</t>
  </si>
  <si>
    <t>CAN DE FACT 22966</t>
  </si>
  <si>
    <t xml:space="preserve">CAN DE FACT 22967_x000D_
</t>
  </si>
  <si>
    <t xml:space="preserve">CAN DE FACT 22968_x000D_
</t>
  </si>
  <si>
    <t>CAN DE FACT 22974</t>
  </si>
  <si>
    <t>CAN DE FACT 22963</t>
  </si>
  <si>
    <t>CAN DE FACT 22971</t>
  </si>
  <si>
    <t>CAN DE FACT 22896</t>
  </si>
  <si>
    <t>PAGO AL SR. MANUEL RNGEL POR CUMPLIMIENTO DE META A NIVEL GENERAL DE SUPERVISORES MES DE OCTUBRE</t>
  </si>
  <si>
    <t xml:space="preserve">CANCELACION FAC. 22992_x000D_
_x000D_
_x000D_
_x000D_
</t>
  </si>
  <si>
    <t>CAN. FAC 22975</t>
  </si>
  <si>
    <t>CAN DE FACT 22976</t>
  </si>
  <si>
    <t>CAN DE FACT 22983</t>
  </si>
  <si>
    <t xml:space="preserve">CAN DE FACT 22987_x000D_
</t>
  </si>
  <si>
    <t>CAN DE FACT 22889-22959-22977-23080</t>
  </si>
  <si>
    <t>CANC DE FACT 23073-23025-22859</t>
  </si>
  <si>
    <t>CAN DE FACT 22980</t>
  </si>
  <si>
    <t>REPOSICION CAJA CHICA FINANCIERO DEL 6 NOV. 13 NOV.</t>
  </si>
  <si>
    <t xml:space="preserve"> COMPRA DE TARJETAS PREPAGO DE $ 6(2000) $ 10 (1000)</t>
  </si>
  <si>
    <t xml:space="preserve"> COMPRA DE TARJETA PREPAGO DE $6 (2000)</t>
  </si>
  <si>
    <t>COMPRA DE TARTETAS PORTA ALO $3 (350) $ 4 (120)</t>
  </si>
  <si>
    <t>TRANSFERENCIA A CUENTA PERSONAL DE JOFRE ERAZO V.</t>
  </si>
  <si>
    <t xml:space="preserve">CAN FAC 22964_x000D_
</t>
  </si>
  <si>
    <t>CAN DE FACT 22985</t>
  </si>
  <si>
    <t>CAN DE FACT 23399</t>
  </si>
  <si>
    <t>CAN DE FACT 22933-22932</t>
  </si>
  <si>
    <t>COMPRA TARJETAS PREPAGO DE $6 (2500) $10 (1000) $20 (50) $30 (50)</t>
  </si>
  <si>
    <t xml:space="preserve"> COMPRA DE TARJETA PORTA ALO DE $3 (450) $4 (140)</t>
  </si>
  <si>
    <t xml:space="preserve"> COMPRA DE AMIGO CHIP $ 5 (1000)</t>
  </si>
  <si>
    <t>COMPRA 15 CD PARA CAPACITACION VENDEDORES DE CELMARKET</t>
  </si>
  <si>
    <t>PAGO BONO CUMPLIMIENTO MES DE OCT. WILLIAM VELEZ</t>
  </si>
  <si>
    <t>DHL EXPRESS PAGO DE FACT.43337 SERVICIO DE COURIER HSTA 27 OCT.</t>
  </si>
  <si>
    <t xml:space="preserve"> MULTICOM FACT.101673  -100942 SERVICIO RADIO FRECUENCIA Y BATERIA</t>
  </si>
  <si>
    <t>DISTRICELL S.A. FACT 17799 COMPRA DE 1000 AMIGO CHIP</t>
  </si>
  <si>
    <t xml:space="preserve"> TRANSTELCO FACT.8159 PAGO SERVICO INTERNET</t>
  </si>
  <si>
    <t xml:space="preserve"> IMCAEXSA FACT.7121 COMPRA DE TONER HP</t>
  </si>
  <si>
    <t xml:space="preserve"> CHRISTIAN VITERI FACT.511 PAGO SERVICIO PROFESIONALES ELABORACION DE 52 CONTRATOS</t>
  </si>
  <si>
    <t xml:space="preserve"> ABONO DEL 50% DE LA COMPRA DE BLOCKS PARA PUNTOS Y HOJAS MEBRETADAS</t>
  </si>
  <si>
    <t xml:space="preserve"> PAGO JAIME DIAZ ELABORACION DE 1000 FUNDAS BLANCAS CON LOGOTIPO CELMARKET</t>
  </si>
  <si>
    <t>CAN DE FACT 22839</t>
  </si>
  <si>
    <t>CAN DE FACT 22940</t>
  </si>
  <si>
    <t xml:space="preserve"> CAN DE FACT 23006_x000D_
</t>
  </si>
  <si>
    <t>COMPRA DE TARJETA PREPAGO DE $ 10 (1000) $30 (50)</t>
  </si>
  <si>
    <t>COMPRA DE TARJETA PORTA ALO $3 (240) $4 (80)</t>
  </si>
  <si>
    <t>ROL 1ERA. QUINC. DE NOV/06</t>
  </si>
  <si>
    <t>POR DEPOSITO DE LA VENTAS DE PEDRO MONCAYO A LA CTA DE CELLMARKET</t>
  </si>
  <si>
    <t>CAN DE FACT 23005</t>
  </si>
  <si>
    <t>CAN DE FACT 23007</t>
  </si>
  <si>
    <t>CAN DE FACT 23008-23011</t>
  </si>
  <si>
    <t xml:space="preserve">CAN DE FACT 23010_x000D_
 _x000D_
</t>
  </si>
  <si>
    <t>CAN DE FACT 23012</t>
  </si>
  <si>
    <t xml:space="preserve">  LOCUTORIOS DE LILA PEÑA DE ABRIL 8 AL 21 2006</t>
  </si>
  <si>
    <t xml:space="preserve">POR FACTURACION POSPAGO DEVOLUCION VALOR EN EFECTIVO _x000D_
</t>
  </si>
  <si>
    <t xml:space="preserve">  DEPOSITO DE HISPANA POR ROBO</t>
  </si>
  <si>
    <t>CANCELACION FACT. 20338 RAQUEL GUTIERREZ</t>
  </si>
  <si>
    <t>CANCELACION FACT. 20337 RAQUEL GUTIERREZ</t>
  </si>
  <si>
    <t>CANCELACION FACT. 20336 EDUARDO HABOUD</t>
  </si>
  <si>
    <t>CANCELACION FACT. 20335 EULALIA CORRALES</t>
  </si>
  <si>
    <t>CANCELACION FACT. 20334 ALBERTO PLAZA</t>
  </si>
  <si>
    <t>CANCELACION FACT. 20328 KARINA BUSTOS</t>
  </si>
  <si>
    <t>CANCELACION FACT. 20317 OMAR CASTRO</t>
  </si>
  <si>
    <t>CANCELACION FACT. 20294 LUIS CANCHIGNIA</t>
  </si>
  <si>
    <t>CANCELACION FACT. 20271 ADRIANA CARRASCO</t>
  </si>
  <si>
    <t>CANCELACION FACT. 20263 JAIME GUAMAN</t>
  </si>
  <si>
    <t>CANCELACION FACT. 20350 EDUARDO HABOUD</t>
  </si>
  <si>
    <t xml:space="preserve"> CANCELA FACT.20333</t>
  </si>
  <si>
    <t xml:space="preserve"> POR COMPRA DE 1500 AMIGOS CHIP</t>
  </si>
  <si>
    <t>POR COMPRA DE 500 NOKIA 1108</t>
  </si>
  <si>
    <t>CANCELACION FACT. 20333 GUILLERMO UTTERMAN</t>
  </si>
  <si>
    <t>CANCELOACION FACT. 20315 ELVIA SUAREZ</t>
  </si>
  <si>
    <t>CANCELACION FACT. 20298 - 20286 - 20262 DIRETCELL</t>
  </si>
  <si>
    <t>CANCELACION FACT. 20262 DIRETCELL</t>
  </si>
  <si>
    <t>CANCELACION FACT. 20358 VIE</t>
  </si>
  <si>
    <t>CANCELACION FACT. 20355 PEDRO BARROS</t>
  </si>
  <si>
    <t>cancelacion fact. 20354 pedro barros</t>
  </si>
  <si>
    <t>cancelacion fact. 20349 jenny correa</t>
  </si>
  <si>
    <t>CANCELACION FACT. 20341 MARY SUAREZ</t>
  </si>
  <si>
    <t>CANCELACION FACT. 20339 GUILLERMO UTTERMAN</t>
  </si>
  <si>
    <t xml:space="preserve">  SERVICIO TECNICO DE ABRIL/06_x000D_
</t>
  </si>
  <si>
    <t xml:space="preserve">CANCELA FACT.20333_x000D_
</t>
  </si>
  <si>
    <t xml:space="preserve"> POR COMPRA DE TARJETAS 1500/3 1500/6 900/10</t>
  </si>
  <si>
    <t xml:space="preserve"> POR FACTURACION PLAN EMPRESARIAL AUTORIZADO POR EL LCDO. SIN SOPORTE</t>
  </si>
  <si>
    <t>POR FACTURACION PLAN IDEAL 95 ABIERTO</t>
  </si>
  <si>
    <t>POR EQUIPOS POSPAGOS DEVOLUCION A DIRECTCELL</t>
  </si>
  <si>
    <t>cancelacion fact. 20297 patricio pesantes</t>
  </si>
  <si>
    <t>CANCELACION DE LA FACTURA 21670 COLEGIO SANTO DOMINGO DE GUZMAN</t>
  </si>
  <si>
    <t xml:space="preserve">CANCELACION FACTURA 21673_x000D_
</t>
  </si>
  <si>
    <t xml:space="preserve">CANCELACION DE LA FACT 21638_x000D_
</t>
  </si>
  <si>
    <t xml:space="preserve">CANCELACION FACT 21630_x000D_
</t>
  </si>
  <si>
    <t xml:space="preserve">CANCELACION FACT 21610_x000D_
</t>
  </si>
  <si>
    <t xml:space="preserve">CANCELACION FACT 21633_x000D_
</t>
  </si>
  <si>
    <t xml:space="preserve">CANCELACION DE LA FACT 21648_x000D_
</t>
  </si>
  <si>
    <t xml:space="preserve">CANCELACION FACT 21646_x000D_
_x000D_
_x000D_
_x000D_
_x000D_
_x000D_
_x000D_
_x000D_
_x000D_
_x000D_
_x000D_
_x000D_
_x000D_
_x000D_
_x000D_
_x000D_
_x000D_
</t>
  </si>
  <si>
    <t>ABONO A LA FACT 21669</t>
  </si>
  <si>
    <t xml:space="preserve">ABONO A LA FACTURA 21635_x000D_
</t>
  </si>
  <si>
    <t xml:space="preserve">PAGO DE AGENCIAS_x000D_
_x000D_
</t>
  </si>
  <si>
    <t xml:space="preserve">PAGO DE AGENCIAS_x000D_
</t>
  </si>
  <si>
    <t xml:space="preserve">    ASIENTO DE AJUSTE_x000D_
</t>
  </si>
  <si>
    <t>PAGO DE SUELDO DE SEG QUIN DE JUNIO</t>
  </si>
  <si>
    <t>PAGO DE SEG QUIN DE JUNIO /06</t>
  </si>
  <si>
    <t xml:space="preserve"> PAGO DE COMISIONES DE MAYO /06</t>
  </si>
  <si>
    <t xml:space="preserve"> POR PAGO DE COMISIONES DE MAYO/06</t>
  </si>
  <si>
    <t xml:space="preserve"> PAGO DE COMISIONES DE MAYO</t>
  </si>
  <si>
    <t xml:space="preserve"> PAGOP DE COMISIONES DE MAYO</t>
  </si>
  <si>
    <t xml:space="preserve"> POR PAGO DE COMISIONES DE MAYO</t>
  </si>
  <si>
    <t>REST DE CAJA A FANNY POR HABER PAGO ESTE VALOR</t>
  </si>
  <si>
    <t xml:space="preserve">CANCELAS FACT.20486_x000D_
</t>
  </si>
  <si>
    <t xml:space="preserve">AJUSTE DE CXC_x000D_
</t>
  </si>
  <si>
    <t xml:space="preserve">AJUSTE DE CREDITO FISCAL_x000D_
</t>
  </si>
  <si>
    <t>COMPRA DE 200 TUAS</t>
  </si>
  <si>
    <t>COMPRA DE 100 TUAS</t>
  </si>
  <si>
    <t>COMPRA DE 250/30</t>
  </si>
  <si>
    <t>COMPRA DE 30 AMIGO KIT SIEMENS A71</t>
  </si>
  <si>
    <t xml:space="preserve"> COMPRA DE 6/1000 3/1000</t>
  </si>
  <si>
    <t xml:space="preserve">CANCELACION FACTURA 21679_x000D_
_x000D_
</t>
  </si>
  <si>
    <t xml:space="preserve">ABONO FACT 21678_x000D_
</t>
  </si>
  <si>
    <t xml:space="preserve">CANCELACION DE LA FACT 21674_x000D_
</t>
  </si>
  <si>
    <t>CANCELA FACT.21695</t>
  </si>
  <si>
    <t>CAN DE FACTURAS 20800-21179-21193</t>
  </si>
  <si>
    <t>COMPRA DE 6/1000 3/2000 10/1000 30/100</t>
  </si>
  <si>
    <t xml:space="preserve"> PAGO DE LUZ DE JUNIO-06</t>
  </si>
  <si>
    <t>PAGO DE COMISIONES DE MAYO</t>
  </si>
  <si>
    <t>LOCUTORIOS DE MAYO 24 A JUNIO 24/06</t>
  </si>
  <si>
    <t>PAGO DE FACT 23051</t>
  </si>
  <si>
    <t xml:space="preserve"> ING. JENNY CORREA JUNIO/06_x000D_
</t>
  </si>
  <si>
    <t xml:space="preserve">COMISIONES DE MAYO DE DISTRICELL_x000D_
</t>
  </si>
  <si>
    <t>ABONO A LA FACTURA 21655</t>
  </si>
  <si>
    <t xml:space="preserve">CANCELACION FACTURA 21656_x000D_
</t>
  </si>
  <si>
    <t xml:space="preserve">CANCELACION FACT 21194_x000D_
</t>
  </si>
  <si>
    <t>CANCELACION FACT 21692</t>
  </si>
  <si>
    <t>CANCELACION FACT 21684</t>
  </si>
  <si>
    <t xml:space="preserve">CANCELACION FACT 21686_x000D_
</t>
  </si>
  <si>
    <t>CANCELACION FACTURA 21694</t>
  </si>
  <si>
    <t xml:space="preserve">CANCELACION FACTURA 21706_x000D_
</t>
  </si>
  <si>
    <t xml:space="preserve">CANCELACION FACT 21708_x000D_
</t>
  </si>
  <si>
    <t xml:space="preserve">CANCELACION FACT 5.46_x000D_
</t>
  </si>
  <si>
    <t xml:space="preserve">CANCELACION FACT 21701_x000D_
</t>
  </si>
  <si>
    <t>CANCELACION FACT. 21152-21153-21157-21132 ELVIA SUAREZ</t>
  </si>
  <si>
    <t xml:space="preserve">CANCELACION FACT. 21160 RAQUEL GUTIERREZ _x000D_
</t>
  </si>
  <si>
    <t xml:space="preserve">CANCELACION FACT. 21161V ANDERSON PLAZA_x000D_
</t>
  </si>
  <si>
    <t>CANCELACION FACT. 21128</t>
  </si>
  <si>
    <t>CANCELACION FACT. 21130</t>
  </si>
  <si>
    <t xml:space="preserve">    CANCELA FACT.21153_x000D_
</t>
  </si>
  <si>
    <t xml:space="preserve"> REP DE CAJA DE ASESORES</t>
  </si>
  <si>
    <t>COMPRA DE 6/2000  3/2000 10/1500 20/50 30/100</t>
  </si>
  <si>
    <t>CANCELACION FACT. 21156 JENNY CORREA</t>
  </si>
  <si>
    <t>CANCELACION FACT. 21149 EULALIA CORRALES</t>
  </si>
  <si>
    <t>CANCELACION FACT. 21165 GUILLERMO UTTERMAN</t>
  </si>
  <si>
    <t xml:space="preserve">CANCELACION FACT. 21139 _x000D_
</t>
  </si>
  <si>
    <t>CANCELACION FACT. 21171</t>
  </si>
  <si>
    <t>CANCELACION FACT. 21176 VERONICA MAZZINI</t>
  </si>
  <si>
    <t>CANCELACION FACT. 21177 VERONICA MAZZINI</t>
  </si>
  <si>
    <t>CANCELACION FACT. 21178 MARJORIE ZUÑIGA</t>
  </si>
  <si>
    <t>CANCELACION FACT. 21179 MARGARITA GODOY</t>
  </si>
  <si>
    <t xml:space="preserve">SERVICIO TECNICO DEL 7 AL 30 DE JUNIO/06 URDESA_x000D_
</t>
  </si>
  <si>
    <t xml:space="preserve"> GUILLERMO UTERMAN ABONO FACT.20525 SALDO $150</t>
  </si>
  <si>
    <t xml:space="preserve"> COMPRA 6/1000 10/1000</t>
  </si>
  <si>
    <t>POR PRESTAMO PARA CUBRIR SOBREGIRO</t>
  </si>
  <si>
    <t xml:space="preserve">DEVOLUCION DE DINERO A YULLET ERAZ0 FACRT.21113 DE CONECEL_x000D_
</t>
  </si>
  <si>
    <t xml:space="preserve">CONECEL FACT.21151 DEL 1ER. PRDO DE JUNIO/06_x000D_
</t>
  </si>
  <si>
    <t>CANCELACION FACT. 21140</t>
  </si>
  <si>
    <t>CANCELACION FACT. 21138</t>
  </si>
  <si>
    <t>CANCELACION FACT. 21182 VIE</t>
  </si>
  <si>
    <t>CANCELACION CH. PROTESTADO DISTRICELL</t>
  </si>
  <si>
    <t xml:space="preserve"> REP DE CAJA DE VENTAS</t>
  </si>
  <si>
    <t>CANCELACION FACT. 20787</t>
  </si>
  <si>
    <t>CANCELACION FACT. 21162-21163</t>
  </si>
  <si>
    <t>CANCELACION FACT. 20661</t>
  </si>
  <si>
    <t>CANCELACION FACT. 21193</t>
  </si>
  <si>
    <t>CANCELACION FACT. 21197 EULALIA CORRALES</t>
  </si>
  <si>
    <t>CANCELACION FACT. 21200</t>
  </si>
  <si>
    <t>CANCELACION FACT. 21189 JOSELYN CIA. LTDA.</t>
  </si>
  <si>
    <t xml:space="preserve">CANCELACION FACT. 21191 MARY SUAREZ _x000D_
</t>
  </si>
  <si>
    <t>PARA CUBRIR SOBRE GIRO EN CTA</t>
  </si>
  <si>
    <t xml:space="preserve"> COMPRA DE $ 3/1000 $ 4/314</t>
  </si>
  <si>
    <t>COMPRA DE 6/2500 10/1800 3/2000</t>
  </si>
  <si>
    <t>CANCELACION FACT. 20722</t>
  </si>
  <si>
    <t>CANCELACION FACT. 20732</t>
  </si>
  <si>
    <t>POR PAGO DE ESTADO DE CUENTA DE TARJETA DE CREDITO PACIFICARD</t>
  </si>
  <si>
    <t>POR PAGO DE FACTURA # 623 A DESCONTARSE EN ROL</t>
  </si>
  <si>
    <t>POR PAGO DE FACTURA 18498</t>
  </si>
  <si>
    <t>POR PAGO DE FACTURA 27</t>
  </si>
  <si>
    <t>POR PAGO DE FACTURA 32</t>
  </si>
  <si>
    <t>POR PAGO DE FACTURA 5709</t>
  </si>
  <si>
    <t>POR PAGO DE FACTURA 90386 90059</t>
  </si>
  <si>
    <t>COMPRA DE ROLLOS PARA LOCUTORIOS</t>
  </si>
  <si>
    <t xml:space="preserve">SERVICIOS BASICOS </t>
  </si>
  <si>
    <t>PAGO DE POLIZA DE SEGURO DE ROBO Y DE INCENDIO</t>
  </si>
  <si>
    <t>PAGO DE PLANILLA DEL SEGURO DEL MES DE FEBRERO DEL 2006</t>
  </si>
  <si>
    <t>AJUSTES DE CTAS</t>
  </si>
  <si>
    <t>AJUSTES DE CTA BANCO</t>
  </si>
  <si>
    <t>SUELDOS - 2da QUINCENA-MARZO</t>
  </si>
  <si>
    <t>PAGO DE IMPUESTOS FEBRERO</t>
  </si>
  <si>
    <t>GASTO DE ARRIENDO</t>
  </si>
  <si>
    <t>CH. DEVUELTO</t>
  </si>
  <si>
    <t>AJUSTE DE CAJA</t>
  </si>
  <si>
    <t>ACTIVO DE CORRIENTE</t>
  </si>
  <si>
    <t>AJUSTE DE CXC</t>
  </si>
  <si>
    <t>COMISIONES EXTRA</t>
  </si>
  <si>
    <t>POR PAGO DE FACTURA 8159</t>
  </si>
  <si>
    <t>COMPRA DE AMIGOS CHIP</t>
  </si>
  <si>
    <t>COMISIONES A VENDEDORES - ABRIL</t>
  </si>
  <si>
    <t>GASTOS DE ASESORIA</t>
  </si>
  <si>
    <t>GASTOS DE MATRICULA DE MOTO</t>
  </si>
  <si>
    <t>GASTO DE SERVICIO DE INTERNET</t>
  </si>
  <si>
    <t>SUELDOS - 2da QUINCENA-ABRIL</t>
  </si>
  <si>
    <t>GASTOS DE INSTALACION</t>
  </si>
  <si>
    <t>APORTES AL SEGURO MES ABRIL DEL 2006</t>
  </si>
  <si>
    <t>COMISIONES A VENDEDORES - FERERO</t>
  </si>
  <si>
    <t xml:space="preserve">GASTOS DE SERVICIO TECNICO </t>
  </si>
  <si>
    <t>SUELDOS - 1era QUINCENA-ABRIL</t>
  </si>
  <si>
    <t>GASTO POR SISTEMAS DE TARIFACION CABINAS</t>
  </si>
  <si>
    <t>POR PAGO FACTURA 8159</t>
  </si>
  <si>
    <t>POR PAGO DE CUOTA 6/6 DE SEGURO DEL CAMION</t>
  </si>
  <si>
    <t>POR PAGO DE DECIMO CUARTO SUELDO PERSONAL URDESA</t>
  </si>
  <si>
    <t>POR PAGO DE ESTADO CTA. TARJETA CORPORATIVA</t>
  </si>
  <si>
    <t>POR PAGO DE FACTURA 19790</t>
  </si>
  <si>
    <t>GASTO DE ALQUILER DE RADIO</t>
  </si>
  <si>
    <t>AJUSTE DE CAJA GENERAL</t>
  </si>
  <si>
    <t>AJUSTE DE CLIENTES</t>
  </si>
  <si>
    <t>ANTICIPO MAYO DEL 2006</t>
  </si>
  <si>
    <t>COMISIONES A VENDEDORES - MAYO</t>
  </si>
  <si>
    <t>COMPRA DE AMIGO CHIP</t>
  </si>
  <si>
    <t>PAGO DE IMPUESTOS ABRIL</t>
  </si>
  <si>
    <t>POR PAGO DE ESTADO DE CUENTA ABRIL/2006</t>
  </si>
  <si>
    <t>POR PAGO DE FACTURA 147</t>
  </si>
  <si>
    <t>POR PAGO DE FACTURA 153463</t>
  </si>
  <si>
    <t>POR PAGO DE FACTURA 20528-20521</t>
  </si>
  <si>
    <t>POR PAGO DE FACTURA 44173-45871</t>
  </si>
  <si>
    <t>POR PAGO DE FACTURA 5740</t>
  </si>
  <si>
    <t>POR PAGO DE FACTURA 5915</t>
  </si>
  <si>
    <t>POR PAGO DE FACTURA 91841-91507</t>
  </si>
  <si>
    <t>POR PAGO DE LIQUIDACION DE ABRIL/06</t>
  </si>
  <si>
    <t xml:space="preserve">COMISIONES LOCUTORIO </t>
  </si>
  <si>
    <t>POR PAGO DE NOTAS DE DEBITO MULTICREDITO Y AMERICAM EXPRESS</t>
  </si>
  <si>
    <t>POR PAGO DE FACTURAS 5159-5160</t>
  </si>
  <si>
    <t>POR PAGO DE TARJETA CORPORATIVA</t>
  </si>
  <si>
    <t>POR PAGO MUTICREDITO</t>
  </si>
  <si>
    <t>GASTOS DE ADMINISTRACION</t>
  </si>
  <si>
    <t xml:space="preserve">DEVOLUCION DE PLAN </t>
  </si>
  <si>
    <t>GASTOS DE INSTALACION DE NORTON ANTIVIRUS EN LAS COMPUTADORAS</t>
  </si>
  <si>
    <t>PAGO DE CUOTA 12/12</t>
  </si>
  <si>
    <t>POR COMPRA DE 100 TUAS</t>
  </si>
  <si>
    <t>SUELDOS - 1era QUINCENA-MAYO</t>
  </si>
  <si>
    <t>RESUMEN CH. DE VUELTOS DE JUNIO/06_x000D_</t>
  </si>
  <si>
    <t>AJUSTE DE BANCOS</t>
  </si>
  <si>
    <t>COMISIONES A VENDEDORES - JUNIO</t>
  </si>
  <si>
    <t>GASTOS DE ENVIO</t>
  </si>
  <si>
    <t>CANC DE LA LETRA 7 DE JUNIO</t>
  </si>
  <si>
    <t>SUELDOS - 1era QUINCENA-JUNIO</t>
  </si>
  <si>
    <t>PAGO DE FACT 346</t>
  </si>
  <si>
    <t>PAGO DE FACTURA 94514</t>
  </si>
  <si>
    <t>SUELDOS - 2da QUINCENA-MAYO</t>
  </si>
  <si>
    <t xml:space="preserve"> TRANSFERENCIA DE HIPERMARKET</t>
  </si>
  <si>
    <t xml:space="preserve">  TRANSFERENCIA DE MALECON_x000D_
</t>
  </si>
  <si>
    <t xml:space="preserve">   TRANSFERENCIA DE LIBERTAD_x000D_
</t>
  </si>
  <si>
    <t xml:space="preserve">CAN FAC 22782               _x000D_
</t>
  </si>
  <si>
    <t xml:space="preserve">CAN FAC 22792_x000D_
</t>
  </si>
  <si>
    <t xml:space="preserve">CAN FAC 22843_x000D_
</t>
  </si>
  <si>
    <t>CAN DE FACT 22781-22820-22850-22748</t>
  </si>
  <si>
    <t xml:space="preserve">DEPOSITO  DE CLIENTES DE OCT/06_x000D_
</t>
  </si>
  <si>
    <t>PAGO NOMINA PERSONAL COMISIONES DE GRACE COELLO,IVAN CARRILLO,WILLIAN VELES PORTOVIEJO</t>
  </si>
  <si>
    <t xml:space="preserve"> PAGO NOMINA COMISION DEL MES DE SEPT.MANUEL RANGEL</t>
  </si>
  <si>
    <t xml:space="preserve"> PAGO COMISIONES SEPT. V.HUGO MOREIRA-TATIANA CASSEAUX-PATRICIA LETAMENDI</t>
  </si>
  <si>
    <t xml:space="preserve"> PAGO NOMINA COMISION SEPT. SILVER DIAZ</t>
  </si>
  <si>
    <t xml:space="preserve"> PAGO NOMINA DE COMISION SEPT.MARTHA VALLE</t>
  </si>
  <si>
    <t xml:space="preserve"> PAGO NOMINA COMISION SEPT.</t>
  </si>
  <si>
    <t xml:space="preserve"> PAGO NOMINA DE COMISIONES SEPT. LEANDRO CEDEÑO-LEONARDO GUAMAN</t>
  </si>
  <si>
    <t xml:space="preserve"> PAGO NOMINA COMISION DE SEPT.DANIEL ESPINOZA</t>
  </si>
  <si>
    <t>PAGO NOMINA DE C OMISIONES WALTER AYALA</t>
  </si>
  <si>
    <t>PAGO NOMINA COMISION SEPT.LUIS RANGEL</t>
  </si>
  <si>
    <t xml:space="preserve"> PAGO COMISION MES DE SEPT.MERCEDES PLUAS</t>
  </si>
  <si>
    <t>GASTOS DE INSTALACION SOFTWARE</t>
  </si>
  <si>
    <t xml:space="preserve">POR PAGO DE SERVICIO DE MONITOREO </t>
  </si>
  <si>
    <t>PAGO DE PERMISOS MUNICIPALES</t>
  </si>
  <si>
    <t>PAGO CUOTA CAMARA DE COMERCIO</t>
  </si>
  <si>
    <t>SUELDOS - 13er SUELDO</t>
  </si>
  <si>
    <t>6'905.530,64</t>
  </si>
  <si>
    <t>PAGO DE LOCUTORIOS A CONECEL</t>
  </si>
  <si>
    <t>POR PAGO DE CUOTA CAMION</t>
  </si>
  <si>
    <t xml:space="preserve"> POR COMPRA DE 1500/3 2600/6 1000/10 50/20 50/30</t>
  </si>
  <si>
    <t>POR REPOSICION A CAJA POR INSTALACION DE NORTON ANTIVIRUS EN LAS COMPUTADORAS</t>
  </si>
  <si>
    <t xml:space="preserve"> POR REPOSICION A CAJA JOFRE ERAZO POR GASTOS DE CAMBIO DE IMEI SOFTWARE</t>
  </si>
  <si>
    <t xml:space="preserve"> POR REPOSICION A CAJA POR GASTOS DE SERVICIO TECNICO DE MAQUINA DE MERCEDES Y CAJA  Y REPARACION MOTO DE</t>
  </si>
  <si>
    <t xml:space="preserve"> POR PAGO DE PLANILLA DE LUZ OFICINA URDESA ABRIL DEL 2006</t>
  </si>
  <si>
    <t xml:space="preserve">CANCELACION FACT 22064_x000D_
</t>
  </si>
  <si>
    <t xml:space="preserve"> POR SUELDO DEL PERSONAL URDESA 1ERA. 15NA. MAYO DEL 2006</t>
  </si>
  <si>
    <t xml:space="preserve"> POR COMPRA DE TARJETAS PREPAGO 1200/6 700/3 600/10</t>
  </si>
  <si>
    <t>POR COMPRA DE 400 C115-64K</t>
  </si>
  <si>
    <t>POR PAGO DE LETRA 5 CUOTA 7</t>
  </si>
  <si>
    <t>CANCELACION FCAT. 20555 XAVIER ENRIQUEZ</t>
  </si>
  <si>
    <t>CANCELACION FACT. 20553 EULALIA CORRALES</t>
  </si>
  <si>
    <t>CANCELACION FACT. 20528 - 20521 UBALDOSALDARRIAGO</t>
  </si>
  <si>
    <t>CANCELACION FACT. 20472 - 20460 FRANKLIN ORDOÑEZ</t>
  </si>
  <si>
    <t>DE. POR FACT. 20528- 20521 PLAN UBALDO SALADARRIAGA</t>
  </si>
  <si>
    <t>POR PAGO DE NOTAS DE DEBITOS  CASA FACIL FEBRERO, MULTICREDITO AMERICAM EXPRESS TRANSFERENCIAS DE FONDOS</t>
  </si>
  <si>
    <t>POR COMPRA DE TARJETAS 1000/10</t>
  </si>
  <si>
    <t xml:space="preserve">CAN. FAC.23649_x000D_
               _x000D_
</t>
  </si>
  <si>
    <t xml:space="preserve">CAN FAC 23400_x000D_
</t>
  </si>
  <si>
    <t xml:space="preserve">  TRANSFERENCIA DE MACHALA</t>
  </si>
  <si>
    <t xml:space="preserve"> TRANSFERENCIA DE RIO CENTRO_x000D_
</t>
  </si>
  <si>
    <t xml:space="preserve">  TRANSFERENCIA DE LIBERTAD</t>
  </si>
  <si>
    <t>CAN DE FACT 23165</t>
  </si>
  <si>
    <t>CAN DE FACT 23520-23521</t>
  </si>
  <si>
    <t>CAN DE FACT 23622</t>
  </si>
  <si>
    <t xml:space="preserve">CAN DE FACT 23657_x000D_
</t>
  </si>
  <si>
    <t>CAN DE FACT 23386</t>
  </si>
  <si>
    <t xml:space="preserve">VENTAS DE FERIA DE PORTA DE DIC/06_x000D_
</t>
  </si>
  <si>
    <t>ABONO DE CLIENTES</t>
  </si>
  <si>
    <t xml:space="preserve"> LIQUIDACION CTA. JOFRE ERAZO</t>
  </si>
  <si>
    <t>COMPRA DE TARJETA PREPAGO DE $6 (2000) $10 (1000)</t>
  </si>
  <si>
    <t xml:space="preserve"> COMPRA DE TARJETA PREPAGO DE $ · (2000)</t>
  </si>
  <si>
    <t>PAGO COMISIONES DINERS ROCIO MORA</t>
  </si>
  <si>
    <t>LILA FREIRE  PAGO ARRIENDO  URDESA  DEL 23 DIC AL 22 ENERO</t>
  </si>
  <si>
    <t xml:space="preserve"> IMCAEXSA FACT 7408 COMPRA DE UN TONER</t>
  </si>
  <si>
    <t xml:space="preserve"> PAGO LETRA DE 2/6 SEGURO OLYMPUS A CELMARKET</t>
  </si>
  <si>
    <t xml:space="preserve"> COMPRA DE AMIGO KIT C115 (150)</t>
  </si>
  <si>
    <t>CH. PROTESTADO ANGELA VITERI</t>
  </si>
  <si>
    <t>PAGO COMISIONES DEL 15 AL 31 DIC ROCIO MORA</t>
  </si>
  <si>
    <t xml:space="preserve"> REPOSICION CAJA DE ASESORES PORTOVIEJO LOTTY MUÑOZ</t>
  </si>
  <si>
    <t>PAGO ANTICIPO DE COMISIONES A HECTOR SILVA</t>
  </si>
  <si>
    <t>ABONO POR BUFFET FIESTA FIN DE AÑO</t>
  </si>
  <si>
    <t xml:space="preserve">RESUMEN N/D DE DICIEMBRE/06_x000D_
</t>
  </si>
  <si>
    <t>SERVICIO TECNICO DE DIC/06</t>
  </si>
  <si>
    <t xml:space="preserve">TRANSFERENCIA DE LOCUTORIOS_x000D_
</t>
  </si>
  <si>
    <t xml:space="preserve">CAN FAC 22849_x000D_
</t>
  </si>
  <si>
    <t xml:space="preserve"> TRASNFERENCIA DE MALECON</t>
  </si>
  <si>
    <t xml:space="preserve"> REPOSICION CAJA FINANCIERO DEL 23-31 DIC</t>
  </si>
  <si>
    <t xml:space="preserve"> ABONO  PACIFICARD MES DE DICIEMBRE</t>
  </si>
  <si>
    <t>PAGO PACIFICARD MES DE DICIEMBRE</t>
  </si>
  <si>
    <t>CANCELACION  POR ELABORACION DE CAMISETAS FACT.2408</t>
  </si>
  <si>
    <t>PAGO COMISIONES MES DE NOVIEMBRE CATALINA BONILLA</t>
  </si>
  <si>
    <t xml:space="preserve"> PAGO COMISIONES MES DE NOV.JOSE MALDONADO</t>
  </si>
  <si>
    <t xml:space="preserve"> PAGO DE COMISIONES  MES DE NOV.</t>
  </si>
  <si>
    <t xml:space="preserve"> PAGO COMISIONES MES DE NOV. DE PEDRO MONCAYO</t>
  </si>
  <si>
    <t xml:space="preserve"> CANCELACION COMISIONES MES NOV.</t>
  </si>
  <si>
    <t xml:space="preserve"> PAGO COMISION MES DE NOV. DANIEL ESPINOZA</t>
  </si>
  <si>
    <t xml:space="preserve"> PAGO COMISIONES MES DE NOV. A MERCEDES PLUAS</t>
  </si>
  <si>
    <t xml:space="preserve"> PAGO COMISION MES DE NOVIEMBRELUIS RANGEL</t>
  </si>
  <si>
    <t xml:space="preserve"> PAGO COMISIONES MES DE NOV. DE JESSENIA MARCILLO</t>
  </si>
  <si>
    <t xml:space="preserve"> REPOSICION PAGO DE LUZ  EMELORO FACT. 6289195-6289194 DEL 24 NOV. 23 DIC.</t>
  </si>
  <si>
    <t>CAN DE FACT 23619-23630-23527</t>
  </si>
  <si>
    <t xml:space="preserve">   DEPOSITO PLAN EMPRESARIAL</t>
  </si>
  <si>
    <t>POR PAGO DE LIQUIDACION DE DINERS 35530466-16078441-35530461-16078439-36368034-1607839-35530465-36368032</t>
  </si>
  <si>
    <t xml:space="preserve"> POR PAGO DE LIQUIDACION N. DE VOUCHER 18351888</t>
  </si>
  <si>
    <t>COMPRA TARJETAS PREPAGO DE $ 6 ( 800) $ 3 ( 1000) $ 10 ( 500) $ 20( 50)</t>
  </si>
  <si>
    <t>REPOSICION CAJA M. ISABEL</t>
  </si>
  <si>
    <t>INSTALACION DE RED, CONFIGURACION DE ROUTER Y CAMARA DE CAMBIO DE SERVIDOR</t>
  </si>
  <si>
    <t xml:space="preserve">CONECEL FACT.22354 3ER. PRDO DE AGTO/06_x000D_
</t>
  </si>
  <si>
    <t>CAN DE FACT 22334</t>
  </si>
  <si>
    <t xml:space="preserve">   CONECEL FACT. #22344 PRIMERA INSTANCIA Y DEV. DE TUAS_x000D_
</t>
  </si>
  <si>
    <t>COMPRA TARJETA PREPAGO $6 (1500) $3 (1500) $10 (800) $30( 50)</t>
  </si>
  <si>
    <t xml:space="preserve"> COMPRA TARJETA PREPAGO $6 (2000) $ 3 ( 2000) $10 ( 500)</t>
  </si>
  <si>
    <t xml:space="preserve"> COMPRA AMIGO CHIP $ 5</t>
  </si>
  <si>
    <t xml:space="preserve"> REPOSICION CAJA CHICA</t>
  </si>
  <si>
    <t xml:space="preserve"> N/V 834  COMPRA 3 MOTOROLA PBL V6</t>
  </si>
  <si>
    <t>REPOSICION CAJA DE ASESORES</t>
  </si>
  <si>
    <t>REPOSICION CAJA ASESORES</t>
  </si>
  <si>
    <t xml:space="preserve"> COMPRA UN MOTOROLA V360</t>
  </si>
  <si>
    <t xml:space="preserve"> POR PAGO DE COMISION DE AGOSTO DEL 2006</t>
  </si>
  <si>
    <t xml:space="preserve"> POR COMISION DE AGOSTO DEL 2006</t>
  </si>
  <si>
    <t>CANC DE FACT 22329</t>
  </si>
  <si>
    <t>CAN DE FACT 22335</t>
  </si>
  <si>
    <t xml:space="preserve"> PAGO COMISION REGISTRO LINEAS APROBADAS</t>
  </si>
  <si>
    <t xml:space="preserve"> POR COMPRA DE TARJETAS PORTALO DE $3 (600) $4 (200)</t>
  </si>
  <si>
    <t>POR PAGO DE PRESTAMO POR SOBREGIRO</t>
  </si>
  <si>
    <t xml:space="preserve"> PAGO DE PRESTAMO POR SOBRE GIRO</t>
  </si>
  <si>
    <t>COMPRA DE TARJETA PREPAGO DE $6 (1000)</t>
  </si>
  <si>
    <t xml:space="preserve"> COMPRA DE TARJETA PREPAGO DE  $3 (1000)</t>
  </si>
  <si>
    <t>POR PAGO DE SUELDO 1ERA 15NA DE OCTUBRE A STEFANIA LUCIN</t>
  </si>
  <si>
    <t>PAGO DE 1ERA 15NA DE OCTUBRE A LUIS RANGEL</t>
  </si>
  <si>
    <t>POR PAGO DE LA 1ERA 15NA D OCTUBRE A JOHANNA SANCAN</t>
  </si>
  <si>
    <t xml:space="preserve"> PAGO DE LA 1ERA 15NA DE OCTUBRE A DEICY ALVAREZ</t>
  </si>
  <si>
    <t>CAN DE FACT 22356-22532-22538-22547-22575-22540-22490</t>
  </si>
  <si>
    <t>CAN FAC 22721</t>
  </si>
  <si>
    <t xml:space="preserve">CAN FAC 22734_x000D_
</t>
  </si>
  <si>
    <t xml:space="preserve">CAN FAC 22736_x000D_
</t>
  </si>
  <si>
    <t>POR COMPRA DE 2500 TARJETAS DE $3 PREPAGO</t>
  </si>
  <si>
    <t xml:space="preserve"> COMPRA DE TARJETA PREPAGO DE $6(2000) $10 (1000) $20 (50) $30 (50)</t>
  </si>
  <si>
    <t xml:space="preserve">SERVICIO TECNICO DE OCT/06_x000D_
</t>
  </si>
  <si>
    <t xml:space="preserve">             _x000D_
CAN FAC 22674_x000D_
_x000D_
</t>
  </si>
  <si>
    <t xml:space="preserve">CAN FAC 22741_x000D_
</t>
  </si>
  <si>
    <t xml:space="preserve">CAN FAC 22742_x000D_
</t>
  </si>
  <si>
    <t xml:space="preserve">CAN  FAC 22744_x000D_
</t>
  </si>
  <si>
    <t xml:space="preserve">CAN FAC 22746_x000D_
</t>
  </si>
  <si>
    <t>POR COMPRA DE TARJETAS PREPAGO DE $6 (2000) $10 (1000)</t>
  </si>
  <si>
    <t xml:space="preserve"> POR COMPRA DE TARJETA PREPAGO DE $3 (4000)</t>
  </si>
  <si>
    <t xml:space="preserve"> REPOSICION A CAJA GENERAL POR PAGO DE SUELDO DE LA 1ERA 15NA DE OCTUBRE DE MARIO VELEZ</t>
  </si>
  <si>
    <t xml:space="preserve"> REPOSICION A CAJA GENERAL POR PAGO DE COMISIONES A LA sRA. ROCIO MORA</t>
  </si>
  <si>
    <t xml:space="preserve"> POR PAGO DE PLANILLA DE AGUA LOCAL URDESA</t>
  </si>
  <si>
    <t xml:space="preserve"> PAGO DE PLANILLAS POR CONSUMO TELEFONICO DE URDESA</t>
  </si>
  <si>
    <t xml:space="preserve"> XAVIER ENRIQUE 1ER. ABONO A CTA. DE LOCUTORIOS_x000D_
</t>
  </si>
  <si>
    <t>ABONO A FACT 22540</t>
  </si>
  <si>
    <t>CANCELACION FACT. 22763 Y SALDO A FAVOR</t>
  </si>
  <si>
    <t xml:space="preserve">CAN FAC 22675_x000D_
                              _x000D_
</t>
  </si>
  <si>
    <t xml:space="preserve">CAN FAC 22712_x000D_
               _x000D_
</t>
  </si>
  <si>
    <t xml:space="preserve">CAN FAC 22737_x000D_
</t>
  </si>
  <si>
    <t xml:space="preserve">CAN FAC 22747_x000D_
_x000D_
  _x000D_
_x000D_
_x000D_
CAN FAC 22747_x000D_
</t>
  </si>
  <si>
    <t xml:space="preserve">CAN FAC 22756_x000D_
</t>
  </si>
  <si>
    <t xml:space="preserve">CAN FAC 22757_x000D_
</t>
  </si>
  <si>
    <t xml:space="preserve">CAN FAC 22758_x000D_
_x000D_
               _x000D_
</t>
  </si>
  <si>
    <t xml:space="preserve">CAN FAC 22759_x000D_
</t>
  </si>
  <si>
    <t>ABONO A FACT 22748</t>
  </si>
  <si>
    <t>CAN DE FACT 22908</t>
  </si>
  <si>
    <t>DIRECTCELL LOCUTORIOS .24 AOSTO  A  23 SEPT.06</t>
  </si>
  <si>
    <t>PAGO A  MULTICOM  FACT.98279-98621-99031</t>
  </si>
  <si>
    <t>COMPRA TARJETA AMIGO PREPAGP DE $6(800) PREPAGO DE $10(500)</t>
  </si>
  <si>
    <t xml:space="preserve"> COMPRA TARJETA PREPAGO DE $3(1000)</t>
  </si>
  <si>
    <t xml:space="preserve"> PAGO COMISION POR CUMPLIMIENTO DE META WALTER AYALA</t>
  </si>
  <si>
    <t xml:space="preserve"> PAGO DE PUNTA BARANDUA  CONDOMINIO OASIS 11/60 LETRAS</t>
  </si>
  <si>
    <t xml:space="preserve"> PAGO CUOTA CAMARA DE COMERCIO MES OCT-NOV-DIC.</t>
  </si>
  <si>
    <t>POR PAGO DE FACT.27217 CALTEC BURO POR MONITOREO DE PROVEEDOR</t>
  </si>
  <si>
    <t xml:space="preserve"> PAGO DE PLAN</t>
  </si>
  <si>
    <t xml:space="preserve"> REPOSICION CAJA DE ASESORES MEGATIENDA</t>
  </si>
  <si>
    <t>PAGO DE LIQUIDACIONES PLANES WILLIAN VELEZ</t>
  </si>
  <si>
    <t>DHL PAGO DE FACT.42287 POR SERVICIO MES DE SEPTIEMBRE</t>
  </si>
  <si>
    <t>COMPRA DE 10 NOKIA 6101 NOTA DE VENTA</t>
  </si>
  <si>
    <t>CAN DE DIRETCELL A CELLMARKET CH.167</t>
  </si>
  <si>
    <t xml:space="preserve">CAN FAC 22713_x000D_
</t>
  </si>
  <si>
    <t xml:space="preserve">CAN FAC 22760_x000D_
</t>
  </si>
  <si>
    <t xml:space="preserve">CAN FAC 22764_x000D_
</t>
  </si>
  <si>
    <t>CAN FAC 22765</t>
  </si>
  <si>
    <t xml:space="preserve">CAN FAC 22770_x000D_
</t>
  </si>
  <si>
    <t>CAN DE FACT 22611</t>
  </si>
  <si>
    <t>CAN DE FACT 22761</t>
  </si>
  <si>
    <t>PAGO DE REPORTE LABORATORIO TECNICO</t>
  </si>
  <si>
    <t>COMPRA DE TARJETA PREPAGTO DE $3(2000)</t>
  </si>
  <si>
    <t>CREDITO FISCAL IVA</t>
  </si>
  <si>
    <t>SUELDOS - 2da QUINCENA-DICIEMBRE</t>
  </si>
  <si>
    <t>PAGO POR INGRESO DE TARJETAS A LINEAS CHARBARGE</t>
  </si>
  <si>
    <t>CANCELACION FACT. 21159 JORGE RODRIGUEZ</t>
  </si>
  <si>
    <t>CANCELACION FACT. 21141-21149-21148 GUILLERMO UTTERMAN</t>
  </si>
  <si>
    <t>CANCELACION FACT. 21143 MARJORIE ZUÑIGA</t>
  </si>
  <si>
    <t>CANCELACION FACT. 21146 VIE</t>
  </si>
  <si>
    <t>CANCELACION FACT. 20831</t>
  </si>
  <si>
    <t xml:space="preserve"> ANTICIPO DE COMSIONES</t>
  </si>
  <si>
    <t>CANCELACION FACT. 20792 JOHANNA DELGADO</t>
  </si>
  <si>
    <t>CANCELACION FACT. 21101 JAIME GUAMAN</t>
  </si>
  <si>
    <t>CANCELACION FACT. 20793 JOHANNA DELGADO</t>
  </si>
  <si>
    <t>CANCELACION FACT. 21154 SEGUNDO GUAMAN</t>
  </si>
  <si>
    <t xml:space="preserve"> COMPRA DE 6/1500 3/2000 10/1200 30/50</t>
  </si>
  <si>
    <t>COMPRA DE 6/1000 3/1000 10/800 20/500</t>
  </si>
  <si>
    <t>CANCELADO FACT. 20741 ADRIANA CARRASCO</t>
  </si>
  <si>
    <t>CANCELACION FACT. 20789 ADRIANA CARRASCO</t>
  </si>
  <si>
    <t>CANCELACION FACT. 21118  EDUARDO GUAMAN</t>
  </si>
  <si>
    <t>CANCELACION FACT. 20538 DIRETCELL</t>
  </si>
  <si>
    <t>CANCELACION FACT. 20551 DIRETCELL</t>
  </si>
  <si>
    <t>POR COMPRA DE TARJETAS 1000/6 600/10</t>
  </si>
  <si>
    <t xml:space="preserve"> POR COMPRA DE 1500/3 475/4</t>
  </si>
  <si>
    <t>POR REPOSICION CAJA CHICA AL 30 DE ENERO DEL 2006</t>
  </si>
  <si>
    <t xml:space="preserve"> POR REPOSICION A CAJA PARA SACAR MERCADERIA DEL AEREOPUERTO</t>
  </si>
  <si>
    <t xml:space="preserve">   N/D POR GASDTOS MATRICULA CAMION_x000D_
</t>
  </si>
  <si>
    <t>LOCUTORIOS DE RONALDCELL DEL 8 AL 30 DE ENERO</t>
  </si>
  <si>
    <t>MALECON CANCELA DEUDA</t>
  </si>
  <si>
    <t xml:space="preserve"> MEGATIENDA ABONO A DEUDA</t>
  </si>
  <si>
    <t xml:space="preserve"> MACHALA ABONO A DEUDA</t>
  </si>
  <si>
    <t>ABONO DE DEUDA</t>
  </si>
  <si>
    <t>POR COMPRA DE 1500/6 900/10</t>
  </si>
  <si>
    <t xml:space="preserve"> POR COMPRA DE 50/20 50/30</t>
  </si>
  <si>
    <t xml:space="preserve"> POR PAGO POR INSTALACION SISTEMA EN DIRECTCELL</t>
  </si>
  <si>
    <t xml:space="preserve"> POR FACTURACION PLAN EMPRESARIA 49 CONTROLADO</t>
  </si>
  <si>
    <t>POR SUELDO 2DA. 15NA. ENERO/2006</t>
  </si>
  <si>
    <t xml:space="preserve"> POR SUELDO 2DA. 15NA. ENERO/2006</t>
  </si>
  <si>
    <t xml:space="preserve"> SUELDO 2DA. 15NA. ENERO/2006</t>
  </si>
  <si>
    <t>POR PAGO DE DIFERENCIA POR ARRIENDO  Y GARANTIA DEL LOCALPORTOVIEJO</t>
  </si>
  <si>
    <t>VENTAS DEL MES DE ENERO DE MATRIZ URDESA</t>
  </si>
  <si>
    <t>POR DEPOSITO EN CTA CELLMARKET REPOSICION</t>
  </si>
  <si>
    <t xml:space="preserve"> REPOSICION A CLIENTE POR EQUIPO GRATIS</t>
  </si>
  <si>
    <t>DEPOSITO EN CTA CELLMARKET X EQUIPO GRATIS REPOSICION</t>
  </si>
  <si>
    <t xml:space="preserve"> POR SEVICIO TECNICO URDESA</t>
  </si>
  <si>
    <t xml:space="preserve"> SERVICIO TECNICO DE JULIO 7 AL 28/06</t>
  </si>
  <si>
    <t xml:space="preserve">CANCELACION FACT 21890_x000D_
</t>
  </si>
  <si>
    <t xml:space="preserve">CANCELACION FACT 21934_x000D_
</t>
  </si>
  <si>
    <t xml:space="preserve">ABONO A FACT 21930_x000D_
</t>
  </si>
  <si>
    <t>ABONO FACT. 21917 DE ANTONIO MERINO</t>
  </si>
  <si>
    <t xml:space="preserve">TRANSFERENCIAS EFECTUADAS POR DIRECTCELL EN  JULIO/06_x000D_
</t>
  </si>
  <si>
    <t xml:space="preserve">   RESUMEN N/D DE JU7LIO/06_x000D_
</t>
  </si>
  <si>
    <t xml:space="preserve">DEPOSITO DE J.ERAZO URDESA_x000D_
</t>
  </si>
  <si>
    <t>TRANSFERENCIA DE AGENCIAS</t>
  </si>
  <si>
    <t xml:space="preserve"> POR COMPRA 6/1000 3/1500 10/500</t>
  </si>
  <si>
    <t>CONECEL PAGO POR DEUDA DE LOCUTORIOS DEL CORTE D 8 DE JUNIO AL 8 NDE JULIO DEL 2006</t>
  </si>
  <si>
    <t xml:space="preserve"> COMPRA DE TARJETA PUBLICA DE 4 Y 3</t>
  </si>
  <si>
    <t xml:space="preserve">CANCELACION FACT 21952_x000D_
</t>
  </si>
  <si>
    <t xml:space="preserve">CANCELACION FACT 21954_x000D_
</t>
  </si>
  <si>
    <t xml:space="preserve">CANCELACION FACT 21878_x000D_
</t>
  </si>
  <si>
    <t>CANCELACION FACT. 20220 VERONICA MAZZINI</t>
  </si>
  <si>
    <t>CANCELACION FACT. 20213  LEONARDO BODERO</t>
  </si>
  <si>
    <t>CANCELACION FACT. 19741 HECTOR SILVA</t>
  </si>
  <si>
    <t>CANCELACION FACT. 19739 ADRIANA CARRASCO</t>
  </si>
  <si>
    <t>POR COMPRA DE TARJETA 1000/3 1000/10 50/20 50/30</t>
  </si>
  <si>
    <t xml:space="preserve"> ING. JENNY CORREA SUELDO DE MARZO/06_x000D_
</t>
  </si>
  <si>
    <t>CONEL FACT.20201 3ER. PRDO. DE MZO/06</t>
  </si>
  <si>
    <t>CANCELACION FACT. 20231 MARGARITA GODOY</t>
  </si>
  <si>
    <t>CANCELACION FACT. 20229 GUILLERMO UTTERMAN</t>
  </si>
  <si>
    <t>CANCELACION FACT. 20221 VICTORIA PEREZ</t>
  </si>
  <si>
    <t>CANCELACION FACT. 20217 RAQUEL GUTIERREZ</t>
  </si>
  <si>
    <t>CANCELACION FACT. 19785 DIRETCELL</t>
  </si>
  <si>
    <t xml:space="preserve"> POR COMPRA DE 10 LG4015</t>
  </si>
  <si>
    <t xml:space="preserve"> POR CANCELACION DE FACTURA 150005 POR ENVIO</t>
  </si>
  <si>
    <t xml:space="preserve"> POR CANCELACION FACTURA 37863</t>
  </si>
  <si>
    <t xml:space="preserve"> POR PAGO DE PLANILLA DE TELEFONO 2888961-2888970</t>
  </si>
  <si>
    <t xml:space="preserve"> POR PAGO DE 2DA. LETRA CUOTA DE LOCALES</t>
  </si>
  <si>
    <t xml:space="preserve"> POR CANCELACION TOTAL POR ELABORACION DE UNIFORME PARA ERIKA</t>
  </si>
  <si>
    <t>COMPRA DE TARJETAS</t>
  </si>
  <si>
    <t xml:space="preserve"> COMPRA DE PREPAGO PARA DIRECTCELL</t>
  </si>
  <si>
    <t xml:space="preserve"> GTOS TRAMITES MATRICULA CAMION_x000D_
</t>
  </si>
  <si>
    <t>CANCELACION CH. PRTESTADO MAGALI MORALES MOLINA</t>
  </si>
  <si>
    <t>POR COMPRA DE 120 TELEFONO ALCATEL 157-A</t>
  </si>
  <si>
    <t xml:space="preserve"> POR PAGO DE FONDO COP.</t>
  </si>
  <si>
    <t xml:space="preserve"> POR ANTICIPO DE COMISIONES MES DE ENERO DEL 2006</t>
  </si>
  <si>
    <t xml:space="preserve"> POR ANTICIPO DEL 50% COMISIONES ENERO DEL 2006</t>
  </si>
  <si>
    <t xml:space="preserve"> ANTICIPO DEL 50% DE COMISIONES DE ENERO DEL 2006</t>
  </si>
  <si>
    <t xml:space="preserve"> POR ANTICIPO DE COMISIONES DEL MES DE ENERO DEL 2006</t>
  </si>
  <si>
    <t xml:space="preserve"> POR ANTICIPO DE COMISIONES ENERO DEL 2006</t>
  </si>
  <si>
    <t>CANCELACION FACT. 20565 PATRICIO PEZANTES</t>
  </si>
  <si>
    <t>CANCELACION FACT. 20541 HECTOR SILVA</t>
  </si>
  <si>
    <t>CANCELACION FACT. 20535 ADRIANA CARRASCO</t>
  </si>
  <si>
    <t>CANCELACION FACT. 20646 VIE</t>
  </si>
  <si>
    <t>CANCELACION FACT. 20627 GUILLERMO UTTERMAN</t>
  </si>
  <si>
    <t>CANCELACION FACT. 20622 RAQUEL GUTIERREZ</t>
  </si>
  <si>
    <t>CANCELACION FACT. 20621 RAQUEL GUITIERREZ</t>
  </si>
  <si>
    <t>CANCELACION FACT. 20616 ANDERSON PLAZA</t>
  </si>
  <si>
    <t>CANCELACION FACT. 20604 VICENTE GUERRERO</t>
  </si>
  <si>
    <t>CANCELACION FACT. 20601 EDUARDO LANDIRES</t>
  </si>
  <si>
    <t xml:space="preserve"> PATRICIO PESANTEZ FACT.20565</t>
  </si>
  <si>
    <t xml:space="preserve"> REPOSICION DE CAJA DE VENTAS</t>
  </si>
  <si>
    <t xml:space="preserve"> PAGO DE PLANILLA DE AGUA</t>
  </si>
  <si>
    <t xml:space="preserve"> COMPRA 6/2700 3/1600 10/1000 20/50 30/50</t>
  </si>
  <si>
    <t>POR COMPRA DE 50 SONY T290</t>
  </si>
  <si>
    <t xml:space="preserve"> POR REPOSICION CAJA CHICA FINANCIERO AL 22 DE MAYO DEL 2006</t>
  </si>
  <si>
    <t xml:space="preserve"> REPOS. DE CAJA POR CAMBIO DE CHEQUE NO HABER FONDO EN LA CUENTA</t>
  </si>
  <si>
    <t>CANCELACION FACT. 20648 JAIME GUAMAN</t>
  </si>
  <si>
    <t>CANCELACION FACT. 20643 LEONARDO BODERO</t>
  </si>
  <si>
    <t>CANCELACION FACT. 20642 LEONARDO BODERO</t>
  </si>
  <si>
    <t>CANCELACION FACT. 20640 EMILIO PIOVESAN</t>
  </si>
  <si>
    <t>CANCELACION FACT. 20635 RAQUEL GUTIERREZ</t>
  </si>
  <si>
    <t>CANCELACION FACT. 20629 MABUEL RANGEL</t>
  </si>
  <si>
    <t>CANCELACION FACT. 20626 LEONARDO BODERO</t>
  </si>
  <si>
    <t>CANCELACION FACT. 20625 LEONARDO BODERO</t>
  </si>
  <si>
    <t>CANCELACION FACT. 20615 KARINA BUSTOS</t>
  </si>
  <si>
    <t>CANCELACION FACT. 20614 XAVIER FRANCO</t>
  </si>
  <si>
    <t>CANCELACION FACT. 20605 LEONARDO BODERO</t>
  </si>
  <si>
    <t xml:space="preserve"> Compra amigo kit sonny T290(30)</t>
  </si>
  <si>
    <t xml:space="preserve"> REP A CAJA POR FACTURACION DE UN EQUIPO POSTPAGO</t>
  </si>
  <si>
    <t xml:space="preserve"> POR PAGO DE IMPTO DE ABRIL DEL 2006</t>
  </si>
  <si>
    <t xml:space="preserve"> POR EL SALDO DE ELABORACION DE CAMISETAS</t>
  </si>
  <si>
    <t>CANCELACION FACT. 20558 MIGUEL GAIBOR</t>
  </si>
  <si>
    <t>CANCELACION FACT. 20660 ANTONIO ISAURO</t>
  </si>
  <si>
    <t>CANCELACION FACT. 20652 GUILLERMO UTTERMAN</t>
  </si>
  <si>
    <t xml:space="preserve"> COMPRA  6/2700 3/1600 10/1000 20/50 30/50</t>
  </si>
  <si>
    <t>CANCELACION FACT. 20580 JAIME GUAMAN</t>
  </si>
  <si>
    <t>CANCELACION FACT. 20525 GUILLERMO UTTERMAN</t>
  </si>
  <si>
    <t>CANCELACION FACT. 20513 PEDRO BARROS</t>
  </si>
  <si>
    <t>CANCELACION FACT. 20669 JOSE RAMIREZ</t>
  </si>
  <si>
    <t>CANCELACION FACT. 20637 GUILLERMO UTTERMAN</t>
  </si>
  <si>
    <t xml:space="preserve"> REEMBOLSO AL CLIENTE POR SALIR DEL PLAN</t>
  </si>
  <si>
    <t xml:space="preserve"> POR PAGO DE TARJETA CORPORATIVA</t>
  </si>
  <si>
    <t xml:space="preserve"> PAGO DE LUZ DEL MES DE MAYO/2006</t>
  </si>
  <si>
    <t>CANCELACION FACT. 20581 XAVIER ENRIQUEZ</t>
  </si>
  <si>
    <t>CANCELACION FACT. 20576 JOHANNA DELGADO</t>
  </si>
  <si>
    <t>cancelacion fact. 20698 farmacia veronica</t>
  </si>
  <si>
    <t>CANCELACION FACT. 20694 JAIME GUAMAN</t>
  </si>
  <si>
    <t>CANCELACION FACT. 20675 EULALIA CORRALES</t>
  </si>
  <si>
    <t>CANCELACION FACT. 20647 JORGE ISAC LOOR</t>
  </si>
  <si>
    <t>CANCELACION FACT. 20638 PATRICIO PESANTES</t>
  </si>
  <si>
    <t>CANCELACION FACT. 20623 ADRIANA CARRASCO</t>
  </si>
  <si>
    <t>CANCELACION FACT. 20620 JAIME GUAMAN</t>
  </si>
  <si>
    <t>CANCELACION FACT. 20755 CARLOS SUAREZ</t>
  </si>
  <si>
    <t>LOCUTORIOS LILA PEÑA DE MAYO 8 A JUNIO 7</t>
  </si>
  <si>
    <t xml:space="preserve"> COMPRA DE SUMINISTROS</t>
  </si>
  <si>
    <t xml:space="preserve"> CANC FACT 6071 POR COMP DE SUMINISTROS</t>
  </si>
  <si>
    <t xml:space="preserve"> DESCUENTO A WILLIAM ALVA DAÑO DEL CARRO</t>
  </si>
  <si>
    <t xml:space="preserve"> ANTICIPO DE 80% COMISIONES</t>
  </si>
  <si>
    <t xml:space="preserve"> PAGO DE N/V 65-74</t>
  </si>
  <si>
    <t xml:space="preserve"> PAGO DE COMISIONES DE MARZO /06</t>
  </si>
  <si>
    <t xml:space="preserve"> COMP AMIGO KIT C115-SILVER</t>
  </si>
  <si>
    <t xml:space="preserve"> COMPRA DE 100 AMIGO KIT NOKIA 1100 C261 10 C66 150</t>
  </si>
  <si>
    <t>CANC DE MANT. DE SISTEMA MARZO- ABRIL</t>
  </si>
  <si>
    <t>REEM DE CAJA A DIRECTCELL POR POSTPAGO</t>
  </si>
  <si>
    <t>REPOSICION DE CAJA DE VENTAS</t>
  </si>
  <si>
    <t>REEM A CAJA POR PAGO A MIGUEL SANCHEZ</t>
  </si>
  <si>
    <t xml:space="preserve"> POR REEM A CAJA POR COMPRA DE 90 PORTA JARRO</t>
  </si>
  <si>
    <t xml:space="preserve"> PAGO DE DIRECTCELL X DEUDA PENDENTE _x000D_
</t>
  </si>
  <si>
    <t>CANCELACION FACT. 20713 EDUARDO GUAMAN</t>
  </si>
  <si>
    <t>CANCELACION FACT. 20709 JORGE GAIBOR</t>
  </si>
  <si>
    <t>CANCELA FACT.20772 DEL 3ER.PRDO DE MAYO/06</t>
  </si>
  <si>
    <t xml:space="preserve">CANCELACION FACT. 21102 VIE _x000D_
</t>
  </si>
  <si>
    <t xml:space="preserve"> COMPRA DE 6/1800 3/1000 10/1000</t>
  </si>
  <si>
    <t>REEMBOLSO A DISTRICELL  POR HABER DEP A CTA DE CELLMARKET</t>
  </si>
  <si>
    <t>POR ERROR SE DEPOSITO A LA CTA DE CELLMARKET PERT A DISTRICELL</t>
  </si>
  <si>
    <t>CANCELACION FACT. 20724 XAVIER ENRIQUEZ</t>
  </si>
  <si>
    <t>CANCELACION FACT. 20738 EDUARDO GUAMAN</t>
  </si>
  <si>
    <t>CANCELACION FACT. 21117 - 21119 MONICA CORONEL</t>
  </si>
  <si>
    <t>POR ANTICIPO DESCONTADO PARA  15/06/06</t>
  </si>
  <si>
    <t>CANCELACION FACT. 20773 XAVIER ENRIQUEZ</t>
  </si>
  <si>
    <t>CANCELACION FACT. 20764 GUILLERMO UTTERMAN</t>
  </si>
  <si>
    <t>CANCELACION FACT. 20759 GUILLERMO UTTERMAN</t>
  </si>
  <si>
    <t>CANCELACION FACT. 20751 JOHANNA DELGADO</t>
  </si>
  <si>
    <t>CANCELACION FACT. 20749 HECTOR SILVA</t>
  </si>
  <si>
    <t>CANCELACION FACT. 21125  VIE</t>
  </si>
  <si>
    <t>CANCELACION FACT. 21102 VIE</t>
  </si>
  <si>
    <t>LOCUTORIOS SUSANA ABRIL DE MAYO 19 A JUNIO 7</t>
  </si>
  <si>
    <t>POR COMPRA 6/3000 3/1800 10/1500</t>
  </si>
  <si>
    <t xml:space="preserve"> PAGO POR ENCOMIENDAS Y ENVIOS PERIODO DE MARZO 21-ABRIL20</t>
  </si>
  <si>
    <t>PAGO POR ELAB. DE NOTAS DE VENTAS FACT 310-311</t>
  </si>
  <si>
    <t>PAGO DE ANTICIPO DE COMISIONES DE MAYO -06</t>
  </si>
  <si>
    <t xml:space="preserve"> PAGO DE ANTICIPO DE COMISIONES DE MAYO</t>
  </si>
  <si>
    <t xml:space="preserve"> PAGO DE ANICIPO DE COMISION DE MAYO/06</t>
  </si>
  <si>
    <t xml:space="preserve"> PAGO DE ANTICIPO DE COMISIONES D MAYO/06</t>
  </si>
  <si>
    <t>POR PAGO DE BONO Y CUMPLIMIENTO DE META</t>
  </si>
  <si>
    <t>POR DESEMPEÑO COMO META Y ANTICIPO DE COMISION</t>
  </si>
  <si>
    <t>POR PAGO DE FACTURAS 92671-93247</t>
  </si>
  <si>
    <t xml:space="preserve"> REPRESENSA POR ANTICIPO DE SOFTWARE DE CONTABILIDAD</t>
  </si>
  <si>
    <t>POR PAGO DE FACTURA 22154</t>
  </si>
  <si>
    <t>CANCELACION FACT. 21119 MARY SUAREZ</t>
  </si>
  <si>
    <t>CANCELACION FACT. 21117 MONICA CORONEL</t>
  </si>
  <si>
    <t>COMPRA DE 6/1000 3/3000 10/1000 20/50 30/50</t>
  </si>
  <si>
    <t xml:space="preserve"> PAGO DE 1ERA QUINCENA DE JUNIO</t>
  </si>
  <si>
    <t>PAGO DE 1ERA QUIN DE JUNIO/06</t>
  </si>
  <si>
    <t>COMPRA DE AMIGO KIT C115-64K 300</t>
  </si>
  <si>
    <t>COMISIONES A VENDEDORES - SEPTIEMBRE</t>
  </si>
  <si>
    <t>COMISIONES A VENDEDORES - AGOSTO</t>
  </si>
  <si>
    <t xml:space="preserve">GASTO DE SERVICIO TECNICO </t>
  </si>
  <si>
    <t>SUELDOS - 2da QUINCENA-AGOSTO</t>
  </si>
  <si>
    <t>SUELDOS - 2da QUINCENA-SEPTIEMBRE</t>
  </si>
  <si>
    <t>SERVICIOS DE ASESORIA</t>
  </si>
  <si>
    <t>HONORARIOS PROFESIONALES</t>
  </si>
  <si>
    <t>SUELDOS - 1er QUINCENA-SEPTIEMBRE</t>
  </si>
  <si>
    <t>GASTOS DE REPARACION</t>
  </si>
  <si>
    <t>PAGO LOCUTORIOS AGOSTO</t>
  </si>
  <si>
    <t>CTA DE SOCIOS</t>
  </si>
  <si>
    <t>DISOLECUADOR S.A. FACT.1021 CAMBIO FORMATO IMPRESION SRI LOC.URDESA</t>
  </si>
  <si>
    <t>REEMBOLSO</t>
  </si>
  <si>
    <t>IMPUESTO MES DE AGOSTO</t>
  </si>
  <si>
    <t>RESUMEN GTOS POR SEP/06</t>
  </si>
  <si>
    <t>GASTOS DE SERVICIOS TECNICO</t>
  </si>
  <si>
    <t>GASTOS DE SERVICIOS TECNICOS</t>
  </si>
  <si>
    <t>POR COMPRA DE AMIGOS CHIP</t>
  </si>
  <si>
    <t>FACTURACION DE PLANES</t>
  </si>
  <si>
    <t>SUELDOS - 2da QUINCENA-JULIO</t>
  </si>
  <si>
    <t>SUELDOS - 1er QUINCENA-OCTUBRE</t>
  </si>
  <si>
    <t xml:space="preserve"> COMPRA DE TARJETAS PORTALO</t>
  </si>
  <si>
    <t>SUELDOS - 2da QUINCENA-OCTUBRE</t>
  </si>
  <si>
    <t xml:space="preserve">COMPRA DE AMIGO CHIP </t>
  </si>
  <si>
    <t xml:space="preserve">CANCELACION FACT 21767_x000D_
</t>
  </si>
  <si>
    <t>LOCUTORIOS CARLOS MENDOZA DEL 2 AL 25 DE FEBRERO</t>
  </si>
  <si>
    <t xml:space="preserve"> POR PAGO DE ESTADO DE CUENTA DE TARJETA DE CREDITO PACIFICARD</t>
  </si>
  <si>
    <t>POR FACTURACION PLAN EMPRESARIAL</t>
  </si>
  <si>
    <t xml:space="preserve"> POR RESTITUCION DE VALOR PO EXCEDENTE EN TRANSFERENCIA</t>
  </si>
  <si>
    <t xml:space="preserve"> POR PAGO DE CUOTA DEL CAMION 5/6</t>
  </si>
  <si>
    <t xml:space="preserve"> POR PAGO DE DEDUCIBLE DE RADIO ALQUILADA</t>
  </si>
  <si>
    <t xml:space="preserve"> POR PAGO DE FACTURA DE ROLLOS P/LOCUTORIOS # 110</t>
  </si>
  <si>
    <t xml:space="preserve"> POR PAGO DE PLANILLA DE TELEFONO</t>
  </si>
  <si>
    <t xml:space="preserve"> POR PAGO DE POLIZA DE SEGURO DE ROBO Y DE INCENDIO</t>
  </si>
  <si>
    <t xml:space="preserve">CANCELA IDEAS FAMILIA 19_x000D_
</t>
  </si>
  <si>
    <t xml:space="preserve"> LOCUTORIOS DE ENERO 24 A FEB.23/06</t>
  </si>
  <si>
    <t xml:space="preserve"> POR COMPRA DE TARJETA 2000/6 1800/10</t>
  </si>
  <si>
    <t xml:space="preserve"> POR COMPRA DE TARJETA 1000/3 320/4</t>
  </si>
  <si>
    <t>POR PAGO DE 2DO ANTICIPO DE FACTURA DE INSTALACION DE ALARMA FACT 25</t>
  </si>
  <si>
    <t xml:space="preserve"> POR 1ER. ANTICIPO POR ELABORACION DE 200 BOLSITOS Y 300 MINICULLIER</t>
  </si>
  <si>
    <t>POR PAGO DE DECLARACION DE IMPUESTOS DEL MES DE FEBRERO DEL 2006</t>
  </si>
  <si>
    <t xml:space="preserve"> POR PAGO DE PLANILLA DEL SEGURO DEL MES DE FEBRERO DEL 2006</t>
  </si>
  <si>
    <t xml:space="preserve"> POR PRESTAMO PERSONAL</t>
  </si>
  <si>
    <t>VENTAS DEL MES FEBRERO DE PLAZA QUIL</t>
  </si>
  <si>
    <t xml:space="preserve"> SUELDO 1ERA. 15NA. MARZO DEL 2006</t>
  </si>
  <si>
    <t>PLAZA QUIL ABONO A DEUDA</t>
  </si>
  <si>
    <t xml:space="preserve"> SUELDO 2DA. 15NA. MARZO DEL 2006</t>
  </si>
  <si>
    <t xml:space="preserve"> VENTAS DE PLAZA QUIL DEL MES DE MARZO 2006</t>
  </si>
  <si>
    <t xml:space="preserve"> SUELDO 1ERA. 15NA. ABRIL DEL 2006</t>
  </si>
  <si>
    <t>PAGO DE DECIMO CUARTO SUELDO</t>
  </si>
  <si>
    <t xml:space="preserve"> SUELDO 2DA. 15NA. ABRIL DEL 2006</t>
  </si>
  <si>
    <t xml:space="preserve">  ABONO A CTA PLAZA QUIL-MACHALA-MEGATIENDA</t>
  </si>
  <si>
    <t xml:space="preserve"> DEPOSITO DE VTAS DE ABRIL/06 PLAZA QUIL</t>
  </si>
  <si>
    <t xml:space="preserve"> POR PAGO DE DECLARACION MENSUAL</t>
  </si>
  <si>
    <t xml:space="preserve"> POR PAGO DE COMISIONES MARZO DEL 2006</t>
  </si>
  <si>
    <t xml:space="preserve"> SUELDO 1ERA. 15NA. MAYO DEL 2006</t>
  </si>
  <si>
    <t>DEPOSITO  PLAN FAMILIA MARY SUAREZ POSTPAGO</t>
  </si>
  <si>
    <t xml:space="preserve"> ABONO DEUDA LOCUTORIOS XAVIER ENRIQUEZ_x000D_
</t>
  </si>
  <si>
    <t>POR PAGO DE TARJETA MASTERCARD</t>
  </si>
  <si>
    <t>POR PAGO DE FACTURA 7020</t>
  </si>
  <si>
    <t>POR MAINBORAD MAQU FINANCIERO</t>
  </si>
  <si>
    <t>POR PAGO DE FACTURA 6496</t>
  </si>
  <si>
    <t>PAGO DE FACTURA 95561-95902</t>
  </si>
  <si>
    <t>POR PAGO DE  FACT 327</t>
  </si>
  <si>
    <t>PAGO DE PLANILLA</t>
  </si>
  <si>
    <t xml:space="preserve">CANCELACION FACT 22056-22306_x000D_
</t>
  </si>
  <si>
    <t xml:space="preserve">CANCELACION FACT 22072_x000D_
</t>
  </si>
  <si>
    <t xml:space="preserve">CANCELACION FACT 22001_x000D_
</t>
  </si>
  <si>
    <t xml:space="preserve">CANCELACION FACT 22053_x000D_
</t>
  </si>
  <si>
    <t>CANCELACION FACT 21999</t>
  </si>
  <si>
    <t>CANCELACION FACT 22002</t>
  </si>
  <si>
    <t>DEVOLUCION DE DIRECTCELL SRA. CELMENCIA SILVA</t>
  </si>
  <si>
    <t>CAN DE FACT 22056-22306</t>
  </si>
  <si>
    <t>POR PAGO DE PENSION HIJA</t>
  </si>
  <si>
    <t xml:space="preserve"> POR  PAGO DE FACTURA 1002</t>
  </si>
  <si>
    <t>POR  PAQGO DE PUNTA BARANDUA</t>
  </si>
  <si>
    <t>_x0010_OR REPOSICION DE CJA CHICA</t>
  </si>
  <si>
    <t xml:space="preserve"> POR COMPRA DE 50 ALCALTEL</t>
  </si>
  <si>
    <t xml:space="preserve"> POR PRESTAMO A MA¡RCELO ROJAS</t>
  </si>
  <si>
    <t>COMPRA DE TARJETAS PREPAGO DE $6 (1500) $3 (3000) $10 (1000) $30 (50)</t>
  </si>
  <si>
    <t xml:space="preserve"> LOCUTORIOS DE JULIO22 A AGTO. 7/06 LILA PEÑA</t>
  </si>
  <si>
    <t>COMPRA DE TARJETAS PREPAGO DE $6 (500) $3 (500) $10 (500) $20 (50) $30 (50)</t>
  </si>
  <si>
    <t xml:space="preserve"> COMPRA DE TARJETAS PREPAGO DE $6 (1000) $3 (1500) $10 (800)</t>
  </si>
  <si>
    <t xml:space="preserve">CANCELACION FACT 22061_x000D_
</t>
  </si>
  <si>
    <t>CAN DE FACT  22048</t>
  </si>
  <si>
    <t xml:space="preserve">CANCELACION FACTURA 22066_x000D_
</t>
  </si>
  <si>
    <t xml:space="preserve">CANCELACION FACT 22065_x000D_
</t>
  </si>
  <si>
    <t xml:space="preserve">  LOCUTORIOS DE XAVIER ENRIQUEZ DE JULIO 31 AL 21 DE AGTO/06</t>
  </si>
  <si>
    <t>CAN DE FACT 22081</t>
  </si>
  <si>
    <t xml:space="preserve"> COMPRA DE 6/ 1500  3/2500 10/1000</t>
  </si>
  <si>
    <t>POR COMPRA DE 6/600 10/300 3/700</t>
  </si>
  <si>
    <t xml:space="preserve">   PRESTAMO DEL BANCO DEL GUAYAQUIL_x000D_
</t>
  </si>
  <si>
    <t xml:space="preserve"> YEVCORP CANCELA ARRIENDO DE ABRIL/06_x000D_
</t>
  </si>
  <si>
    <t>CANCELACION FACT 22089</t>
  </si>
  <si>
    <t>CANCELACION FACT 22085</t>
  </si>
  <si>
    <t xml:space="preserve">CANCELACION FACT 22086_x000D_
</t>
  </si>
  <si>
    <t>CAN DE FACT 22055</t>
  </si>
  <si>
    <t xml:space="preserve">CANCELACION FACT 22082-83_x000D_
</t>
  </si>
  <si>
    <t xml:space="preserve">CANCELACION FACT 22067_x000D_
</t>
  </si>
  <si>
    <t xml:space="preserve">CANCELACION FACT 22087_x000D_
</t>
  </si>
  <si>
    <t xml:space="preserve">CANCELACION FCAT 22032_x000D_
</t>
  </si>
  <si>
    <t xml:space="preserve">CANCELACION FACT 22073_x000D_
</t>
  </si>
  <si>
    <t>CAN DE FACT 22050</t>
  </si>
  <si>
    <t xml:space="preserve">  DEPOSITO DE DINNER PARA YULLET ERAZO_x000D_
</t>
  </si>
  <si>
    <t xml:space="preserve"> POR 80% DE ANTICIPO DE PLANES</t>
  </si>
  <si>
    <t xml:space="preserve"> POR CAJA DE ASESORES</t>
  </si>
  <si>
    <t xml:space="preserve"> POR COMPRA DE 6/2000  3/2500 10/800</t>
  </si>
  <si>
    <t xml:space="preserve"> POR COMPRA DE 6/1000 10/500</t>
  </si>
  <si>
    <t>POR PAGO DE LUZ DE JULIO</t>
  </si>
  <si>
    <t xml:space="preserve"> POR ANTICIPO DE PUBLICIDAD</t>
  </si>
  <si>
    <t xml:space="preserve"> PAGO DE LA DIF DEL ESTADO DE CUENTA (JULIO)</t>
  </si>
  <si>
    <t>POR PAGO DE FACTURAS 96653-96654</t>
  </si>
  <si>
    <t xml:space="preserve"> POR PAGO DE LA DIF DE COMSION DE DISTRICELL</t>
  </si>
  <si>
    <t>POR PAGO DE FACTURA DE 325</t>
  </si>
  <si>
    <t>HECTOR SILVA ABONO A CH. PROTESTADO SALDO $50.43</t>
  </si>
  <si>
    <t xml:space="preserve">CANCELACION FCAT 21989_x000D_
</t>
  </si>
  <si>
    <t xml:space="preserve">CANCELACION FACT 21988_x000D_
</t>
  </si>
  <si>
    <t xml:space="preserve">ABONO A LA FACT 21990_x000D_
</t>
  </si>
  <si>
    <t>CAN DE FACT 21949</t>
  </si>
  <si>
    <t xml:space="preserve">CANC DE FACTURA 21950_x000D_
</t>
  </si>
  <si>
    <t>CANC DE FACTURA 21953</t>
  </si>
  <si>
    <t xml:space="preserve">CAN DE FACT 21965_x000D_
</t>
  </si>
  <si>
    <t>CANC DE FACTURA 21929</t>
  </si>
  <si>
    <t>DEPOSITO DE DIRECTCELL VALOR POR DEVOLVER</t>
  </si>
  <si>
    <t>POR PAGO DE SERVICIO TECNICO 02-07 AL 03/08</t>
  </si>
  <si>
    <t xml:space="preserve"> POR SERVICIO TECNICO  DEL 02-07 AL 03-08</t>
  </si>
  <si>
    <t>POR FINANCIAMIENTO</t>
  </si>
  <si>
    <t xml:space="preserve"> POR FINACIAMIENTO</t>
  </si>
  <si>
    <t xml:space="preserve"> POR FINANCIAMIENTO</t>
  </si>
  <si>
    <t xml:space="preserve"> POR REPOS DE CAJA DE ASESORES</t>
  </si>
  <si>
    <t xml:space="preserve"> POR REPO DE CAJA DE ASESORES</t>
  </si>
  <si>
    <t xml:space="preserve"> POR PAGO DE TARJETA  COORPORATIVA</t>
  </si>
  <si>
    <t xml:space="preserve"> POR REPO DE CAJA DE VENTAS</t>
  </si>
  <si>
    <t xml:space="preserve"> POR PAGO DE COMSION DE JUNIO</t>
  </si>
  <si>
    <t>CANCELACION FACTURA 22004</t>
  </si>
  <si>
    <t>PAGO DE COMISION POR LOCUTORIO DE 1 DE MARZO AL 24 DE MARZO(ULTIMO CORTE)</t>
  </si>
  <si>
    <t xml:space="preserve"> PAGO DE COMISION DE LOCUTORIO DE 1 DE MARZO AL 24 DEMARZO(ULTIMO PAGO)</t>
  </si>
  <si>
    <t xml:space="preserve"> PAGO MONITOREO MES SEPT. OCT. NAUTISA FACT.59004</t>
  </si>
  <si>
    <t xml:space="preserve"> NAUTISA FACT.59005 PAGO SERVICIO MONITOREO MES NOV-DIC</t>
  </si>
  <si>
    <t xml:space="preserve"> CALTEC FACT.29767 PAGO SERVICIO MONITOREO</t>
  </si>
  <si>
    <t xml:space="preserve"> PAGO DHL FACT.44363 POR ENVIOS HASTA EL 28 NOV.</t>
  </si>
  <si>
    <t xml:space="preserve"> DAYSY TORRES FACT.6 PAGO ESPACIO PUBLICITARIO</t>
  </si>
  <si>
    <t xml:space="preserve"> PAGO TRANSTELCO FACT.8541 PAGO INTERNET</t>
  </si>
  <si>
    <t>TEXTILCO FACT.12621 PAGO ROLLOS DE EMBALAJE</t>
  </si>
  <si>
    <t xml:space="preserve"> MULITCOM FACT.102268 PAGO SERVICO RADIO FRECUENCIA</t>
  </si>
  <si>
    <t>INTEXPU FACT.27 ABONO 50% POR ELABORACION DE  50 CAMISETAS SR. DAVID DELGADO</t>
  </si>
  <si>
    <t xml:space="preserve"> PAGO FACT.352  LUIS CEVALLOS ELABORACION ETIQUETAS Y VOLANTES</t>
  </si>
  <si>
    <t xml:space="preserve"> PAGO PAPELERIA GRAVEL FACT 1514 ELAVORACION BLOCK RETENCION JOFRE ERAZO</t>
  </si>
  <si>
    <t xml:space="preserve">CAN FAC23515_x000D_
</t>
  </si>
  <si>
    <t>CAN DE FACT 23391</t>
  </si>
  <si>
    <t>CAN DE FACT 23171</t>
  </si>
  <si>
    <t>CAN DE FACT 23388</t>
  </si>
  <si>
    <t>CAN DE FACT 23392</t>
  </si>
  <si>
    <t>CAN DE FACT 23170</t>
  </si>
  <si>
    <t xml:space="preserve"> COMPRA DE TARJETA PREPAGO DE $6 (1000) $10 (600)</t>
  </si>
  <si>
    <t xml:space="preserve"> COMPRA TARJETA PORTA ALO $4(80) $3 (250)</t>
  </si>
  <si>
    <t xml:space="preserve"> PAGO COMISIONES  MES DE DICEMBRE</t>
  </si>
  <si>
    <t>PAGO 1ERA QUINCENA DIC. A LUIS RANGEL</t>
  </si>
  <si>
    <t xml:space="preserve"> ABONO COMPRA SOFTWARE CONTABILIDAD LUCAS</t>
  </si>
  <si>
    <t xml:space="preserve"> PAGO POR COMPRA DE FACTURAS YULLET ERAZO</t>
  </si>
  <si>
    <t>ENERO</t>
  </si>
  <si>
    <t>POR ELABORACION DE FACTURAS</t>
  </si>
  <si>
    <t xml:space="preserve">GASTO DE SERVICIO TECNICO  </t>
  </si>
  <si>
    <t>FEBRERO</t>
  </si>
  <si>
    <t>POR PAGO DE FACTURAS</t>
  </si>
  <si>
    <t>MARZO</t>
  </si>
  <si>
    <t>PEDRO MONCAYO TELEFONO</t>
  </si>
  <si>
    <t xml:space="preserve"> REPOSICION DE CAJA CHICA FINANCIERO</t>
  </si>
  <si>
    <t xml:space="preserve"> POR COMISION DE JULIO DE 2006</t>
  </si>
  <si>
    <t xml:space="preserve"> POR CUMPLIMIENTO DE POSPTPAGOS</t>
  </si>
  <si>
    <t xml:space="preserve"> POR CUMPLIMIENTO DE POSTPAGOS</t>
  </si>
  <si>
    <t xml:space="preserve"> SEGUNDO GUAMAN CH. DEVUELTO</t>
  </si>
  <si>
    <t>CANCELACION FACT 22216</t>
  </si>
  <si>
    <t xml:space="preserve"> POR COMPRA DE AMIGOS CHIP (1000)</t>
  </si>
  <si>
    <t>POR SERVICIO TECNICO  DEL 20 SL 17 DE JULIO</t>
  </si>
  <si>
    <t xml:space="preserve"> POR PAGO DE COMISION DE MAYO DE 2006</t>
  </si>
  <si>
    <t>POR CANC DE TUAS</t>
  </si>
  <si>
    <t xml:space="preserve"> PO0R COMPRA DE  6/500 3/500 10/400</t>
  </si>
  <si>
    <t>POR COMPRA DE 6/1500 3/2500 10/800</t>
  </si>
  <si>
    <t xml:space="preserve"> POR ANTICIPO DE LINEAS</t>
  </si>
  <si>
    <t xml:space="preserve"> POR CANC DE FACTURA 22078</t>
  </si>
  <si>
    <t>POR CAN FACT 217</t>
  </si>
  <si>
    <t xml:space="preserve"> POR REPOSICION DE VENTAS</t>
  </si>
  <si>
    <t xml:space="preserve"> POR REPOSICION DE ASESORES</t>
  </si>
  <si>
    <t>YEVCORP ARRIENDO DE JUNIO/06</t>
  </si>
  <si>
    <t>CACNELACION FACT 22229</t>
  </si>
  <si>
    <t xml:space="preserve">CANCELACION FACT 22076_x000D_
</t>
  </si>
  <si>
    <t>CANCELACION FACT 22204-22205</t>
  </si>
  <si>
    <t xml:space="preserve">CANCELACION FACT 22213_x000D_
</t>
  </si>
  <si>
    <t xml:space="preserve">ABONO A LA FACTURA 22214_x000D_
</t>
  </si>
  <si>
    <t xml:space="preserve">CANCELACION FACT 22211_x000D_
                          _x000D_
</t>
  </si>
  <si>
    <t xml:space="preserve">CANCELACION FACT 22077_x000D_
</t>
  </si>
  <si>
    <t>CANCELACION FACT 22207</t>
  </si>
  <si>
    <t>ABONO A LA FACT 22217</t>
  </si>
  <si>
    <t>CANCELACION FACT 22208</t>
  </si>
  <si>
    <t>CANC DE FACT 21870</t>
  </si>
  <si>
    <t xml:space="preserve"> CANCELA FACT.#20466 DE 3ER.PRDO. DE ABRIL/06_x000D_
</t>
  </si>
  <si>
    <t>JOFRE ERAZO URDESA ABONO A DEUDA</t>
  </si>
  <si>
    <t xml:space="preserve">JOFRE ERAZO URDESA ABONO A DEUDA_x000D_
</t>
  </si>
  <si>
    <t>CANCELACION FACT. 20443 DIRETCELL</t>
  </si>
  <si>
    <t>CANCELACION FACT. 20470 DIRETCELL</t>
  </si>
  <si>
    <t>CANCELACION FACT. 20417  DIRETCELL</t>
  </si>
  <si>
    <t>CANCELACION FACT. 20455 DIRETCELL</t>
  </si>
  <si>
    <t>CANCELACION FACT. 20348 DIRETCELL</t>
  </si>
  <si>
    <t>CANCELACIO FACT. 20417 DIRETCELL</t>
  </si>
  <si>
    <t>CANCELACION FACT. 20512 GUILLERMO UTTERMAN</t>
  </si>
  <si>
    <t>CANCELACION FACT. 20511 RAUL RAMOS</t>
  </si>
  <si>
    <t>CANCELACION FACT. 20500</t>
  </si>
  <si>
    <t>CANCELACION FACT. 20497 JOSE BORBOR</t>
  </si>
  <si>
    <t>CANCELACION FACT. 20496 GUILLERMO UTTERMAN</t>
  </si>
  <si>
    <t>CANCELACION FACT. 20488 RAQUEL GUTIERRZEZ</t>
  </si>
  <si>
    <t>CANCELACION FACT. 20446 PATRICIO PEZANTES</t>
  </si>
  <si>
    <t>CANCELACION FACT. 20421 EDUARDO GUAMAN</t>
  </si>
  <si>
    <t>POR COMPRA DE TARJETA 1200/3 2200/6 1100/10</t>
  </si>
  <si>
    <t>POR PAGO DE FACTURA 47522 MONITOREO MES DE MAYO/2006</t>
  </si>
  <si>
    <t xml:space="preserve"> POR PAGO DE FACTURA 147</t>
  </si>
  <si>
    <t xml:space="preserve"> POR PAGO DE FACTURA 5740</t>
  </si>
  <si>
    <t xml:space="preserve"> POR PAGO DE FACTURA 91841-91507</t>
  </si>
  <si>
    <t xml:space="preserve"> POR PAGO DE FACTURA 44173-45871</t>
  </si>
  <si>
    <t>DIRECTCELL FACT.20348 CH. PROTESTADO</t>
  </si>
  <si>
    <t>CANCELACION FACT. 20517 MARGARITA GODOY</t>
  </si>
  <si>
    <t>CANCELACION FACT. 20516 BERTHA LOPEZ</t>
  </si>
  <si>
    <t>CANCELACION FACT. 20514 ELVIA SUAREZ</t>
  </si>
  <si>
    <t>CANCELACION FACT. 20508 TERESA SANCHEZ</t>
  </si>
  <si>
    <t>CANCELACION FACT. 20502 NURY VELIZ</t>
  </si>
  <si>
    <t>CANCELACION FACT. 20424 PEDRO BARROS</t>
  </si>
  <si>
    <t xml:space="preserve"> POR COMPRA DE TARJETA 1000/10</t>
  </si>
  <si>
    <t>PAGO IMCAEXSA SUMINISTROSFACT.6812 CARTUCHOS LEXMARK Y TONER</t>
  </si>
  <si>
    <t xml:space="preserve"> PAGO PREDIOS CAMINO DEL RIO LCDO.JOFRE ERAZO</t>
  </si>
  <si>
    <t>DEPOSITO PLAN FAMILIA 150 CONTROLADO GONZALEZ MOLINA LUIS</t>
  </si>
  <si>
    <t>DEPOSITO PLAN IDEAL FAMILIA  ANGEL ENCALADA ANGEL ALBERTO</t>
  </si>
  <si>
    <t xml:space="preserve">XAVIER ENRIQUEZ ABONO A DEUDA DE LOCUTORIOS_x000D_
</t>
  </si>
  <si>
    <t xml:space="preserve">CAN FAC 22791_x000D_
</t>
  </si>
  <si>
    <t>POSTPAGO PLAN IDEAL FAMILIA DEL SR. ANGEL ENCALADA</t>
  </si>
  <si>
    <t>COMPRA AMIGO KIT 3220 (10) 6061 (10) SAMSUNG XHELIO</t>
  </si>
  <si>
    <t xml:space="preserve"> COMPRA DE TARJETAS PREPAGO DE $3 (2500)</t>
  </si>
  <si>
    <t xml:space="preserve"> COMPRA TARJETA PREPAGO DE $6(2000) $10 (800) $20 (50) $ 30 (50)</t>
  </si>
  <si>
    <t xml:space="preserve"> PAGO NOMINA DE COMISONES ASESOR EMERITA AYOVI</t>
  </si>
  <si>
    <t xml:space="preserve"> PAGO DE NOMINA POR COMISION BERTHA VALLE</t>
  </si>
  <si>
    <t xml:space="preserve"> POR COMPRA6/1500 3/2000 10/800</t>
  </si>
  <si>
    <t xml:space="preserve"> POR COMPRA DE AMIGO CHIP 343</t>
  </si>
  <si>
    <t xml:space="preserve"> POR PAGO DE ANTICIPO DE COMISIONES</t>
  </si>
  <si>
    <t>REPOSICIN DE CAJA DE VENTAS</t>
  </si>
  <si>
    <t xml:space="preserve"> VACACIONES PAGADAS</t>
  </si>
  <si>
    <t>CONECEL FACT.21809 1ER.PRDO DE3 JULIO Y SE CANCELA COMISIONES DE JUNIO/'06</t>
  </si>
  <si>
    <t>CANCELACION FACT 21869</t>
  </si>
  <si>
    <t>POR PAG DEL 50% DE SUS VACACIONES</t>
  </si>
  <si>
    <t xml:space="preserve"> POR PAGO DEL 50% DE LIQUIDACION</t>
  </si>
  <si>
    <t xml:space="preserve"> PARA COMPRA DE 6/1500 3/2000 10/800</t>
  </si>
  <si>
    <t xml:space="preserve"> POR COMPRA  DE $ 3- 1000 / $ 4-  120</t>
  </si>
  <si>
    <t xml:space="preserve">CANCELACION FACT 21807_x000D_
</t>
  </si>
  <si>
    <t xml:space="preserve">CANCELACION  FACT 21821_x000D_
</t>
  </si>
  <si>
    <t xml:space="preserve">CANCELACION FACT 21808_x000D_
</t>
  </si>
  <si>
    <t xml:space="preserve">CANCELACION FCAT 21825_x000D_
</t>
  </si>
  <si>
    <t xml:space="preserve">CANCELACION FACT 21824_x000D_
</t>
  </si>
  <si>
    <t xml:space="preserve">CANCELACION FACT 21822_x000D_
</t>
  </si>
  <si>
    <t>POR  INSTALACION DE GRABADOR</t>
  </si>
  <si>
    <t>POR PAGO DE FAC 6652 AVALUO UB. CAMINO DEL RIO</t>
  </si>
  <si>
    <t>POR PAGO DE FACT 6356-6291</t>
  </si>
  <si>
    <t xml:space="preserve"> POR COMPRA DE 6/1000 3/2000 10/500</t>
  </si>
  <si>
    <t xml:space="preserve"> ASIENTO DE AJUSTE</t>
  </si>
  <si>
    <t xml:space="preserve">CANCELACION FACT 21903 _x000D_
</t>
  </si>
  <si>
    <t xml:space="preserve">CANCELACION FACT 21884_x000D_
</t>
  </si>
  <si>
    <t>CANCELACION FACT 21828-21829</t>
  </si>
  <si>
    <t>POR COMPRA  DE 6/1000 3/2000 10/500</t>
  </si>
  <si>
    <t xml:space="preserve"> POR COMPRA DE PREPAGO DE $ 6/1000 3/2000 10/500/ 30/50 (50%)</t>
  </si>
  <si>
    <t xml:space="preserve"> POR EL 50% DE COMPRA DE 26 DE JULIO</t>
  </si>
  <si>
    <t xml:space="preserve"> CAN DE ARRIENDO DE JULIO</t>
  </si>
  <si>
    <t xml:space="preserve"> ANTICPO DE COMISIONES</t>
  </si>
  <si>
    <t>HECTOR SILVA CH. DEVUELTO</t>
  </si>
  <si>
    <t>CANCELACION DE FACT. 21893 POR PLAN IDEAL 22 A JOSEFA SABANDO</t>
  </si>
  <si>
    <t>CANCELACION FACT 21887</t>
  </si>
  <si>
    <t xml:space="preserve">CANCELACION FACT 21885_x000D_
</t>
  </si>
  <si>
    <t xml:space="preserve">CANCELACION FACT 21886_x000D_
</t>
  </si>
  <si>
    <t xml:space="preserve">CAN DE FACT  FACT 21892_x000D_
</t>
  </si>
  <si>
    <t xml:space="preserve"> REPOSICION DE CAJA CHICA MEGATIENDA</t>
  </si>
  <si>
    <t xml:space="preserve"> COMPRA DE TARJETA PREPAGO DE $6 (1500) $ 10 (1000)</t>
  </si>
  <si>
    <t>COMPRA DE AMIGO KIT NOKIA 3220 (20) NOKIA 6080 (4)</t>
  </si>
  <si>
    <t>COMPRA DE TARJETA PORTA ALO DE $3 (300 $4 (90)</t>
  </si>
  <si>
    <t xml:space="preserve"> PAGO COMISON TARJETA DINER ROCIO MORA</t>
  </si>
  <si>
    <t>CAN DE FACT 23349</t>
  </si>
  <si>
    <t>CAN DE FACT 23360</t>
  </si>
  <si>
    <t>COMPRA DE TARJETA PREPAGO DE $6(1500) $10 (700)</t>
  </si>
  <si>
    <t xml:space="preserve"> COMPRA DE TARJETA PORTA ALO DE $3 (260) $4  (80)</t>
  </si>
  <si>
    <t xml:space="preserve">   CONECEL FACT.23356 COMISION 3RA. INSTANCIA</t>
  </si>
  <si>
    <t xml:space="preserve">CONECEL FACT.#23384 1ER. PRDO DE DIC/06_x000D_
</t>
  </si>
  <si>
    <t xml:space="preserve">CAN FAC 23562_x000D_
</t>
  </si>
  <si>
    <t>CAN DE FACT 23347</t>
  </si>
  <si>
    <t>CAN DE FACT 23504</t>
  </si>
  <si>
    <t>CAN DE FACT 23510</t>
  </si>
  <si>
    <t>CAN DE FACT 23519</t>
  </si>
  <si>
    <t>CAN DE FACT 23533-23535-23557-23558</t>
  </si>
  <si>
    <t xml:space="preserve">CAN DE FACT 23561_x000D_
</t>
  </si>
  <si>
    <t>CAN DE FACT 23564-23568</t>
  </si>
  <si>
    <t>CAN DE FACT 23566</t>
  </si>
  <si>
    <t>COMPRA DE TARJETA PREPAGO DE $· (2000)</t>
  </si>
  <si>
    <t>CANC. INTEXPU FACT.27 POR ELABIORACION DE CAMISETAS</t>
  </si>
  <si>
    <t xml:space="preserve"> NAUTISA FACT. 59010 CANCELACION MONITOREO MES SEPT. - OCT.</t>
  </si>
  <si>
    <t xml:space="preserve"> IMCAEXSA FACT.7336-7341 POR COMPRA DE SUMINISTROS Y UN TONER LEXMARK E232</t>
  </si>
  <si>
    <t xml:space="preserve"> PAGO CUOTA FACIL A JOFRE ERAZO</t>
  </si>
  <si>
    <t xml:space="preserve"> PAGO POR CUOTA FACIL</t>
  </si>
  <si>
    <t xml:space="preserve"> PAGO A YEVCORP  COMISION PLANES IDEALES EMPRESA BULKS ACTIVADOS ABRIL</t>
  </si>
  <si>
    <t xml:space="preserve"> PAGO LUZ PEDRO MONCAYO FACT.6729481</t>
  </si>
  <si>
    <t xml:space="preserve"> COMPRA DE TARJETA PREPAGO DE  $6 (200) $10 (1000) $20 (50 ) $ 30 (50)</t>
  </si>
  <si>
    <t xml:space="preserve"> TRANSFERENCIA A CUENTA PERSONAL JOFRE ERAZO</t>
  </si>
  <si>
    <t xml:space="preserve"> PAGO POR COMPRA DE WISKI MANUEL ZUMBA</t>
  </si>
  <si>
    <t xml:space="preserve"> PAGO COMISON TARJETA DINER YEVCORP</t>
  </si>
  <si>
    <t xml:space="preserve"> PAGO ARRIENDO DICIEMBRE  PEDRO MONCAYO</t>
  </si>
  <si>
    <t xml:space="preserve"> PAGO SERVICIO TECNICO RECARGA DE TONER E210 -HP COLOR AMARILLO</t>
  </si>
  <si>
    <t xml:space="preserve"> PAGO POR COMPRA DE 5 CAJAS DE VINO</t>
  </si>
  <si>
    <t>POR PAGO CUOTA FACIL</t>
  </si>
  <si>
    <t>CAN DE FACT 23367</t>
  </si>
  <si>
    <t>CAN DE FACT 23532</t>
  </si>
  <si>
    <t>CAN DE FACT 23593</t>
  </si>
  <si>
    <t>CAN DE FACT 23614-23613-23528</t>
  </si>
  <si>
    <t>ABONO DE FACT 23618</t>
  </si>
  <si>
    <t>CAN DE FACT 23615</t>
  </si>
  <si>
    <t xml:space="preserve"> PAGO ANTICIPO DE COMISIONES PATRICIA LETAMENDI</t>
  </si>
  <si>
    <t>PAGO ANTICIPO COMISIONES CARLOS MENDOZA</t>
  </si>
  <si>
    <t xml:space="preserve"> PAGO ANTICIPO DE COMISIONES EMERITA AYOVI</t>
  </si>
  <si>
    <t>PAGO ANTICIPO DE COMISIONES MANUEL RANGEL</t>
  </si>
  <si>
    <t xml:space="preserve"> PAGO ANTICIPO DE COMISIONES JUAN CARLOS ZUÑIGA</t>
  </si>
  <si>
    <t xml:space="preserve"> PAGO ANTICIPO COMISION BERTHA VALLE</t>
  </si>
  <si>
    <t xml:space="preserve"> COMPRA DE TARJETA PORTA ALO DE $3 (200) $4 (60)</t>
  </si>
  <si>
    <t>COMPRA DE TARJETA PREPAGO DE $6 (1200) $10 (800)</t>
  </si>
  <si>
    <t>PAGO DECIMO TERCER SUELDO EIDER MEDINA</t>
  </si>
  <si>
    <t>POR BUFET FIESTA DE FIN DE AÑO APORTE</t>
  </si>
  <si>
    <t xml:space="preserve"> T/C DE DINNER POR LIQUIDAR</t>
  </si>
  <si>
    <t xml:space="preserve">CAN FAC 23573_x000D_
</t>
  </si>
  <si>
    <t xml:space="preserve">CAN FAC 23572_x000D_
               _x000D_
</t>
  </si>
  <si>
    <t>CAN DE FACT 23559</t>
  </si>
  <si>
    <t>CAN DE FACT 23565</t>
  </si>
  <si>
    <t>CAN DE FACT 23571</t>
  </si>
  <si>
    <t>CANCELACION FACT. 20762 LADY CALEÑO</t>
  </si>
  <si>
    <t>CANCELACION  FACT. 20761 HECTOR SILVA</t>
  </si>
  <si>
    <t>CANCELACION FACT. 20760 LEONARDO BODERO</t>
  </si>
  <si>
    <t>CANCELACION FACT. 20758 MANUEL RANGEL</t>
  </si>
  <si>
    <t>CANCELACION FACT. 20754 ANTONIO ALULIMA</t>
  </si>
  <si>
    <t>CANCELACION FACT. 20752 XAVIER ENRIQUEZ</t>
  </si>
  <si>
    <t>CANCELACION FACT. 20730 GUILLERMO UTTERMAN</t>
  </si>
  <si>
    <t xml:space="preserve"> COMPRA DE 6/1800 3/1000 10/900</t>
  </si>
  <si>
    <t>PAGO DE COMISIONES DE ABRIL/06</t>
  </si>
  <si>
    <t xml:space="preserve"> COMISIONES DE ABRIL /06</t>
  </si>
  <si>
    <t xml:space="preserve"> PAGO DE COMISIONES DE ABRIL /06</t>
  </si>
  <si>
    <t xml:space="preserve"> POR PLAN EMPRESARIAL</t>
  </si>
  <si>
    <t>PAGO DE INTERNET DEL MES DE JUNIO</t>
  </si>
  <si>
    <t xml:space="preserve">JOFRE ERAZO ABONO A DEUDA_x000D_
</t>
  </si>
  <si>
    <t>CANCELACION FACT. 20785 GUILLERMO UTTERMAN</t>
  </si>
  <si>
    <t>CANCELACION FACT. 20784 GUILLERMO UTTERMAN</t>
  </si>
  <si>
    <t>Pacifico Cta Cte 4113586</t>
  </si>
  <si>
    <t>AC</t>
  </si>
  <si>
    <t>CH</t>
  </si>
  <si>
    <t xml:space="preserve"> POR PAGO DE SUELDO DE LA PRIMERA QUIN DE AGOSTO</t>
  </si>
  <si>
    <t>POR ARRIENDO DE AGOSTO</t>
  </si>
  <si>
    <t xml:space="preserve"> POR PAGO DE LUZ</t>
  </si>
  <si>
    <t>DB</t>
  </si>
  <si>
    <t xml:space="preserve"> TRANSFERENCIA DE ALMACEN</t>
  </si>
  <si>
    <t>DP</t>
  </si>
  <si>
    <t xml:space="preserve">DEPOSITO VENTAS DE AGTO/06 ALMACEN_x000D_
</t>
  </si>
  <si>
    <t xml:space="preserve"> POR SULDO 2DA. 15NA. AGOSTO DEL 2006</t>
  </si>
  <si>
    <t xml:space="preserve">DEPOSITOS VENTAS DE AGTO*/06 ALMACEN_x000D_
</t>
  </si>
  <si>
    <t xml:space="preserve"> PAGO ARRIENDO MES DE SEPT. LILA FREIRE FACT.404</t>
  </si>
  <si>
    <t xml:space="preserve"> PAGO SEGUNDA QUINCENA SEPTIEMBRE</t>
  </si>
  <si>
    <t>SRA. ROCIO POR DESCUENTO STATUS GYM</t>
  </si>
  <si>
    <t xml:space="preserve">TRANSFERENCIA DE ALMACEN_x000D_
</t>
  </si>
  <si>
    <t xml:space="preserve">   DEPOSITO VTAS DE SEP/06 lmacen</t>
  </si>
  <si>
    <t>PAGO COMISIONES MES DE MES AGOSTO</t>
  </si>
  <si>
    <t xml:space="preserve"> DEPOSITO VTAS DE SEP/06 ALMACEN</t>
  </si>
  <si>
    <t>CAN DE LAS SGTES FACTURAS</t>
  </si>
  <si>
    <t xml:space="preserve"> PAGO LUZ MES DE SEPTIEMBRE</t>
  </si>
  <si>
    <t xml:space="preserve"> FACT,22168 JOSE VASQUEZ</t>
  </si>
  <si>
    <t>PAGO DE LA 1ERA 15NA DE OCTUBRE A JESSICA OCHOA</t>
  </si>
  <si>
    <t>REEMBOLSO POR DESCUENTO AL PERSONAL</t>
  </si>
  <si>
    <t xml:space="preserve"> PAGO FACT.405 LILA FREIRE ARRIENDO OCT.23-22 NOV</t>
  </si>
  <si>
    <t xml:space="preserve">  DEPOSITOS VENTAS DE OCT/06</t>
  </si>
  <si>
    <t xml:space="preserve"> PAGO PLANILLA ELECTRICA FACT. 5957890-5963521-5963519 MES DE OCTUBRE</t>
  </si>
  <si>
    <t xml:space="preserve"> PAGO SEGUNDA QUINCENA MES DE OCTUBRE</t>
  </si>
  <si>
    <t xml:space="preserve">    DEPOSITO VTAS DE OCT/06</t>
  </si>
  <si>
    <t xml:space="preserve"> REEMBOLSO GASTOS DE NOMINA PRIMERA QUINCENA DE NOV.06 A DIRECTCELL</t>
  </si>
  <si>
    <t xml:space="preserve"> LILA FREIRE FACT.  406 LOCAL NOV. 23 AL 22 DIC.</t>
  </si>
  <si>
    <t xml:space="preserve"> REEMBOLSO GASTOS DE NOMINA 2DA QUINCENA NOV. A DIRECTCELL</t>
  </si>
  <si>
    <t>TRANSFERENCIA DE ALMACEN</t>
  </si>
  <si>
    <t xml:space="preserve">  DEPOSITO VTAS DE NOV/06 ALMACEN_x000D_
</t>
  </si>
  <si>
    <t xml:space="preserve"> DESCUENTO POR HONOMASTICO ING. YULLETT ERAZO</t>
  </si>
  <si>
    <t xml:space="preserve"> DEPOSITO VTAS DE NOV/06 ALMACEN_x000D_
</t>
  </si>
  <si>
    <t>PAGO POR DESCUENTO ESTATUS GYM  DEL 15-DIC</t>
  </si>
  <si>
    <t xml:space="preserve"> REEMBOLSO POR 1ERA QUINCENA A PERSONAL DE CELMARKET</t>
  </si>
  <si>
    <t xml:space="preserve">  DEPOSITO DE CUOTA FACIL_x000D_
</t>
  </si>
  <si>
    <t>PAGO PLANILLA DE LUZ   MES NOV.</t>
  </si>
  <si>
    <t>CR</t>
  </si>
  <si>
    <t>CAN DE NOTA DE VENTA 857</t>
  </si>
  <si>
    <t>RAFAEL REYES FACT. 23236</t>
  </si>
  <si>
    <t>LILA FREIRE FACT.407 PAGO ARRIENDO DEL 23 DIC AL 22 ENERO</t>
  </si>
  <si>
    <t xml:space="preserve"> PAGO DESCUENTO ESTATUS GYM ROCIO ROCIO MORA</t>
  </si>
  <si>
    <t xml:space="preserve"> PAGO REEMBOLSO NOMINA DEL 15-31 DOC.</t>
  </si>
  <si>
    <t>MON</t>
  </si>
  <si>
    <t xml:space="preserve"> PAGO 1ERA QUINCENA  DE DIC. EIDER MEDINA</t>
  </si>
  <si>
    <t xml:space="preserve"> PAGO 1 ERA QUINCENA DICIEMBRE CATALINA BONILLA</t>
  </si>
  <si>
    <t>VENTAS DEL LOCAL PEDRO MONACYO MES DE DICIEMBRE</t>
  </si>
  <si>
    <t>PLQ</t>
  </si>
  <si>
    <t xml:space="preserve"> POR REPOSICION A CAJA PLAZA QUIL</t>
  </si>
  <si>
    <t>POR SUELDO 1ERA. 15NA. ENERO DEL 2006</t>
  </si>
  <si>
    <t xml:space="preserve"> PLAZA QUIL ABONO A DEUDA</t>
  </si>
  <si>
    <t>CLIENTES DE PLAZA QUIL CANCELA DEUDA</t>
  </si>
  <si>
    <t>VENTAS DE PLAZA QUIL DEL MES DE ENERO 2006</t>
  </si>
  <si>
    <t xml:space="preserve"> SUELDO 1ERA. 15NA. FEBRERO DEL 2006</t>
  </si>
  <si>
    <t xml:space="preserve"> CANC., COMISIONES DE NURY VELIZ Y JOHANA CARRION CORRESPONDIENTE AL MES DE ENERO DEL 2006</t>
  </si>
  <si>
    <t xml:space="preserve"> PAGO DE 2DA 15NA DE FEBRERO 2006</t>
  </si>
  <si>
    <t xml:space="preserve"> PLAZA QUIL ABONO  A DEUDA</t>
  </si>
  <si>
    <t xml:space="preserve"> COMPRA DE TARJETAS PARA DIRECTCELL</t>
  </si>
  <si>
    <t>SUELDO 1ERA. 15NA. FEBRERO DEL 2006</t>
  </si>
  <si>
    <t>SUELDO 1ERA. 15NA. FEBRERO/2006</t>
  </si>
  <si>
    <t xml:space="preserve"> POR SUELDO 1ERA. 15NA. FEBRERO DEL 2006 PERSONAL URDESA</t>
  </si>
  <si>
    <t xml:space="preserve"> POR COMPRA DE 3000/6 1800/10</t>
  </si>
  <si>
    <t xml:space="preserve">VALORES POR LIQUIDAR_x000D_
</t>
  </si>
  <si>
    <t>DEPOSITO SUELDO ING. BUSTAMNANTE EN/06</t>
  </si>
  <si>
    <t>POR COMPRA DE 1000/3 320/4</t>
  </si>
  <si>
    <t>COMPRA 2000/6 1200/10 50/20 50/30</t>
  </si>
  <si>
    <t xml:space="preserve"> COMPRA DE TARJETAS $6 $10</t>
  </si>
  <si>
    <t xml:space="preserve"> POR COMPRA DE TARJETAS PREPAGO $6/2000 $10/1200 $20/50 SEGUN FACT.197496</t>
  </si>
  <si>
    <t>COMPRA DE ACCESORIOS EN PANAMA</t>
  </si>
  <si>
    <t>LOCUTORIOS MANUEL SUMBA DEL 24 DE ENERO AL 13 FEBRERO</t>
  </si>
  <si>
    <t xml:space="preserve">POR FACTURACION PLAN IDEAL 20 JOVENES_x000D_
</t>
  </si>
  <si>
    <t xml:space="preserve"> POR COMPRA DE TARJETAS</t>
  </si>
  <si>
    <t xml:space="preserve"> POR FACTURACION PLAN JOVENES 20</t>
  </si>
  <si>
    <t xml:space="preserve"> POR FACTURACION PLAN EMPRESARIAL 144</t>
  </si>
  <si>
    <t>POR PAGO DE COMISIONES PARA SER DEPOSITADO EN CTA. PERSONAL LCDO.</t>
  </si>
  <si>
    <t xml:space="preserve"> POR PAGO DE SERVICIO TECNICO URDESA</t>
  </si>
  <si>
    <t xml:space="preserve"> POR REPOSICION CAJA CHICA FINANCIERO AL 18 DE FEBRERO DEL 2006</t>
  </si>
  <si>
    <t>POR REPOSICION CAJA CHICA FINANCIERO AL 17 DE FEBRERO DEL 2006</t>
  </si>
  <si>
    <t xml:space="preserve"> PAGO POR LLEVAR LINAE DE CELLMARKET A DIRECTCELL</t>
  </si>
  <si>
    <t>POR FACTURACION PLAN EMPRESARIAL 118</t>
  </si>
  <si>
    <t xml:space="preserve"> POR COMPRA DE TARJETAS  1000/3 320/4</t>
  </si>
  <si>
    <t xml:space="preserve"> POR LIQUIDACION DE VACACIONES DESDE FEBRERO DEL 2005 A JUNIO DEL 2005 Y DECIMO CUARTO</t>
  </si>
  <si>
    <t>POR REPOSICION A CAJA POR CANCELACION DE DIFERENCIA DE LOCUTORIOS EN EFECTIVO</t>
  </si>
  <si>
    <t xml:space="preserve"> POR REPOSICION A CAJA POR FACTURACION PLAN IDEAL 54 CONTROLADO</t>
  </si>
  <si>
    <t xml:space="preserve"> POR COMPRA DE 500 CHIPS</t>
  </si>
  <si>
    <t>POR PAGO DEL 50% POR VOLANTES IMPRESAS</t>
  </si>
  <si>
    <t xml:space="preserve"> POR PAGO DEL 50% POR IMPRESIONES DE VOLANTES</t>
  </si>
  <si>
    <t xml:space="preserve">  RESUMEN N/D</t>
  </si>
  <si>
    <t>LOCUTORIOS DE LILA PEÑA DEL 22 DE ENERO AL 21 DE FEBRERO</t>
  </si>
  <si>
    <t xml:space="preserve"> POR REPOSICION CAJA CHICA ASESORES P. MONCAYO</t>
  </si>
  <si>
    <t xml:space="preserve"> POR PAGO DE ARRIENDO DE OFICINA URDESA</t>
  </si>
  <si>
    <t xml:space="preserve"> POR PAGO DE ARRIENDO OFICINA URDESA</t>
  </si>
  <si>
    <t xml:space="preserve"> POR PAGO AL SR. LUIS CANCHIGNIA POR VALORES PENDIENTES</t>
  </si>
  <si>
    <t>POR PAGO DE SERVICIO DE MONITOREO PENINSULA</t>
  </si>
  <si>
    <t>POR COMPRA DE ROLLOS PARA LOCUTORIOS VARIOS</t>
  </si>
  <si>
    <t>LOCUTORIOS RONALDCELL DEL 30 DE ENERO AL 21 DE FEBRERO</t>
  </si>
  <si>
    <t xml:space="preserve"> POR COMPRA DE ROLLOS PARA LOCUTORIOS</t>
  </si>
  <si>
    <t xml:space="preserve"> POR COMPRA 5000/6 4000/10 50/20</t>
  </si>
  <si>
    <t xml:space="preserve"> POR FACTURACION PLAN SIEMENS C-66</t>
  </si>
  <si>
    <t xml:space="preserve"> POR FACTURACION PLAN NOKIA 3120 PORTOVIEJO</t>
  </si>
  <si>
    <t xml:space="preserve"> POR COMPRA DE 250 TARJETAS 30</t>
  </si>
  <si>
    <t xml:space="preserve"> POR PAGO DE BORDADOS EN CAMISETAS Y ARREGLOS</t>
  </si>
  <si>
    <t xml:space="preserve"> POR COMPRA DE TARJETAS 2000/3 640/4</t>
  </si>
  <si>
    <t>POR PAGO DE COMISIONES ENERO DEL 2006</t>
  </si>
  <si>
    <t xml:space="preserve"> POR PAGO DE COMISIONES ENERO DEL 2006</t>
  </si>
  <si>
    <t xml:space="preserve"> PAGO DE COMISIONES ENERO DEL 2006</t>
  </si>
  <si>
    <t xml:space="preserve"> POR REPOSICION A CAJA POR PRESTAMO PÒR FACTURACION PLAN EMPRESARIAL DEL SR. CARLOS MENDOZA</t>
  </si>
  <si>
    <t xml:space="preserve"> POR DESCUENTO EN ROL DE COMISIONES JESSENIA MARCILLO PARA CANCELAR BLOO TOOH</t>
  </si>
  <si>
    <t>CANC. COMISIONES DEL MES DE ENERO DEL 2006</t>
  </si>
  <si>
    <t xml:space="preserve"> CANC. DE GASTOS LEGALES  EN LA POLICIA JUDICIAL DEL GUAYAS</t>
  </si>
  <si>
    <t>POR FACTURACION PLAN NOKIA 3120</t>
  </si>
  <si>
    <t xml:space="preserve">  AJUSTE DE CTA._x000D_
</t>
  </si>
  <si>
    <t xml:space="preserve"> TRANSFERENCIA DE MEGATIENDA</t>
  </si>
  <si>
    <t xml:space="preserve">TRANSFERENCIA DE MALECON_x000D_
</t>
  </si>
  <si>
    <t>TRANSFERENCIA DE MEGATIENDA</t>
  </si>
  <si>
    <t>COMPRA DE TARJETAS PREPAGO DE $6 (1000) $3 (1300) $10 (600)</t>
  </si>
  <si>
    <t>POR PAGO DE COMISION DE JULIO</t>
  </si>
  <si>
    <t xml:space="preserve"> POR COMISION DE JULIO</t>
  </si>
  <si>
    <t xml:space="preserve"> POR COMISION DE JULIO DEL 2006</t>
  </si>
  <si>
    <t xml:space="preserve"> POR PAGO DE COMISION DE JULIO DE 06</t>
  </si>
  <si>
    <t xml:space="preserve"> POR COMISION DE JULIO DEL 06</t>
  </si>
  <si>
    <t xml:space="preserve"> POR 2 ABONO DE PUBLICIDAD</t>
  </si>
  <si>
    <t xml:space="preserve"> POR PAGO DE CJA DE VENTAS</t>
  </si>
  <si>
    <t xml:space="preserve"> POR CAMBIO DE CHEQUE POR NO HABER FONDO</t>
  </si>
  <si>
    <t xml:space="preserve"> POR PAGO DE FACTURAS DE 6664-6562</t>
  </si>
  <si>
    <t>POR PAGO DE FACTURAS 77 DE DIRECTCELL</t>
  </si>
  <si>
    <t>POR PAGO DE FACTUA 96874</t>
  </si>
  <si>
    <t xml:space="preserve"> PAGO DE FACTURAS 97670-97703-97215</t>
  </si>
  <si>
    <t>FACTURA 97215</t>
  </si>
  <si>
    <t>FACTURA 97703</t>
  </si>
  <si>
    <t xml:space="preserve"> POR PAGO DE PUNTA BARANDUA</t>
  </si>
  <si>
    <t>POR ABONO A CTA DE BANCO GUAYAQUIL</t>
  </si>
  <si>
    <t>CANCELACION FACT 22317</t>
  </si>
  <si>
    <t xml:space="preserve">CANCELACION FACT 22269_x000D_
</t>
  </si>
  <si>
    <t xml:space="preserve">CANCELACION FACT 22257_x000D_
</t>
  </si>
  <si>
    <t xml:space="preserve">CAN DE FACT 22307-22309_x000D_
</t>
  </si>
  <si>
    <t>CAN DE FACT DE DIRECT X DEPOSITOS A LA CTA DE CELLMARKET</t>
  </si>
  <si>
    <t>POR SUELDO 2DA. 15NA AGOSTO DEL 2006</t>
  </si>
  <si>
    <t>REPOSICION DE CAJA DE DEP. FINANCIERO</t>
  </si>
  <si>
    <t>PAGO DE COMISION DE JULIO 06</t>
  </si>
  <si>
    <t xml:space="preserve"> POR COMPRA DE TARJETA 1000/6 1000/3 500/10</t>
  </si>
  <si>
    <t xml:space="preserve"> POR COMPRA DE TARJETA 1500/6 1500/3 1000/10</t>
  </si>
  <si>
    <t xml:space="preserve">ARREGLOS OPC    LADY CALEÑO_x000D_
</t>
  </si>
  <si>
    <t xml:space="preserve">   SUELDO ING JENNY CORREA AGTO/06_x000D_
</t>
  </si>
  <si>
    <t xml:space="preserve">CANCELACION FACT 22299_x000D_
</t>
  </si>
  <si>
    <t xml:space="preserve">CANCELACION FACT 22298_x000D_
</t>
  </si>
  <si>
    <t>POR DEPOSITO DE DINERS  NO DE VOUCHER  1835188</t>
  </si>
  <si>
    <t>ABONO A LA FACTURA 22279</t>
  </si>
  <si>
    <t>ABONO A LA FACTURA 22296</t>
  </si>
  <si>
    <t>CANCELACION FACT 22036</t>
  </si>
  <si>
    <t>DEPOSITO PAGO PLAN FAMILIA MOROCHO ZUMBA</t>
  </si>
  <si>
    <t xml:space="preserve">CAN DE FACT 22330_x000D_
</t>
  </si>
  <si>
    <t xml:space="preserve">CAN DE FACT 22303_x000D_
</t>
  </si>
  <si>
    <t xml:space="preserve"> POR COMISION DE JULIO 06</t>
  </si>
  <si>
    <t xml:space="preserve"> ROL DE PAGO 2DA. QUINC. DE AGTO/06</t>
  </si>
  <si>
    <t>CANCELACION FACT 22284</t>
  </si>
  <si>
    <t xml:space="preserve">CANCELACION FACT 22281_x000D_
</t>
  </si>
  <si>
    <t>CAN DE FACT 22333</t>
  </si>
  <si>
    <t>CANC DE FAC T 22323</t>
  </si>
  <si>
    <t>COMPRA DE TARJETA $3 (1500) $10(800) $6 (1000)</t>
  </si>
  <si>
    <t>POR PAGO DE SERVICIO TECNICO</t>
  </si>
  <si>
    <t>POR COMPRA DE  6/1000 3/2000 10/300 20/50 30/50</t>
  </si>
  <si>
    <t xml:space="preserve"> POR COMPRA 6/1000 3/1500 10/400</t>
  </si>
  <si>
    <t xml:space="preserve"> POR COMPRA TARJETAS 3/1000 4/320</t>
  </si>
  <si>
    <t>POR PAGO DE TELEFONO DE JOSE MIGUEL</t>
  </si>
  <si>
    <t xml:space="preserve"> POR PAGO DE FACTURA 77</t>
  </si>
  <si>
    <t>POR COMPRA DE AMIGO KIT NOKIA 1110/20 A71/20</t>
  </si>
  <si>
    <t>_x0010_OR REPOSICIN DE CAJA CHICA</t>
  </si>
  <si>
    <t xml:space="preserve"> POR PAGO DE FACTURA 21751 DE CONECEL 23 LINEAS</t>
  </si>
  <si>
    <t>POR REPOSICION DE CAJA DE VENTAS</t>
  </si>
  <si>
    <t>POR SERVICIOS TECNICOS</t>
  </si>
  <si>
    <t>PLAN FAMILIA AMABLE SANCHEZ (95 CONTROLADO)</t>
  </si>
  <si>
    <t xml:space="preserve">CAN DE FACT 22340-22342_x000D_
</t>
  </si>
  <si>
    <t>CAN DE FACT 22346</t>
  </si>
  <si>
    <t>CAN DE FACT 22351</t>
  </si>
  <si>
    <t>CAN DE FACT 22352</t>
  </si>
  <si>
    <t>CAN DE FACT DE DIRETCELL CHEQUE 69</t>
  </si>
  <si>
    <t xml:space="preserve">DEPOSITO SEGUNDO GUAMAN CH. DEVUELTO_x000D_
</t>
  </si>
  <si>
    <t xml:space="preserve"> POR COMPRA DE TARJETA PREPAGO DE $ 6/1000 DE $ 3/1000  $ 10/300</t>
  </si>
  <si>
    <t>REPRESENSA S.A. FACT.1853-1854  SERVICO DE AUDITORIA OPERATIVA MES JULIO Y AGOSTO</t>
  </si>
  <si>
    <t>POR PLAN FAMILIA MOROCHO ZUMBA</t>
  </si>
  <si>
    <t xml:space="preserve"> POR PLAN FAMILIA AMABLE SANCHEZ</t>
  </si>
  <si>
    <t xml:space="preserve">CANCELACION FACT 22313_x000D_
</t>
  </si>
  <si>
    <t>CANCELACION FACT 22212</t>
  </si>
  <si>
    <t>CANCELACION FACT 22304</t>
  </si>
  <si>
    <t xml:space="preserve">ABONO A LA FACT 22096_x000D_
</t>
  </si>
  <si>
    <t>CAN DE FACT 22332</t>
  </si>
  <si>
    <t xml:space="preserve"> PAGO COMISIONES YEVCORP MES DE SEPTIEMBRE</t>
  </si>
  <si>
    <t>PRESTAMO</t>
  </si>
  <si>
    <t>CONECEL FACT.22623 3ER. PRDO DE SEP/06</t>
  </si>
  <si>
    <t>CANC DE DIRETCELL A CELLMARKET CH.148</t>
  </si>
  <si>
    <t>CANC DE DIRETCELL A CELLMARKET CH.149</t>
  </si>
  <si>
    <t xml:space="preserve">PRESTAMO YEVCORP_x000D_
</t>
  </si>
  <si>
    <t>PRESTAMO DE DISTRICELL</t>
  </si>
  <si>
    <t>CAN DE FACT 22581- ABONO 22585</t>
  </si>
  <si>
    <t>CAN FAC 22636</t>
  </si>
  <si>
    <t xml:space="preserve">CAN FAC 22637             _x000D_
</t>
  </si>
  <si>
    <t>CAN FAC 22638</t>
  </si>
  <si>
    <t>CAN FAC 22649</t>
  </si>
  <si>
    <t xml:space="preserve">CAN FAC 22668               _x000D_
</t>
  </si>
  <si>
    <t xml:space="preserve">CAN FAC 22717                                          _x000D_
</t>
  </si>
  <si>
    <t xml:space="preserve">CAN FAC 22714_x000D_
</t>
  </si>
  <si>
    <t xml:space="preserve">CAN FAC 22715_x000D_
</t>
  </si>
  <si>
    <t>CAN DE FACT 22700</t>
  </si>
  <si>
    <t xml:space="preserve"> COMPRA TARJETAS PREPAGO DE $3(2000)</t>
  </si>
  <si>
    <t xml:space="preserve"> PAGO SEGUN COMP.3876894 Y PRESTAMO QUIROGRAFARIO ING.CORREA</t>
  </si>
  <si>
    <t>PAGO REALIZADO PARA REPARACION DE  MOTO</t>
  </si>
  <si>
    <t>COMPRA DE TARJETA DE PREPAGO DE $6 (500) $10 (700)</t>
  </si>
  <si>
    <t xml:space="preserve"> COMPRA TARJETA PREPAGO DE $3(2000)</t>
  </si>
  <si>
    <t xml:space="preserve"> N/C TRANSFERENCIA LCDO. J. ERAZO</t>
  </si>
  <si>
    <t>CAN DE FACT 22433</t>
  </si>
  <si>
    <t>CAN FAC 22645 22646</t>
  </si>
  <si>
    <t xml:space="preserve"> CAN FAC 22647_x000D_
</t>
  </si>
  <si>
    <t>CAN DE FACT 22676</t>
  </si>
  <si>
    <t xml:space="preserve"> PAGO DE COMISON ASESOR PORTOVIEJO</t>
  </si>
  <si>
    <t>PAGO COMISON LINEAS APROBADAS</t>
  </si>
  <si>
    <t xml:space="preserve"> PAGO COMISONE LINEAS APROBADAS</t>
  </si>
  <si>
    <t>CAN DE FACT 22590</t>
  </si>
  <si>
    <t>CAN DE FACT 22585-22505-22538-22540-22629-22630-22631-22632-22644</t>
  </si>
  <si>
    <t>ABONO DE  FAC 22630</t>
  </si>
  <si>
    <t xml:space="preserve">CAN FAC 22722_x000D_
</t>
  </si>
  <si>
    <t xml:space="preserve">CAN FAC 22726_x000D_
</t>
  </si>
  <si>
    <t xml:space="preserve">CAN FAC 22729_x000D_
</t>
  </si>
  <si>
    <t xml:space="preserve">COMPRA DE 300 FUNDAS/ FACTURA SIN REQUISITOS DE AUTORIZACION </t>
  </si>
  <si>
    <t>NO SE ENCUENTRA C/E NI SOPORTE</t>
  </si>
  <si>
    <t>NO ESTA FISICAMENTE</t>
  </si>
  <si>
    <t>DUPLICIDAD DE COMPROBANTES DE EGRESO</t>
  </si>
  <si>
    <t>C/E ANULADO EN FÍSICO POR UN MONTO DE ($500) DUPLICIDAD DE COMPROBANTE</t>
  </si>
  <si>
    <t>NO APARECE EN FISICO</t>
  </si>
  <si>
    <t>C/E ANULADO NO POSEE CHEQUE ANULADO DE SOPORTE</t>
  </si>
  <si>
    <t>PAGO ESTADO DE CUENTA MES OCTUBRE  TARJETA DE LA HIJA DEL LCDO.</t>
  </si>
  <si>
    <t xml:space="preserve"> PAGO TARJETA AMERICAN EXPRESS LCDO.JOFRE ERAZO</t>
  </si>
  <si>
    <t>JONAS MEJIA PAGO MAINBOARD ECS 478 MAQUINA JESSICA SERVICIO AL CLIENTE</t>
  </si>
  <si>
    <t xml:space="preserve"> PAGO SEGUNDA QUINCENA MES OCTUBRE LUIS RANGEL</t>
  </si>
  <si>
    <t>COMPRA AMIGOS KIT NOKIA 1112 (200) SIEMENS A71 (100)</t>
  </si>
  <si>
    <t>DEPOSITO PLAN IDEAL FAMILIA PEREZ ASUNCION</t>
  </si>
  <si>
    <t xml:space="preserve">CONECEL FACT.22902 2DO. PRDO DE OCT/06_x000D_
</t>
  </si>
  <si>
    <t xml:space="preserve">CONECEL FACT.22716 COMISIONES 2DA. INSTANCIA_x000D_
</t>
  </si>
  <si>
    <t>CH. GIRADOS Y NO COBRADOS POR CONCEPTO DE COMISIONES DEL 2005 AL 31 DE OCTUBRE 06</t>
  </si>
  <si>
    <t>CH 12835 GIRADO Y NO COBRADO</t>
  </si>
  <si>
    <t>CAN FAC 22854</t>
  </si>
  <si>
    <t xml:space="preserve">CAN FAC 22855_x000D_
</t>
  </si>
  <si>
    <t xml:space="preserve">CAN FAC 22857_x000D_
</t>
  </si>
  <si>
    <t xml:space="preserve">ABONO A FACT 22851_x000D_
</t>
  </si>
  <si>
    <t>CAN DE FACT 22875</t>
  </si>
  <si>
    <t>CAN DE FACT 22608-22609</t>
  </si>
  <si>
    <t>YEVCORP PAGO DE COMISION MES DE SEPTIEMBRE</t>
  </si>
  <si>
    <t xml:space="preserve"> COMPRA DE TARJETA PREPAGO DE $3 (3000)</t>
  </si>
  <si>
    <t xml:space="preserve"> COMPRA DE TARJETA PREPAGO DE $6(1500) $10 (800)</t>
  </si>
  <si>
    <t>COMPRA DE TARJETA PREPAGO DE $10 (1500) $ 6 (3000)</t>
  </si>
  <si>
    <t>ABONO A PRESTAMO A DIRECTCELL DE $10000</t>
  </si>
  <si>
    <t>YEVCORP ARRIENDO DE SEPTIEMBRE /06</t>
  </si>
  <si>
    <t xml:space="preserve"> DEPOSITO POR CANCELA TARJETA DINNER_x000D_
</t>
  </si>
  <si>
    <t xml:space="preserve"> PRESTAMO A CELMARKET</t>
  </si>
  <si>
    <t>CAN FAC 22865</t>
  </si>
  <si>
    <t>CAN DE FACT 22826-22827</t>
  </si>
  <si>
    <t>CAN DE FACT 22862</t>
  </si>
  <si>
    <t>CAN DE FACT 22874</t>
  </si>
  <si>
    <t>CAN DE FACT 19412</t>
  </si>
  <si>
    <t xml:space="preserve"> RESUMEN N/D DE NOV/06</t>
  </si>
  <si>
    <t>PAGO CUOTA 4/6  DE LA FACT.96653</t>
  </si>
  <si>
    <t xml:space="preserve">CAN FAC 22799_x000D_
</t>
  </si>
  <si>
    <t xml:space="preserve">CAN FAC 22829_x000D_
</t>
  </si>
  <si>
    <t xml:space="preserve">CAN FAC 22846_x000D_
</t>
  </si>
  <si>
    <t>CAN DE FACT 22868-22888</t>
  </si>
  <si>
    <t xml:space="preserve">CAN DE FACT 22885_x000D_
</t>
  </si>
  <si>
    <t>CAN DE FACT 22776</t>
  </si>
  <si>
    <t>CONECEL PAGO DE LINEA DILES LOCUTORIO LIBERTAD DESDE 23 SEPT-23 OCT.</t>
  </si>
  <si>
    <t xml:space="preserve"> COMPRA TARJETA PREPAGO DE $6(2500) $10 (1500) $30 (50)</t>
  </si>
  <si>
    <t>COMPRA TARJETA PREPAGO DE $3 (3000)</t>
  </si>
  <si>
    <t>REPOSICION CAJA FINANCIERO DEL 25-2 DE NOVIEMBRE</t>
  </si>
  <si>
    <t>VENTAS DEL LOCAL PLAZA QUIL MES DE DIC 06</t>
  </si>
  <si>
    <t>CH GIRADOS AÑO 2006</t>
  </si>
  <si>
    <t>URD</t>
  </si>
  <si>
    <t xml:space="preserve"> POR REPOSICION CAJA CHICA PORTOVIEJO</t>
  </si>
  <si>
    <t xml:space="preserve"> POR PAGO DE COMISIONES NOVIEMBRE/2005</t>
  </si>
  <si>
    <t xml:space="preserve"> POR COMISIONES NOVIEMBRE/2005</t>
  </si>
  <si>
    <t>POR COMISIONES NOVIEMBRE/2005</t>
  </si>
  <si>
    <t xml:space="preserve"> COMISIONES NOVIEMBRE/2005</t>
  </si>
  <si>
    <t>POR REPOSICION POR VALOR DEPOSITADO EN CTA CELLMARKET</t>
  </si>
  <si>
    <t xml:space="preserve"> POR PAGO DE ESTADO DE CTA. TARJETA PACIFICARD</t>
  </si>
  <si>
    <t xml:space="preserve"> POR CANCELACION CUOTA DE RADIO</t>
  </si>
  <si>
    <t>DEPOSITO FACT. 17893 HECTOR OLILVE DEL 22-DIC-05</t>
  </si>
  <si>
    <t>CANCELACION FACT. 17884 EDUARDO HABORED DEL 21-DIC-05</t>
  </si>
  <si>
    <t>CANCELACION FACT. 17869 JOHANNA DELGADO DEL 20-DIC-05</t>
  </si>
  <si>
    <t>CANCELACION FACT. 18000 JAIME GUAMAN</t>
  </si>
  <si>
    <t>CANCELACION FACT. 17998 RAQUEL GUTIERREZ</t>
  </si>
  <si>
    <t>Cancelacion fact. 17997 Raquel Gutierrez</t>
  </si>
  <si>
    <t>CANCELACION FACT. 17994 DISTRIBUIDORA VIE</t>
  </si>
  <si>
    <t>CANCELACION FACT. 17979 DISTRIBUIDORA VIE</t>
  </si>
  <si>
    <t>CANCELACION FACT. 17966 EVA FERNANDEZ</t>
  </si>
  <si>
    <t>CANCELACION FACT. 17925  JANETH DOMINGUEZ</t>
  </si>
  <si>
    <t>CANCELACION FACT. 17923 EVA FERNANDEZ</t>
  </si>
  <si>
    <t>CANCELACION FACT. 17920 EDUARDO HABORD</t>
  </si>
  <si>
    <t>CANCELACION FACT. 17909 EDUARDO HABORD</t>
  </si>
  <si>
    <t>CANCELACION FACT. 17908 JAIME GUAMAN</t>
  </si>
  <si>
    <t>CANCELACION FACT. 17903 JESENIA MARCILLO</t>
  </si>
  <si>
    <t>CANCELACION CH. PROTESTADO MARIA ALEXANDRA PONCE</t>
  </si>
  <si>
    <t>por reposicion caja chica financiero</t>
  </si>
  <si>
    <t xml:space="preserve"> POR REPOSICION AL CLIENTE PORQUE LOS EQUIPOS SALIERON GRATIS</t>
  </si>
  <si>
    <t xml:space="preserve"> POR COMPRA DE TARJETA 2200/6 1800/10</t>
  </si>
  <si>
    <t xml:space="preserve"> POR COMPRA DE TARJETAS 2200/6 1800/10</t>
  </si>
  <si>
    <t xml:space="preserve"> POR COMPRA DE 500/4</t>
  </si>
  <si>
    <t>CANCELACION FACT. 18009 LADY CEDEÑO</t>
  </si>
  <si>
    <t>PAGO DE COMIISION MES DE OCTUBRE DANIEL ESPINOZA</t>
  </si>
  <si>
    <t xml:space="preserve"> PAGO DE COMISIONES MERCEDES PLUAS MES DE NOVIEMBRE</t>
  </si>
  <si>
    <t xml:space="preserve"> PAGO COMISIONES JIMMY CASANOVA</t>
  </si>
  <si>
    <t xml:space="preserve"> REPOSICION DE CAJA AL 1 DE DIC.2006</t>
  </si>
  <si>
    <t xml:space="preserve"> COMPRA DE TARJETA PORTA ALO DE $3 (300) $ 4 (100)</t>
  </si>
  <si>
    <t>PAGO COMISIONES ASESORES MES OCT.</t>
  </si>
  <si>
    <t xml:space="preserve"> PAGO COMISIONES A CATALINA BONILLA</t>
  </si>
  <si>
    <t xml:space="preserve"> PAGO DE COMISIONES</t>
  </si>
  <si>
    <t>CAN DE FACT 23174</t>
  </si>
  <si>
    <t xml:space="preserve">CAN FAC 23187_x000D_
</t>
  </si>
  <si>
    <t>CAN DE FACT 23167</t>
  </si>
  <si>
    <t>CAN DE FACT 23302</t>
  </si>
  <si>
    <t>COMPRA DE TARJETA PREPAGO DE $6 (1500) $10 (1000) $20 (50) $30 (50)</t>
  </si>
  <si>
    <t xml:space="preserve"> COMPRA DE TARJETAS PREPAGO DE $ 3 (2000)</t>
  </si>
  <si>
    <t xml:space="preserve"> COMPRA TARJETA PORTA ALO $3 (300) $4 (100)</t>
  </si>
  <si>
    <t>CAN DE FACT 23190</t>
  </si>
  <si>
    <t>CAN DE FACT 23350</t>
  </si>
  <si>
    <t>CAN DE FACT 23192</t>
  </si>
  <si>
    <t xml:space="preserve"> PAGO DE SUELDO 2DA 15NA DE FEBRERO 2006</t>
  </si>
  <si>
    <t>N/C POR PAGO DIRECTCELL</t>
  </si>
  <si>
    <t>CUENTAS POR COBRAR CLIENETES URDESA</t>
  </si>
  <si>
    <t>RESUMEN DE N/D DEL MES DE FEBRERO 06</t>
  </si>
  <si>
    <t>RESUMEN DE CHEQUES PROTESTADOS</t>
  </si>
  <si>
    <t>VENTAS DE MATRIZ URDESA FEBRERO</t>
  </si>
  <si>
    <t xml:space="preserve">HIPERMARKET CANCELA CTA._x000D_
</t>
  </si>
  <si>
    <t>LIBERTAD CANCELA DEUDA</t>
  </si>
  <si>
    <t>MEGATIENDA ABONO A DEUDA</t>
  </si>
  <si>
    <t>MACHALA ABONO A DEUDA</t>
  </si>
  <si>
    <t>URDESA ABON O DE CLIENTES</t>
  </si>
  <si>
    <t xml:space="preserve"> LOCUTORIOS RONALDCELL DEL 22 AL 28 DE FEBRERO</t>
  </si>
  <si>
    <t xml:space="preserve"> RONALL CEL CANCELA DEUDA</t>
  </si>
  <si>
    <t xml:space="preserve"> POR COMPRA DE 2000/6 1500/10</t>
  </si>
  <si>
    <t>POR ANTICIPO DE COMISIONES FEBRERO/2006</t>
  </si>
  <si>
    <t xml:space="preserve"> POR ANTICIPO DE COMISIONES FEBRERO DEL 2006</t>
  </si>
  <si>
    <t xml:space="preserve"> POR PAGO DE FACTURA # 623 A DESCONTARSE EN ROL</t>
  </si>
  <si>
    <t xml:space="preserve"> POR ANTICIPO DE COMISIONES FEBRERO/2006</t>
  </si>
  <si>
    <t xml:space="preserve"> POR ANTICIPO DE COMISIONES DE FEBRERO DEL 2006</t>
  </si>
  <si>
    <t xml:space="preserve"> POR  ANTICIPO DE BONO</t>
  </si>
  <si>
    <t xml:space="preserve"> POR PAGO DE FACTURA 5709</t>
  </si>
  <si>
    <t xml:space="preserve"> POR PAGO TOTAL POR ELABORACION DE VOLANTES</t>
  </si>
  <si>
    <t>POR PAGO DE FACTURA 88797-89119</t>
  </si>
  <si>
    <t xml:space="preserve"> POR REPOSICION CAJA CHICA FINANCIERO AL 23 DE FEBRERO DEL 2006</t>
  </si>
  <si>
    <t>POR PAGO DE LUZ DEL MES DE FEBRERO DE OFICINA URDESA</t>
  </si>
  <si>
    <t xml:space="preserve"> POR COMPRA DE TELEFONO NEC</t>
  </si>
  <si>
    <t xml:space="preserve"> POR PAGO DE COMISIONES VLOR QUE SE DEPOSITARA EN LA CTA. PERSONAL DEL LCDO.</t>
  </si>
  <si>
    <t>POR COMPRA DE</t>
  </si>
  <si>
    <t xml:space="preserve"> POR PAGO DE LIQUIDACION DEL MES DE ENERO DEL 2006</t>
  </si>
  <si>
    <t xml:space="preserve"> POR DEVOLUCION A CAJA JOFRE ERAZO URDESA POR PRESTAMO PARA FACTURAR CONTROL EMPRESARIAL Y PLAN CONTROLAD</t>
  </si>
  <si>
    <t xml:space="preserve">AJUSTES DE CTAS_x000D_
</t>
  </si>
  <si>
    <t>POR REEMBOLSO A CAJA JOFRE ERAZO POR PRESTAMO FACTURACION PLAN EMPRESARIAL</t>
  </si>
  <si>
    <t>POR COMPRA DE 1500/10</t>
  </si>
  <si>
    <t xml:space="preserve"> por compra de 1000 amigos chips</t>
  </si>
  <si>
    <t>POR ANTICIPO DE BONO</t>
  </si>
  <si>
    <t xml:space="preserve"> POR REPOSICION A CAJA DIRECTCELL POR PRESTAMO PARA FACTURAR EQUIPOS EN EFECTIVO DINERO Q ESTA DEPOSITA E</t>
  </si>
  <si>
    <t xml:space="preserve"> POR APERTURA DE CAJA CHICA ASESORES PORTOVIEJO</t>
  </si>
  <si>
    <t>LOCUTORIOS DE LILA PEÑA DEL 22 AL 28 FEBRERO</t>
  </si>
  <si>
    <t xml:space="preserve"> POR REPOSICION A CAJA DIRECTCELL POR PRESTAMO PARA FACTURAR  EQUIPOS EN EFECTIVO</t>
  </si>
  <si>
    <t>POR COMPRA DE 3000/6 2500/10 50/20</t>
  </si>
  <si>
    <t xml:space="preserve"> POR COMPRA DE EQUIPOS 250C115 250N1108</t>
  </si>
  <si>
    <t xml:space="preserve"> POR REPOSICION CAJA CHICA ASESORES POTOVIEJO</t>
  </si>
  <si>
    <t xml:space="preserve"> POR PAGO DE FACTURA 27</t>
  </si>
  <si>
    <t xml:space="preserve"> POR PAGO DE FACTURA 32</t>
  </si>
  <si>
    <t>PLAN ISABELA PIONES</t>
  </si>
  <si>
    <t xml:space="preserve">CONECEL FACT.18920 2DO.PRDO DE FEB/06_x000D_
</t>
  </si>
  <si>
    <t>POR COMPRA DE 100 N2600 30C66</t>
  </si>
  <si>
    <t>POR COMPRA DE TARJETA 2000/6 1800/10</t>
  </si>
  <si>
    <t>Correlations</t>
  </si>
  <si>
    <t>COMPRA DE TARJETAS PREPAGO DE $6 (1200) $3 (1000) $10 (1000)</t>
  </si>
  <si>
    <t>POR PAGO DE FACTURA 002-001-7036</t>
  </si>
  <si>
    <t>PAGO DEL 50% POR ELABORACION DE CAMISETAS</t>
  </si>
  <si>
    <t>POR CANCE DE FACTURA 752</t>
  </si>
  <si>
    <t>POR SERVICIO TECNICOS</t>
  </si>
  <si>
    <t xml:space="preserve"> POR PRESTAMO DE GASTOS MEDICOS DE LA HIJA</t>
  </si>
  <si>
    <t xml:space="preserve"> POR LIQUIDACION DE DINERS ANDREA  MONROY</t>
  </si>
  <si>
    <t>LOCUTORIOS DE JUNIO 24 A JULIO 23/06   DIRECTCELL</t>
  </si>
  <si>
    <t xml:space="preserve"> PAGO DE ARRIENDO  MES AGOSTO LILA FREIRE</t>
  </si>
  <si>
    <t>PAGO DE FACTURA # 6553 / 6550</t>
  </si>
  <si>
    <t>PAGO DE FACTURA # 56046</t>
  </si>
  <si>
    <t xml:space="preserve"> POR PAGO DE CABLE SAMSUNG</t>
  </si>
  <si>
    <t xml:space="preserve">CANCELACION FACT 22095_x000D_
</t>
  </si>
  <si>
    <t>CAN DE FACT 22272</t>
  </si>
  <si>
    <t xml:space="preserve"> POR PAGO DE LIQUIDACION DE DINERS</t>
  </si>
  <si>
    <t xml:space="preserve"> COMPRA DE TARJETAS PREPAGO DE $6 (1500) $3 (2500) $10 (900) $20 (50) $30 (50)</t>
  </si>
  <si>
    <t xml:space="preserve"> POR COMPRA DE 6/1000 3/1000 10/800 20/50 30/50</t>
  </si>
  <si>
    <t>POR PRESTAMO A SOCIO</t>
  </si>
  <si>
    <t xml:space="preserve"> POR PLAN DE SR. JAVIER PALACIOS</t>
  </si>
  <si>
    <t>POR PAGO DE ESTADO DE CUENTA DE AGOSTO</t>
  </si>
  <si>
    <t>POR PLAN DEL IDELA DEL SR. CARLOS SANCHEZ</t>
  </si>
  <si>
    <t>POR PLAN IDEAL FAMILIA DE JAVIER PALACIOS</t>
  </si>
  <si>
    <t>POR DEPOSITO DE PLAN IDEAL DE CARLOS SANCHEZ</t>
  </si>
  <si>
    <t xml:space="preserve">CANCELACION FACT 22275_x000D_
</t>
  </si>
  <si>
    <t>CANCELACION FACT 22270</t>
  </si>
  <si>
    <t>CANCELACION FACT 21849</t>
  </si>
  <si>
    <t xml:space="preserve">CANCELACION FACT 22099_x000D_
</t>
  </si>
  <si>
    <t>CANCELACION FACT 22219-22220-22221</t>
  </si>
  <si>
    <t>CAN DE FACTURA  NO.    21846</t>
  </si>
  <si>
    <t>CAN DE FACT 21811</t>
  </si>
  <si>
    <t>ABONO A CUENTA JOFRE ERAZO</t>
  </si>
  <si>
    <t>CANC DE FACT 22285</t>
  </si>
  <si>
    <t xml:space="preserve">CAN DE FACT DE DIRECTCELL  CON CHEQUE 35 ABON FAC 21732_x000D_
</t>
  </si>
  <si>
    <t>CANCELACION DE LA FACT 22202</t>
  </si>
  <si>
    <t xml:space="preserve">CANCELACION FACT 22098_x000D_
</t>
  </si>
  <si>
    <t xml:space="preserve">CANCELACION FACT 22078_x000D_
</t>
  </si>
  <si>
    <t xml:space="preserve">CANCELACION FACT 22283_x000D_
</t>
  </si>
  <si>
    <t>COMPRA DE TARJETAS PREPAGO DE $6 (1800) $3 (1800) $10 (300)</t>
  </si>
  <si>
    <t xml:space="preserve"> PAGO DE COMISIONES MES DE JULIO</t>
  </si>
  <si>
    <t>LOCUTORIOS JULIO 8 A AGTO 7/06</t>
  </si>
  <si>
    <t xml:space="preserve"> POR PAGO DE LUZ AGTO/06</t>
  </si>
  <si>
    <t>CANCELACION FACT 22228</t>
  </si>
  <si>
    <t>CANCELACION FACT 22290-22292</t>
  </si>
  <si>
    <t>CAN DE FACT 22054</t>
  </si>
  <si>
    <t>LOCUTORIOS DE LILA PEÑA DE AGTO. 8 AL 21/06</t>
  </si>
  <si>
    <t xml:space="preserve"> PAGO NOMINA POR COMISON MARTHA VALLE</t>
  </si>
  <si>
    <t xml:space="preserve"> PAGO NOMINA POR COMINSION EDUARDO RODRIGUEZ</t>
  </si>
  <si>
    <t xml:space="preserve"> PAGO NOMINA POR COMISIONES ROBERTO REYES</t>
  </si>
  <si>
    <t xml:space="preserve"> PAGO NOMINA POR COMISIONES LUIS RANGEL</t>
  </si>
  <si>
    <t xml:space="preserve"> PAGO NOMINA POR COMISIONES JIMMY CASANOVA</t>
  </si>
  <si>
    <t xml:space="preserve"> PAGO NOMINA COMISIONES ROSSY REYES</t>
  </si>
  <si>
    <t>ABONO DE FACT 22841</t>
  </si>
  <si>
    <t xml:space="preserve">CAN FAC 22762_x000D_
</t>
  </si>
  <si>
    <t xml:space="preserve">CAN FAC 22785_x000D_
</t>
  </si>
  <si>
    <t xml:space="preserve">CAN FAC 22789_x000D_
</t>
  </si>
  <si>
    <t xml:space="preserve">CAN FAC 22793_x000D_
</t>
  </si>
  <si>
    <t xml:space="preserve">CAN FAC 22797_x000D_
</t>
  </si>
  <si>
    <t xml:space="preserve">CAN FAC 22821_x000D_
</t>
  </si>
  <si>
    <t>CAN DE FACT 22837-22833</t>
  </si>
  <si>
    <t>CAN DE FACT 22787-22788</t>
  </si>
  <si>
    <t xml:space="preserve">CAN FAC 22848_x000D_
</t>
  </si>
  <si>
    <t>CAN DE FACT 22666</t>
  </si>
  <si>
    <t>CAN DE FACT 22830-22839-22840-22866-22841</t>
  </si>
  <si>
    <t>ABONO FACT  22839</t>
  </si>
  <si>
    <t>PAGO LIQUIDACION A MARGARITA GODOY</t>
  </si>
  <si>
    <t xml:space="preserve"> COMPRA DE TARJETA PREPAGO DE $3 (2500)</t>
  </si>
  <si>
    <t xml:space="preserve"> COMPRA DE TARJETA PORTA ALO DE $3(800) $4 (260)</t>
  </si>
  <si>
    <t>COMPRA DE TARJETA PREPAGO DE $6 (700) $ 10(800)</t>
  </si>
  <si>
    <t xml:space="preserve"> POSPAGO PLAN IDEAL 22 CONTROLADO SR.JOSE FIGUEROA</t>
  </si>
  <si>
    <t xml:space="preserve"> POSPAGO PLAN IDEAL 22 CONTROLADO DEL SR.OSCAR VELEZ CEDEÑO</t>
  </si>
  <si>
    <t xml:space="preserve"> TRANSFERENCIA DE DIRECTCELL_x000D_
</t>
  </si>
  <si>
    <t xml:space="preserve"> RESUMEN N/D BANCO DEL PACIFICO</t>
  </si>
  <si>
    <t xml:space="preserve"> CHEQUES DEVUELTOS NO TENGO N/D_x000D_
</t>
  </si>
  <si>
    <t xml:space="preserve">AJUSTES DE VENTAS_x000D_
</t>
  </si>
  <si>
    <t xml:space="preserve">CTAS. POR LIQUIDAR_x000D_
</t>
  </si>
  <si>
    <t>DEPOSITO PLAN IDEAL DEL SEÑOR JOSE FIGUEROA</t>
  </si>
  <si>
    <t>DEPOSITO PLAN IDEAL 22 CONTROLADO SR. OSCAR VELEZ CEDEÑO</t>
  </si>
  <si>
    <t>ABONO A FACT 22044</t>
  </si>
  <si>
    <t xml:space="preserve"> TRANFERENCIA DE LOCUTORIOS</t>
  </si>
  <si>
    <t xml:space="preserve"> TRANSFERENCIA DE MACHALA</t>
  </si>
  <si>
    <t xml:space="preserve"> CONECEL FACT.22435 1ER.PERIODO DE SEP/06 Y COMISIONES DE AGTO/06</t>
  </si>
  <si>
    <t xml:space="preserve">CAN DE DIRECTCELL A CELMARKET_x000D_
_x000D_
</t>
  </si>
  <si>
    <t>DEPOSITO DE SERVICIO TECNICO DE L 1 AL 19  SEP/06</t>
  </si>
  <si>
    <t>COMPRA TARJETAS PREPAGO DE $ 3(3000) $ 10(700)</t>
  </si>
  <si>
    <t xml:space="preserve"> COMPRA TARJETAS PREPAGO DE $ 6 (2000)</t>
  </si>
  <si>
    <t>PAGO IMPUESTO MES DE AGOSTO</t>
  </si>
  <si>
    <t>ABONO  DE FACT 22450</t>
  </si>
  <si>
    <t>ABONO FACT 22470</t>
  </si>
  <si>
    <t xml:space="preserve">CAN DE FACT 22487_x000D_
</t>
  </si>
  <si>
    <t>CAN DE FACT 22489</t>
  </si>
  <si>
    <t xml:space="preserve">ABONO A   FACT 22490_x000D_
</t>
  </si>
  <si>
    <t>CAN DE FACT 22494</t>
  </si>
  <si>
    <t xml:space="preserve">CAN DE FACT 22504_x000D_
</t>
  </si>
  <si>
    <t>LOCUTORIOS DE AGTO.22 AL 19 DE SEP/06 XAVIER ENRIQUEZ</t>
  </si>
  <si>
    <t>COMPRRA TARJETAS PREPAGO DE $6 (1000) $ 3 ( 2000) $ 10 (600)</t>
  </si>
  <si>
    <t>DHL PAGO POR SERVICIO MES DE AGOSTO</t>
  </si>
  <si>
    <t>CAN DE FACT 22495</t>
  </si>
  <si>
    <t>CAN DE FACT 22496</t>
  </si>
  <si>
    <t>CAN DE FACT 22497</t>
  </si>
  <si>
    <t xml:space="preserve">CANC DE FACT 22500_x000D_
</t>
  </si>
  <si>
    <t>ABONO DE FACT 22505</t>
  </si>
  <si>
    <t>CAN DE FACT 22507</t>
  </si>
  <si>
    <t>ABONO  DE FACT 22508</t>
  </si>
  <si>
    <t>CAN DE FACT 22519</t>
  </si>
  <si>
    <t>CAN DE FACT 22217</t>
  </si>
  <si>
    <t>COMPRA DE TARJETAS PREPAGO DE $6 (2500) $3 (2500) $10 (800)</t>
  </si>
  <si>
    <t>DEPOSITOS POR LIQUIDACION TARJETA DE CREDITO DINERS</t>
  </si>
  <si>
    <t>CAN DE FACT 22423</t>
  </si>
  <si>
    <t xml:space="preserve">CAN DE FACT 22467_x000D_
</t>
  </si>
  <si>
    <t>CAN DE FACT 22508-22515</t>
  </si>
  <si>
    <t>CAN DE FACT 22512</t>
  </si>
  <si>
    <t>CAN DE FACT 22513</t>
  </si>
  <si>
    <t>CAN DE FACT 22517</t>
  </si>
  <si>
    <t>CAN DE FACT 22460</t>
  </si>
  <si>
    <t>CAN DE FACT 22461</t>
  </si>
  <si>
    <t>C AN DE FACT 22462</t>
  </si>
  <si>
    <t>CAN DE FACT 22468</t>
  </si>
  <si>
    <t>CAN DE FACT 22485</t>
  </si>
  <si>
    <t>CAN DE FACT  22524</t>
  </si>
  <si>
    <t>CAN DE FACT 22530</t>
  </si>
  <si>
    <t>CAN DE FACT 22531</t>
  </si>
  <si>
    <t>CAN DE FACT 22561</t>
  </si>
  <si>
    <t xml:space="preserve"> COMPRA TARJETAS PREPAGO DE $ 6(2500) $3 (3500)  $ 10(700) $30(100)</t>
  </si>
  <si>
    <t>COMPRA DE AMIGO KIT ALCATEL 157A(100) NOKIA 1110 (300)</t>
  </si>
  <si>
    <t>COMPRA 2 NOKIA 3101 Y NOKIA 6230</t>
  </si>
  <si>
    <t>PAGO QUINCENA DE SEPTIEMBRE</t>
  </si>
  <si>
    <t>ABONO A FACT.1699 REPRESENSA SEVICIO DE AUDITORIA EST.FINANCIEROS 2004/05/06</t>
  </si>
  <si>
    <t xml:space="preserve"> DISOLECUADOR S.A. FACT.1021 CAMBIO FORMATO IMPRESION SRI LOC.URDESA</t>
  </si>
  <si>
    <t>CAN DE FACT 22527</t>
  </si>
  <si>
    <t>CAN DE FACT 22534</t>
  </si>
  <si>
    <t>CAN DE FACT 22537</t>
  </si>
  <si>
    <t>POR PAGO DE CONSUMO LOCUTORIOS DEL 8 DE AGOSTO AL 7 DE SEPT.</t>
  </si>
  <si>
    <t>DEVOLUCION PLAN CLIENTE</t>
  </si>
  <si>
    <t>AGOSTO</t>
  </si>
  <si>
    <t>SEPTIEMBRE</t>
  </si>
  <si>
    <t>COMISION LOCUTORIOS</t>
  </si>
  <si>
    <t>CUENTA SOCIO</t>
  </si>
  <si>
    <t>SUELDOS - 1era QUINCENA-AGOSTO</t>
  </si>
  <si>
    <t>OCTUBRE</t>
  </si>
  <si>
    <t>NOVIEMBRE</t>
  </si>
  <si>
    <t>DICIEMBRE</t>
  </si>
  <si>
    <t>POR ELABORACION DE FACTURAS N/V Y ORDENES DE PEDIDO</t>
  </si>
  <si>
    <t>GSTOS DE ENVIO</t>
  </si>
  <si>
    <t>GASTOS DE MANTENIMIENTO SOFTWARE</t>
  </si>
  <si>
    <t>COMISIONES A VENDEDORES - NOVIEMBRE 2006</t>
  </si>
  <si>
    <t>COMISIONES A VENDEDORES - DICIEMBRE 2006</t>
  </si>
  <si>
    <t xml:space="preserve">COMISIONES A VENDEDORES - NOVIEMBRE </t>
  </si>
  <si>
    <t>GASTOS DE CURRIER-ENVIO</t>
  </si>
  <si>
    <t>SERVICIO DE CURRIER</t>
  </si>
  <si>
    <t xml:space="preserve">SEGURO </t>
  </si>
  <si>
    <t>IESS</t>
  </si>
  <si>
    <t>COMISIONES A VENDEDORES</t>
  </si>
  <si>
    <t>APORTES AL SEGURO SOCIAL</t>
  </si>
  <si>
    <t>CANC DE FACTURA 22280</t>
  </si>
  <si>
    <t>ABONO DE FACT 22490</t>
  </si>
  <si>
    <t>FACT. 22547 DIST. VIE FACTURA QUE NO SE PUEDE INGRESAR AL SISTEMA</t>
  </si>
  <si>
    <t>MULTICOM PAGO DE FACTURA POR REEMBOLOSO DE RADIO ROBADA</t>
  </si>
  <si>
    <t xml:space="preserve"> RELIQUIDACION BONO DE CUMPLIMIIENTO POSPAGO</t>
  </si>
  <si>
    <t xml:space="preserve"> COMPRA TARJETA PREPAGO DE $6(1000) $3 (2000) $10 (700)</t>
  </si>
  <si>
    <t xml:space="preserve"> PAGO LIQUIDACION DE TARJETA DE CREDITO DINERS</t>
  </si>
  <si>
    <t xml:space="preserve"> PAGO LIQUIDACION  TARJETA DE CREDITO DINERS</t>
  </si>
  <si>
    <t>PAGO DE ESTADO DE CUENTA POR MES DE SEPTIEMBRE</t>
  </si>
  <si>
    <t>POR PAGO DEL 50% A ALERTA UNO POR INSTALACION DE SEGURIDAD A DIRECTCELL</t>
  </si>
  <si>
    <t xml:space="preserve"> POR PAGO DE PRIMA POLIZA DE SEGUROS</t>
  </si>
  <si>
    <t xml:space="preserve"> POR CANCELACION DE FACTURA 25521</t>
  </si>
  <si>
    <t xml:space="preserve"> POR PAGO DE FACTURA 25522</t>
  </si>
  <si>
    <t xml:space="preserve"> POR COMPRA DE UNIFORME PARA EL GUARDIA URDESA</t>
  </si>
  <si>
    <t xml:space="preserve"> POR COMPRA DE SUMINISTROS DE OFICINA URDESA</t>
  </si>
  <si>
    <t xml:space="preserve"> POR COMPRA DE UPS PARA DIRECTCELL</t>
  </si>
  <si>
    <t>POR PAGO POR DEDUCIBLE POR RADIO DEL LCDO.</t>
  </si>
  <si>
    <t xml:space="preserve"> POR PAGO DEL 50% POR ELABORCION DE UNIFORMES PARA ERIKA MARTINEZ</t>
  </si>
  <si>
    <t xml:space="preserve"> POR 4TO. ABONO POR FACTURA DE GORRAS</t>
  </si>
  <si>
    <t>CANCELACION FACT. 17910 XAVIER ENRIQUEZ</t>
  </si>
  <si>
    <t>LOCUTORIOS DE XAVIER ENRIQUEZ DEL 1 AL 27 DE FEBRERO</t>
  </si>
  <si>
    <t>POR COMPRA DE TARJETAS 2000/6 1000/10</t>
  </si>
  <si>
    <t xml:space="preserve"> POR COMPRA DE 1000/3 315/4</t>
  </si>
  <si>
    <t>COMPRA DE AMIGOS KIT C115 (1000) 3120 (25) 2600 (25)</t>
  </si>
  <si>
    <t xml:space="preserve"> COMPRA DE AMIGOS CHIPS (300)</t>
  </si>
  <si>
    <t>POR FACTURACION PLAN EMPRESARIAL PORTOVIEJO PETER OZAETA</t>
  </si>
  <si>
    <t>POR DEVOLUCION DE GARANTIA POR LOCUTORIOS</t>
  </si>
  <si>
    <t>HUGO CHOMPOL POR DEVOLUCION DE GARANTIA BANCARIA</t>
  </si>
  <si>
    <t>POR RESTITUCION DE MULTA DEL 10% ROL DICIEMBRE</t>
  </si>
  <si>
    <t xml:space="preserve"> POR PAGO DE COMISIONES A DICTRICELL DICIEMBRE/2005</t>
  </si>
  <si>
    <t xml:space="preserve"> POR LIQUIDACION DE HABERES AL 07 DE ENERO DEL 2006</t>
  </si>
  <si>
    <t xml:space="preserve"> POR LIQUIDACION DE HABERES AL 21 DE ENERO DEL 2006</t>
  </si>
  <si>
    <t xml:space="preserve"> POR REPOSICION CAJA CHICA DIRECTCELL AL 23 DE ENERO DEL 2006</t>
  </si>
  <si>
    <t>AJUSTE DE CREDITO FISCAL</t>
  </si>
  <si>
    <t>CANCELACION FACT. 17941 LUIS RANGEL</t>
  </si>
  <si>
    <t>LOCUTORIOS DE XAVIER ENRIQUEZ DEL 6 AL 31 DE ENERO</t>
  </si>
  <si>
    <t xml:space="preserve">POR FACTURACION PLAN EMPRESARIAL PETER OZAETA_x000D_
</t>
  </si>
  <si>
    <t xml:space="preserve"> POR COMPRA DE TARJETA MOVISTAR</t>
  </si>
  <si>
    <t>COMPRA DE PREPAGO $6 (1000) $10 (600)</t>
  </si>
  <si>
    <t>POR PAGO DE CUOTA 4/6 DEL CAMION</t>
  </si>
  <si>
    <t xml:space="preserve"> POR PAGO DE CUOTA 4/6 DEL CAMION</t>
  </si>
  <si>
    <t xml:space="preserve"> POR PAGO DE INSTALACION DE CENTRAL TELEFONICA Y EXTENCIONES</t>
  </si>
  <si>
    <t xml:space="preserve"> POR ANTICIPO DE POR PROFORMA ALERTA UNO PA CELLMARKET</t>
  </si>
  <si>
    <t xml:space="preserve">POR FACTURACION CONTROL EMPRESARIAL 129_x000D_
_x000D_
</t>
  </si>
  <si>
    <t xml:space="preserve"> POR COMPRA DE 1000/3 320/4</t>
  </si>
  <si>
    <t xml:space="preserve"> FACTURACION DE EMPRESARIAL</t>
  </si>
  <si>
    <t>POR COMPRA DE 3000/6 1800/10 50/20 50/30</t>
  </si>
  <si>
    <t xml:space="preserve"> POR COMPRA AMIGOS KIT</t>
  </si>
  <si>
    <t xml:space="preserve"> POR COMPRA DE AMIGOS KIT</t>
  </si>
  <si>
    <t xml:space="preserve"> POR CANCELACION TOTAL POR INSTALACION DE ALFOMBRA</t>
  </si>
  <si>
    <t>POR PAGO DE TARJETA PACIFICARD DE CELMARKET</t>
  </si>
  <si>
    <t xml:space="preserve">   CONECEL FACT.29649 2DA. QUINC, DE MAYO/06_x000D_
</t>
  </si>
  <si>
    <t>CANCELACION FACT. 20423 RAUL RAMOS</t>
  </si>
  <si>
    <t xml:space="preserve"> COMPRA 10/1200 20/50 30/50</t>
  </si>
  <si>
    <t xml:space="preserve">     TRANSFERENCIA DE DIRECCEL A CELMARKET ABONO A CTA_x000D_
</t>
  </si>
  <si>
    <t xml:space="preserve">RESUMEN N/D POR MAYO/06_x000D_
</t>
  </si>
  <si>
    <t xml:space="preserve">RESUMEN DE CH. PROTESTADOS_x000D_
</t>
  </si>
  <si>
    <t>NOTA DE DEBITO</t>
  </si>
  <si>
    <t xml:space="preserve">  AJUSTE DE CLIENTES_x000D_
</t>
  </si>
  <si>
    <t xml:space="preserve">  AJUSTE DE CAJA GENERAL</t>
  </si>
  <si>
    <t>COMPRA TARJETAS PORTA ALO $3 (800) $4 (260)</t>
  </si>
  <si>
    <t xml:space="preserve"> ABONO 50% REPRESENSA FACT.1846 SERVICIO CONSULTORIA MES DE AGOSTO</t>
  </si>
  <si>
    <t>REPRESENSA PAGO FACT.1943 PAGOI AUDITORIA MES DE SEPT.</t>
  </si>
  <si>
    <t>POSPAGO PLAN FAMILIA  95 CONTROLADO CLIENTE ELIAS ROBLES</t>
  </si>
  <si>
    <t>TRANSFERENCIA A CUENTA PERSONAL JOFRE ERAZO</t>
  </si>
  <si>
    <t xml:space="preserve"> PAGO CHRISTIAN VITERI FACT.513 PAGO HONORARIOS PROFESIONALES JUICIO CONTRA GUILLERMO UTTERMAN Y ALEXANDR</t>
  </si>
  <si>
    <t>DEPOSITO  PLAN FAMILIA 95 CONTROLADO  SR.ELIAS ROBLES</t>
  </si>
  <si>
    <t xml:space="preserve"> FACT. 23153 ABONO</t>
  </si>
  <si>
    <t xml:space="preserve">CAN FAC 22732_x000D_
</t>
  </si>
  <si>
    <t>CAN DE FACT 22851</t>
  </si>
  <si>
    <t>CAN DE FACT 22917</t>
  </si>
  <si>
    <t>CAN DE FACT 22873  -22893</t>
  </si>
  <si>
    <t>PAGO DEUDA PENDIENTE ING.YULLET ERAZO DE LA COMISION DEL SR. LUIS RANGEL  POR CHEQUE PROTESTADO</t>
  </si>
  <si>
    <t xml:space="preserve"> PAGO COMISON JAVIER MUSSIO REFLEJADAS EN ROL DE LUIS RANGEL</t>
  </si>
  <si>
    <t>COMPRA DE TARJETA PREPAGO DE $ 6(3000) $10 (1000)</t>
  </si>
  <si>
    <t>COMPRA TARJETA PORTA ALO DE $3 (500) $4 (150)</t>
  </si>
  <si>
    <t xml:space="preserve"> PAGO COMISION MES DE SEPTIEMBRE ROSSY REYES</t>
  </si>
  <si>
    <t xml:space="preserve"> PAGO NOMINA COMISION MES DE SEPT. JESSENIA MARCILLO</t>
  </si>
  <si>
    <t>PAGO A YEVCORP REFLEJADAS EN LA COMISION  DE WALTER AYALA</t>
  </si>
  <si>
    <t>PAGO SEGUN COMPROBANTE 4074751 Y PRESTAMO QUIROGRAFARIO DE LA ING. CORREA AL IESS</t>
  </si>
  <si>
    <t xml:space="preserve">CAN FAC 22822_x000D_
</t>
  </si>
  <si>
    <t xml:space="preserve"> CAN FAC 22823_x000D_
</t>
  </si>
  <si>
    <t>CAN FAC 22842</t>
  </si>
  <si>
    <t xml:space="preserve"> COMPRA TARJETAS PREPAGO DE $ 6 (1000) $3 (1000) $10(500) $20(50)</t>
  </si>
  <si>
    <t xml:space="preserve"> PAGO DE CAMARA Y TARJETA DE VIDEO</t>
  </si>
  <si>
    <t xml:space="preserve"> PAGO A DIRECTCELL POR PRESTAMO PARA PAGAR LA PRIMERA QUINCENA DE SEPT.</t>
  </si>
  <si>
    <t>DIRECTCELL  LOCUTORIOS Y LINEAS DILER DE JULIO 24 A AGTO.23/06</t>
  </si>
  <si>
    <t xml:space="preserve"> LOCUTORIOS DE JOFRE ERAZO URDESA</t>
  </si>
  <si>
    <t>CANC DE FACTURAS 22472-22473-22474</t>
  </si>
  <si>
    <t>CAN DE FACT 22475</t>
  </si>
  <si>
    <t>CAN DE FACT 22525</t>
  </si>
  <si>
    <t>ABONO DE FACT 22532</t>
  </si>
  <si>
    <t>CAN DE FACT 22533</t>
  </si>
  <si>
    <t>CANCELACION FACT. 20363 NURY VELIZ</t>
  </si>
  <si>
    <t>CANCELACION FACT. 20362 VERONICA MAZZINI</t>
  </si>
  <si>
    <t xml:space="preserve">  CANCELA FACT.20360-20362 DE MARGARITA GODOY_x000D_
</t>
  </si>
  <si>
    <t>POR COMPRA DE NOKIA 1108</t>
  </si>
  <si>
    <t xml:space="preserve"> POR COMPRA DE TARJETA 1500/3 1500/6 900/10</t>
  </si>
  <si>
    <t xml:space="preserve"> POR FACTURACION PLAN IDEAL 95 ABIERTO</t>
  </si>
  <si>
    <t xml:space="preserve"> POR PAGO DE CUOTA 10 Y 11 DE LA RADIO</t>
  </si>
  <si>
    <t xml:space="preserve"> POR DEVOLUCION POR PAGO DE LETRERO EN EL LOCAL SAUCES 6</t>
  </si>
  <si>
    <t>POR REPOSICION DE CAJA CHICA FINANCIERO</t>
  </si>
  <si>
    <t xml:space="preserve"> POR ANTICIPO DE COMISIONES DEL MES D MARZO DEL 2006</t>
  </si>
  <si>
    <t xml:space="preserve"> POR COMPRA DE EQUIPOS  5140 6101 6230</t>
  </si>
  <si>
    <t xml:space="preserve"> POR GASTOS JUDICIALES POR ROBO AL CAMION DE SERVIENTREGA</t>
  </si>
  <si>
    <t>DEPOSITO POR COMISIONES DE AMIGOS KIT QUITO</t>
  </si>
  <si>
    <t xml:space="preserve"> JOFRE ERAZO URDESA ABONO A DEUDA_x000D_
</t>
  </si>
  <si>
    <t>REPOSICION CAJA DE VENTAS</t>
  </si>
  <si>
    <t xml:space="preserve"> PAGO COMISION 80% LINEAS APROBADAS</t>
  </si>
  <si>
    <t xml:space="preserve"> PAGO COMISIONES 80% LINEAS APROBADAS</t>
  </si>
  <si>
    <t xml:space="preserve"> PAGO COMISIONES LINEAS APROBADAS</t>
  </si>
  <si>
    <t>ABONO DE FACT 22538</t>
  </si>
  <si>
    <t xml:space="preserve">ABONO DE FACT  22548_x000D_
</t>
  </si>
  <si>
    <t xml:space="preserve">ABONO DE FACT 22549_x000D_
</t>
  </si>
  <si>
    <t>CAN DE FACT 22557</t>
  </si>
  <si>
    <t>CAN DE FACT 22037</t>
  </si>
  <si>
    <t>CAN DE FACT 22096</t>
  </si>
  <si>
    <t>LOCUTORIOS DE LILA PEÑA DE SEP 8 AL 21/06</t>
  </si>
  <si>
    <t xml:space="preserve">CAN DE DIRETCELL A CELLMARKET CH.  99_x000D_
_x000D_
</t>
  </si>
  <si>
    <t>CAN DE DIRECTCELL A CELLMARKET CH .100</t>
  </si>
  <si>
    <t>CAN DE FACT 22578</t>
  </si>
  <si>
    <t>CAN DE FACT 22589</t>
  </si>
  <si>
    <t xml:space="preserve">SERVICIO TECNICO DE SEP/06_x000D_
</t>
  </si>
  <si>
    <t>DISTRICELL DEPOSITO N/C EN CTA DE JOFRE ERAZO</t>
  </si>
  <si>
    <t>PAGO RESTITUCION CHARGE BACK APLICADOS EN LA LIQUIDACION DEL MES DE JUNIO/06</t>
  </si>
  <si>
    <t xml:space="preserve"> COMPRA TARJETA PREPAGO $ 6(1000) $ 3 (2000) $ 10(700)</t>
  </si>
  <si>
    <t xml:space="preserve"> COMPRA DE TARJETAS PORTA ALO $ 3 (1000)</t>
  </si>
  <si>
    <t xml:space="preserve"> REPOSICION CAJA DEYSI</t>
  </si>
  <si>
    <t xml:space="preserve"> ANTICIPO COMISIONES DE P.ICAZA</t>
  </si>
  <si>
    <t xml:space="preserve"> POR FACTURACION DE PLAN EMPRESARIAL CONTROLADO 129</t>
  </si>
  <si>
    <t>PAGO SILVIA CEVALLOS FACT. 201 COMPRA MONITOR TECLADO DISCO DURO MOUSE</t>
  </si>
  <si>
    <t xml:space="preserve">CAN DE FACT 22484_x000D_
</t>
  </si>
  <si>
    <t>CAN DE FACT 22502</t>
  </si>
  <si>
    <t>CAN  DE FACT 22503</t>
  </si>
  <si>
    <t>CAN DE FACT 22520</t>
  </si>
  <si>
    <t>CAN DE FACT 22567</t>
  </si>
  <si>
    <t>CAN D E FACT 22337</t>
  </si>
  <si>
    <t>CAN DE FACT 22338</t>
  </si>
  <si>
    <t>CAN DE FACT 22339</t>
  </si>
  <si>
    <t>CAN DE FACT 22343</t>
  </si>
  <si>
    <t>CAN DE FACT 22355</t>
  </si>
  <si>
    <t>ABONO A LA FACT 22356</t>
  </si>
  <si>
    <t xml:space="preserve">CANC DE FACT 22360_x000D_
</t>
  </si>
  <si>
    <t>CAN DE FACT 22362</t>
  </si>
  <si>
    <t>CANC DE FACT 22370</t>
  </si>
  <si>
    <t>CAN DE FACT 22287</t>
  </si>
  <si>
    <t>ABONO A FACT 22353</t>
  </si>
  <si>
    <t xml:space="preserve"> PAGO POR INGRESO DE TARJETAS A LINEAS DE POSIBLES CHARBARGE TOTAL LINEAS 88</t>
  </si>
  <si>
    <t xml:space="preserve"> POR REPOSICION A CAJA POR GTOS DEL LCDO</t>
  </si>
  <si>
    <t xml:space="preserve"> POR PAGO SEGUNDA CUOTA FACT.96653</t>
  </si>
  <si>
    <t xml:space="preserve"> COMPRA DE TARJETAS PREPAGO DE $6 (1200) $3 (1500) $10 (500)</t>
  </si>
  <si>
    <t xml:space="preserve"> COMPRA DE TARJETAS PREPAGO DE $6 (800) $3 (1000) $10 (300) $30 (50)</t>
  </si>
  <si>
    <t xml:space="preserve"> REPOSICION CAJA DE ASESORES</t>
  </si>
  <si>
    <t xml:space="preserve"> REPOSICION PARA CAJA DE ANTICIPOS  A ASESORES</t>
  </si>
  <si>
    <t>_x0010_OR PAGO DEL 80% DE COMISIONES</t>
  </si>
  <si>
    <t>POR LINEAS APROBADAS</t>
  </si>
  <si>
    <t xml:space="preserve"> REPOSICION CAJA ASESORES</t>
  </si>
  <si>
    <t>POR COMPRA DE 1000 FUNDAS BLANCAS DE CELMARKET</t>
  </si>
  <si>
    <t xml:space="preserve">CANCELACION FACT 22302_x000D_
</t>
  </si>
  <si>
    <t>CAN DE FACT 22358</t>
  </si>
  <si>
    <t>CAN DE FACT 22359</t>
  </si>
  <si>
    <t>CAN DE FACT 22366</t>
  </si>
  <si>
    <t>CAN DE FACT 22369</t>
  </si>
  <si>
    <t>CAN DE FACT 22378</t>
  </si>
  <si>
    <t>POR COMPRA DE 100/30</t>
  </si>
  <si>
    <t xml:space="preserve"> POR COMPRA DE 500 C115</t>
  </si>
  <si>
    <t>POR COMPRA DE 449 C115</t>
  </si>
  <si>
    <t>CONECEL FACT.19535 1ERZ. PRDO9 DE MZO/06</t>
  </si>
  <si>
    <t>POR COMPRA DE 500/3 2000/6 1000/10</t>
  </si>
  <si>
    <t xml:space="preserve"> POR COMPRA DE 426 MOTOROLA C115</t>
  </si>
  <si>
    <t xml:space="preserve">LOCUTORRIOS DE MARZO 1 AL 21/06 RONALD CELL_x000D_
</t>
  </si>
  <si>
    <t>CANCELACION FACT. 19523 DIRETCELL</t>
  </si>
  <si>
    <t>LOCUTORIOS DE CARLOS MENDOZA DEL 1 AL 23 DE MARZO 2006</t>
  </si>
  <si>
    <t xml:space="preserve"> POR CANCELACION DE SOBRES PARA CELLMARKET</t>
  </si>
  <si>
    <t xml:space="preserve"> POR VARIOS TRABAJO QUE LE HA REALIZADO MANTENIMIENTO Y ELABORACION LETREROS</t>
  </si>
  <si>
    <t xml:space="preserve"> POR COMPRA DE TARJETA PREPAGO 500/3 2000/6 1500/10</t>
  </si>
  <si>
    <t>POR FACTURACION PLAN IDEAL CONTROLADO 25 DEL SR. MAXIMO MEJILLONES</t>
  </si>
  <si>
    <t xml:space="preserve"> POR COMPRA DE TARJETA DE 3/300 1500/6</t>
  </si>
  <si>
    <t>DIC.24 A ENERO 23/06</t>
  </si>
  <si>
    <t>ENERO 24 A FEB.23/'06</t>
  </si>
  <si>
    <t>POR PAGO DE FACTURA 35 Y 39</t>
  </si>
  <si>
    <t xml:space="preserve"> POR PAGO DE FACTURA 90386 90059</t>
  </si>
  <si>
    <t xml:space="preserve"> POR REPOSICION DE CAJA CHICA FINANCIERO AL 17 DE MARZO DEL 2006</t>
  </si>
  <si>
    <t xml:space="preserve"> POR REPOSICION CAJA CHICA FINANCIERO AL 24 DE MARZO DEL 2006</t>
  </si>
  <si>
    <t xml:space="preserve">POR DEPOSITO PARA FACTURAR EQUIPO DE PLAN IDEAL 25 CONTROLADO DEL SR. MAXIMO MEJILLONES _x000D_
</t>
  </si>
  <si>
    <t>LOCUTORIOS DE LILA PEÑA DE MARZO 1 AL 21 2006</t>
  </si>
  <si>
    <t>LOCUTORIOS DE XAVIER ENRIQUEZ DE MARZO 1 AL 22 2006</t>
  </si>
  <si>
    <t>ASIENTO DE AJUSTE</t>
  </si>
  <si>
    <t>POR COMPRA DE 1000 NOKIA 1108</t>
  </si>
  <si>
    <t xml:space="preserve"> POR COMPRA DE 600 C115</t>
  </si>
  <si>
    <t xml:space="preserve"> POR PAGO DE COMISIONES FEBRERO DEL 2006</t>
  </si>
  <si>
    <t xml:space="preserve"> POR COMISIONES FEBRERO DEL 2006</t>
  </si>
  <si>
    <t xml:space="preserve"> POR PAGO DE 3 TELEFONOS NOKIA 5140 Y 10 NEC</t>
  </si>
  <si>
    <t xml:space="preserve"> POR LIQUIDACION DE COMISIONES DEL MES DE FEBRERO DEL 2006</t>
  </si>
  <si>
    <t xml:space="preserve"> POR PAGO DE COMISIONES</t>
  </si>
  <si>
    <t xml:space="preserve"> POR COMPRA DE EQUIPOS 291 ALCATEL 157A</t>
  </si>
  <si>
    <t xml:space="preserve"> POR PAGO DE FACTURA 18498</t>
  </si>
  <si>
    <t xml:space="preserve"> POR REPOSICION CAJA CHICA ASESORES PEDRO MONCAYO</t>
  </si>
  <si>
    <t>POR PAGO DE FACTURA 5199-5200</t>
  </si>
  <si>
    <t>POR COMPRA DE TARJETAS 500/3 2000/6 1000/10</t>
  </si>
  <si>
    <t xml:space="preserve"> POR FACTURACION DE EMPRESARIAL 244</t>
  </si>
  <si>
    <t>POR REPOSICION CAJA CHICA ASESORES MEGATIENDA</t>
  </si>
  <si>
    <t xml:space="preserve"> POR ANTICIPO DEL 70% DE COMISIONES MARZO DEL 2006</t>
  </si>
  <si>
    <t xml:space="preserve"> POR REPOSICION A CAJA POR PAGO AL SR. GUSTAVO MORA POR TRAMITE EN EL IESS</t>
  </si>
  <si>
    <t xml:space="preserve"> YULLET ERAZO CANCELA ARRIENDO DE EN/06</t>
  </si>
  <si>
    <t xml:space="preserve">POR FACTURACION EN EFECTIVO REPOSICION A DIRECTCELL_x000D_
</t>
  </si>
  <si>
    <t>CANCELACION FACT. 19544 DIRETCELL</t>
  </si>
  <si>
    <t xml:space="preserve"> POR 2DO. ABONO POR ELABORACION DE 200 BOLSOS Y 300 MINICULLIER</t>
  </si>
  <si>
    <t>POR CAMBIO DE CHEQUE DE COMISIONES 12310</t>
  </si>
  <si>
    <t xml:space="preserve"> CONECEL FACT.19658 DEL 2DO. PRDO DE MZO/06_x000D_
</t>
  </si>
  <si>
    <t>POR COMPRA DE TARJETAS 2000/6 1500/10 50/30</t>
  </si>
  <si>
    <t xml:space="preserve"> POR FACTURACION PLAN EMPRESARIAL 118 NIVIOLA CASTRO LUCILA</t>
  </si>
  <si>
    <t>POR FACTURACION DE PLAN SUBSIDIADO POR LA DISTRIBUIDORA</t>
  </si>
  <si>
    <t xml:space="preserve"> POR PAGO DE COMISIONES ENERO Y  FEBRERO DEL 2006</t>
  </si>
  <si>
    <t>POR NOTA DE CREDITO    POR PAGO DE DIRECTCELL</t>
  </si>
  <si>
    <t xml:space="preserve">RESUMEN DE N/D DE MARZO/06_x000D_
</t>
  </si>
  <si>
    <t xml:space="preserve">RESUMEN N/D POR QUES PROTESTADOS_x000D_
</t>
  </si>
  <si>
    <t xml:space="preserve"> OPERACION DE JOFRE ERAZO Y LEASING DEL CAMION</t>
  </si>
  <si>
    <t xml:space="preserve">  AJUSTE DE CLIENTES URDESA</t>
  </si>
  <si>
    <t xml:space="preserve">AJUSTE DE CTA BANCO_x000D_
</t>
  </si>
  <si>
    <t xml:space="preserve"> POR FACTURACUION PLAN EMPRESARIAL 118</t>
  </si>
  <si>
    <t>ABONO A MEGATIENDA Y OFICINA PRINCIPAL</t>
  </si>
  <si>
    <t xml:space="preserve">CANCELA A MEGATIENDA Y CELMARKET_x000D_
</t>
  </si>
  <si>
    <t>POR  PAGO DE 2DA. 15NA. MARZO DEL 2006 PERSONAL URDESA</t>
  </si>
  <si>
    <t>LOCUTORIOS CARLOS MENDOZA DEL 2 AL 20 DE ENERO</t>
  </si>
  <si>
    <t>COMISONES DEL 2DO PERIODO DE ENERO</t>
  </si>
  <si>
    <t>POR COMPRA DE 3000/6 1800/10</t>
  </si>
  <si>
    <t xml:space="preserve"> POR PAGO DE DEUDA PENDIENTE</t>
  </si>
  <si>
    <t>Documento anulado por LCALEÑO</t>
  </si>
  <si>
    <t xml:space="preserve"> POR FACTURACION PLAN ABIERTO 54</t>
  </si>
  <si>
    <t>CANCELACION FACT. 18008 JAIME GUAMAN</t>
  </si>
  <si>
    <t>CANCELACION FACT. 18007 KLEINGER JANETH</t>
  </si>
  <si>
    <t>CANCELACION FACT. 18006 LAURA MURILLO</t>
  </si>
  <si>
    <t>CANCELACION FACT. 18005 DARIO BAUTISTA</t>
  </si>
  <si>
    <t>CANCELACION FACT. 18004 LADY CEDEÑO</t>
  </si>
  <si>
    <t>CANCELACION FACT. 18003 DARIO BAUTISTA</t>
  </si>
  <si>
    <t>CANCELACION FACT. 18001 WILLIAM BROWN</t>
  </si>
  <si>
    <t>CANCELACION FACT. 17932 VALERIA PUGA</t>
  </si>
  <si>
    <t>POR CANCELACION TOTAL POR ELABORACION DE BOLSOS</t>
  </si>
  <si>
    <t xml:space="preserve"> POR CANCELACION DE 40 PAVOS Y 7 CANASTAS</t>
  </si>
  <si>
    <t xml:space="preserve"> POR PAGO POR FIESTA DE FIN DE AÑO AL PERSONAL</t>
  </si>
  <si>
    <t xml:space="preserve"> POR CANCELACION DE COMPRA DE 5 NOKIA 6020</t>
  </si>
  <si>
    <t xml:space="preserve"> por pago de planilla de luz oficina</t>
  </si>
  <si>
    <t xml:space="preserve"> POR PGO DE COMISIONES QUE VAN A SER DEPOSITADOS EN CTA PERSONAL LCDO.</t>
  </si>
  <si>
    <t xml:space="preserve"> POR PAGO DE LA CUOTA 2 Y CUOTA 3 POR SEGURO DEL CAMION</t>
  </si>
  <si>
    <t xml:space="preserve"> POR PAGO DEL 50% POR COMPRA DE LICORES PARA PORTA</t>
  </si>
  <si>
    <t xml:space="preserve"> POR LIQUIDACION  COMISIONES NOVIEMBRE DEL 2005</t>
  </si>
  <si>
    <t xml:space="preserve"> POR PAGO DE SERVICIO DE FRECUENCIA DE RADIOS</t>
  </si>
  <si>
    <t xml:space="preserve"> POR PAGO DE FACTURA 85904</t>
  </si>
  <si>
    <t xml:space="preserve"> POR PAGO DE TONNER PARA FINANCIERO</t>
  </si>
  <si>
    <t xml:space="preserve"> CTA. SOCIOS</t>
  </si>
  <si>
    <t>CANCELACION FACT. 17821 MANUEL RANGEL DEL 16-12-05</t>
  </si>
  <si>
    <t>CANCELACION FACT.17994 DISTRIBUIDORA VIE</t>
  </si>
  <si>
    <t>CANCELACION FACT. 17983-17933</t>
  </si>
  <si>
    <t>CANCELACION FACT. 17949 JANETH DOMINGUEZ</t>
  </si>
  <si>
    <t>CANCELACION FACT. 17936 LUIS RANGEL</t>
  </si>
  <si>
    <t xml:space="preserve"> POR CANCELACION DE FACTURA 42944</t>
  </si>
  <si>
    <t xml:space="preserve"> POR COMPRA DE TARJETAS 2700/6 1800/10</t>
  </si>
  <si>
    <t xml:space="preserve"> POR COMPRA DE EUIPOS 1100/8 1100BL/10 1108/500</t>
  </si>
  <si>
    <t xml:space="preserve"> POR COMPRA DE EQUIPOS 5125/50</t>
  </si>
  <si>
    <t>POR COMPRA DE TARJETAS 3400/6 2000/10</t>
  </si>
  <si>
    <t xml:space="preserve"> POR COMPRA DE TARJETAS 3400/6 2000/10</t>
  </si>
  <si>
    <t>POR COMPRA DE EQUIPOS 14 N1100 45/N1100BL 300/1108</t>
  </si>
  <si>
    <t xml:space="preserve"> POR COMPRA DE EQUIPOS 80 C115</t>
  </si>
  <si>
    <t>LOCUTORIOS DE HUGO CHOMPOL DE DIC. 23 AL 4 DE ENERO</t>
  </si>
  <si>
    <t xml:space="preserve"> LOCUTORIOS DE RONALDCELL DE DIC. 24 AL 31</t>
  </si>
  <si>
    <t>CANCELACION FACT. 20518 VIE</t>
  </si>
  <si>
    <t>CANCELACION FACT. 20507 JAIME GUAMAN</t>
  </si>
  <si>
    <t>CANCELACION FACT. 20504 JOHANNA DELGADO</t>
  </si>
  <si>
    <t>CANCELACION FACT. 20477 XAVIER ENRIQUEZ</t>
  </si>
  <si>
    <t>CANCELACION FACT. 20461 JOHANNA DELGADO</t>
  </si>
  <si>
    <t>CANCELACION FACT. 20454 HECTOR SILVA</t>
  </si>
  <si>
    <t xml:space="preserve"> POR REPOSICION DE CAJA CHICA DE ASESORES DIRECTCELL URDESA</t>
  </si>
  <si>
    <t xml:space="preserve"> POR BONO DE CUMPLIMIENTO DE META COMO ASESOR MES DE ABRIL</t>
  </si>
  <si>
    <t xml:space="preserve"> BONO POR CUMPLIMIENTO DE META COMO SUPERVISORA</t>
  </si>
  <si>
    <t xml:space="preserve"> POR CUMPLIMIENTO DE META COMO LIDER DIRECTCELL URDESA</t>
  </si>
  <si>
    <t>BONO POR CUMPLIMIENTO DE META COMO ASESOR</t>
  </si>
  <si>
    <t xml:space="preserve"> POR ANTICIPO DE COMISIONES ABRIL DEL 2006</t>
  </si>
  <si>
    <t>POR ANTICIPO DEL 80%  COMISIONES</t>
  </si>
  <si>
    <t xml:space="preserve"> POR ANTICIPO DEL 80% DE COMISIONES</t>
  </si>
  <si>
    <t xml:space="preserve"> POR PAGO DE FACTURA 20528-20521</t>
  </si>
  <si>
    <t xml:space="preserve"> LOCUTORIOS DE XAVIER ENRIQUEZ DE ABRIL 18 AL 11 DE MAYO 2006</t>
  </si>
  <si>
    <t>CANCELACION FACT. 20540 OSCAR YOMA</t>
  </si>
  <si>
    <t>CANCELACION FACT. 20539 MARCOS</t>
  </si>
  <si>
    <t>CANCELACION FACT. 20537 OMAR  CASTRO</t>
  </si>
  <si>
    <t>CANCELACION FACT. 20533 ELVIA SUAREZ</t>
  </si>
  <si>
    <t>CANCELACION FACT. 20527 VERONICA MAZZINI</t>
  </si>
  <si>
    <t>CANCELACION FACT. 20478 HECTOR SILVA</t>
  </si>
  <si>
    <t>CANCELACION FACT. 20469 JAIME GUAMAN</t>
  </si>
  <si>
    <t xml:space="preserve">LOCUTORIOS DE MANUEL SUMBA DE ABRIL 14 AL 13 DE MAYO/06_x000D_
</t>
  </si>
  <si>
    <t>DP. FACT. 20539 MARCOS NARCISA PLAN 22 CONTROLADO</t>
  </si>
  <si>
    <t>DEP. FACT. 20540 POR PLAN DE OSCAR BAQUI MONTAÑO</t>
  </si>
  <si>
    <t xml:space="preserve"> POR COMPRA DE 147 NOKIA 1108 198 NOKIA110864K</t>
  </si>
  <si>
    <t xml:space="preserve"> COMPRA TARJETA PREPAGO DE $6(1500) $10 (2000)</t>
  </si>
  <si>
    <t>PAGO DE NOMINA ANTICIPO DE COMISIONES</t>
  </si>
  <si>
    <t>GASTOS DE SEGURIDAD Y GUARDIANIA</t>
  </si>
  <si>
    <t>REPOSIC. CAJA Y GASTOS VARIOS = GASTOS VARIOS</t>
  </si>
  <si>
    <t>POR PAGO DE FACTURAS A CONECEL</t>
  </si>
  <si>
    <t>PAGO DE IMPUESTOS, PERMISOS Y MULTAS</t>
  </si>
  <si>
    <t>PAGO DE IMPUESTOS, PERMISO Y MULTAS= PAG IMPUESTOS 2006+2005+ PERMISOS MUNIC</t>
  </si>
  <si>
    <t>GASTOS DE SOFTWARE</t>
  </si>
  <si>
    <t>GASTOS DE SOFTWARE=INSTALAC Y MANTEN</t>
  </si>
  <si>
    <t>GASTOS DE VENTAS=GTOS VENTAS+PLAN EMPRESA VENDEDO+GASTOS PERSO VENTAS</t>
  </si>
  <si>
    <t>GASTOS DE SEGUROS=GASTOS DE SEGUROS+POLIZA DE SEGU</t>
  </si>
  <si>
    <t>COMISIONES A VENDEDOREs= 2005+2006+ COMISIONES EXTRAS</t>
  </si>
  <si>
    <t xml:space="preserve">COMISIONES A VENDEDORES </t>
  </si>
  <si>
    <t>GSTOS DE SEGURIDAD Y GUARDIANIA= SEGURIDAD + GUARDIANIA</t>
  </si>
  <si>
    <t>CUARTILES</t>
  </si>
  <si>
    <t>$</t>
  </si>
  <si>
    <r>
      <t>Q</t>
    </r>
    <r>
      <rPr>
        <vertAlign val="subscript"/>
        <sz val="10"/>
        <rFont val="Verdana"/>
        <family val="2"/>
      </rPr>
      <t>1</t>
    </r>
  </si>
  <si>
    <r>
      <t>Q</t>
    </r>
    <r>
      <rPr>
        <vertAlign val="subscript"/>
        <sz val="10"/>
        <rFont val="Verdana"/>
        <family val="2"/>
      </rPr>
      <t>2</t>
    </r>
  </si>
  <si>
    <r>
      <t>Q</t>
    </r>
    <r>
      <rPr>
        <vertAlign val="subscript"/>
        <sz val="10"/>
        <rFont val="Verdana"/>
        <family val="2"/>
      </rPr>
      <t>3</t>
    </r>
  </si>
  <si>
    <t>Descriptive Statistics</t>
  </si>
  <si>
    <t>N</t>
  </si>
  <si>
    <t>Minimum</t>
  </si>
  <si>
    <t>Maximum</t>
  </si>
  <si>
    <t>Mean</t>
  </si>
  <si>
    <t>Std. Deviation</t>
  </si>
  <si>
    <t>Variance</t>
  </si>
  <si>
    <t>Valid N (listwise)</t>
  </si>
  <si>
    <t>TOTAL</t>
  </si>
  <si>
    <t>Compra de celulares</t>
  </si>
  <si>
    <t>Otros</t>
  </si>
  <si>
    <t xml:space="preserve"> POR FACTURACION PLAN IDEAL 20 JOVENES_x000D_
</t>
  </si>
  <si>
    <t>POR PAGO DE NOTA VENTA POR COMPRA DE 10 NOKIA 6230</t>
  </si>
  <si>
    <t xml:space="preserve"> POR COMPRA DE TELEFONOS  5 NOKIA 6020 3 MOTOROLA V500 2 NOKIA 6101</t>
  </si>
  <si>
    <t xml:space="preserve"> POR PAGO DE COMISIONES PARA SER DEPOSITADOS EN CTA. PERSONAL LCDO.</t>
  </si>
  <si>
    <t>POR COMPRA DE  300 TUAS PARA DISTRICELL</t>
  </si>
  <si>
    <t>POR FACTURACION PLAN EMPRESARIAL CLAUDIO SUAREZ</t>
  </si>
  <si>
    <t xml:space="preserve"> POR FACTURACION PLAN EMPRESARIAL  FLAVIO ROSALES</t>
  </si>
  <si>
    <t xml:space="preserve"> POR FACTURACION EMPRESARIAL JOFRE BORBOR</t>
  </si>
  <si>
    <t xml:space="preserve"> POR FACTURACION PLAN EMPRESARIAL JACINTA CARVAJAL</t>
  </si>
  <si>
    <t xml:space="preserve"> POR FACTURACION PLAN EMPRESARIAL TATY QUIÑONEZ</t>
  </si>
  <si>
    <t>REPRESENSA  2DO ANTICIPO A COMPRA SOFTWARE DE CONTABILIDAD  LUCAS</t>
  </si>
  <si>
    <t xml:space="preserve"> POR REPOSICION CAJA CHICA MEGATIENDA</t>
  </si>
  <si>
    <t xml:space="preserve"> POR PAGO DE LA CUOTA 8/12</t>
  </si>
  <si>
    <t xml:space="preserve"> POR 2DO. ABONO POR ARREGLOS MEGATIENDA</t>
  </si>
  <si>
    <t>POR PAGO DE REMANUFACTURA DE TONER CANON E40</t>
  </si>
  <si>
    <t xml:space="preserve"> POR FACTURACION PLAN 20 JOVENES</t>
  </si>
  <si>
    <t>POR FACTURACION PLAN 20 JOVENES</t>
  </si>
  <si>
    <t>POR FACTURACION IDEAL 20 JOVENES</t>
  </si>
  <si>
    <t>POR FACTURACION PLAN IDEAL 20 JOVENES CONTROLADO</t>
  </si>
  <si>
    <t>POR FACTURACION PLAN IDEAL 20 JOVENES</t>
  </si>
  <si>
    <t xml:space="preserve">POR FACTURACION EMPRESARIAL SALISEL S.A._x000D_
_x000D_
</t>
  </si>
  <si>
    <t>POR COMPRA D TARJETA 1000/3 320/4</t>
  </si>
  <si>
    <t xml:space="preserve"> POR COMPRA DE 1000/6 600/10 50/20 50/30</t>
  </si>
  <si>
    <t xml:space="preserve"> POR PAGO DE APORTE DEL SEGURO ING. JENNY CORREA  DESDE JULIO A OCTUBRE 2005</t>
  </si>
  <si>
    <t xml:space="preserve"> POR REPOSICION CAJA CHICA ASERORES URDESA (ANTES ERA DE JESSICA OCHOA)</t>
  </si>
  <si>
    <t xml:space="preserve"> POR INCREMENTO DE CAJA CHICA DE ASESORES URDESA</t>
  </si>
  <si>
    <t>LOCUTORIOS DE CARLOS MENDOZA DEL 1 AL 27 DE ENERO</t>
  </si>
  <si>
    <t>COMISIONES DEL 3ER PERIODO DE ENERO SEGUN FACT. 18745</t>
  </si>
  <si>
    <t xml:space="preserve"> POR FACTURACION PLAN IDEAL 22 CONTROLADO</t>
  </si>
  <si>
    <t>POR PAGO DE IMPUESTOS CELMARKET ENERO/2006</t>
  </si>
  <si>
    <t xml:space="preserve"> POR PAGO DE MONITOREO FEBRERO /2006</t>
  </si>
  <si>
    <t xml:space="preserve"> POR REPOSICION A CAJA POR ANTICIPO DE INSTALACION CENTRAL PENINSULA</t>
  </si>
  <si>
    <t>POR PAGO DE LOCUTORIOS DE CELMARKET</t>
  </si>
  <si>
    <t xml:space="preserve"> POR COMPRA DE CILINDRO DE LA COPIADORA</t>
  </si>
  <si>
    <t xml:space="preserve">POR FACTURACION PLAN IDEAL 18 JOVENES_x000D_
_x000D_
</t>
  </si>
  <si>
    <t>POR COMPRA DE 16ALCATEL 256A/200NOKIA 1108/ 5SIEMENS C66</t>
  </si>
  <si>
    <t>PAGO DE APORTES MES DE ENERO/2006 CELLMARKET</t>
  </si>
  <si>
    <t xml:space="preserve"> POR PRESTAMO PERSONAL A DECONTARSE EN 4 QUINCENAS</t>
  </si>
  <si>
    <t xml:space="preserve"> POR PAGO DE ELABORACION DE ORDENES DE PEDIDO URDESA</t>
  </si>
  <si>
    <t xml:space="preserve"> POR PAGO DE APORTES MES DE NOV. Y DIC. CELLMARKET</t>
  </si>
  <si>
    <t>POR COMPRA DE 1000/10</t>
  </si>
  <si>
    <t xml:space="preserve"> POR PAGO DE FACTURA 17424</t>
  </si>
  <si>
    <t xml:space="preserve"> POR PAGO DE PLANILLA DE LUZ OFICINA URDESA</t>
  </si>
  <si>
    <t xml:space="preserve"> PORPAGO DE 3 NOKIA 6101</t>
  </si>
  <si>
    <t xml:space="preserve">COMPRA DE TARJETAS PREPAGO </t>
  </si>
  <si>
    <t>SUELDOS - 1era QUINCENA-ENERO</t>
  </si>
  <si>
    <t>SUELDOS - 2da QUINCENA-ENERO</t>
  </si>
  <si>
    <t>GASTOS POR SERVICIO TECNICO URDESA</t>
  </si>
  <si>
    <t xml:space="preserve"> POR PAGO DE FACTURA 88167-87245</t>
  </si>
  <si>
    <t>POR PAGO DE FACTURA 42944</t>
  </si>
  <si>
    <t>POR FACTURACION DE PLANES</t>
  </si>
  <si>
    <t>AJUSTE DE CTA</t>
  </si>
  <si>
    <t>SUELDOS - 2da QUINCENA-FEBRERO</t>
  </si>
  <si>
    <t>SUELDOS - 1era QUINCENA-FEBRERO</t>
  </si>
  <si>
    <t>GASTO DE SERVICIO TECNICO URDESA</t>
  </si>
  <si>
    <t>COMPRA DE TARJETAS MOVISTAR</t>
  </si>
  <si>
    <t>COMISIONES EXTRAS</t>
  </si>
  <si>
    <t>COMPRA DE AMIGOS CHIPS</t>
  </si>
  <si>
    <t>PAGO DE COMISIONES A DIRECTCELL</t>
  </si>
  <si>
    <t>SUELDOS ADMINISTRATIVOS</t>
  </si>
  <si>
    <t>GASTOS DE INSTALACION DE CENTRAL TELEFONICA Y EXTENCIONES</t>
  </si>
  <si>
    <t>POR COMPRA DE AMIGOS KIT</t>
  </si>
  <si>
    <t>GASTOS DE INSTALACION ALFOMBRAS</t>
  </si>
  <si>
    <t>SUMINISTROS DE OFICINA</t>
  </si>
  <si>
    <t>PAGO DE IMPUESTOS</t>
  </si>
  <si>
    <t>GASTOS DE GUARDIANIA</t>
  </si>
  <si>
    <t>POR PAGO DE ELABORACION DE ORDENES DE PEDIDO URDESA</t>
  </si>
  <si>
    <t>POR PAGO DE FACTURA 17424</t>
  </si>
  <si>
    <t>POR PAGO DE FACTURA 150005 POR ENVIO</t>
  </si>
  <si>
    <t>POR PAGO DE FONDO COP.</t>
  </si>
  <si>
    <t>VALORES POR LIQUIDAR</t>
  </si>
  <si>
    <t>LIQUIDACION DE VACACIONES</t>
  </si>
  <si>
    <t>POR COMPRA DE ROLLOS PARA LOCUTORIOS</t>
  </si>
  <si>
    <t>POR COMPRA DE 500 CHIPS</t>
  </si>
  <si>
    <t>GASTOS JUDICIALES</t>
  </si>
  <si>
    <t>POR PAGO DE APORTE DEL SEGURO ING. JENNY CORREA  DESDE JULIO A OCTUBRE 2005</t>
  </si>
  <si>
    <t>POR PAGO DE PRIMA POLIZA DE SEGUROS</t>
  </si>
  <si>
    <t>POR PAGO DE FACTURA 25521</t>
  </si>
  <si>
    <t>POR PAGO DE FACTURA 25522</t>
  </si>
  <si>
    <t>PAGO DE CUOTAS</t>
  </si>
  <si>
    <t>PAGO DE ANTICIPOS</t>
  </si>
  <si>
    <t>POR PAGO DE 2DA. LETRA CUOTA DE LOCALES</t>
  </si>
  <si>
    <t>POR PAGO DE DEUDA PENDIENTE</t>
  </si>
  <si>
    <t>RESUMEN N/D</t>
  </si>
  <si>
    <t>COMISIONES A VENDEDORES - FEBRERO</t>
  </si>
  <si>
    <t>GASTOS DE SEGURIDAD</t>
  </si>
  <si>
    <t>POR PAGO DE FACTURA 37863</t>
  </si>
  <si>
    <t>PAGO DE MULTAS</t>
  </si>
  <si>
    <t xml:space="preserve">REPOSICION DE CAJA CHICA </t>
  </si>
  <si>
    <t>RESUMEN DE N/D</t>
  </si>
  <si>
    <t xml:space="preserve"> </t>
  </si>
  <si>
    <t>COMISIONES A VENDEDORES - MARZO</t>
  </si>
  <si>
    <t xml:space="preserve"> AJUSTE DE CLIENTES URDESA</t>
  </si>
  <si>
    <t>COMISIONES A LOCUTORIOS</t>
  </si>
  <si>
    <t>LEASING DEL CAMION</t>
  </si>
  <si>
    <t xml:space="preserve">GASTOS POR SERVICIO TECNICO </t>
  </si>
  <si>
    <t>SUMINISTROS DE OFICNA</t>
  </si>
  <si>
    <t xml:space="preserve">GASTO DE ALQUILER DE RADIO </t>
  </si>
  <si>
    <t>CAN DE FACT 23020</t>
  </si>
  <si>
    <t xml:space="preserve">CAN DE FACT 23024_x000D_
</t>
  </si>
  <si>
    <t>CAN DE FACT 22988  -22982</t>
  </si>
  <si>
    <t>PAGO PRIMERA QUICENA NOV. DEL SR. LUIS RANGEL</t>
  </si>
  <si>
    <t xml:space="preserve"> POR COMPRA DE TARJETAS PREPAGO DE $3</t>
  </si>
  <si>
    <t xml:space="preserve"> POR COMPRA DE TARJETAS PORTALO</t>
  </si>
  <si>
    <t xml:space="preserve"> LIQUIDACION TARJETA DINERS A ROCIO MORA</t>
  </si>
  <si>
    <t xml:space="preserve">CAN DE FACT 22860_x000D_
</t>
  </si>
  <si>
    <t>CAN DE FACT 22986</t>
  </si>
  <si>
    <t>CAN DE FACT 22990</t>
  </si>
  <si>
    <t>CAN DE FACT 23013</t>
  </si>
  <si>
    <t>CAN DE FACT 23021</t>
  </si>
  <si>
    <t>CAN DE FACT 23027</t>
  </si>
  <si>
    <t>CAN FAC.23032</t>
  </si>
  <si>
    <t>CAN FAC. 22954 DIRECTCELL</t>
  </si>
  <si>
    <t>CAN FAC. 23030 EULALIA CORRALES</t>
  </si>
  <si>
    <t>CAN DE FACT 23015</t>
  </si>
  <si>
    <t>CAN DE FACT 23016</t>
  </si>
  <si>
    <t>CAN DE FACT 23017</t>
  </si>
  <si>
    <t>CAN DE FACT 23035</t>
  </si>
  <si>
    <t>CAN DE FACT 23036-23037</t>
  </si>
  <si>
    <t>REPOSICION DE CAJA CHICA DIRECTCELL</t>
  </si>
  <si>
    <t>CAN DE FACT 23043</t>
  </si>
  <si>
    <t xml:space="preserve"> PAGO DANIEL ESPINOZA POR VACIONES DEL 2006</t>
  </si>
  <si>
    <t>POR DEVOLUCION PRESTAMO DIRECTCELL A CELMARKET</t>
  </si>
  <si>
    <t>PAGO PLANILLA TELEFONICA DESDE 21-SEPT.-20-NOV</t>
  </si>
  <si>
    <t xml:space="preserve"> COMPRA DE TARJETA DE $3 (2000)</t>
  </si>
  <si>
    <t xml:space="preserve"> COMPRA TARJETA PORTA ALO $3 (400) $4 (130)</t>
  </si>
  <si>
    <t xml:space="preserve"> PAGO LIQUIDACION TARJETA DINERS A ROCIO MORA</t>
  </si>
  <si>
    <t>COMPRA TARJETA PREPAGO DE $6 (2000) $10 (1000) $ 30 (50)</t>
  </si>
  <si>
    <t>TRANSFERENXCIA DE DIRECCEL ABONO A DEUDA</t>
  </si>
  <si>
    <t>CAN D FACT 23029</t>
  </si>
  <si>
    <t>CAN DE FACT 23050</t>
  </si>
  <si>
    <t>CAN DE FACT 23055</t>
  </si>
  <si>
    <t>COMPRA DE TARJETA PREPAGO DE $ &amp;(2500) $10 (1000) $20 (50) $30 (50)</t>
  </si>
  <si>
    <t xml:space="preserve"> COMPRA TARJETA PORTA ALO $3 (450) $4 (135)</t>
  </si>
  <si>
    <t>PAGO ANTICIPO COMISION  JOSE  MALDONADO</t>
  </si>
  <si>
    <t>PAGO ANTICIPO COMISONES MARTHA VALLE</t>
  </si>
  <si>
    <t>PAGO ANTICIPO COMISION  LUIS RANGEL</t>
  </si>
  <si>
    <t xml:space="preserve"> PAGO ANTICIPO COMISIONES ROSSY REYES</t>
  </si>
  <si>
    <t>COMPRA A YULLET ERAZO 3 LG ZAFIRO 3 LG MG 220 3 LG MG 300 N/V 988</t>
  </si>
  <si>
    <t>CANCELACION FACT. 20775 JORGE RODRIGUEZ</t>
  </si>
  <si>
    <t>CANCELACION FACT. 20774 ANTONIO ALULIMA</t>
  </si>
  <si>
    <t>CANCELACION FACT. 20740 ADRIANA CARRASCO</t>
  </si>
  <si>
    <t xml:space="preserve">GUILLERMO UTERMAN ABONO FACT.20526_x000D_
</t>
  </si>
  <si>
    <t xml:space="preserve">LOCUTORIOS DE XAVIER ENRIQUES DE MAYO 16 AL 31/06_x000D_
</t>
  </si>
  <si>
    <t xml:space="preserve"> COMPRA 6/2800 3/1700 10/1500</t>
  </si>
  <si>
    <t xml:space="preserve"> PAGO DE 750 CHIP</t>
  </si>
  <si>
    <t>CANCELACION FACT. 20787 ELVIA SUAREZ</t>
  </si>
  <si>
    <t>CRUZE DE CUENTAS CON DIRECTCELL</t>
  </si>
  <si>
    <t>CAN DE FACT 23173</t>
  </si>
  <si>
    <t>CAN DE FACT 23351</t>
  </si>
  <si>
    <t>CAN DE FACT 23357</t>
  </si>
  <si>
    <t>PAGO DE COMISONES MES DE OCTUBRE MARTHA VALLE</t>
  </si>
  <si>
    <t xml:space="preserve"> PAGO COMISONES MES DE OCTUBRE DE WILLIAN  VELEZ</t>
  </si>
  <si>
    <t xml:space="preserve"> ANTICIPO COMISIIONES MES DE NOV. A YEVCORP</t>
  </si>
  <si>
    <t>PAGO COMISIONES A DISTRICELL   MES SEPTIEMBRE</t>
  </si>
  <si>
    <t xml:space="preserve"> REPOSICION CAJA CHICA FINANCIERO DEL 1-9 DIC</t>
  </si>
  <si>
    <t>PAGO A SILVIA CEVALLOS POR UNA BASE CELULAR TECOM</t>
  </si>
  <si>
    <t xml:space="preserve"> COMPRA DE TARJETA PORTA ALO $3 (300) $4 (100)</t>
  </si>
  <si>
    <t xml:space="preserve"> SILVIA CEVALLOS FACT.223 PAGO DE UNA CAMARA</t>
  </si>
  <si>
    <t xml:space="preserve"> COMPRA DE TARJETA PREPAGO DE $6 (2000) $10 (800)</t>
  </si>
  <si>
    <t xml:space="preserve"> PAGO DE COMISIONES POR LINEA PAN IDEAL EMPRESA BULKS</t>
  </si>
  <si>
    <t xml:space="preserve"> PAGO DE LOCUTORIOS Y DILER PLAN DIRECTCELL DEL 24 OCT-23 NOV.</t>
  </si>
  <si>
    <t>PAGO CONSUMO DE TELFONO DEL 21-OCT AL 20-NOV</t>
  </si>
  <si>
    <t>CONECEL FACT5.23139 COMISION LINEAS PLAN IDEAL YEVCORP</t>
  </si>
  <si>
    <t xml:space="preserve">CONECEL FACT.23185 3ER.PRDO DE NOV/06_x000D_
</t>
  </si>
  <si>
    <t xml:space="preserve">CAN FAC 23363_x000D_
</t>
  </si>
  <si>
    <t>CAN DE FACT 23182</t>
  </si>
  <si>
    <t>CAN DE FACT 23353</t>
  </si>
  <si>
    <t>COMPRA DE TARJETA PREPAGO DE $ 6 (2000)   $ 10 (1000)</t>
  </si>
  <si>
    <t>PAGO BONO DE NOVIEMBRE DE JOSE LAINEZ</t>
  </si>
  <si>
    <t xml:space="preserve"> PAGO BONO MES NOVIEMBRE DE FRANKLIN HERRERA</t>
  </si>
  <si>
    <t>PAGO BONO MES NOVIEMBRE DE JORGE CONTRERAS</t>
  </si>
  <si>
    <t xml:space="preserve"> PAGO DE MONITOREO DE JUNIO/06</t>
  </si>
  <si>
    <t>PAGO DE DIFERENCIA POR COMP DE CINTAS</t>
  </si>
  <si>
    <t xml:space="preserve"> PAGO DE FACTURA 94514</t>
  </si>
  <si>
    <t>CANCELACION FACT. 21603</t>
  </si>
  <si>
    <t>CASNCELACION FACT. 21666</t>
  </si>
  <si>
    <t>CANCELACION FACT. 21762</t>
  </si>
  <si>
    <t>CANCELACION FACT. 21664-21665</t>
  </si>
  <si>
    <t>CANCELACION FACT. 21660</t>
  </si>
  <si>
    <t>POR PAGO DE FONDO COOP A LOS MESES DE SEP/OCT/NOV/ DIC 05</t>
  </si>
  <si>
    <t>POR COMPRA DE 6/2000 3/3000</t>
  </si>
  <si>
    <t>RESUMEN N/D DE JUNIO/06</t>
  </si>
  <si>
    <t xml:space="preserve">  RESUMEN CH. DE VUELTOS DE JUNIO/06_x000D_
</t>
  </si>
  <si>
    <t xml:space="preserve"> AJUSTE DE BANCOS_x000D_
</t>
  </si>
  <si>
    <t xml:space="preserve">  AJUSTE DE CTA_x000D_
</t>
  </si>
  <si>
    <t xml:space="preserve"> CONEL FACT.21641 2DO.PRDO DE JUNIO/06</t>
  </si>
  <si>
    <t xml:space="preserve">YULLET CANCELA SALDO ARRIENDO DE MARZO/06_x000D_
</t>
  </si>
  <si>
    <t>DEP PARA CUBRIR SOBREGIRO</t>
  </si>
  <si>
    <t xml:space="preserve"> POR COMPRA DE 100 TUAS</t>
  </si>
  <si>
    <t xml:space="preserve"> POR REPOSICION CAJA CHICA SALINAS</t>
  </si>
  <si>
    <t xml:space="preserve"> POR REPOSICION A CAJA POR FACTURACION DE EQUIPO AL CONTADO</t>
  </si>
  <si>
    <t xml:space="preserve"> POR REPOSICION A CAJA POR PRESTAMO POR FACTURACION PLAN EMPRESARIALCARLOS BAZAN</t>
  </si>
  <si>
    <t xml:space="preserve"> POR REPOSICION A CAJA POR PRESTAMO PARA FACTURAR EQUIPO EN EFECTIVO</t>
  </si>
  <si>
    <t xml:space="preserve"> POR PAGO DE COMISIONES VALOR Q VA A SER DEPOITADO EN CTA PERSONAL DEL LCDO. BCO. PACIFICO</t>
  </si>
  <si>
    <t>CANCELACION FACT. 20574 NURY VELIZ</t>
  </si>
  <si>
    <t>CANCELACION FACT. 20573 RAQUEL GUTIERREZ</t>
  </si>
  <si>
    <t>CANCELACION FACT. 20569 NELSON CORDOVA</t>
  </si>
  <si>
    <t>CANCELACION FACT. 20560 MARY SUAREZ</t>
  </si>
  <si>
    <t>CANCELACION FACT. 20559 JORGE SARCOS</t>
  </si>
  <si>
    <t>CANCELACION FACT. 20556 GUILLERMO UTTERMAN</t>
  </si>
  <si>
    <t>CANCELACION FACT. 20498 JAIME GUAMAN</t>
  </si>
  <si>
    <t>POR PAGO DE FACTURA 152290</t>
  </si>
  <si>
    <t>POR PAGO DE LINEAS DILER  MES DE ABRIL Y MARZO</t>
  </si>
  <si>
    <t>POR COMPRA DE TARJETAS PORTALO 1000/3 320/4</t>
  </si>
  <si>
    <t>POR COMPRA DE 300 NOKIA 1108</t>
  </si>
  <si>
    <t xml:space="preserve"> POR COMPRA DE NOKIA 1108-64K</t>
  </si>
  <si>
    <t xml:space="preserve"> POR CANCELACION TOTAL POR ELABORACION DE 4000 VOLANTES IMPRESOS A FULL COLOR</t>
  </si>
  <si>
    <t>POR PRESTAMO PERSONAL A DESCINTARSE EN ROL DE PAGOS</t>
  </si>
  <si>
    <t>POR REPOSICION DE CAJA MEGATIENDA</t>
  </si>
  <si>
    <t>POR REPOSICION DE CAJA CHICA DE ASESORES P.MONCAYO</t>
  </si>
  <si>
    <t>POR PAGO DE FACTURA 21008</t>
  </si>
  <si>
    <t xml:space="preserve"> POR SERVICIO TECNICO AL 15 DE MAYO DEL 2006</t>
  </si>
  <si>
    <t>CANCELACION FACT. 20572 MIGUEL ANGEL</t>
  </si>
  <si>
    <t>CANCELACION FACT. 20567 VIE</t>
  </si>
  <si>
    <t>CANCELACION FACT. 20554 MARGARITA GODOY</t>
  </si>
  <si>
    <t>CANCELACION FACT. 20526-20495-20496 GUILLERMO UTERMAN</t>
  </si>
  <si>
    <t>CANCELACION FACT. 20526 GUILLERMO UTTERMAN</t>
  </si>
  <si>
    <t>CANCELACION FACT. 20506 JOHANNA DELGADO</t>
  </si>
  <si>
    <t>CANCELACION FACT. 20383 - 20416 GUILLERMO UTTERMAN</t>
  </si>
  <si>
    <t>SERVICIO TECNICO DEL 5 AL 18 DE MAYO/06 URDESA</t>
  </si>
  <si>
    <t xml:space="preserve"> POR PAGO DE LOCUTORIO MARZO 24 AL 23 DE ABRIL DEL 2006</t>
  </si>
  <si>
    <t xml:space="preserve"> POR COMPRA DE TARJETAS 1600/3 2700/6 1000/10 50/20 50/30</t>
  </si>
  <si>
    <t xml:space="preserve"> POR COMPRA DE 6000/3</t>
  </si>
  <si>
    <t xml:space="preserve"> CONECEL FACT.20542 1ER.P´RDO EDE MYO/06_x000D_
</t>
  </si>
  <si>
    <t>CANCELACION FACT. 20534 ADRIANA CARRASCO</t>
  </si>
  <si>
    <t>CANCELACION FACT. 20531 EDUARDO GUAMAN</t>
  </si>
  <si>
    <t>CANCELACION FACT. 20530 XAVIER ENRIQUEZ</t>
  </si>
  <si>
    <t>CANCELACION FACT. 20491 ADRIANA CARRASCO</t>
  </si>
  <si>
    <t>CANCELACION FACT. 20612 RAQUEL GUTIERREZ</t>
  </si>
  <si>
    <t>CANCELACION FACT. 20609 MERCEDES PLUAS</t>
  </si>
  <si>
    <t>POR CANCELACION TOTAL POR INSTALACION DE CAMARA URDESA</t>
  </si>
  <si>
    <t>POR ELABORACION UNIFORME TANIA MUÑOZ</t>
  </si>
  <si>
    <t xml:space="preserve"> POR PAGO DE NOTAS DE DEBITO MULTICREDITO Y AMERICAM EXPRESS</t>
  </si>
  <si>
    <t xml:space="preserve"> COMPRA DE TARJETA 1000/10</t>
  </si>
  <si>
    <t xml:space="preserve"> COMPRA DE AMIGO KIT NOKIA 1100</t>
  </si>
  <si>
    <t xml:space="preserve">   SEGURO HISPANA ROBO EN LIBERTAD_x000D_
</t>
  </si>
  <si>
    <t xml:space="preserve"> COMPRA TARJETA PREPAGO $6 (1500) $ 3 (2500) $ 10 ( 700) $ 20 (50) $ 30 (50)</t>
  </si>
  <si>
    <t xml:space="preserve"> COMPRA TARJETA PORTA ALO $ 3 (1000) $ (320)</t>
  </si>
  <si>
    <t>HONORARIOS PROFEFSIONALES EN LA RECUPERACION DE CARTERA VENCIDA</t>
  </si>
  <si>
    <t>REPARACION DEL CAMION</t>
  </si>
  <si>
    <t xml:space="preserve"> PAGO PLANILLAS TELEFONICAS</t>
  </si>
  <si>
    <t>ABONO COMPRA SOFTWARE CONTABILDAD LUCAS</t>
  </si>
  <si>
    <t>POR COMPRA DE TARJETAS DE $6 (1500) $3 (2500) $10 (900)</t>
  </si>
  <si>
    <t xml:space="preserve">CANCELACION FACT 21990_x000D_
</t>
  </si>
  <si>
    <t>CANC DE FACT 22336</t>
  </si>
  <si>
    <t>CAN DE FACT 22345</t>
  </si>
  <si>
    <t>CAN DE FACT 22353- 22345</t>
  </si>
  <si>
    <t xml:space="preserve">   DEPOSITO POR INGRESO ROBO JOFRE ERAZO URDESA</t>
  </si>
  <si>
    <t>CAN DE FACT 22372</t>
  </si>
  <si>
    <t>CAN DE FACT 22373</t>
  </si>
  <si>
    <t>CAN DE FACT 22375</t>
  </si>
  <si>
    <t>CAN DE FACT 22376</t>
  </si>
  <si>
    <t>CAN DE FACT 22388-22382</t>
  </si>
  <si>
    <t>CAN DE FACT 22385</t>
  </si>
  <si>
    <t>CAN DE FACT 22386</t>
  </si>
  <si>
    <t>ABONO DE  FACT 22390</t>
  </si>
  <si>
    <t>CANC DE FACT 22391</t>
  </si>
  <si>
    <t>CAN DE FACT 22413</t>
  </si>
  <si>
    <t>CAN DE FACT 22415</t>
  </si>
  <si>
    <t xml:space="preserve">CAN DE FACT 22420_x000D_
</t>
  </si>
  <si>
    <t>CAN DE FACT 22421</t>
  </si>
  <si>
    <t>CAN DE FACT 22279-ABONO FACT 22320</t>
  </si>
  <si>
    <t>CAN DE FACT 22289</t>
  </si>
  <si>
    <t>PAGO COMISION 80%</t>
  </si>
  <si>
    <t xml:space="preserve"> PAGO COMISIONES 80% COMISIONES</t>
  </si>
  <si>
    <t>COMPRA TARJETA PREPAGO $ 6 (1000) $ 3 (2000) $ 10 (600)</t>
  </si>
  <si>
    <t xml:space="preserve"> PLAN FAMILIA 150 CONTRATADO POR BARREZUETA HUANGA NORA</t>
  </si>
  <si>
    <t>TEXTILCO FACT. 12167 COMPRA DE 162 A REPARTIRSE A LA MITAD CON DISTRICELL</t>
  </si>
  <si>
    <t>PLAN FAMILIA 150 CONTRATADO POR BARREZUETA HUANGA NORA</t>
  </si>
  <si>
    <t xml:space="preserve">  CANCELA COMISIONES DE JUNIO QUITO</t>
  </si>
  <si>
    <t>GASTOS DE SERVICIO TECINICO</t>
  </si>
  <si>
    <t>GASTO DE INTERNET</t>
  </si>
  <si>
    <t>SUELDOS - 1er QUINCENA-DICIEMBRE</t>
  </si>
  <si>
    <t>CREDITO FISCAL DEL IVA</t>
  </si>
  <si>
    <t xml:space="preserve">CANCELACION FACT. 20513 PEDRO BARROS_x000D_
</t>
  </si>
  <si>
    <t>CANCELACION FACT. 20705 CONSTRUCTURA TRIVISA</t>
  </si>
  <si>
    <t>CANCELACION FACT. 20704 MARGARITA GODOY</t>
  </si>
  <si>
    <t>CANCELACION FACT. 20702 LEONARDO BODERO</t>
  </si>
  <si>
    <t>CANCELACION FACT. 20697 VIE</t>
  </si>
  <si>
    <t>CANCELACION FACT. 20666 OMAR CASTRO</t>
  </si>
  <si>
    <t>CANCELACION FACT. 20665 GUILLERMO UTTERMAN</t>
  </si>
  <si>
    <t>MASTERCARD FACT.20564-20662</t>
  </si>
  <si>
    <t>PAGO DE LIBERTAD,MALECON E HIPERMARKET</t>
  </si>
  <si>
    <t xml:space="preserve"> ABONOS DE MACHALA Y MEGATIENDA</t>
  </si>
  <si>
    <t xml:space="preserve"> POR PAGO DE SALDO DE FACTURAS 5159-5160</t>
  </si>
  <si>
    <t xml:space="preserve"> POR COMP AMIGO KIT MOTOROLA C115-64K 50</t>
  </si>
  <si>
    <t xml:space="preserve"> COMP 6/2700 10/1800</t>
  </si>
  <si>
    <t xml:space="preserve"> ANTICIPO MAYO DEL 2006</t>
  </si>
  <si>
    <t xml:space="preserve"> POR PAGO DE LIQUIDACION DE ABRIL/06</t>
  </si>
  <si>
    <t xml:space="preserve"> PAGO DE CUOTA 12/12</t>
  </si>
  <si>
    <t>CANCELACION FACT. 20480 DIRETCELL</t>
  </si>
  <si>
    <t>CANCELACION FACT. 20515 DIRETCELL</t>
  </si>
  <si>
    <t>CANCELACION FACT. 20471 DIRETCELL</t>
  </si>
  <si>
    <t>CANCELACION FACT. 20714 EDUARDO GUAMAN</t>
  </si>
  <si>
    <t>CANCELACION FACT. 20711 - 20712 RAQUEL GUTIERREZ</t>
  </si>
  <si>
    <t>CANCELACION FACT. 20710 TERESA SANCHEZ</t>
  </si>
  <si>
    <t>CANCELACION FACT. 20707 GUILLERMO UTTERMAN</t>
  </si>
  <si>
    <t>CANCELACION FACT. 20706 VIE</t>
  </si>
  <si>
    <t>CANCELACION FACT. 20634 LORENA DEFAZ</t>
  </si>
  <si>
    <t>CANCELACION FACT. 20624 ADRIANA CARRASCO</t>
  </si>
  <si>
    <t xml:space="preserve">DIRECCTELL ABONO A DEUDA_x000D_
</t>
  </si>
  <si>
    <t>REEM A DIRECTCEL X PLAN</t>
  </si>
  <si>
    <t xml:space="preserve"> PAGO DE ROL 2DA QUIN DE MAYO</t>
  </si>
  <si>
    <t xml:space="preserve"> POR COMP DE 6/1800 3/1000 10/900</t>
  </si>
  <si>
    <t>ANTICIPO A CUENTA SOCIO</t>
  </si>
  <si>
    <t xml:space="preserve"> REP DE CAJA CHICA A MARJORIE ZUÑIGA</t>
  </si>
  <si>
    <t xml:space="preserve"> POR REP A CAJA POR ARREGLO DE MOTO DE DANIEL</t>
  </si>
  <si>
    <t>PAGO DE CONTROL EMPRESARIAL 324 DEL 24 ABR AL 23 MAY</t>
  </si>
  <si>
    <t xml:space="preserve"> REP DE CAJA DE ASESORES A IRENE MEJILLONES</t>
  </si>
  <si>
    <t>REP DE CAJA DE ASESORES</t>
  </si>
  <si>
    <t>ASIENTO DE AJUSTE LOCUTORIOS CARLOS MENDOZA</t>
  </si>
  <si>
    <t>CANCELACION 20723 RAUL RAMOS</t>
  </si>
  <si>
    <t>CANCELACION FACT. 20678 PATRICIO PEZANTES</t>
  </si>
  <si>
    <t xml:space="preserve">ING. JENNY CORREA SUELDO DE MAYO/06_x000D_
</t>
  </si>
  <si>
    <t>CXC CLIENTES URDESA</t>
  </si>
  <si>
    <t xml:space="preserve"> COMP 6/1800 3/1000 10/900</t>
  </si>
  <si>
    <t xml:space="preserve"> RESTITUCION DE CAJA DE ASESORES PORTOVIEJO</t>
  </si>
  <si>
    <t xml:space="preserve">CANCELACION  FACT. 20525 GUILLERMO UTTERMAN_x000D_
</t>
  </si>
  <si>
    <t>CANCELACION FACT. 20719 BALORU</t>
  </si>
  <si>
    <t>CANCELACION FACT. 20718 GUILLERMO UTTERMAN</t>
  </si>
  <si>
    <t>CANCELACION FACT. 20695 HECTOR SILVA</t>
  </si>
  <si>
    <t>CANCELACION FACT. 20680 JOHANNA DELGADO</t>
  </si>
  <si>
    <t>CANCELACION FACT. 20735 VIE</t>
  </si>
  <si>
    <t>CANCELACION FACT. 20733 GUILLERMO UTTERMAN</t>
  </si>
  <si>
    <t xml:space="preserve">  GUILLERMO UTERMAN FACT. #20525 ABONO_x000D_
</t>
  </si>
  <si>
    <t>COMISIONES DE ABRIL/06</t>
  </si>
  <si>
    <t xml:space="preserve"> COMISIONES DE ABRIL/06</t>
  </si>
  <si>
    <t>COMISONES DE ABRIL/106</t>
  </si>
  <si>
    <t xml:space="preserve"> COMISIONES DEL MES DE ABRIL/06</t>
  </si>
  <si>
    <t xml:space="preserve"> POR COMISIONES DE ABRIL/06</t>
  </si>
  <si>
    <t xml:space="preserve"> REEMB. NO SALIO PLAN</t>
  </si>
  <si>
    <t>CANCELACION FACT. 20721 JOHANNA DELGADO</t>
  </si>
  <si>
    <t>CANCELACION FACT. 20699 ADRIANA CARRASCO</t>
  </si>
  <si>
    <t>CANCELACION FACT. 20693 JAIME GUAMAN</t>
  </si>
  <si>
    <t>CANCELACION FACT. 20748 MA. ISABEL SOLIS</t>
  </si>
  <si>
    <t>CANCELACION FACT. 20747 MONICA PALADINES</t>
  </si>
  <si>
    <t>CANCELACION FACT. 20746 VERONICA MAZZINI</t>
  </si>
  <si>
    <t>CANCELACION FACT. 20745 OMAR CASTRO</t>
  </si>
  <si>
    <t>CANCELACION FACT. 20743 OMAR CASTRO</t>
  </si>
  <si>
    <t>CANCELACION  FACT. 20742 JOSE BORBOR</t>
  </si>
  <si>
    <t xml:space="preserve"> COMPRA DE TELEFONOS N/V 699</t>
  </si>
  <si>
    <t xml:space="preserve"> COMPRA DE TELEFONOS</t>
  </si>
  <si>
    <t>CANCELACION FACT. 20717 GERMANIA JORDAN</t>
  </si>
  <si>
    <t>CANCELACION FACT. 20700 JAIME VERA</t>
  </si>
  <si>
    <t xml:space="preserve">CANCELACION FACT. 20763 RAQUEL GUTIERREZ _x000D_
</t>
  </si>
  <si>
    <t>POR PAGO DEL 50% POR SISTEMAS DE TARIFACION PARA 4 CABINAS</t>
  </si>
  <si>
    <t xml:space="preserve"> POR INSCRIPCION SEMINARIO</t>
  </si>
  <si>
    <t>CANCELACION FACT. 19790 JANETH DOMINGUEZ</t>
  </si>
  <si>
    <t>CANCELACION FACT. 19779 VERONICA MAZZINI</t>
  </si>
  <si>
    <t>CANCELACION FACT. 19778 MARJORIE ZUÑIGA</t>
  </si>
  <si>
    <t>CANCELACION FACT. 19764 EULALIA CORRALES</t>
  </si>
  <si>
    <t>CANCELACION FACT. 19763 MAGDALENA CORRALES</t>
  </si>
  <si>
    <t>CANCELACION FACT. 19757 RAQUEL GUTIERREZ</t>
  </si>
  <si>
    <t>CANCELACION FACT. 19756 VIE</t>
  </si>
  <si>
    <t>CANCELACION FACT. 19754 GUILLERMO UTERMAN</t>
  </si>
  <si>
    <t xml:space="preserve">CANCELACION FACT. 19746 VIE_x000D_
</t>
  </si>
  <si>
    <t>CANCELACION FACT. 19695 DIRETCELL</t>
  </si>
  <si>
    <t xml:space="preserve"> POR PAGO DE FACTURA DE TONNER PARA URDESA</t>
  </si>
  <si>
    <t xml:space="preserve"> POR PAGO DE MONITOREO Y RESPUESTA ARMADA</t>
  </si>
  <si>
    <t xml:space="preserve"> POR PRESTAMO PERSONAL DEL SR. WILLIAM ALAVA</t>
  </si>
  <si>
    <t xml:space="preserve"> POR REPOSICION A  CAJA POR GASTOS DE MATRICULA DE MOTOS</t>
  </si>
  <si>
    <t xml:space="preserve"> YULLE ERAZO CANCELA ARRIENDO DE FEB/06_x000D_
</t>
  </si>
  <si>
    <t>CANCELACION FACT. 19800 - 19799 RAUL RAMOS</t>
  </si>
  <si>
    <t>CANCELACION FACT. 19787 JENNY CORREA</t>
  </si>
  <si>
    <t xml:space="preserve"> CANCELA FACT.19782 DE XAVIER CASTRO_x000D_
</t>
  </si>
  <si>
    <t>CANCELACION FACT. 19726 DIRETCELL</t>
  </si>
  <si>
    <t xml:space="preserve"> POR PAGO DE ESTADO CTA. TARJETA CORPORATIVA</t>
  </si>
  <si>
    <t>C/V 1129</t>
  </si>
  <si>
    <t xml:space="preserve"> POR INCREMENTO CAJA ASESORES URDESA</t>
  </si>
  <si>
    <t xml:space="preserve"> POR COMPRA DE 500/3 1500/6 800/10</t>
  </si>
  <si>
    <t>CANCELACION FACT. 20209  FARMACIA VERONICA</t>
  </si>
  <si>
    <t>CANCELACION FACT. 20208 ALBERTO PLAZA</t>
  </si>
  <si>
    <t>CANCELACION FACT. 20203 JAIME GUAMAN</t>
  </si>
  <si>
    <t>CANCELACION FACT. 20202 LORENA DEFAZ</t>
  </si>
  <si>
    <t>POR BONO DE CUMPLIMIENTO DE META MARZO DEL 2006</t>
  </si>
  <si>
    <t xml:space="preserve"> BONO POR DE CUMPLIMIENTO DE METAS MARZO</t>
  </si>
  <si>
    <t xml:space="preserve"> POR ANTICIPO DE COMISIONES DE MARZO DEL 2006</t>
  </si>
  <si>
    <t xml:space="preserve"> POR PRESTAMO PARA FACTURAR EQUIPO MOTOROLA V3</t>
  </si>
  <si>
    <t xml:space="preserve"> POR RESTITUCION POR PLAN EMPRESARIAL 244</t>
  </si>
  <si>
    <t>por financiamiento= pago a caltec y pago por financiamiento</t>
  </si>
  <si>
    <t>GASTOS DE ASESORIA/HONORARIOS PROFESIONALES</t>
  </si>
  <si>
    <t>GASTOS DE INSTALACION DE CABINAS</t>
  </si>
  <si>
    <t>GASTO DE INSTALACION DE CABINAS</t>
  </si>
  <si>
    <t>gastos de asesoria/honorarios= gastos de asesoria + pago de honorarios profesionales + gatos por monitore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</si>
  <si>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</si>
  <si>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</si>
  <si>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</si>
  <si>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</si>
  <si>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</si>
  <si>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</si>
  <si>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</si>
  <si>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</si>
  <si>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</si>
  <si>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</si>
  <si>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</si>
  <si>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</si>
  <si>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X13</t>
  </si>
  <si>
    <t>X14</t>
  </si>
  <si>
    <t>X15</t>
  </si>
  <si>
    <t>X16</t>
  </si>
  <si>
    <t>X17</t>
  </si>
  <si>
    <t>X18</t>
  </si>
  <si>
    <t>X19</t>
  </si>
  <si>
    <t>X20</t>
  </si>
  <si>
    <t>X21</t>
  </si>
  <si>
    <t>X22</t>
  </si>
  <si>
    <t>X23</t>
  </si>
  <si>
    <t>X24</t>
  </si>
  <si>
    <t>X25</t>
  </si>
  <si>
    <t>X26</t>
  </si>
  <si>
    <t>X27</t>
  </si>
  <si>
    <t>X28</t>
  </si>
  <si>
    <t>X29</t>
  </si>
  <si>
    <t>X30</t>
  </si>
  <si>
    <t>X31</t>
  </si>
  <si>
    <t>X32</t>
  </si>
  <si>
    <t>X33</t>
  </si>
  <si>
    <t>X34</t>
  </si>
  <si>
    <t>X35</t>
  </si>
  <si>
    <t>X36</t>
  </si>
  <si>
    <t>X37</t>
  </si>
  <si>
    <t>X38</t>
  </si>
  <si>
    <t>X39</t>
  </si>
  <si>
    <t>X40</t>
  </si>
  <si>
    <t>X41</t>
  </si>
  <si>
    <t>X42</t>
  </si>
  <si>
    <t>X43</t>
  </si>
  <si>
    <t>X44</t>
  </si>
  <si>
    <t>GASTOS_MES</t>
  </si>
  <si>
    <t>COMISIONES A VENDEDORES - OCTUBRE</t>
  </si>
  <si>
    <t>GASTOS DE MANTENIMIENTO</t>
  </si>
  <si>
    <t>GASTOS POR SERVICIO RADIO FRECUENCIA Y BATERIA</t>
  </si>
  <si>
    <t>COMPRA DE ACCESORIOS</t>
  </si>
  <si>
    <t>SUELDOS - 2da QUINCENA-NOVIEMBRE</t>
  </si>
  <si>
    <t>SUELDOS - 1er QUINCENA-NOVIEMBRE</t>
  </si>
  <si>
    <t>SERVICIOS DE CURIER</t>
  </si>
  <si>
    <t>GASTOS DE SERVICO INTERNET</t>
  </si>
  <si>
    <t xml:space="preserve"> COMPRA DE CELULARES</t>
  </si>
  <si>
    <t>GASTOS POR SERVICO RADIO FRECUENCIA</t>
  </si>
  <si>
    <t>SERVCIOS BASICOS</t>
  </si>
  <si>
    <t>SUELDOS 13er SUELDO</t>
  </si>
  <si>
    <t xml:space="preserve">CANCELACION FACT 21698_x000D_
</t>
  </si>
  <si>
    <t xml:space="preserve">CANCELACION FACT 21699_x000D_
</t>
  </si>
  <si>
    <t>CANCELACION FACT 20445</t>
  </si>
  <si>
    <t>PAGO DE COMISONES DE ABRIL/06</t>
  </si>
  <si>
    <t xml:space="preserve"> POR PAGO DE ANTICIPO DE COMISION</t>
  </si>
  <si>
    <t xml:space="preserve">DEPOSITO DE PLAN IDEAL 22_x000D_
</t>
  </si>
  <si>
    <t xml:space="preserve">CANCELACION DE LA FACTURA 21677_x000D_
</t>
  </si>
  <si>
    <t xml:space="preserve">ABONO FACT 21700_x000D_
</t>
  </si>
  <si>
    <t xml:space="preserve"> POR CAN DEL MES DE MAYO/06</t>
  </si>
  <si>
    <t>POR COMPRA DE AMIGO NOKIA 1100 /50</t>
  </si>
  <si>
    <t xml:space="preserve"> POR COMPRA DE 6/1000 3/1000 10/1000</t>
  </si>
  <si>
    <t>COMPRA DE AMIGO DE CHIP 2000</t>
  </si>
  <si>
    <t xml:space="preserve"> POR PAGO DE PLAN 43</t>
  </si>
  <si>
    <t xml:space="preserve">CANCELACION FACT 21662_x000D_
</t>
  </si>
  <si>
    <t xml:space="preserve">CANCELACION FACT 21680_x000D_
</t>
  </si>
  <si>
    <t xml:space="preserve">CANCELACION FACTURA  21655_x000D_
</t>
  </si>
  <si>
    <t xml:space="preserve">ABONO FACT 21609_x000D_
</t>
  </si>
  <si>
    <t xml:space="preserve"> PAGO COMISION TARJETA DINERS</t>
  </si>
  <si>
    <t xml:space="preserve"> PAGO ANTICIPO COMISION MES DE DIC.</t>
  </si>
  <si>
    <t xml:space="preserve"> PAGO ANTICIPO DICIEMBRE A LUIS RANGEL</t>
  </si>
  <si>
    <t xml:space="preserve">ABONO A CTA. XAVIER ENRIQUEZ LOCUTORIOS_x000D_
</t>
  </si>
  <si>
    <t xml:space="preserve">CAN FAC 23395_x000D_
</t>
  </si>
  <si>
    <t>CAN DE FACT 23183</t>
  </si>
  <si>
    <t>CAN DE FACT 23359</t>
  </si>
  <si>
    <t>CAN DE FACT 23366</t>
  </si>
  <si>
    <t>CAN DE FACT 23370</t>
  </si>
  <si>
    <t>CAN DE FACT 23509</t>
  </si>
  <si>
    <t>CAN DE FACT 23303-23184</t>
  </si>
  <si>
    <t>CAN DE FACT 23508</t>
  </si>
  <si>
    <t xml:space="preserve"> COMPRA DE TARJETA PREPAGO DE $6 (2000) $ 10 (800)</t>
  </si>
  <si>
    <t xml:space="preserve"> COMPRA DE TARJETA PORTA ALO DE $3 (300) $4 (90)</t>
  </si>
  <si>
    <t xml:space="preserve"> PAGO  PLANILLA TELEFONICA DESDE EL 21 OCT. AL 21 NOV. PEDRO MONCAYO</t>
  </si>
  <si>
    <t xml:space="preserve"> REPOSICION CAJA CHICA FINANCIERO DEL 6 AL 16 DIC.</t>
  </si>
  <si>
    <t xml:space="preserve">DIRETCEL  PAGO COMPRA DE BASE_x000D_
</t>
  </si>
  <si>
    <t>DIRETCELL CUOTA DE ENTRADA Y L 1/6 SEGURO MOTO</t>
  </si>
  <si>
    <t xml:space="preserve">  PAGO  POR CUMPLIMIENTO PALN IDEAL EMPRESA BULKS</t>
  </si>
  <si>
    <t xml:space="preserve">CAN FAC 23514_x000D_
</t>
  </si>
  <si>
    <t xml:space="preserve">CAN FAC 23513_x000D_
</t>
  </si>
  <si>
    <t>CAN DE FACT 23152</t>
  </si>
  <si>
    <t>CAN DE FACT 23502</t>
  </si>
  <si>
    <t>CAN DE FACT 23398</t>
  </si>
  <si>
    <t xml:space="preserve"> COMPRA DE TARJETAS PORTALO $4 (90) $3 (300)</t>
  </si>
  <si>
    <t xml:space="preserve"> POR COMPRA DE TARJETAS PREPAGO $6 (1500) $10 (1000) $20 (50) $30 (50)</t>
  </si>
  <si>
    <t>YEVCORP ARRIENDO DEL MES DE NOV/06</t>
  </si>
  <si>
    <t xml:space="preserve">CAN FAC 23518_x000D_
</t>
  </si>
  <si>
    <t xml:space="preserve">CAN FAC 23396_x000D_
</t>
  </si>
  <si>
    <t>CAN DE FACT 23396</t>
  </si>
  <si>
    <t>CAN DE FACT 23365</t>
  </si>
  <si>
    <t xml:space="preserve"> PAGO DECIMO TERCER SUELDO ROSSY REYES</t>
  </si>
  <si>
    <t xml:space="preserve"> PAGO DECIMO TERCER SUELDO LADY CALEÑO</t>
  </si>
  <si>
    <t xml:space="preserve"> PAGO DECIMO TERCER SUELDO DANIEL ESPINOZA</t>
  </si>
  <si>
    <t xml:space="preserve"> PAGO DECIMO TERCER SUELDO ROBERTO ROSERO</t>
  </si>
  <si>
    <t xml:space="preserve"> PAGO DECIMO TERCER SUELDO MARJORIE ZUÑIGA</t>
  </si>
  <si>
    <t xml:space="preserve"> PAGO DECIMO TERCER SUELDO CATALIN BONILLA</t>
  </si>
  <si>
    <t xml:space="preserve"> PAGO DECIMO TERCER SUELDO JESSICA OCHOA</t>
  </si>
  <si>
    <t xml:space="preserve"> PAGO DECIMO TERCER SUELDO M. ISABEL SOLIS</t>
  </si>
  <si>
    <t xml:space="preserve"> PAGO DECIMO TERCER SUELDO LISSETTE LUCIN</t>
  </si>
  <si>
    <t xml:space="preserve"> PAGO DECIMO TERCER SUELDO JOHANNA SANCAN</t>
  </si>
  <si>
    <t xml:space="preserve"> PAGO DECIMO TERCER SUELDO MONICA PALADINES</t>
  </si>
  <si>
    <t xml:space="preserve"> PAGO DECIMO TERCER SUELDO MARCELO ANGULO</t>
  </si>
  <si>
    <t xml:space="preserve"> PAGO DECIMO TERCER SUELDO DEICY ALVAREZ</t>
  </si>
  <si>
    <t xml:space="preserve"> PAGO DECIMO TERCER SUELDO ELIDA VALENCIA</t>
  </si>
  <si>
    <t>COMPRA DE TARJETAS PREPAGO DE $6 (1000) $3 (2000) $10 (800)</t>
  </si>
  <si>
    <t>POR PAGO LQUIDACION DE DINERS</t>
  </si>
  <si>
    <t xml:space="preserve"> COMPRA DE TARJETAS PORTA ALO DE $3 (1000) $4 (320)</t>
  </si>
  <si>
    <t xml:space="preserve"> PAGO DE COMISION DE JULIO DE 2006</t>
  </si>
  <si>
    <t xml:space="preserve"> POR PAGO DE FACTURA 21779 GLICOL</t>
  </si>
  <si>
    <t xml:space="preserve"> PO REPOSICION DE CAJA</t>
  </si>
  <si>
    <t xml:space="preserve"> POR NO HABER EFECTIVO EN BANCO</t>
  </si>
  <si>
    <t xml:space="preserve"> POR PAGO DE SUELDO  SEGUNDA QUIN DE JULIO</t>
  </si>
  <si>
    <t xml:space="preserve"> POR REPOSICION DE CAJA DE ASESORES</t>
  </si>
  <si>
    <t xml:space="preserve"> BONO DE MES NOVIEMBRE DE MANUEL RANGEL</t>
  </si>
  <si>
    <t>CAN DE FACT 23518</t>
  </si>
  <si>
    <t xml:space="preserve">CAN DE FACT 23363_x000D_
</t>
  </si>
  <si>
    <t xml:space="preserve">CAN FAC 23186_x000D_
</t>
  </si>
  <si>
    <t>CAN DE FACT 23188-23314</t>
  </si>
  <si>
    <t>CAN DE FACT 23379</t>
  </si>
  <si>
    <t>PAGO DECIMO TERCER SUELDO ING. CORREA</t>
  </si>
  <si>
    <t xml:space="preserve"> PAGO DECIMO TERCER SUELDO JESSENIA MARCILLO</t>
  </si>
  <si>
    <t xml:space="preserve"> PAGO DECMIO TERCER SUELDO DE MERCEDES PLUAS</t>
  </si>
  <si>
    <t xml:space="preserve"> PAGO DECIMO TERCER SUELDO A LUIS RANGEL</t>
  </si>
  <si>
    <t xml:space="preserve"> PAGO DECIMO TERCER SUELDO A MANUEL RANGEL DE DIC.-05 A NOV-06</t>
  </si>
  <si>
    <t xml:space="preserve"> PAGO TRAMITE POR CONTRATOS DE TRABAJO A GUSTAVO MORA</t>
  </si>
  <si>
    <t xml:space="preserve"> COMPRA DE TARJETA PORTA ALO DE $3 (310 )$4 (100)</t>
  </si>
  <si>
    <t>COMPRA DE TARJETAS PREPAGO DE $6 (1500) $10 (1000) ·$ 20 (50) $30 (50)</t>
  </si>
  <si>
    <t xml:space="preserve"> POR TRAMITES MUNICIPALES A GUSTAVO MORA</t>
  </si>
  <si>
    <t xml:space="preserve"> ANTICIPO COMISIONES MES DE OCTUBRE DISTRICELL</t>
  </si>
  <si>
    <t xml:space="preserve"> PAGO COMISION  PLAN IDEAL EMPRESA BULKS</t>
  </si>
  <si>
    <t xml:space="preserve"> CANCELACION COMISIONES MES DE OCTUBRE DISTRICELL</t>
  </si>
  <si>
    <t>ACREDITACION POR COMISION DINERS</t>
  </si>
  <si>
    <t>SUELDO ING. JENNY DE BUSTAMANTE DE NOV/06</t>
  </si>
  <si>
    <t>CAN DE FACT 23158</t>
  </si>
  <si>
    <t>CAN DE FACT 23163</t>
  </si>
  <si>
    <t>CAN DE FACT 23177</t>
  </si>
  <si>
    <t>CAN DE FACT 23352</t>
  </si>
  <si>
    <t>CAN DE  FACT 23369</t>
  </si>
  <si>
    <t>CAN DE FACT 23371</t>
  </si>
  <si>
    <t>CAN DE FACT 23372</t>
  </si>
  <si>
    <t>CAN DE FACT 23373</t>
  </si>
  <si>
    <t>CAN DE FACT 23375</t>
  </si>
  <si>
    <t>CAN DE FACT 23380</t>
  </si>
  <si>
    <t>CAN DE FACT 23382</t>
  </si>
  <si>
    <t>CAN DE FACT 23387</t>
  </si>
  <si>
    <t>CAN DE FACT 23503</t>
  </si>
  <si>
    <t>POR COMPRA DE TARJETAS PORTALO $4 (60) $3 (200)</t>
  </si>
  <si>
    <t xml:space="preserve"> POR COMPRA DE TARJETAS PREPAGO $6 (1500) $10 (1000)</t>
  </si>
  <si>
    <t>POR COMPRA DE EQUIPOS AMIGO KIT MOTOROLA C385 (3)</t>
  </si>
  <si>
    <t xml:space="preserve"> TRANSFERENCIA CUENTA PERSONAL LCDO. ERAZO</t>
  </si>
  <si>
    <t xml:space="preserve"> PAGO LIQUIDACION MES DE NOV. YEVCORP</t>
  </si>
  <si>
    <t xml:space="preserve"> PAGO IESS SEGUN COMPROBANTE 4404512 Y PRESTAMO QUIROGRAFARIO ING. CORREA</t>
  </si>
</sst>
</file>

<file path=xl/styles.xml><?xml version="1.0" encoding="utf-8"?>
<styleSheet xmlns="http://schemas.openxmlformats.org/spreadsheetml/2006/main">
  <numFmts count="3">
    <numFmt numFmtId="184" formatCode="_(* #,##0\ &quot;pta&quot;_);_(* \(#,##0\ &quot;pta&quot;\);_(* &quot;-&quot;??\ &quot;pta&quot;_);_(@_)"/>
    <numFmt numFmtId="193" formatCode="0.00000"/>
    <numFmt numFmtId="194" formatCode="0.0000"/>
  </numFmts>
  <fonts count="24">
    <font>
      <sz val="10"/>
      <name val="Arial"/>
    </font>
    <font>
      <sz val="10"/>
      <name val="Arial"/>
    </font>
    <font>
      <sz val="8"/>
      <name val="Arial"/>
    </font>
    <font>
      <sz val="10"/>
      <color indexed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4"/>
      <name val="Arial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vertAlign val="subscript"/>
      <sz val="10"/>
      <name val="Verdana"/>
      <family val="2"/>
    </font>
    <font>
      <b/>
      <sz val="8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10"/>
      <color indexed="10"/>
      <name val="Arial"/>
      <family val="2"/>
    </font>
    <font>
      <sz val="9"/>
      <color indexed="8"/>
      <name val="Arial"/>
      <family val="2"/>
    </font>
    <font>
      <sz val="10"/>
      <color indexed="18"/>
      <name val="Arial"/>
    </font>
    <font>
      <sz val="11"/>
      <name val="Verdana"/>
      <family val="2"/>
    </font>
    <font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84" fontId="1" fillId="0" borderId="0" applyFont="0" applyFill="0" applyBorder="0" applyAlignment="0" applyProtection="0"/>
  </cellStyleXfs>
  <cellXfs count="208">
    <xf numFmtId="0" fontId="0" fillId="0" borderId="0" xfId="0"/>
    <xf numFmtId="14" fontId="0" fillId="0" borderId="0" xfId="0" applyNumberFormat="1"/>
    <xf numFmtId="0" fontId="0" fillId="2" borderId="0" xfId="0" applyFill="1"/>
    <xf numFmtId="0" fontId="0" fillId="2" borderId="1" xfId="0" applyFill="1" applyBorder="1"/>
    <xf numFmtId="14" fontId="3" fillId="0" borderId="0" xfId="0" applyNumberFormat="1" applyFont="1"/>
    <xf numFmtId="0" fontId="0" fillId="3" borderId="0" xfId="0" applyFill="1"/>
    <xf numFmtId="14" fontId="0" fillId="3" borderId="0" xfId="0" applyNumberFormat="1" applyFill="1"/>
    <xf numFmtId="0" fontId="0" fillId="0" borderId="0" xfId="0" applyFill="1"/>
    <xf numFmtId="14" fontId="0" fillId="0" borderId="0" xfId="0" applyNumberFormat="1" applyFill="1"/>
    <xf numFmtId="0" fontId="0" fillId="4" borderId="0" xfId="0" applyFill="1"/>
    <xf numFmtId="14" fontId="0" fillId="4" borderId="0" xfId="0" applyNumberFormat="1" applyFill="1"/>
    <xf numFmtId="0" fontId="0" fillId="5" borderId="0" xfId="0" applyFill="1"/>
    <xf numFmtId="14" fontId="0" fillId="5" borderId="0" xfId="0" applyNumberFormat="1" applyFill="1"/>
    <xf numFmtId="0" fontId="0" fillId="6" borderId="0" xfId="0" applyFill="1"/>
    <xf numFmtId="14" fontId="0" fillId="6" borderId="0" xfId="0" applyNumberFormat="1" applyFill="1"/>
    <xf numFmtId="14" fontId="3" fillId="3" borderId="0" xfId="0" applyNumberFormat="1" applyFont="1" applyFill="1"/>
    <xf numFmtId="0" fontId="0" fillId="7" borderId="0" xfId="0" applyFill="1"/>
    <xf numFmtId="14" fontId="0" fillId="7" borderId="0" xfId="0" applyNumberFormat="1" applyFill="1"/>
    <xf numFmtId="0" fontId="4" fillId="0" borderId="0" xfId="0" applyFont="1"/>
    <xf numFmtId="0" fontId="0" fillId="0" borderId="2" xfId="0" applyBorder="1"/>
    <xf numFmtId="0" fontId="0" fillId="0" borderId="0" xfId="0" applyAlignment="1">
      <alignment wrapText="1"/>
    </xf>
    <xf numFmtId="0" fontId="0" fillId="0" borderId="3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/>
    <xf numFmtId="14" fontId="0" fillId="0" borderId="5" xfId="0" applyNumberFormat="1" applyBorder="1"/>
    <xf numFmtId="0" fontId="0" fillId="0" borderId="6" xfId="0" applyBorder="1"/>
    <xf numFmtId="0" fontId="0" fillId="0" borderId="0" xfId="0" applyBorder="1"/>
    <xf numFmtId="14" fontId="0" fillId="0" borderId="0" xfId="0" applyNumberFormat="1" applyBorder="1"/>
    <xf numFmtId="0" fontId="0" fillId="0" borderId="7" xfId="0" applyBorder="1"/>
    <xf numFmtId="0" fontId="0" fillId="0" borderId="8" xfId="0" applyBorder="1"/>
    <xf numFmtId="14" fontId="0" fillId="0" borderId="8" xfId="0" applyNumberFormat="1" applyBorder="1"/>
    <xf numFmtId="0" fontId="0" fillId="0" borderId="9" xfId="0" applyBorder="1"/>
    <xf numFmtId="0" fontId="0" fillId="8" borderId="0" xfId="0" applyFill="1"/>
    <xf numFmtId="14" fontId="0" fillId="8" borderId="0" xfId="0" applyNumberFormat="1" applyFill="1"/>
    <xf numFmtId="0" fontId="0" fillId="0" borderId="4" xfId="0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9" borderId="0" xfId="0" applyFill="1"/>
    <xf numFmtId="14" fontId="0" fillId="9" borderId="0" xfId="0" applyNumberFormat="1" applyFill="1"/>
    <xf numFmtId="0" fontId="0" fillId="0" borderId="2" xfId="0" applyFill="1" applyBorder="1"/>
    <xf numFmtId="0" fontId="0" fillId="0" borderId="3" xfId="0" applyFill="1" applyBorder="1"/>
    <xf numFmtId="14" fontId="0" fillId="0" borderId="3" xfId="0" applyNumberFormat="1" applyFill="1" applyBorder="1"/>
    <xf numFmtId="0" fontId="0" fillId="0" borderId="7" xfId="0" applyFill="1" applyBorder="1"/>
    <xf numFmtId="0" fontId="0" fillId="0" borderId="8" xfId="0" applyFill="1" applyBorder="1"/>
    <xf numFmtId="14" fontId="0" fillId="0" borderId="8" xfId="0" applyNumberFormat="1" applyFill="1" applyBorder="1"/>
    <xf numFmtId="0" fontId="0" fillId="0" borderId="6" xfId="0" applyFill="1" applyBorder="1"/>
    <xf numFmtId="0" fontId="0" fillId="3" borderId="0" xfId="0" applyFill="1" applyBorder="1"/>
    <xf numFmtId="0" fontId="4" fillId="9" borderId="10" xfId="0" applyFont="1" applyFill="1" applyBorder="1" applyAlignment="1">
      <alignment horizontal="center"/>
    </xf>
    <xf numFmtId="0" fontId="4" fillId="9" borderId="2" xfId="0" applyFont="1" applyFill="1" applyBorder="1"/>
    <xf numFmtId="0" fontId="0" fillId="0" borderId="1" xfId="0" applyBorder="1"/>
    <xf numFmtId="0" fontId="5" fillId="9" borderId="10" xfId="0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6" fillId="0" borderId="1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10" fontId="0" fillId="0" borderId="0" xfId="0" applyNumberFormat="1" applyFill="1" applyBorder="1"/>
    <xf numFmtId="0" fontId="2" fillId="0" borderId="0" xfId="0" applyFont="1"/>
    <xf numFmtId="0" fontId="2" fillId="0" borderId="11" xfId="0" applyFont="1" applyBorder="1"/>
    <xf numFmtId="0" fontId="4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>
      <alignment horizontal="left"/>
    </xf>
    <xf numFmtId="0" fontId="0" fillId="3" borderId="1" xfId="0" applyFill="1" applyBorder="1"/>
    <xf numFmtId="0" fontId="11" fillId="0" borderId="1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right"/>
    </xf>
    <xf numFmtId="0" fontId="10" fillId="0" borderId="15" xfId="0" applyFont="1" applyBorder="1" applyAlignment="1">
      <alignment horizontal="center"/>
    </xf>
    <xf numFmtId="10" fontId="10" fillId="0" borderId="15" xfId="0" applyNumberFormat="1" applyFont="1" applyBorder="1" applyAlignment="1">
      <alignment horizontal="right"/>
    </xf>
    <xf numFmtId="0" fontId="10" fillId="0" borderId="16" xfId="0" applyFont="1" applyBorder="1" applyAlignment="1">
      <alignment horizontal="center"/>
    </xf>
    <xf numFmtId="0" fontId="10" fillId="0" borderId="9" xfId="0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10" fontId="10" fillId="0" borderId="9" xfId="0" applyNumberFormat="1" applyFont="1" applyBorder="1" applyAlignment="1">
      <alignment horizontal="right"/>
    </xf>
    <xf numFmtId="0" fontId="8" fillId="0" borderId="16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10" fontId="9" fillId="0" borderId="1" xfId="0" applyNumberFormat="1" applyFont="1" applyBorder="1" applyAlignment="1">
      <alignment wrapText="1"/>
    </xf>
    <xf numFmtId="2" fontId="1" fillId="0" borderId="11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2" fontId="0" fillId="0" borderId="11" xfId="0" applyNumberFormat="1" applyFill="1" applyBorder="1" applyAlignment="1">
      <alignment horizontal="right"/>
    </xf>
    <xf numFmtId="0" fontId="0" fillId="0" borderId="11" xfId="0" applyBorder="1"/>
    <xf numFmtId="0" fontId="0" fillId="0" borderId="17" xfId="0" applyBorder="1"/>
    <xf numFmtId="0" fontId="0" fillId="0" borderId="11" xfId="0" applyFill="1" applyBorder="1"/>
    <xf numFmtId="0" fontId="0" fillId="0" borderId="17" xfId="0" applyFill="1" applyBorder="1"/>
    <xf numFmtId="0" fontId="3" fillId="0" borderId="11" xfId="0" applyFont="1" applyFill="1" applyBorder="1" applyAlignment="1">
      <alignment horizontal="right"/>
    </xf>
    <xf numFmtId="0" fontId="0" fillId="8" borderId="8" xfId="0" applyFill="1" applyBorder="1"/>
    <xf numFmtId="0" fontId="0" fillId="8" borderId="16" xfId="0" applyFill="1" applyBorder="1"/>
    <xf numFmtId="0" fontId="12" fillId="0" borderId="1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4" fontId="13" fillId="0" borderId="15" xfId="0" applyNumberFormat="1" applyFont="1" applyBorder="1" applyAlignment="1">
      <alignment horizontal="right" wrapText="1"/>
    </xf>
    <xf numFmtId="0" fontId="13" fillId="0" borderId="16" xfId="0" applyFont="1" applyBorder="1" applyAlignment="1">
      <alignment horizontal="center" wrapText="1"/>
    </xf>
    <xf numFmtId="4" fontId="13" fillId="0" borderId="9" xfId="0" applyNumberFormat="1" applyFont="1" applyBorder="1" applyAlignment="1">
      <alignment horizontal="right" wrapText="1"/>
    </xf>
    <xf numFmtId="4" fontId="13" fillId="0" borderId="19" xfId="0" applyNumberFormat="1" applyFont="1" applyBorder="1" applyAlignment="1">
      <alignment horizontal="right" wrapText="1"/>
    </xf>
    <xf numFmtId="4" fontId="13" fillId="0" borderId="14" xfId="0" applyNumberFormat="1" applyFont="1" applyBorder="1" applyAlignment="1">
      <alignment horizontal="right" wrapText="1"/>
    </xf>
    <xf numFmtId="4" fontId="13" fillId="0" borderId="16" xfId="0" applyNumberFormat="1" applyFont="1" applyBorder="1" applyAlignment="1">
      <alignment horizontal="right" wrapText="1"/>
    </xf>
    <xf numFmtId="0" fontId="4" fillId="0" borderId="12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2" xfId="0" applyBorder="1"/>
    <xf numFmtId="0" fontId="0" fillId="0" borderId="12" xfId="0" applyFill="1" applyBorder="1"/>
    <xf numFmtId="194" fontId="0" fillId="0" borderId="11" xfId="0" applyNumberFormat="1" applyBorder="1"/>
    <xf numFmtId="0" fontId="15" fillId="9" borderId="11" xfId="0" applyFont="1" applyFill="1" applyBorder="1" applyAlignment="1">
      <alignment horizontal="center"/>
    </xf>
    <xf numFmtId="10" fontId="0" fillId="0" borderId="0" xfId="0" applyNumberFormat="1"/>
    <xf numFmtId="2" fontId="0" fillId="0" borderId="0" xfId="0" applyNumberFormat="1"/>
    <xf numFmtId="0" fontId="6" fillId="0" borderId="0" xfId="0" applyFont="1" applyFill="1" applyBorder="1" applyAlignment="1">
      <alignment horizontal="right"/>
    </xf>
    <xf numFmtId="0" fontId="6" fillId="0" borderId="17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0" fontId="16" fillId="9" borderId="19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8" fillId="0" borderId="16" xfId="0" applyFont="1" applyBorder="1"/>
    <xf numFmtId="0" fontId="8" fillId="0" borderId="9" xfId="0" applyFont="1" applyBorder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6" fillId="9" borderId="1" xfId="0" applyFont="1" applyFill="1" applyBorder="1" applyAlignment="1">
      <alignment horizontal="center"/>
    </xf>
    <xf numFmtId="0" fontId="8" fillId="0" borderId="16" xfId="0" applyFont="1" applyBorder="1" applyAlignment="1">
      <alignment horizontal="right"/>
    </xf>
    <xf numFmtId="10" fontId="1" fillId="0" borderId="19" xfId="0" applyNumberFormat="1" applyFont="1" applyFill="1" applyBorder="1"/>
    <xf numFmtId="10" fontId="1" fillId="0" borderId="14" xfId="0" applyNumberFormat="1" applyFont="1" applyFill="1" applyBorder="1"/>
    <xf numFmtId="10" fontId="1" fillId="0" borderId="16" xfId="0" applyNumberFormat="1" applyFont="1" applyFill="1" applyBorder="1"/>
    <xf numFmtId="0" fontId="0" fillId="8" borderId="11" xfId="0" applyFill="1" applyBorder="1"/>
    <xf numFmtId="0" fontId="1" fillId="8" borderId="11" xfId="0" applyFont="1" applyFill="1" applyBorder="1" applyAlignment="1">
      <alignment horizontal="right"/>
    </xf>
    <xf numFmtId="0" fontId="0" fillId="8" borderId="11" xfId="0" applyFill="1" applyBorder="1" applyAlignment="1">
      <alignment horizontal="right"/>
    </xf>
    <xf numFmtId="0" fontId="10" fillId="0" borderId="16" xfId="0" applyFont="1" applyFill="1" applyBorder="1"/>
    <xf numFmtId="0" fontId="10" fillId="0" borderId="0" xfId="0" applyFont="1" applyFill="1"/>
    <xf numFmtId="0" fontId="10" fillId="0" borderId="1" xfId="0" applyFont="1" applyFill="1" applyBorder="1"/>
    <xf numFmtId="0" fontId="10" fillId="0" borderId="0" xfId="0" applyFont="1" applyFill="1" applyBorder="1"/>
    <xf numFmtId="0" fontId="19" fillId="0" borderId="0" xfId="0" applyFont="1" applyFill="1"/>
    <xf numFmtId="0" fontId="19" fillId="8" borderId="11" xfId="0" applyFont="1" applyFill="1" applyBorder="1" applyAlignment="1">
      <alignment horizontal="right"/>
    </xf>
    <xf numFmtId="10" fontId="19" fillId="0" borderId="0" xfId="0" applyNumberFormat="1" applyFont="1"/>
    <xf numFmtId="0" fontId="19" fillId="0" borderId="0" xfId="0" applyFont="1"/>
    <xf numFmtId="0" fontId="20" fillId="10" borderId="21" xfId="0" applyFont="1" applyFill="1" applyBorder="1" applyAlignment="1">
      <alignment wrapText="1"/>
    </xf>
    <xf numFmtId="0" fontId="20" fillId="10" borderId="22" xfId="0" applyFont="1" applyFill="1" applyBorder="1" applyAlignment="1">
      <alignment horizontal="center" wrapText="1"/>
    </xf>
    <xf numFmtId="0" fontId="20" fillId="10" borderId="23" xfId="0" applyFont="1" applyFill="1" applyBorder="1" applyAlignment="1">
      <alignment horizontal="center" wrapText="1"/>
    </xf>
    <xf numFmtId="0" fontId="20" fillId="10" borderId="24" xfId="0" applyFont="1" applyFill="1" applyBorder="1" applyAlignment="1">
      <alignment vertical="top" wrapText="1"/>
    </xf>
    <xf numFmtId="0" fontId="20" fillId="10" borderId="25" xfId="0" applyFont="1" applyFill="1" applyBorder="1" applyAlignment="1">
      <alignment horizontal="right" wrapText="1"/>
    </xf>
    <xf numFmtId="0" fontId="20" fillId="10" borderId="26" xfId="0" applyFont="1" applyFill="1" applyBorder="1" applyAlignment="1">
      <alignment vertical="top" wrapText="1"/>
    </xf>
    <xf numFmtId="0" fontId="20" fillId="10" borderId="27" xfId="0" applyFont="1" applyFill="1" applyBorder="1" applyAlignment="1">
      <alignment horizontal="right" wrapText="1"/>
    </xf>
    <xf numFmtId="2" fontId="20" fillId="10" borderId="25" xfId="0" applyNumberFormat="1" applyFont="1" applyFill="1" applyBorder="1" applyAlignment="1">
      <alignment horizontal="right" wrapText="1"/>
    </xf>
    <xf numFmtId="2" fontId="20" fillId="10" borderId="27" xfId="0" applyNumberFormat="1" applyFont="1" applyFill="1" applyBorder="1" applyAlignment="1">
      <alignment horizontal="right" wrapText="1"/>
    </xf>
    <xf numFmtId="2" fontId="20" fillId="10" borderId="28" xfId="0" applyNumberFormat="1" applyFont="1" applyFill="1" applyBorder="1" applyAlignment="1">
      <alignment horizontal="right" wrapText="1"/>
    </xf>
    <xf numFmtId="2" fontId="20" fillId="10" borderId="29" xfId="0" applyNumberFormat="1" applyFont="1" applyFill="1" applyBorder="1" applyAlignment="1">
      <alignment horizontal="right" wrapText="1"/>
    </xf>
    <xf numFmtId="0" fontId="1" fillId="3" borderId="0" xfId="0" applyFont="1" applyFill="1" applyBorder="1"/>
    <xf numFmtId="0" fontId="1" fillId="3" borderId="11" xfId="0" applyFont="1" applyFill="1" applyBorder="1" applyAlignment="1">
      <alignment horizontal="right"/>
    </xf>
    <xf numFmtId="0" fontId="4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6" fillId="3" borderId="11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0" fillId="7" borderId="0" xfId="0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3" fillId="0" borderId="11" xfId="0" applyFont="1" applyFill="1" applyBorder="1"/>
    <xf numFmtId="10" fontId="3" fillId="0" borderId="0" xfId="0" applyNumberFormat="1" applyFont="1" applyFill="1" applyBorder="1" applyAlignment="1">
      <alignment horizontal="left"/>
    </xf>
    <xf numFmtId="0" fontId="1" fillId="0" borderId="30" xfId="0" applyFont="1" applyFill="1" applyBorder="1"/>
    <xf numFmtId="0" fontId="3" fillId="0" borderId="0" xfId="0" applyFont="1"/>
    <xf numFmtId="0" fontId="21" fillId="0" borderId="11" xfId="0" applyFont="1" applyFill="1" applyBorder="1"/>
    <xf numFmtId="2" fontId="0" fillId="0" borderId="0" xfId="0" applyNumberFormat="1" applyFill="1" applyBorder="1"/>
    <xf numFmtId="0" fontId="10" fillId="0" borderId="0" xfId="0" applyFont="1" applyAlignment="1"/>
    <xf numFmtId="0" fontId="22" fillId="0" borderId="0" xfId="0" applyFont="1" applyBorder="1" applyAlignment="1">
      <alignment horizontal="right" wrapText="1"/>
    </xf>
    <xf numFmtId="0" fontId="23" fillId="0" borderId="0" xfId="0" applyFont="1" applyAlignment="1">
      <alignment horizontal="right"/>
    </xf>
    <xf numFmtId="0" fontId="23" fillId="0" borderId="0" xfId="0" applyFont="1" applyBorder="1" applyAlignment="1">
      <alignment horizontal="right"/>
    </xf>
    <xf numFmtId="193" fontId="0" fillId="0" borderId="0" xfId="0" applyNumberFormat="1"/>
    <xf numFmtId="2" fontId="3" fillId="0" borderId="0" xfId="0" applyNumberFormat="1" applyFont="1"/>
    <xf numFmtId="193" fontId="3" fillId="0" borderId="0" xfId="0" applyNumberFormat="1" applyFont="1"/>
    <xf numFmtId="1" fontId="3" fillId="0" borderId="0" xfId="0" applyNumberFormat="1" applyFont="1"/>
    <xf numFmtId="10" fontId="1" fillId="0" borderId="0" xfId="0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6" fillId="9" borderId="4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0" fillId="0" borderId="0" xfId="0" applyAlignment="1">
      <alignment horizontal="center"/>
    </xf>
    <xf numFmtId="0" fontId="16" fillId="9" borderId="19" xfId="0" applyFont="1" applyFill="1" applyBorder="1" applyAlignment="1">
      <alignment horizontal="center"/>
    </xf>
    <xf numFmtId="0" fontId="16" fillId="9" borderId="16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7" fillId="9" borderId="19" xfId="0" applyFont="1" applyFill="1" applyBorder="1" applyAlignment="1">
      <alignment horizontal="center"/>
    </xf>
    <xf numFmtId="0" fontId="17" fillId="9" borderId="16" xfId="0" applyFont="1" applyFill="1" applyBorder="1" applyAlignment="1">
      <alignment horizontal="center"/>
    </xf>
  </cellXfs>
  <cellStyles count="2">
    <cellStyle name="Normal" xfId="0" builtinId="0"/>
    <cellStyle name="Währung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50" b="1" i="0" strike="noStrike">
                <a:solidFill>
                  <a:srgbClr val="000000"/>
                </a:solidFill>
                <a:latin typeface="Arial"/>
                <a:cs typeface="Arial"/>
              </a:rPr>
              <a:t>Gráfico 3: Actividades más influyentes en el mes de marzo 2006</a:t>
            </a:r>
            <a:endParaRPr lang="es-ES" sz="87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875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600" b="1" i="0" strike="noStrike">
                <a:solidFill>
                  <a:srgbClr val="000000"/>
                </a:solidFill>
                <a:latin typeface="Arial"/>
                <a:cs typeface="Arial"/>
              </a:rPr>
              <a:t>*en porcentajes</a:t>
            </a:r>
          </a:p>
        </c:rich>
      </c:tx>
      <c:layout>
        <c:manualLayout>
          <c:xMode val="edge"/>
          <c:yMode val="edge"/>
          <c:x val="0.17073185255254769"/>
          <c:y val="5.33707865168539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53310149878652646"/>
          <c:y val="0.19662921348314608"/>
          <c:w val="0.40418152849174555"/>
          <c:h val="0.6179775280898876"/>
        </c:manualLayout>
      </c:layout>
      <c:barChart>
        <c:barDir val="bar"/>
        <c:grouping val="clustered"/>
        <c:varyColors val="1"/>
        <c:ser>
          <c:idx val="0"/>
          <c:order val="0"/>
          <c:tx>
            <c:v>1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Lbls>
            <c:dLbl>
              <c:idx val="0"/>
              <c:tx>
                <c:rich>
                  <a:bodyPr/>
                  <a:lstStyle/>
                  <a:p>
                    <a:r>
                      <a:t>$2413,92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$ 2500,97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$ 2776,50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$ 5375,47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$ 5953,44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$ 7296,35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$ 26.350,80</a:t>
                    </a:r>
                  </a:p>
                </c:rich>
              </c:tx>
            </c:dLbl>
            <c:dLbl>
              <c:idx val="7"/>
              <c:layout>
                <c:manualLayout>
                  <c:xMode val="edge"/>
                  <c:yMode val="edge"/>
                  <c:x val="0.77003549824720496"/>
                  <c:y val="0.27808988764044945"/>
                </c:manualLayout>
              </c:layout>
              <c:tx>
                <c:rich>
                  <a:bodyPr/>
                  <a:lstStyle/>
                  <a:p>
                    <a:r>
                      <a:t>$ 33,965,37</a:t>
                    </a:r>
                  </a:p>
                </c:rich>
              </c:tx>
              <c:dLblPos val="outEnd"/>
            </c:dLbl>
            <c:dLbl>
              <c:idx val="8"/>
              <c:tx>
                <c:rich>
                  <a:bodyPr/>
                  <a:lstStyle/>
                  <a:p>
                    <a:r>
                      <a:t>$ 337.838,89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20905941128883393"/>
                  <c:y val="0.1151685393258427"/>
                </c:manualLayout>
              </c:layout>
              <c:tx>
                <c:rich>
                  <a:bodyPr/>
                  <a:lstStyle/>
                  <a:p>
                    <a:r>
                      <a:t>        $ 370,996,48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SerName val="1"/>
          </c:dLbls>
          <c:cat>
            <c:strRef>
              <c:f>'ANALISIS DE ENERO'!$A$17:$A$25</c:f>
              <c:strCache>
                <c:ptCount val="9"/>
                <c:pt idx="0">
                  <c:v>GASTOS DE SEGURIDAD Y GUARDIANIA</c:v>
                </c:pt>
                <c:pt idx="1">
                  <c:v>SERVICIOS BASICOS</c:v>
                </c:pt>
                <c:pt idx="2">
                  <c:v>GASTOS DE ASESORIA/HONORARIOS PROFESIONALES</c:v>
                </c:pt>
                <c:pt idx="3">
                  <c:v>COMPRA DE SUMINISTROS</c:v>
                </c:pt>
                <c:pt idx="4">
                  <c:v>COMPRA DE EQUIPOS DE COMPUTACION</c:v>
                </c:pt>
                <c:pt idx="5">
                  <c:v>GASTO DE SERVICIO TECNICO  </c:v>
                </c:pt>
                <c:pt idx="6">
                  <c:v>GASTOS POR SERVICIO DE FRECUENCIA DE RADIOS</c:v>
                </c:pt>
                <c:pt idx="7">
                  <c:v>GASTOS DE VENTAS</c:v>
                </c:pt>
                <c:pt idx="8">
                  <c:v>POR ELABORACION DE FACTURAS N/V Y ORDENES DE PEDIDO</c:v>
                </c:pt>
              </c:strCache>
            </c:strRef>
          </c:cat>
          <c:val>
            <c:numRef>
              <c:f>'ANALISIS DE ENERO'!$C$17:$C$25</c:f>
              <c:numCache>
                <c:formatCode>0.00%</c:formatCode>
                <c:ptCount val="9"/>
                <c:pt idx="0">
                  <c:v>3.8461538461538463</c:v>
                </c:pt>
                <c:pt idx="1">
                  <c:v>3.2448956043956039</c:v>
                </c:pt>
                <c:pt idx="2">
                  <c:v>5.4945054945054945</c:v>
                </c:pt>
                <c:pt idx="3">
                  <c:v>2.2358241758241757</c:v>
                </c:pt>
                <c:pt idx="4">
                  <c:v>26.757032967032966</c:v>
                </c:pt>
                <c:pt idx="5">
                  <c:v>1.3648351648351649</c:v>
                </c:pt>
                <c:pt idx="6">
                  <c:v>4.0486813186813189</c:v>
                </c:pt>
                <c:pt idx="7">
                  <c:v>17.592747252747252</c:v>
                </c:pt>
                <c:pt idx="8">
                  <c:v>2.1</c:v>
                </c:pt>
              </c:numCache>
            </c:numRef>
          </c:val>
        </c:ser>
        <c:dLbls>
          <c:showSerName val="1"/>
        </c:dLbls>
        <c:axId val="102156544"/>
        <c:axId val="102388096"/>
      </c:barChart>
      <c:catAx>
        <c:axId val="1021565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</a:t>
                </a:r>
              </a:p>
            </c:rich>
          </c:tx>
          <c:layout>
            <c:manualLayout>
              <c:xMode val="edge"/>
              <c:yMode val="edge"/>
              <c:x val="2.9616749932584806E-2"/>
              <c:y val="0.353932584269662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388096"/>
        <c:crosses val="autoZero"/>
        <c:auto val="1"/>
        <c:lblAlgn val="ctr"/>
        <c:lblOffset val="100"/>
        <c:tickLblSkip val="2"/>
        <c:tickMarkSkip val="1"/>
      </c:catAx>
      <c:valAx>
        <c:axId val="102388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70905983662129501"/>
              <c:y val="0.8904494382022472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15654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 de participación de tarjetas de telefonía en marzo del 2006</a:t>
            </a:r>
          </a:p>
        </c:rich>
      </c:tx>
      <c:layout>
        <c:manualLayout>
          <c:xMode val="edge"/>
          <c:yMode val="edge"/>
          <c:x val="0.1711114824467935"/>
          <c:y val="0.17341064934441799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444510513260664"/>
          <c:y val="0.4277462683828977"/>
          <c:w val="0.42666759259460196"/>
          <c:h val="0.219653489169596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dLbl>
              <c:idx val="0"/>
              <c:layout>
                <c:manualLayout>
                  <c:xMode val="edge"/>
                  <c:yMode val="edge"/>
                  <c:x val="0.33555628375929636"/>
                  <c:y val="0.67052117746508288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$ 6,329,44;  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dLbl>
              <c:idx val="1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$ 364.667,04</a:t>
                    </a:r>
                    <a:endParaRPr lang="es-ES" sz="950" b="0" i="0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9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98%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Percent val="1"/>
            <c:separator>
</c:separator>
            <c:showLeaderLines val="1"/>
          </c:dLbls>
          <c:cat>
            <c:strRef>
              <c:f>'ANALISIS DE ENERO'!$A$29:$A$29</c:f>
              <c:strCache>
                <c:ptCount val="1"/>
                <c:pt idx="0">
                  <c:v>GASTOS DE INSTALACION DE ALFOMBRAS</c:v>
                </c:pt>
              </c:strCache>
            </c:strRef>
          </c:cat>
          <c:val>
            <c:numRef>
              <c:f>'ANALISIS DE ENERO'!$B$29:$B$29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</c:ser>
        <c:dLbls>
          <c:showLegendKey val="1"/>
          <c:showVal val="1"/>
          <c:showPercent val="1"/>
          <c:separator>
</c:separator>
        </c:dLbls>
      </c:pie3DChart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27777838059544402"/>
          <c:y val="0.85260235927672179"/>
          <c:w val="0.49555663098227209"/>
          <c:h val="6.936425973776719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125" b="1" i="0" strike="noStrike">
                <a:solidFill>
                  <a:srgbClr val="000000"/>
                </a:solidFill>
                <a:latin typeface="Arial"/>
                <a:cs typeface="Arial"/>
              </a:rPr>
              <a:t>Gráfico 3: Actividades más influyentes en el mes de marzo 2006</a:t>
            </a:r>
            <a:endParaRPr lang="es-ES" sz="1025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25" b="1" i="0" strike="noStrike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700" b="1" i="0" strike="noStrike">
                <a:solidFill>
                  <a:srgbClr val="000000"/>
                </a:solidFill>
                <a:latin typeface="Arial"/>
                <a:cs typeface="Arial"/>
              </a:rPr>
              <a:t>*en porcentajes</a:t>
            </a:r>
          </a:p>
        </c:rich>
      </c:tx>
      <c:layout>
        <c:manualLayout>
          <c:xMode val="edge"/>
          <c:yMode val="edge"/>
          <c:x val="0.18862275449101795"/>
          <c:y val="4.9608355091383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32035928143712578"/>
          <c:y val="0.20365535248041775"/>
          <c:w val="0.63323353293413176"/>
          <c:h val="0.61618798955613574"/>
        </c:manualLayout>
      </c:layout>
      <c:barChart>
        <c:barDir val="bar"/>
        <c:grouping val="clustered"/>
        <c:varyColors val="1"/>
        <c:ser>
          <c:idx val="0"/>
          <c:order val="0"/>
          <c:tx>
            <c:v>1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Pt>
            <c:idx val="5"/>
          </c:dPt>
          <c:dPt>
            <c:idx val="6"/>
          </c:dPt>
          <c:dPt>
            <c:idx val="7"/>
          </c:dPt>
          <c:dPt>
            <c:idx val="8"/>
          </c:dPt>
          <c:dPt>
            <c:idx val="9"/>
          </c:dPt>
          <c:dLbls>
            <c:dLbl>
              <c:idx val="0"/>
              <c:tx>
                <c:rich>
                  <a:bodyPr/>
                  <a:lstStyle/>
                  <a:p>
                    <a:r>
                      <a:t>$2413,92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$ 2500,97</a:t>
                    </a:r>
                  </a:p>
                </c:rich>
              </c:tx>
            </c:dLbl>
            <c:dLbl>
              <c:idx val="2"/>
              <c:tx>
                <c:rich>
                  <a:bodyPr/>
                  <a:lstStyle/>
                  <a:p>
                    <a:r>
                      <a:t>$ 2776,50</a:t>
                    </a:r>
                  </a:p>
                </c:rich>
              </c:tx>
            </c:dLbl>
            <c:dLbl>
              <c:idx val="3"/>
              <c:tx>
                <c:rich>
                  <a:bodyPr/>
                  <a:lstStyle/>
                  <a:p>
                    <a:r>
                      <a:t>$ 5375,47</a:t>
                    </a:r>
                  </a:p>
                </c:rich>
              </c:tx>
            </c:dLbl>
            <c:dLbl>
              <c:idx val="4"/>
              <c:tx>
                <c:rich>
                  <a:bodyPr/>
                  <a:lstStyle/>
                  <a:p>
                    <a:r>
                      <a:t>$ 5953,44</a:t>
                    </a:r>
                  </a:p>
                </c:rich>
              </c:tx>
            </c:dLbl>
            <c:dLbl>
              <c:idx val="5"/>
              <c:tx>
                <c:rich>
                  <a:bodyPr/>
                  <a:lstStyle/>
                  <a:p>
                    <a:r>
                      <a:t>$ 7296,35</a:t>
                    </a:r>
                  </a:p>
                </c:rich>
              </c:tx>
            </c:dLbl>
            <c:dLbl>
              <c:idx val="6"/>
              <c:tx>
                <c:rich>
                  <a:bodyPr/>
                  <a:lstStyle/>
                  <a:p>
                    <a:r>
                      <a:t>$ 26.350,80</a:t>
                    </a:r>
                  </a:p>
                </c:rich>
              </c:tx>
            </c:dLbl>
            <c:dLbl>
              <c:idx val="7"/>
              <c:layout>
                <c:manualLayout>
                  <c:xMode val="edge"/>
                  <c:yMode val="edge"/>
                  <c:x val="0.36976047904191617"/>
                  <c:y val="0.33681462140992169"/>
                </c:manualLayout>
              </c:layout>
              <c:tx>
                <c:rich>
                  <a:bodyPr/>
                  <a:lstStyle/>
                  <a:p>
                    <a:r>
                      <a:t>$ 33,965,37</a:t>
                    </a:r>
                  </a:p>
                </c:rich>
              </c:tx>
              <c:dLblPos val="outEnd"/>
            </c:dLbl>
            <c:dLbl>
              <c:idx val="8"/>
              <c:tx>
                <c:rich>
                  <a:bodyPr/>
                  <a:lstStyle/>
                  <a:p>
                    <a:r>
                      <a:t>$ 337.838,89</a:t>
                    </a:r>
                  </a:p>
                </c:rich>
              </c:tx>
            </c:dLbl>
            <c:dLbl>
              <c:idx val="9"/>
              <c:layout>
                <c:manualLayout>
                  <c:xMode val="edge"/>
                  <c:yMode val="edge"/>
                  <c:x val="0.8847305389221557"/>
                  <c:y val="0.21148825065274152"/>
                </c:manualLayout>
              </c:layout>
              <c:tx>
                <c:rich>
                  <a:bodyPr/>
                  <a:lstStyle/>
                  <a:p>
                    <a:r>
                      <a:t>        $ 370,996,48</a:t>
                    </a:r>
                  </a:p>
                </c:rich>
              </c:tx>
              <c:dLblPos val="outEnd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ES"/>
              </a:p>
            </c:txPr>
            <c:showSerName val="1"/>
          </c:dLbls>
          <c:cat>
            <c:strRef>
              <c:f>'ANALISIS DE MARZO 2006'!$A$19:$A$28</c:f>
              <c:strCache>
                <c:ptCount val="10"/>
                <c:pt idx="0">
                  <c:v>Sueldos del personal </c:v>
                </c:pt>
                <c:pt idx="1">
                  <c:v>Pago de impuestos, permisos y multas</c:v>
                </c:pt>
                <c:pt idx="2">
                  <c:v>Gastos de publicidad</c:v>
                </c:pt>
                <c:pt idx="3">
                  <c:v>Gastos varios</c:v>
                </c:pt>
                <c:pt idx="4">
                  <c:v>Compra de amigos chips</c:v>
                </c:pt>
                <c:pt idx="5">
                  <c:v>Otros</c:v>
                </c:pt>
                <c:pt idx="6">
                  <c:v>Comisiones a vendedores </c:v>
                </c:pt>
                <c:pt idx="7">
                  <c:v>Por pago de facturas a conecel</c:v>
                </c:pt>
                <c:pt idx="8">
                  <c:v>Compra de celulares</c:v>
                </c:pt>
                <c:pt idx="9">
                  <c:v>Compra de tarjetas de telefonia</c:v>
                </c:pt>
              </c:strCache>
            </c:strRef>
          </c:cat>
          <c:val>
            <c:numRef>
              <c:f>'ANALISIS DE MARZO 2006'!$C$19:$C$28</c:f>
              <c:numCache>
                <c:formatCode>0.00%</c:formatCode>
                <c:ptCount val="10"/>
                <c:pt idx="0">
                  <c:v>3.0345902653807154E-3</c:v>
                </c:pt>
                <c:pt idx="1">
                  <c:v>3.1440226751546065E-3</c:v>
                </c:pt>
                <c:pt idx="2">
                  <c:v>3.4903973088708643E-3</c:v>
                </c:pt>
                <c:pt idx="3">
                  <c:v>6.7576128436257271E-3</c:v>
                </c:pt>
                <c:pt idx="4">
                  <c:v>7.4841962739146967E-3</c:v>
                </c:pt>
                <c:pt idx="5">
                  <c:v>9.1723913912451077E-3</c:v>
                </c:pt>
                <c:pt idx="6">
                  <c:v>3.3126152136356696E-2</c:v>
                </c:pt>
                <c:pt idx="7">
                  <c:v>4.2698590326959551E-2</c:v>
                </c:pt>
                <c:pt idx="8">
                  <c:v>0.42470446695044839</c:v>
                </c:pt>
                <c:pt idx="9">
                  <c:v>0.46638757982804369</c:v>
                </c:pt>
              </c:numCache>
            </c:numRef>
          </c:val>
        </c:ser>
        <c:dLbls>
          <c:showSerName val="1"/>
        </c:dLbls>
        <c:axId val="102602240"/>
        <c:axId val="102604160"/>
      </c:barChart>
      <c:catAx>
        <c:axId val="10260224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actividad</a:t>
                </a:r>
              </a:p>
            </c:rich>
          </c:tx>
          <c:layout>
            <c:manualLayout>
              <c:xMode val="edge"/>
              <c:yMode val="edge"/>
              <c:x val="2.5449101796407185E-2"/>
              <c:y val="0.3681462140992167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604160"/>
        <c:crosses val="autoZero"/>
        <c:auto val="1"/>
        <c:lblAlgn val="ctr"/>
        <c:lblOffset val="100"/>
        <c:tickLblSkip val="1"/>
        <c:tickMarkSkip val="1"/>
      </c:catAx>
      <c:valAx>
        <c:axId val="102604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layout>
            <c:manualLayout>
              <c:xMode val="edge"/>
              <c:yMode val="edge"/>
              <c:x val="0.60179640718562877"/>
              <c:y val="0.8955613577023499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602240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Porcentaje de participación de tarjetas de telefonía en marzo del 2006</a:t>
            </a:r>
          </a:p>
        </c:rich>
      </c:tx>
      <c:layout>
        <c:manualLayout>
          <c:xMode val="edge"/>
          <c:yMode val="edge"/>
          <c:x val="0.1711114824467935"/>
          <c:y val="0.17174538465388117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000060764020757"/>
          <c:y val="0.41828311423767833"/>
          <c:w val="0.47555658757940011"/>
          <c:h val="0.235457382186772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Mode val="edge"/>
                  <c:yMode val="edge"/>
                  <c:x val="0.57555680459376002"/>
                  <c:y val="0.32687024821222543"/>
                </c:manualLayout>
              </c:layout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$ 6,329,44;  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</c:dLbl>
            <c:dLbl>
              <c:idx val="1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$ 364.667,04</a:t>
                    </a:r>
                    <a:endParaRPr lang="es-ES" sz="950" b="0" i="0" strike="noStrike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950" b="0" i="0" strike="noStrike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98%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Percent val="1"/>
            <c:separator>
</c:separator>
            <c:showLeaderLines val="1"/>
          </c:dLbls>
          <c:cat>
            <c:strRef>
              <c:f>'ANALISIS DE MARZO 2006'!$A$35:$A$37</c:f>
              <c:strCache>
                <c:ptCount val="3"/>
                <c:pt idx="0">
                  <c:v>PORTALO</c:v>
                </c:pt>
                <c:pt idx="1">
                  <c:v>PREPAGO AMIGO</c:v>
                </c:pt>
                <c:pt idx="2">
                  <c:v>MOVISTAR</c:v>
                </c:pt>
              </c:strCache>
            </c:strRef>
          </c:cat>
          <c:val>
            <c:numRef>
              <c:f>'ANALISIS DE MARZO 2006'!$B$35:$B$37</c:f>
              <c:numCache>
                <c:formatCode>General</c:formatCode>
                <c:ptCount val="3"/>
                <c:pt idx="0">
                  <c:v>6329.44</c:v>
                </c:pt>
                <c:pt idx="1">
                  <c:v>364666.04</c:v>
                </c:pt>
                <c:pt idx="2">
                  <c:v>0</c:v>
                </c:pt>
              </c:numCache>
            </c:numRef>
          </c:val>
        </c:ser>
        <c:dLbls>
          <c:showLegendKey val="1"/>
          <c:showVal val="1"/>
          <c:showPercent val="1"/>
          <c:separator>
</c:separator>
        </c:dLbls>
      </c:pie3DChart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1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egendEntry>
        <c:idx val="2"/>
        <c:txPr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legendEntry>
      <c:layout>
        <c:manualLayout>
          <c:xMode val="edge"/>
          <c:yMode val="edge"/>
          <c:x val="0.27777838059544402"/>
          <c:y val="0.85595683642014964"/>
          <c:w val="0.49555663098227209"/>
          <c:h val="6.648208438214754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Gráfico 2: Egresos promedios durante el 2006</a:t>
            </a:r>
          </a:p>
        </c:rich>
      </c:tx>
      <c:layout>
        <c:manualLayout>
          <c:xMode val="edge"/>
          <c:yMode val="edge"/>
          <c:x val="0.16692426584234932"/>
          <c:y val="4.37499999999999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128284389489954"/>
          <c:y val="0.203125"/>
          <c:w val="0.86553323029366303"/>
          <c:h val="0.48125000000000001"/>
        </c:manualLayout>
      </c:layout>
      <c:lineChart>
        <c:grouping val="standard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055641421947449"/>
                  <c:y val="0.4625000000000000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Mode val="edge"/>
                  <c:yMode val="edge"/>
                  <c:x val="0.18701700154559506"/>
                  <c:y val="0.30937500000000001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Mode val="edge"/>
                  <c:yMode val="edge"/>
                  <c:x val="0.25656877897990726"/>
                  <c:y val="0.3531250000000000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3075734157650694"/>
                  <c:y val="0.22812499999999999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0030911901081917"/>
                  <c:y val="0.28749999999999998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Mode val="edge"/>
                  <c:yMode val="edge"/>
                  <c:x val="0.47913446676970634"/>
                  <c:y val="0.21249999999999999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Mode val="edge"/>
                  <c:yMode val="edge"/>
                  <c:x val="0.54714064914992278"/>
                  <c:y val="0.37187500000000001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Mode val="edge"/>
                  <c:yMode val="edge"/>
                  <c:x val="0.62132921174652245"/>
                  <c:y val="0.33124999999999999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Mode val="edge"/>
                  <c:yMode val="edge"/>
                  <c:x val="0.68778979907264293"/>
                  <c:y val="0.44062499999999999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6661514683153009"/>
                  <c:y val="0.3531250000000000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83771251931993818"/>
                  <c:y val="0.4312500000000000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91035548686244205"/>
                  <c:y val="0.38750000000000001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'tablas mensuales'!$A$119:$A$130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'tablas mensuales'!$B$119:$B$130</c:f>
              <c:numCache>
                <c:formatCode>General</c:formatCode>
                <c:ptCount val="12"/>
                <c:pt idx="0">
                  <c:v>3393.29</c:v>
                </c:pt>
                <c:pt idx="1">
                  <c:v>4173.68</c:v>
                </c:pt>
                <c:pt idx="2">
                  <c:v>5165.38</c:v>
                </c:pt>
                <c:pt idx="3">
                  <c:v>5347.48</c:v>
                </c:pt>
                <c:pt idx="4">
                  <c:v>6319.24</c:v>
                </c:pt>
                <c:pt idx="5">
                  <c:v>5847.5</c:v>
                </c:pt>
                <c:pt idx="6">
                  <c:v>4954.51</c:v>
                </c:pt>
                <c:pt idx="7">
                  <c:v>3680.05</c:v>
                </c:pt>
                <c:pt idx="8">
                  <c:v>3963.64</c:v>
                </c:pt>
                <c:pt idx="9">
                  <c:v>3364</c:v>
                </c:pt>
                <c:pt idx="10">
                  <c:v>4389.3999999999996</c:v>
                </c:pt>
                <c:pt idx="11">
                  <c:v>2665.38</c:v>
                </c:pt>
              </c:numCache>
            </c:numRef>
          </c:val>
        </c:ser>
        <c:dLbls>
          <c:showVal val="1"/>
        </c:dLbls>
        <c:marker val="1"/>
        <c:axId val="102713984"/>
        <c:axId val="102748928"/>
      </c:lineChart>
      <c:catAx>
        <c:axId val="102713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meses</a:t>
                </a:r>
              </a:p>
            </c:rich>
          </c:tx>
          <c:layout>
            <c:manualLayout>
              <c:xMode val="edge"/>
              <c:yMode val="edge"/>
              <c:x val="0.51159196290571873"/>
              <c:y val="0.8906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748928"/>
        <c:crosses val="autoZero"/>
        <c:auto val="1"/>
        <c:lblAlgn val="ctr"/>
        <c:lblOffset val="100"/>
        <c:tickLblSkip val="1"/>
        <c:tickMarkSkip val="1"/>
      </c:catAx>
      <c:valAx>
        <c:axId val="102748928"/>
        <c:scaling>
          <c:orientation val="minMax"/>
        </c:scaling>
        <c:axPos val="l"/>
        <c:title>
          <c:tx>
            <c:rich>
              <a:bodyPr rot="0" vert="horz"/>
              <a:lstStyle/>
              <a:p>
                <a:pPr algn="ctr"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$</a:t>
                </a:r>
              </a:p>
            </c:rich>
          </c:tx>
          <c:layout>
            <c:manualLayout>
              <c:xMode val="edge"/>
              <c:yMode val="edge"/>
              <c:x val="4.3276661514683151E-2"/>
              <c:y val="0.4124999999999999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71398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2.wmf"/><Relationship Id="rId4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685800</xdr:colOff>
      <xdr:row>5</xdr:row>
      <xdr:rowOff>28575</xdr:rowOff>
    </xdr:from>
    <xdr:to>
      <xdr:col>11</xdr:col>
      <xdr:colOff>57150</xdr:colOff>
      <xdr:row>26</xdr:row>
      <xdr:rowOff>19050</xdr:rowOff>
    </xdr:to>
    <xdr:graphicFrame macro="">
      <xdr:nvGraphicFramePr>
        <xdr:cNvPr id="327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161925</xdr:colOff>
      <xdr:row>34</xdr:row>
      <xdr:rowOff>38100</xdr:rowOff>
    </xdr:from>
    <xdr:to>
      <xdr:col>17</xdr:col>
      <xdr:colOff>638175</xdr:colOff>
      <xdr:row>54</xdr:row>
      <xdr:rowOff>76200</xdr:rowOff>
    </xdr:to>
    <xdr:graphicFrame macro="">
      <xdr:nvGraphicFramePr>
        <xdr:cNvPr id="32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28</xdr:row>
      <xdr:rowOff>142875</xdr:rowOff>
    </xdr:from>
    <xdr:to>
      <xdr:col>6</xdr:col>
      <xdr:colOff>142875</xdr:colOff>
      <xdr:row>51</xdr:row>
      <xdr:rowOff>66675</xdr:rowOff>
    </xdr:to>
    <xdr:graphicFrame macro="">
      <xdr:nvGraphicFramePr>
        <xdr:cNvPr id="266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161925</xdr:colOff>
      <xdr:row>44</xdr:row>
      <xdr:rowOff>38100</xdr:rowOff>
    </xdr:from>
    <xdr:to>
      <xdr:col>17</xdr:col>
      <xdr:colOff>638175</xdr:colOff>
      <xdr:row>65</xdr:row>
      <xdr:rowOff>76200</xdr:rowOff>
    </xdr:to>
    <xdr:graphicFrame macro="">
      <xdr:nvGraphicFramePr>
        <xdr:cNvPr id="266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111</xdr:row>
      <xdr:rowOff>66675</xdr:rowOff>
    </xdr:from>
    <xdr:to>
      <xdr:col>10</xdr:col>
      <xdr:colOff>942975</xdr:colOff>
      <xdr:row>129</xdr:row>
      <xdr:rowOff>76200</xdr:rowOff>
    </xdr:to>
    <xdr:graphicFrame macro="">
      <xdr:nvGraphicFramePr>
        <xdr:cNvPr id="2459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M4274"/>
  <sheetViews>
    <sheetView topLeftCell="A4255" workbookViewId="0">
      <selection activeCell="J4278" sqref="J4278:J4281"/>
    </sheetView>
  </sheetViews>
  <sheetFormatPr baseColWidth="10" defaultRowHeight="12.75"/>
  <sheetData>
    <row r="1" spans="1:13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t="s">
        <v>1282</v>
      </c>
      <c r="J1" t="s">
        <v>1283</v>
      </c>
      <c r="K1" t="s">
        <v>1284</v>
      </c>
      <c r="L1" t="s">
        <v>1285</v>
      </c>
      <c r="M1" t="s">
        <v>1286</v>
      </c>
    </row>
    <row r="2" spans="1:13" s="5" customFormat="1">
      <c r="A2" s="5">
        <v>101010102001</v>
      </c>
      <c r="B2" s="5" t="s">
        <v>1287</v>
      </c>
      <c r="C2" s="5" t="s">
        <v>2626</v>
      </c>
      <c r="D2" s="5" t="s">
        <v>1288</v>
      </c>
      <c r="E2" s="5" t="s">
        <v>1288</v>
      </c>
      <c r="F2" s="5">
        <v>0</v>
      </c>
      <c r="G2" s="6">
        <v>38717</v>
      </c>
      <c r="H2" s="5" t="s">
        <v>1291</v>
      </c>
      <c r="I2" s="5">
        <v>0</v>
      </c>
      <c r="J2" s="5">
        <v>0</v>
      </c>
      <c r="K2" s="5">
        <v>0</v>
      </c>
      <c r="L2" s="5">
        <v>0</v>
      </c>
      <c r="M2" s="5" t="s">
        <v>1288</v>
      </c>
    </row>
    <row r="3" spans="1:13" s="5" customFormat="1">
      <c r="A3" s="5">
        <v>101010102001</v>
      </c>
      <c r="B3" s="5" t="s">
        <v>2672</v>
      </c>
      <c r="C3" s="5" t="s">
        <v>2626</v>
      </c>
      <c r="D3" s="5" t="s">
        <v>1288</v>
      </c>
      <c r="E3" s="5" t="s">
        <v>1288</v>
      </c>
      <c r="F3" s="5">
        <v>0</v>
      </c>
      <c r="G3" s="6">
        <v>38717</v>
      </c>
      <c r="H3" s="5" t="s">
        <v>1291</v>
      </c>
      <c r="I3" s="5">
        <v>0</v>
      </c>
      <c r="J3" s="5">
        <v>0</v>
      </c>
      <c r="K3" s="5">
        <v>0</v>
      </c>
      <c r="L3" s="5">
        <v>0</v>
      </c>
      <c r="M3" s="5" t="s">
        <v>1288</v>
      </c>
    </row>
    <row r="4" spans="1:13" s="5" customFormat="1">
      <c r="A4" s="5">
        <v>101010102001</v>
      </c>
      <c r="B4" s="5" t="s">
        <v>2676</v>
      </c>
      <c r="C4" s="5" t="s">
        <v>2626</v>
      </c>
      <c r="D4" s="5" t="s">
        <v>1288</v>
      </c>
      <c r="E4" s="5" t="s">
        <v>1288</v>
      </c>
      <c r="F4" s="5">
        <v>0</v>
      </c>
      <c r="G4" s="6">
        <v>38717</v>
      </c>
      <c r="H4" s="5" t="s">
        <v>1291</v>
      </c>
      <c r="I4" s="5">
        <v>0</v>
      </c>
      <c r="J4" s="5">
        <v>0</v>
      </c>
      <c r="K4" s="5">
        <v>0</v>
      </c>
      <c r="L4" s="5">
        <v>0</v>
      </c>
      <c r="M4" s="5" t="s">
        <v>1288</v>
      </c>
    </row>
    <row r="5" spans="1:13" s="5" customFormat="1">
      <c r="A5" s="5">
        <v>101010102001</v>
      </c>
      <c r="B5" s="5" t="s">
        <v>2902</v>
      </c>
      <c r="C5" s="5" t="s">
        <v>2626</v>
      </c>
      <c r="D5" s="5" t="s">
        <v>1288</v>
      </c>
      <c r="E5" s="5" t="s">
        <v>1288</v>
      </c>
      <c r="F5" s="5">
        <v>0</v>
      </c>
      <c r="G5" s="6">
        <v>38717</v>
      </c>
      <c r="H5" s="5" t="s">
        <v>1291</v>
      </c>
      <c r="I5" s="5">
        <v>0</v>
      </c>
      <c r="J5" s="5">
        <v>0</v>
      </c>
      <c r="K5" s="5">
        <v>-246206.14</v>
      </c>
      <c r="L5" s="5">
        <v>-246206.14</v>
      </c>
      <c r="M5" s="5" t="s">
        <v>1288</v>
      </c>
    </row>
    <row r="6" spans="1:13" s="16" customFormat="1">
      <c r="A6" s="16">
        <v>101010102001</v>
      </c>
      <c r="B6" s="16" t="s">
        <v>2902</v>
      </c>
      <c r="C6" s="16" t="s">
        <v>2626</v>
      </c>
      <c r="D6" s="16" t="s">
        <v>1288</v>
      </c>
      <c r="E6" s="16" t="s">
        <v>2634</v>
      </c>
      <c r="F6" s="16">
        <v>225</v>
      </c>
      <c r="G6" s="17">
        <v>38719</v>
      </c>
      <c r="H6" s="16" t="s">
        <v>2911</v>
      </c>
      <c r="I6" s="16">
        <v>1502.19</v>
      </c>
      <c r="J6" s="16">
        <v>0</v>
      </c>
      <c r="K6" s="16">
        <v>0</v>
      </c>
      <c r="L6" s="16">
        <v>1502.19</v>
      </c>
      <c r="M6" s="16" t="s">
        <v>1290</v>
      </c>
    </row>
    <row r="7" spans="1:13" s="16" customFormat="1">
      <c r="A7" s="16">
        <v>101010102001</v>
      </c>
      <c r="B7" s="16" t="s">
        <v>2902</v>
      </c>
      <c r="C7" s="16" t="s">
        <v>2626</v>
      </c>
      <c r="D7" s="16" t="s">
        <v>1288</v>
      </c>
      <c r="E7" s="16" t="s">
        <v>2634</v>
      </c>
      <c r="F7" s="16">
        <v>226</v>
      </c>
      <c r="G7" s="17">
        <v>38719</v>
      </c>
      <c r="H7" s="16" t="s">
        <v>2912</v>
      </c>
      <c r="I7" s="16">
        <v>1822.72</v>
      </c>
      <c r="J7" s="16">
        <v>0</v>
      </c>
      <c r="K7" s="16">
        <v>0</v>
      </c>
      <c r="L7" s="16">
        <v>1822.72</v>
      </c>
      <c r="M7" s="16" t="s">
        <v>1290</v>
      </c>
    </row>
    <row r="8" spans="1:13" s="16" customFormat="1">
      <c r="A8" s="16">
        <v>101010102001</v>
      </c>
      <c r="B8" s="16" t="s">
        <v>2902</v>
      </c>
      <c r="C8" s="16" t="s">
        <v>2626</v>
      </c>
      <c r="D8" s="16" t="s">
        <v>1288</v>
      </c>
      <c r="E8" s="16" t="s">
        <v>2634</v>
      </c>
      <c r="F8" s="16">
        <v>228</v>
      </c>
      <c r="G8" s="17">
        <v>38719</v>
      </c>
      <c r="H8" s="16" t="s">
        <v>2913</v>
      </c>
      <c r="I8" s="16">
        <v>316.48</v>
      </c>
      <c r="J8" s="16">
        <v>0</v>
      </c>
      <c r="K8" s="16">
        <v>0</v>
      </c>
      <c r="L8" s="16">
        <v>316.48</v>
      </c>
      <c r="M8" s="16" t="s">
        <v>1290</v>
      </c>
    </row>
    <row r="9" spans="1:13" s="16" customFormat="1">
      <c r="A9" s="16">
        <v>101010102001</v>
      </c>
      <c r="B9" s="16" t="s">
        <v>2902</v>
      </c>
      <c r="C9" s="16" t="s">
        <v>2626</v>
      </c>
      <c r="D9" s="16" t="s">
        <v>1288</v>
      </c>
      <c r="E9" s="16" t="s">
        <v>2634</v>
      </c>
      <c r="F9" s="16">
        <v>248</v>
      </c>
      <c r="G9" s="17">
        <v>38719</v>
      </c>
      <c r="H9" s="16" t="s">
        <v>2914</v>
      </c>
      <c r="I9" s="16">
        <v>376.42</v>
      </c>
      <c r="J9" s="16">
        <v>0</v>
      </c>
      <c r="K9" s="16">
        <v>0</v>
      </c>
      <c r="L9" s="16">
        <v>376.42</v>
      </c>
      <c r="M9" s="16" t="s">
        <v>1290</v>
      </c>
    </row>
    <row r="10" spans="1:13" s="16" customFormat="1">
      <c r="A10" s="16">
        <v>101010102001</v>
      </c>
      <c r="B10" s="16" t="s">
        <v>2902</v>
      </c>
      <c r="C10" s="16" t="s">
        <v>2626</v>
      </c>
      <c r="D10" s="16" t="s">
        <v>1288</v>
      </c>
      <c r="E10" s="16" t="s">
        <v>2634</v>
      </c>
      <c r="F10" s="16">
        <v>250</v>
      </c>
      <c r="G10" s="17">
        <v>38719</v>
      </c>
      <c r="H10" s="16" t="s">
        <v>2915</v>
      </c>
      <c r="I10" s="16">
        <v>336.42</v>
      </c>
      <c r="J10" s="16">
        <v>0</v>
      </c>
      <c r="K10" s="16">
        <v>0</v>
      </c>
      <c r="L10" s="16">
        <v>336.42</v>
      </c>
      <c r="M10" s="16" t="s">
        <v>1290</v>
      </c>
    </row>
    <row r="11" spans="1:13" s="16" customFormat="1">
      <c r="A11" s="16">
        <v>101010102001</v>
      </c>
      <c r="B11" s="16" t="s">
        <v>2902</v>
      </c>
      <c r="C11" s="16" t="s">
        <v>2626</v>
      </c>
      <c r="D11" s="16" t="s">
        <v>1288</v>
      </c>
      <c r="E11" s="16" t="s">
        <v>2634</v>
      </c>
      <c r="F11" s="16">
        <v>251</v>
      </c>
      <c r="G11" s="17">
        <v>38719</v>
      </c>
      <c r="H11" s="16" t="s">
        <v>2916</v>
      </c>
      <c r="I11" s="16">
        <v>2937.09</v>
      </c>
      <c r="J11" s="16">
        <v>0</v>
      </c>
      <c r="K11" s="16">
        <v>0</v>
      </c>
      <c r="L11" s="16">
        <v>2937.09</v>
      </c>
      <c r="M11" s="16" t="s">
        <v>1290</v>
      </c>
    </row>
    <row r="12" spans="1:13" s="16" customFormat="1">
      <c r="A12" s="16">
        <v>101010102001</v>
      </c>
      <c r="B12" s="16" t="s">
        <v>2902</v>
      </c>
      <c r="C12" s="16" t="s">
        <v>2626</v>
      </c>
      <c r="D12" s="16" t="s">
        <v>1288</v>
      </c>
      <c r="E12" s="16" t="s">
        <v>2634</v>
      </c>
      <c r="F12" s="16">
        <v>253</v>
      </c>
      <c r="G12" s="17">
        <v>38719</v>
      </c>
      <c r="H12" s="16" t="s">
        <v>2917</v>
      </c>
      <c r="I12" s="16">
        <v>8844.65</v>
      </c>
      <c r="J12" s="16">
        <v>0</v>
      </c>
      <c r="K12" s="16">
        <v>0</v>
      </c>
      <c r="L12" s="16">
        <v>8844.65</v>
      </c>
      <c r="M12" s="16" t="s">
        <v>1290</v>
      </c>
    </row>
    <row r="13" spans="1:13" s="16" customFormat="1">
      <c r="A13" s="16">
        <v>101010102001</v>
      </c>
      <c r="B13" s="16" t="s">
        <v>2902</v>
      </c>
      <c r="C13" s="16" t="s">
        <v>2626</v>
      </c>
      <c r="D13" s="16" t="s">
        <v>1288</v>
      </c>
      <c r="E13" s="16" t="s">
        <v>2634</v>
      </c>
      <c r="F13" s="16">
        <v>258</v>
      </c>
      <c r="G13" s="17">
        <v>38719</v>
      </c>
      <c r="H13" s="16" t="s">
        <v>2918</v>
      </c>
      <c r="I13" s="16">
        <v>6512.49</v>
      </c>
      <c r="J13" s="16">
        <v>0</v>
      </c>
      <c r="K13" s="16">
        <v>0</v>
      </c>
      <c r="L13" s="16">
        <v>6512.49</v>
      </c>
      <c r="M13" s="16" t="s">
        <v>1290</v>
      </c>
    </row>
    <row r="14" spans="1:13" s="16" customFormat="1">
      <c r="A14" s="16">
        <v>101010102001</v>
      </c>
      <c r="B14" s="16" t="s">
        <v>2902</v>
      </c>
      <c r="C14" s="16" t="s">
        <v>2626</v>
      </c>
      <c r="D14" s="16" t="s">
        <v>1288</v>
      </c>
      <c r="E14" s="16" t="s">
        <v>2634</v>
      </c>
      <c r="F14" s="16">
        <v>261</v>
      </c>
      <c r="G14" s="17">
        <v>38719</v>
      </c>
      <c r="H14" s="16" t="s">
        <v>2919</v>
      </c>
      <c r="I14" s="16">
        <v>29.39</v>
      </c>
      <c r="J14" s="16">
        <v>0</v>
      </c>
      <c r="K14" s="16">
        <v>0</v>
      </c>
      <c r="L14" s="16">
        <v>29.39</v>
      </c>
      <c r="M14" s="16" t="s">
        <v>1290</v>
      </c>
    </row>
    <row r="15" spans="1:13" s="16" customFormat="1">
      <c r="A15" s="16">
        <v>101010102001</v>
      </c>
      <c r="B15" s="16" t="s">
        <v>2902</v>
      </c>
      <c r="C15" s="16" t="s">
        <v>2626</v>
      </c>
      <c r="D15" s="16" t="s">
        <v>1288</v>
      </c>
      <c r="E15" s="16" t="s">
        <v>2634</v>
      </c>
      <c r="F15" s="16">
        <v>269</v>
      </c>
      <c r="G15" s="17">
        <v>38719</v>
      </c>
      <c r="H15" s="16" t="s">
        <v>2920</v>
      </c>
      <c r="I15" s="16">
        <v>2729.92</v>
      </c>
      <c r="J15" s="16">
        <v>0</v>
      </c>
      <c r="K15" s="16">
        <v>0</v>
      </c>
      <c r="L15" s="16">
        <v>2729.92</v>
      </c>
      <c r="M15" s="16" t="s">
        <v>1290</v>
      </c>
    </row>
    <row r="16" spans="1:13" s="16" customFormat="1">
      <c r="A16" s="16">
        <v>101010102001</v>
      </c>
      <c r="B16" s="16" t="s">
        <v>2902</v>
      </c>
      <c r="C16" s="16" t="s">
        <v>2626</v>
      </c>
      <c r="D16" s="16" t="s">
        <v>1288</v>
      </c>
      <c r="E16" s="16" t="s">
        <v>2634</v>
      </c>
      <c r="F16" s="16">
        <v>270</v>
      </c>
      <c r="G16" s="17">
        <v>38719</v>
      </c>
      <c r="H16" s="16" t="s">
        <v>2921</v>
      </c>
      <c r="I16" s="16">
        <v>9.4</v>
      </c>
      <c r="J16" s="16">
        <v>0</v>
      </c>
      <c r="K16" s="16">
        <v>0</v>
      </c>
      <c r="L16" s="16">
        <v>9.4</v>
      </c>
      <c r="M16" s="16" t="s">
        <v>1290</v>
      </c>
    </row>
    <row r="17" spans="1:13" s="16" customFormat="1">
      <c r="A17" s="16">
        <v>101010102001</v>
      </c>
      <c r="B17" s="16" t="s">
        <v>2902</v>
      </c>
      <c r="C17" s="16" t="s">
        <v>2626</v>
      </c>
      <c r="D17" s="16" t="s">
        <v>1288</v>
      </c>
      <c r="E17" s="16" t="s">
        <v>2634</v>
      </c>
      <c r="F17" s="16">
        <v>271</v>
      </c>
      <c r="G17" s="17">
        <v>38719</v>
      </c>
      <c r="H17" s="16" t="s">
        <v>2922</v>
      </c>
      <c r="I17" s="16">
        <v>5636.4</v>
      </c>
      <c r="J17" s="16">
        <v>0</v>
      </c>
      <c r="K17" s="16">
        <v>0</v>
      </c>
      <c r="L17" s="16">
        <v>5636.4</v>
      </c>
      <c r="M17" s="16" t="s">
        <v>1290</v>
      </c>
    </row>
    <row r="18" spans="1:13" s="16" customFormat="1">
      <c r="A18" s="16">
        <v>101010102001</v>
      </c>
      <c r="B18" s="16" t="s">
        <v>2902</v>
      </c>
      <c r="C18" s="16" t="s">
        <v>2626</v>
      </c>
      <c r="D18" s="16" t="s">
        <v>1288</v>
      </c>
      <c r="E18" s="16" t="s">
        <v>2634</v>
      </c>
      <c r="F18" s="16">
        <v>272</v>
      </c>
      <c r="G18" s="17">
        <v>38719</v>
      </c>
      <c r="H18" s="16" t="s">
        <v>2922</v>
      </c>
      <c r="I18" s="16">
        <v>2010.32</v>
      </c>
      <c r="J18" s="16">
        <v>0</v>
      </c>
      <c r="K18" s="16">
        <v>0</v>
      </c>
      <c r="L18" s="16">
        <v>2010.32</v>
      </c>
      <c r="M18" s="16" t="s">
        <v>1290</v>
      </c>
    </row>
    <row r="19" spans="1:13" s="16" customFormat="1">
      <c r="A19" s="16">
        <v>101010102001</v>
      </c>
      <c r="B19" s="16" t="s">
        <v>2902</v>
      </c>
      <c r="C19" s="16" t="s">
        <v>2626</v>
      </c>
      <c r="D19" s="16" t="s">
        <v>1288</v>
      </c>
      <c r="E19" s="16" t="s">
        <v>2634</v>
      </c>
      <c r="F19" s="16">
        <v>274</v>
      </c>
      <c r="G19" s="17">
        <v>38719</v>
      </c>
      <c r="H19" s="16" t="s">
        <v>2923</v>
      </c>
      <c r="I19" s="16">
        <v>481.6</v>
      </c>
      <c r="J19" s="16">
        <v>0</v>
      </c>
      <c r="K19" s="16">
        <v>0</v>
      </c>
      <c r="L19" s="16">
        <v>481.6</v>
      </c>
      <c r="M19" s="16" t="s">
        <v>1290</v>
      </c>
    </row>
    <row r="20" spans="1:13" s="16" customFormat="1">
      <c r="A20" s="16">
        <v>101010102001</v>
      </c>
      <c r="B20" s="16" t="s">
        <v>2902</v>
      </c>
      <c r="C20" s="16" t="s">
        <v>2626</v>
      </c>
      <c r="D20" s="16" t="s">
        <v>1288</v>
      </c>
      <c r="E20" s="16" t="s">
        <v>2634</v>
      </c>
      <c r="F20" s="16">
        <v>275</v>
      </c>
      <c r="G20" s="17">
        <v>38719</v>
      </c>
      <c r="H20" s="16" t="s">
        <v>2924</v>
      </c>
      <c r="I20" s="16">
        <v>2432.92</v>
      </c>
      <c r="J20" s="16">
        <v>0</v>
      </c>
      <c r="K20" s="16">
        <v>0</v>
      </c>
      <c r="L20" s="16">
        <v>2432.92</v>
      </c>
      <c r="M20" s="16" t="s">
        <v>1290</v>
      </c>
    </row>
    <row r="21" spans="1:13" s="16" customFormat="1">
      <c r="A21" s="16">
        <v>101010102001</v>
      </c>
      <c r="B21" s="16" t="s">
        <v>2902</v>
      </c>
      <c r="C21" s="16" t="s">
        <v>2626</v>
      </c>
      <c r="D21" s="16" t="s">
        <v>1288</v>
      </c>
      <c r="E21" s="16" t="s">
        <v>2634</v>
      </c>
      <c r="F21" s="16">
        <v>276</v>
      </c>
      <c r="G21" s="17">
        <v>38719</v>
      </c>
      <c r="H21" s="16" t="s">
        <v>2925</v>
      </c>
      <c r="I21" s="16">
        <v>84.01</v>
      </c>
      <c r="J21" s="16">
        <v>0</v>
      </c>
      <c r="K21" s="16">
        <v>0</v>
      </c>
      <c r="L21" s="16">
        <v>84.01</v>
      </c>
      <c r="M21" s="16" t="s">
        <v>1290</v>
      </c>
    </row>
    <row r="22" spans="1:13" s="16" customFormat="1">
      <c r="A22" s="16">
        <v>101010102001</v>
      </c>
      <c r="B22" s="16" t="s">
        <v>2902</v>
      </c>
      <c r="C22" s="16" t="s">
        <v>2626</v>
      </c>
      <c r="D22" s="16" t="s">
        <v>1288</v>
      </c>
      <c r="E22" s="16" t="s">
        <v>2634</v>
      </c>
      <c r="F22" s="16">
        <v>1224</v>
      </c>
      <c r="G22" s="17">
        <v>38719</v>
      </c>
      <c r="H22" s="16" t="s">
        <v>2926</v>
      </c>
      <c r="I22" s="16">
        <v>820.47</v>
      </c>
      <c r="J22" s="16">
        <v>0</v>
      </c>
      <c r="K22" s="16">
        <v>0</v>
      </c>
      <c r="L22" s="16">
        <v>820.47</v>
      </c>
      <c r="M22" s="16" t="s">
        <v>1290</v>
      </c>
    </row>
    <row r="23" spans="1:13" s="16" customFormat="1">
      <c r="A23" s="16">
        <v>101010102001</v>
      </c>
      <c r="B23" s="16" t="s">
        <v>2902</v>
      </c>
      <c r="C23" s="16" t="s">
        <v>2626</v>
      </c>
      <c r="D23" s="16" t="s">
        <v>1288</v>
      </c>
      <c r="E23" s="16" t="s">
        <v>2628</v>
      </c>
      <c r="F23" s="16">
        <v>1315</v>
      </c>
      <c r="G23" s="17">
        <v>38719</v>
      </c>
      <c r="H23" s="16" t="s">
        <v>2903</v>
      </c>
      <c r="I23" s="16">
        <v>0</v>
      </c>
      <c r="J23" s="16">
        <v>72.41</v>
      </c>
      <c r="K23" s="16">
        <v>0</v>
      </c>
      <c r="L23" s="16">
        <v>-72.41</v>
      </c>
      <c r="M23" s="16" t="s">
        <v>1290</v>
      </c>
    </row>
    <row r="24" spans="1:13" s="16" customFormat="1">
      <c r="A24" s="16">
        <v>101010102001</v>
      </c>
      <c r="B24" s="16" t="s">
        <v>2902</v>
      </c>
      <c r="C24" s="16" t="s">
        <v>2626</v>
      </c>
      <c r="D24" s="16" t="s">
        <v>1288</v>
      </c>
      <c r="E24" s="16" t="s">
        <v>2628</v>
      </c>
      <c r="F24" s="16">
        <v>1316</v>
      </c>
      <c r="G24" s="17">
        <v>38719</v>
      </c>
      <c r="H24" s="16" t="s">
        <v>2904</v>
      </c>
      <c r="I24" s="16">
        <v>0</v>
      </c>
      <c r="J24" s="16">
        <v>422.36</v>
      </c>
      <c r="K24" s="16">
        <v>0</v>
      </c>
      <c r="L24" s="16">
        <v>-422.36</v>
      </c>
      <c r="M24" s="16" t="s">
        <v>1290</v>
      </c>
    </row>
    <row r="25" spans="1:13" s="16" customFormat="1">
      <c r="A25" s="16">
        <v>101010102001</v>
      </c>
      <c r="B25" s="16" t="s">
        <v>2902</v>
      </c>
      <c r="C25" s="16" t="s">
        <v>2626</v>
      </c>
      <c r="D25" s="16" t="s">
        <v>1288</v>
      </c>
      <c r="E25" s="16" t="s">
        <v>2628</v>
      </c>
      <c r="F25" s="16">
        <v>1317</v>
      </c>
      <c r="G25" s="17">
        <v>38719</v>
      </c>
      <c r="H25" s="16" t="s">
        <v>2904</v>
      </c>
      <c r="I25" s="16">
        <v>0</v>
      </c>
      <c r="J25" s="16">
        <v>232.18</v>
      </c>
      <c r="K25" s="16">
        <v>0</v>
      </c>
      <c r="L25" s="16">
        <v>-232.18</v>
      </c>
      <c r="M25" s="16" t="s">
        <v>1290</v>
      </c>
    </row>
    <row r="26" spans="1:13" s="16" customFormat="1">
      <c r="A26" s="16">
        <v>101010102001</v>
      </c>
      <c r="B26" s="16" t="s">
        <v>2902</v>
      </c>
      <c r="C26" s="16" t="s">
        <v>2626</v>
      </c>
      <c r="D26" s="16" t="s">
        <v>1288</v>
      </c>
      <c r="E26" s="16" t="s">
        <v>2628</v>
      </c>
      <c r="F26" s="16">
        <v>1319</v>
      </c>
      <c r="G26" s="17">
        <v>38719</v>
      </c>
      <c r="H26" s="16" t="s">
        <v>2905</v>
      </c>
      <c r="I26" s="16">
        <v>0</v>
      </c>
      <c r="J26" s="16">
        <v>150</v>
      </c>
      <c r="K26" s="16">
        <v>0</v>
      </c>
      <c r="L26" s="16">
        <v>-150</v>
      </c>
      <c r="M26" s="16" t="s">
        <v>1290</v>
      </c>
    </row>
    <row r="27" spans="1:13" s="16" customFormat="1">
      <c r="A27" s="16">
        <v>101010102001</v>
      </c>
      <c r="B27" s="16" t="s">
        <v>2902</v>
      </c>
      <c r="C27" s="16" t="s">
        <v>2626</v>
      </c>
      <c r="D27" s="16" t="s">
        <v>1288</v>
      </c>
      <c r="E27" s="16" t="s">
        <v>2628</v>
      </c>
      <c r="F27" s="16">
        <v>1322</v>
      </c>
      <c r="G27" s="17">
        <v>38719</v>
      </c>
      <c r="H27" s="16" t="s">
        <v>2906</v>
      </c>
      <c r="I27" s="16">
        <v>0</v>
      </c>
      <c r="J27" s="16">
        <v>125.5</v>
      </c>
      <c r="K27" s="16">
        <v>0</v>
      </c>
      <c r="L27" s="16">
        <v>-125.5</v>
      </c>
      <c r="M27" s="16" t="s">
        <v>1290</v>
      </c>
    </row>
    <row r="28" spans="1:13" s="16" customFormat="1">
      <c r="A28" s="16">
        <v>101010102001</v>
      </c>
      <c r="B28" s="16" t="s">
        <v>2902</v>
      </c>
      <c r="C28" s="16" t="s">
        <v>2626</v>
      </c>
      <c r="D28" s="16" t="s">
        <v>1288</v>
      </c>
      <c r="E28" s="16" t="s">
        <v>2628</v>
      </c>
      <c r="F28" s="16">
        <v>1323</v>
      </c>
      <c r="G28" s="17">
        <v>38719</v>
      </c>
      <c r="H28" s="16" t="s">
        <v>2905</v>
      </c>
      <c r="I28" s="16">
        <v>0</v>
      </c>
      <c r="J28" s="16">
        <v>86.5</v>
      </c>
      <c r="K28" s="16">
        <v>0</v>
      </c>
      <c r="L28" s="16">
        <v>-86.5</v>
      </c>
      <c r="M28" s="16" t="s">
        <v>1290</v>
      </c>
    </row>
    <row r="29" spans="1:13" s="16" customFormat="1">
      <c r="A29" s="16">
        <v>101010102001</v>
      </c>
      <c r="B29" s="16" t="s">
        <v>2902</v>
      </c>
      <c r="C29" s="16" t="s">
        <v>2626</v>
      </c>
      <c r="D29" s="16" t="s">
        <v>1288</v>
      </c>
      <c r="E29" s="16" t="s">
        <v>2628</v>
      </c>
      <c r="F29" s="16">
        <v>1325</v>
      </c>
      <c r="G29" s="17">
        <v>38719</v>
      </c>
      <c r="H29" s="16" t="s">
        <v>2907</v>
      </c>
      <c r="I29" s="16">
        <v>0</v>
      </c>
      <c r="J29" s="16">
        <v>0</v>
      </c>
      <c r="K29" s="16">
        <v>0</v>
      </c>
      <c r="L29" s="16">
        <v>0</v>
      </c>
      <c r="M29" s="16" t="s">
        <v>1290</v>
      </c>
    </row>
    <row r="30" spans="1:13" s="16" customFormat="1">
      <c r="A30" s="16">
        <v>101010102001</v>
      </c>
      <c r="B30" s="16" t="s">
        <v>2902</v>
      </c>
      <c r="C30" s="16" t="s">
        <v>2626</v>
      </c>
      <c r="D30" s="16" t="s">
        <v>1288</v>
      </c>
      <c r="E30" s="16" t="s">
        <v>2628</v>
      </c>
      <c r="F30" s="16">
        <v>1326</v>
      </c>
      <c r="G30" s="17">
        <v>38719</v>
      </c>
      <c r="H30" s="16" t="s">
        <v>2905</v>
      </c>
      <c r="I30" s="16">
        <v>0</v>
      </c>
      <c r="J30" s="16">
        <v>50.75</v>
      </c>
      <c r="K30" s="16">
        <v>0</v>
      </c>
      <c r="L30" s="16">
        <v>-50.75</v>
      </c>
      <c r="M30" s="16" t="s">
        <v>1290</v>
      </c>
    </row>
    <row r="31" spans="1:13" s="16" customFormat="1">
      <c r="A31" s="16">
        <v>101010102001</v>
      </c>
      <c r="B31" s="16" t="s">
        <v>2902</v>
      </c>
      <c r="C31" s="16" t="s">
        <v>2626</v>
      </c>
      <c r="D31" s="16" t="s">
        <v>1288</v>
      </c>
      <c r="E31" s="16" t="s">
        <v>2628</v>
      </c>
      <c r="F31" s="16">
        <v>1328</v>
      </c>
      <c r="G31" s="17">
        <v>38719</v>
      </c>
      <c r="H31" s="16" t="s">
        <v>2905</v>
      </c>
      <c r="I31" s="16">
        <v>0</v>
      </c>
      <c r="J31" s="16">
        <v>27.5</v>
      </c>
      <c r="K31" s="16">
        <v>0</v>
      </c>
      <c r="L31" s="16">
        <v>-27.5</v>
      </c>
      <c r="M31" s="16" t="s">
        <v>1290</v>
      </c>
    </row>
    <row r="32" spans="1:13" s="16" customFormat="1">
      <c r="A32" s="16">
        <v>101010102001</v>
      </c>
      <c r="B32" s="16" t="s">
        <v>2902</v>
      </c>
      <c r="C32" s="16" t="s">
        <v>2626</v>
      </c>
      <c r="D32" s="16" t="s">
        <v>1288</v>
      </c>
      <c r="E32" s="16" t="s">
        <v>2628</v>
      </c>
      <c r="F32" s="16">
        <v>1331</v>
      </c>
      <c r="G32" s="17">
        <v>38719</v>
      </c>
      <c r="H32" s="16" t="s">
        <v>2908</v>
      </c>
      <c r="I32" s="16">
        <v>0</v>
      </c>
      <c r="J32" s="16">
        <v>68.349999999999994</v>
      </c>
      <c r="K32" s="16">
        <v>0</v>
      </c>
      <c r="L32" s="16">
        <v>-68.349999999999994</v>
      </c>
      <c r="M32" s="16" t="s">
        <v>1290</v>
      </c>
    </row>
    <row r="33" spans="1:13" s="16" customFormat="1">
      <c r="A33" s="16">
        <v>101010102001</v>
      </c>
      <c r="B33" s="16" t="s">
        <v>2902</v>
      </c>
      <c r="C33" s="16" t="s">
        <v>2626</v>
      </c>
      <c r="D33" s="16" t="s">
        <v>1288</v>
      </c>
      <c r="E33" s="16" t="s">
        <v>2628</v>
      </c>
      <c r="F33" s="16">
        <v>1332</v>
      </c>
      <c r="G33" s="17">
        <v>38719</v>
      </c>
      <c r="H33" s="16" t="s">
        <v>2909</v>
      </c>
      <c r="I33" s="16">
        <v>0</v>
      </c>
      <c r="J33" s="16">
        <v>4687.1899999999996</v>
      </c>
      <c r="K33" s="16">
        <v>0</v>
      </c>
      <c r="L33" s="16">
        <v>-4687.1899999999996</v>
      </c>
      <c r="M33" s="16" t="s">
        <v>1290</v>
      </c>
    </row>
    <row r="34" spans="1:13" s="16" customFormat="1">
      <c r="A34" s="16">
        <v>101010102001</v>
      </c>
      <c r="B34" s="16" t="s">
        <v>2902</v>
      </c>
      <c r="C34" s="16" t="s">
        <v>2626</v>
      </c>
      <c r="D34" s="16" t="s">
        <v>1288</v>
      </c>
      <c r="E34" s="16" t="s">
        <v>2628</v>
      </c>
      <c r="F34" s="16">
        <v>1333</v>
      </c>
      <c r="G34" s="17">
        <v>38719</v>
      </c>
      <c r="H34" s="16" t="s">
        <v>2910</v>
      </c>
      <c r="I34" s="16">
        <v>0</v>
      </c>
      <c r="J34" s="16">
        <v>50.54</v>
      </c>
      <c r="K34" s="16">
        <v>0</v>
      </c>
      <c r="L34" s="16">
        <v>-50.54</v>
      </c>
      <c r="M34" s="16" t="s">
        <v>1290</v>
      </c>
    </row>
    <row r="35" spans="1:13" s="16" customFormat="1">
      <c r="A35" s="16">
        <v>101010102001</v>
      </c>
      <c r="B35" s="16" t="s">
        <v>2902</v>
      </c>
      <c r="C35" s="16" t="s">
        <v>2626</v>
      </c>
      <c r="D35" s="16" t="s">
        <v>1288</v>
      </c>
      <c r="E35" s="16" t="s">
        <v>2634</v>
      </c>
      <c r="F35" s="16">
        <v>239</v>
      </c>
      <c r="G35" s="17">
        <v>38720</v>
      </c>
      <c r="H35" s="16" t="s">
        <v>2932</v>
      </c>
      <c r="I35" s="16">
        <v>5.46</v>
      </c>
      <c r="J35" s="16">
        <v>0</v>
      </c>
      <c r="K35" s="16">
        <v>0</v>
      </c>
      <c r="L35" s="16">
        <v>5.46</v>
      </c>
      <c r="M35" s="16" t="s">
        <v>1290</v>
      </c>
    </row>
    <row r="36" spans="1:13" s="16" customFormat="1">
      <c r="A36" s="16">
        <v>101010102001</v>
      </c>
      <c r="B36" s="16" t="s">
        <v>2902</v>
      </c>
      <c r="C36" s="16" t="s">
        <v>2626</v>
      </c>
      <c r="D36" s="16" t="s">
        <v>1288</v>
      </c>
      <c r="E36" s="16" t="s">
        <v>2634</v>
      </c>
      <c r="F36" s="16">
        <v>240</v>
      </c>
      <c r="G36" s="17">
        <v>38720</v>
      </c>
      <c r="H36" s="16" t="s">
        <v>3383</v>
      </c>
      <c r="I36" s="16">
        <v>418.31</v>
      </c>
      <c r="J36" s="16">
        <v>0</v>
      </c>
      <c r="K36" s="16">
        <v>0</v>
      </c>
      <c r="L36" s="16">
        <v>418.31</v>
      </c>
      <c r="M36" s="16" t="s">
        <v>1290</v>
      </c>
    </row>
    <row r="37" spans="1:13" s="16" customFormat="1">
      <c r="A37" s="16">
        <v>101010102001</v>
      </c>
      <c r="B37" s="16" t="s">
        <v>2902</v>
      </c>
      <c r="C37" s="16" t="s">
        <v>2626</v>
      </c>
      <c r="D37" s="16" t="s">
        <v>1288</v>
      </c>
      <c r="E37" s="16" t="s">
        <v>2634</v>
      </c>
      <c r="F37" s="16">
        <v>241</v>
      </c>
      <c r="G37" s="17">
        <v>38720</v>
      </c>
      <c r="H37" s="16" t="s">
        <v>3384</v>
      </c>
      <c r="I37" s="16">
        <v>65.53</v>
      </c>
      <c r="J37" s="16">
        <v>0</v>
      </c>
      <c r="K37" s="16">
        <v>0</v>
      </c>
      <c r="L37" s="16">
        <v>65.53</v>
      </c>
      <c r="M37" s="16" t="s">
        <v>1290</v>
      </c>
    </row>
    <row r="38" spans="1:13" s="16" customFormat="1">
      <c r="A38" s="16">
        <v>101010102001</v>
      </c>
      <c r="B38" s="16" t="s">
        <v>2902</v>
      </c>
      <c r="C38" s="16" t="s">
        <v>2626</v>
      </c>
      <c r="D38" s="16" t="s">
        <v>1288</v>
      </c>
      <c r="E38" s="16" t="s">
        <v>2634</v>
      </c>
      <c r="F38" s="16">
        <v>242</v>
      </c>
      <c r="G38" s="17">
        <v>38720</v>
      </c>
      <c r="H38" s="16" t="s">
        <v>3385</v>
      </c>
      <c r="I38" s="16">
        <v>18.2</v>
      </c>
      <c r="J38" s="16">
        <v>0</v>
      </c>
      <c r="K38" s="16">
        <v>0</v>
      </c>
      <c r="L38" s="16">
        <v>18.2</v>
      </c>
      <c r="M38" s="16" t="s">
        <v>1290</v>
      </c>
    </row>
    <row r="39" spans="1:13" s="16" customFormat="1">
      <c r="A39" s="16">
        <v>101010102001</v>
      </c>
      <c r="B39" s="16" t="s">
        <v>2902</v>
      </c>
      <c r="C39" s="16" t="s">
        <v>2626</v>
      </c>
      <c r="D39" s="16" t="s">
        <v>1288</v>
      </c>
      <c r="E39" s="16" t="s">
        <v>2634</v>
      </c>
      <c r="F39" s="16">
        <v>243</v>
      </c>
      <c r="G39" s="17">
        <v>38720</v>
      </c>
      <c r="H39" s="16" t="s">
        <v>3386</v>
      </c>
      <c r="I39" s="16">
        <v>4</v>
      </c>
      <c r="J39" s="16">
        <v>0</v>
      </c>
      <c r="K39" s="16">
        <v>0</v>
      </c>
      <c r="L39" s="16">
        <v>4</v>
      </c>
      <c r="M39" s="16" t="s">
        <v>1290</v>
      </c>
    </row>
    <row r="40" spans="1:13" s="16" customFormat="1">
      <c r="A40" s="16">
        <v>101010102001</v>
      </c>
      <c r="B40" s="16" t="s">
        <v>2902</v>
      </c>
      <c r="C40" s="16" t="s">
        <v>2626</v>
      </c>
      <c r="D40" s="16" t="s">
        <v>1288</v>
      </c>
      <c r="E40" s="16" t="s">
        <v>2634</v>
      </c>
      <c r="F40" s="16">
        <v>244</v>
      </c>
      <c r="G40" s="17">
        <v>38720</v>
      </c>
      <c r="H40" s="16" t="s">
        <v>3387</v>
      </c>
      <c r="I40" s="16">
        <v>30.68</v>
      </c>
      <c r="J40" s="16">
        <v>0</v>
      </c>
      <c r="K40" s="16">
        <v>0</v>
      </c>
      <c r="L40" s="16">
        <v>30.68</v>
      </c>
      <c r="M40" s="16" t="s">
        <v>1290</v>
      </c>
    </row>
    <row r="41" spans="1:13" s="16" customFormat="1">
      <c r="A41" s="16">
        <v>101010102001</v>
      </c>
      <c r="B41" s="16" t="s">
        <v>2902</v>
      </c>
      <c r="C41" s="16" t="s">
        <v>2626</v>
      </c>
      <c r="D41" s="16" t="s">
        <v>1288</v>
      </c>
      <c r="E41" s="16" t="s">
        <v>2634</v>
      </c>
      <c r="F41" s="16">
        <v>245</v>
      </c>
      <c r="G41" s="17">
        <v>38720</v>
      </c>
      <c r="H41" s="16" t="s">
        <v>3388</v>
      </c>
      <c r="I41" s="16">
        <v>19.48</v>
      </c>
      <c r="J41" s="16">
        <v>0</v>
      </c>
      <c r="K41" s="16">
        <v>0</v>
      </c>
      <c r="L41" s="16">
        <v>19.48</v>
      </c>
      <c r="M41" s="16" t="s">
        <v>1290</v>
      </c>
    </row>
    <row r="42" spans="1:13" s="16" customFormat="1">
      <c r="A42" s="16">
        <v>101010102001</v>
      </c>
      <c r="B42" s="16" t="s">
        <v>2902</v>
      </c>
      <c r="C42" s="16" t="s">
        <v>2626</v>
      </c>
      <c r="D42" s="16" t="s">
        <v>1288</v>
      </c>
      <c r="E42" s="16" t="s">
        <v>2634</v>
      </c>
      <c r="F42" s="16">
        <v>246</v>
      </c>
      <c r="G42" s="17">
        <v>38720</v>
      </c>
      <c r="H42" s="16" t="s">
        <v>3389</v>
      </c>
      <c r="I42" s="16">
        <v>172</v>
      </c>
      <c r="J42" s="16">
        <v>0</v>
      </c>
      <c r="K42" s="16">
        <v>0</v>
      </c>
      <c r="L42" s="16">
        <v>172</v>
      </c>
      <c r="M42" s="16" t="s">
        <v>1290</v>
      </c>
    </row>
    <row r="43" spans="1:13" s="16" customFormat="1">
      <c r="A43" s="16">
        <v>101010102001</v>
      </c>
      <c r="B43" s="16" t="s">
        <v>2902</v>
      </c>
      <c r="C43" s="16" t="s">
        <v>2626</v>
      </c>
      <c r="D43" s="16" t="s">
        <v>1288</v>
      </c>
      <c r="E43" s="16" t="s">
        <v>2634</v>
      </c>
      <c r="F43" s="16">
        <v>260</v>
      </c>
      <c r="G43" s="17">
        <v>38720</v>
      </c>
      <c r="H43" s="16" t="s">
        <v>2919</v>
      </c>
      <c r="I43" s="16">
        <v>160.83000000000001</v>
      </c>
      <c r="J43" s="16">
        <v>0</v>
      </c>
      <c r="K43" s="16">
        <v>0</v>
      </c>
      <c r="L43" s="16">
        <v>160.83000000000001</v>
      </c>
      <c r="M43" s="16" t="s">
        <v>1290</v>
      </c>
    </row>
    <row r="44" spans="1:13" s="16" customFormat="1">
      <c r="A44" s="16">
        <v>101010102001</v>
      </c>
      <c r="B44" s="16" t="s">
        <v>2902</v>
      </c>
      <c r="C44" s="16" t="s">
        <v>2626</v>
      </c>
      <c r="D44" s="16" t="s">
        <v>1288</v>
      </c>
      <c r="E44" s="16" t="s">
        <v>2634</v>
      </c>
      <c r="F44" s="16">
        <v>268</v>
      </c>
      <c r="G44" s="17">
        <v>38720</v>
      </c>
      <c r="H44" s="16" t="s">
        <v>3390</v>
      </c>
      <c r="I44" s="16">
        <v>38.299999999999997</v>
      </c>
      <c r="J44" s="16">
        <v>0</v>
      </c>
      <c r="K44" s="16">
        <v>0</v>
      </c>
      <c r="L44" s="16">
        <v>38.299999999999997</v>
      </c>
      <c r="M44" s="16" t="s">
        <v>1290</v>
      </c>
    </row>
    <row r="45" spans="1:13" s="16" customFormat="1">
      <c r="A45" s="16">
        <v>101010102001</v>
      </c>
      <c r="B45" s="16" t="s">
        <v>2902</v>
      </c>
      <c r="C45" s="16" t="s">
        <v>2626</v>
      </c>
      <c r="D45" s="16" t="s">
        <v>1288</v>
      </c>
      <c r="E45" s="16" t="s">
        <v>2628</v>
      </c>
      <c r="F45" s="16">
        <v>1335</v>
      </c>
      <c r="G45" s="17">
        <v>38720</v>
      </c>
      <c r="H45" s="16" t="s">
        <v>2927</v>
      </c>
      <c r="I45" s="16">
        <v>0</v>
      </c>
      <c r="J45" s="16">
        <v>257.95</v>
      </c>
      <c r="K45" s="16">
        <v>0</v>
      </c>
      <c r="L45" s="16">
        <v>-257.95</v>
      </c>
      <c r="M45" s="16" t="s">
        <v>1290</v>
      </c>
    </row>
    <row r="46" spans="1:13" s="16" customFormat="1">
      <c r="A46" s="16">
        <v>101010102001</v>
      </c>
      <c r="B46" s="16" t="s">
        <v>2676</v>
      </c>
      <c r="C46" s="16" t="s">
        <v>2626</v>
      </c>
      <c r="D46" s="16" t="s">
        <v>1288</v>
      </c>
      <c r="E46" s="16" t="s">
        <v>2628</v>
      </c>
      <c r="F46" s="16">
        <v>1337</v>
      </c>
      <c r="G46" s="17">
        <v>38720</v>
      </c>
      <c r="H46" s="16" t="s">
        <v>2677</v>
      </c>
      <c r="I46" s="16">
        <v>0</v>
      </c>
      <c r="J46" s="16">
        <v>106</v>
      </c>
      <c r="K46" s="16">
        <v>0</v>
      </c>
      <c r="L46" s="16">
        <v>-106</v>
      </c>
      <c r="M46" s="16" t="s">
        <v>1290</v>
      </c>
    </row>
    <row r="47" spans="1:13" s="16" customFormat="1">
      <c r="A47" s="16">
        <v>101010102001</v>
      </c>
      <c r="B47" s="16" t="s">
        <v>2902</v>
      </c>
      <c r="C47" s="16" t="s">
        <v>2626</v>
      </c>
      <c r="D47" s="16" t="s">
        <v>1288</v>
      </c>
      <c r="E47" s="16" t="s">
        <v>2628</v>
      </c>
      <c r="F47" s="16">
        <v>1338</v>
      </c>
      <c r="G47" s="17">
        <v>38720</v>
      </c>
      <c r="H47" s="16" t="s">
        <v>2928</v>
      </c>
      <c r="I47" s="16">
        <v>0</v>
      </c>
      <c r="J47" s="16">
        <v>104.16</v>
      </c>
      <c r="K47" s="16">
        <v>0</v>
      </c>
      <c r="L47" s="16">
        <v>-104.16</v>
      </c>
      <c r="M47" s="16" t="s">
        <v>1290</v>
      </c>
    </row>
    <row r="48" spans="1:13" s="16" customFormat="1">
      <c r="A48" s="16">
        <v>101010102001</v>
      </c>
      <c r="B48" s="16" t="s">
        <v>2902</v>
      </c>
      <c r="C48" s="16" t="s">
        <v>2626</v>
      </c>
      <c r="D48" s="16" t="s">
        <v>1288</v>
      </c>
      <c r="E48" s="16" t="s">
        <v>2628</v>
      </c>
      <c r="F48" s="16">
        <v>1339</v>
      </c>
      <c r="G48" s="17">
        <v>38720</v>
      </c>
      <c r="H48" s="16" t="s">
        <v>2929</v>
      </c>
      <c r="I48" s="16">
        <v>0</v>
      </c>
      <c r="J48" s="16">
        <v>13568.32</v>
      </c>
      <c r="K48" s="16">
        <v>0</v>
      </c>
      <c r="L48" s="16">
        <v>-13568.32</v>
      </c>
      <c r="M48" s="16" t="s">
        <v>1290</v>
      </c>
    </row>
    <row r="49" spans="1:13" s="16" customFormat="1">
      <c r="A49" s="16">
        <v>101010102001</v>
      </c>
      <c r="B49" s="16" t="s">
        <v>2902</v>
      </c>
      <c r="C49" s="16" t="s">
        <v>2626</v>
      </c>
      <c r="D49" s="16" t="s">
        <v>1288</v>
      </c>
      <c r="E49" s="16" t="s">
        <v>2628</v>
      </c>
      <c r="F49" s="16">
        <v>1340</v>
      </c>
      <c r="G49" s="17">
        <v>38720</v>
      </c>
      <c r="H49" s="16" t="s">
        <v>2930</v>
      </c>
      <c r="I49" s="16">
        <v>0</v>
      </c>
      <c r="J49" s="16">
        <v>13568.32</v>
      </c>
      <c r="K49" s="16">
        <v>0</v>
      </c>
      <c r="L49" s="16">
        <v>-13568.32</v>
      </c>
      <c r="M49" s="16" t="s">
        <v>1290</v>
      </c>
    </row>
    <row r="50" spans="1:13" s="16" customFormat="1">
      <c r="A50" s="16">
        <v>101010102001</v>
      </c>
      <c r="B50" s="16" t="s">
        <v>2902</v>
      </c>
      <c r="C50" s="16" t="s">
        <v>2626</v>
      </c>
      <c r="D50" s="16" t="s">
        <v>1288</v>
      </c>
      <c r="E50" s="16" t="s">
        <v>2628</v>
      </c>
      <c r="F50" s="16">
        <v>1341</v>
      </c>
      <c r="G50" s="17">
        <v>38720</v>
      </c>
      <c r="H50" s="16" t="s">
        <v>2931</v>
      </c>
      <c r="I50" s="16">
        <v>0</v>
      </c>
      <c r="J50" s="16">
        <v>1739.53</v>
      </c>
      <c r="K50" s="16">
        <v>0</v>
      </c>
      <c r="L50" s="16">
        <v>-1739.53</v>
      </c>
      <c r="M50" s="16" t="s">
        <v>1290</v>
      </c>
    </row>
    <row r="51" spans="1:13" s="16" customFormat="1">
      <c r="A51" s="16">
        <v>101010102001</v>
      </c>
      <c r="B51" s="16" t="s">
        <v>2902</v>
      </c>
      <c r="C51" s="16" t="s">
        <v>2626</v>
      </c>
      <c r="D51" s="16" t="s">
        <v>1288</v>
      </c>
      <c r="E51" s="16" t="s">
        <v>2632</v>
      </c>
      <c r="F51" s="16">
        <v>94</v>
      </c>
      <c r="G51" s="17">
        <v>38721</v>
      </c>
      <c r="H51" s="16" t="s">
        <v>3403</v>
      </c>
      <c r="I51" s="16">
        <v>0</v>
      </c>
      <c r="J51" s="16">
        <v>820.47</v>
      </c>
      <c r="K51" s="16">
        <v>0</v>
      </c>
      <c r="L51" s="16">
        <v>-820.47</v>
      </c>
      <c r="M51" s="16" t="s">
        <v>1290</v>
      </c>
    </row>
    <row r="52" spans="1:13" s="16" customFormat="1">
      <c r="A52" s="16">
        <v>101010102001</v>
      </c>
      <c r="B52" s="16" t="s">
        <v>2902</v>
      </c>
      <c r="C52" s="16" t="s">
        <v>2626</v>
      </c>
      <c r="D52" s="16" t="s">
        <v>1288</v>
      </c>
      <c r="E52" s="16" t="s">
        <v>2634</v>
      </c>
      <c r="F52" s="16">
        <v>231</v>
      </c>
      <c r="G52" s="17">
        <v>38721</v>
      </c>
      <c r="H52" s="16" t="s">
        <v>3404</v>
      </c>
      <c r="I52" s="16">
        <v>29</v>
      </c>
      <c r="J52" s="16">
        <v>0</v>
      </c>
      <c r="K52" s="16">
        <v>0</v>
      </c>
      <c r="L52" s="16">
        <v>29</v>
      </c>
      <c r="M52" s="16" t="s">
        <v>1290</v>
      </c>
    </row>
    <row r="53" spans="1:13" s="16" customFormat="1">
      <c r="A53" s="16">
        <v>101010102001</v>
      </c>
      <c r="B53" s="16" t="s">
        <v>2902</v>
      </c>
      <c r="C53" s="16" t="s">
        <v>2626</v>
      </c>
      <c r="D53" s="16" t="s">
        <v>1288</v>
      </c>
      <c r="E53" s="16" t="s">
        <v>2634</v>
      </c>
      <c r="F53" s="16">
        <v>247</v>
      </c>
      <c r="G53" s="17">
        <v>38721</v>
      </c>
      <c r="H53" s="16" t="s">
        <v>2914</v>
      </c>
      <c r="I53" s="16">
        <v>300</v>
      </c>
      <c r="J53" s="16">
        <v>0</v>
      </c>
      <c r="K53" s="16">
        <v>0</v>
      </c>
      <c r="L53" s="16">
        <v>300</v>
      </c>
      <c r="M53" s="16" t="s">
        <v>1290</v>
      </c>
    </row>
    <row r="54" spans="1:13" s="16" customFormat="1">
      <c r="A54" s="16">
        <v>101010102001</v>
      </c>
      <c r="B54" s="16" t="s">
        <v>2902</v>
      </c>
      <c r="C54" s="16" t="s">
        <v>2626</v>
      </c>
      <c r="D54" s="16" t="s">
        <v>1288</v>
      </c>
      <c r="E54" s="16" t="s">
        <v>2634</v>
      </c>
      <c r="F54" s="16">
        <v>254</v>
      </c>
      <c r="G54" s="17">
        <v>38721</v>
      </c>
      <c r="H54" s="16" t="s">
        <v>3405</v>
      </c>
      <c r="I54" s="16">
        <v>8844.65</v>
      </c>
      <c r="J54" s="16">
        <v>0</v>
      </c>
      <c r="K54" s="16">
        <v>0</v>
      </c>
      <c r="L54" s="16">
        <v>8844.65</v>
      </c>
      <c r="M54" s="16" t="s">
        <v>1290</v>
      </c>
    </row>
    <row r="55" spans="1:13" s="16" customFormat="1">
      <c r="A55" s="16">
        <v>101010102001</v>
      </c>
      <c r="B55" s="16" t="s">
        <v>2902</v>
      </c>
      <c r="C55" s="16" t="s">
        <v>2626</v>
      </c>
      <c r="D55" s="16" t="s">
        <v>1288</v>
      </c>
      <c r="E55" s="16" t="s">
        <v>2634</v>
      </c>
      <c r="F55" s="16">
        <v>257</v>
      </c>
      <c r="G55" s="17">
        <v>38721</v>
      </c>
      <c r="H55" s="16" t="s">
        <v>3406</v>
      </c>
      <c r="I55" s="16">
        <v>2152.64</v>
      </c>
      <c r="J55" s="16">
        <v>0</v>
      </c>
      <c r="K55" s="16">
        <v>0</v>
      </c>
      <c r="L55" s="16">
        <v>2152.64</v>
      </c>
      <c r="M55" s="16" t="s">
        <v>1290</v>
      </c>
    </row>
    <row r="56" spans="1:13" s="16" customFormat="1">
      <c r="A56" s="16">
        <v>101010102001</v>
      </c>
      <c r="B56" s="16" t="s">
        <v>2902</v>
      </c>
      <c r="C56" s="16" t="s">
        <v>2626</v>
      </c>
      <c r="D56" s="16" t="s">
        <v>1288</v>
      </c>
      <c r="E56" s="16" t="s">
        <v>2634</v>
      </c>
      <c r="F56" s="16">
        <v>264</v>
      </c>
      <c r="G56" s="17">
        <v>38721</v>
      </c>
      <c r="H56" s="16" t="s">
        <v>3407</v>
      </c>
      <c r="I56" s="16">
        <v>2309.2399999999998</v>
      </c>
      <c r="J56" s="16">
        <v>0</v>
      </c>
      <c r="K56" s="16">
        <v>0</v>
      </c>
      <c r="L56" s="16">
        <v>2309.2399999999998</v>
      </c>
      <c r="M56" s="16" t="s">
        <v>1290</v>
      </c>
    </row>
    <row r="57" spans="1:13" s="16" customFormat="1">
      <c r="A57" s="16">
        <v>101010102001</v>
      </c>
      <c r="B57" s="16" t="s">
        <v>2902</v>
      </c>
      <c r="C57" s="16" t="s">
        <v>2626</v>
      </c>
      <c r="D57" s="16" t="s">
        <v>1288</v>
      </c>
      <c r="E57" s="16" t="s">
        <v>2634</v>
      </c>
      <c r="F57" s="16">
        <v>267</v>
      </c>
      <c r="G57" s="17">
        <v>38721</v>
      </c>
      <c r="H57" s="16" t="s">
        <v>3408</v>
      </c>
      <c r="I57" s="16">
        <v>4</v>
      </c>
      <c r="J57" s="16">
        <v>0</v>
      </c>
      <c r="K57" s="16">
        <v>0</v>
      </c>
      <c r="L57" s="16">
        <v>4</v>
      </c>
      <c r="M57" s="16" t="s">
        <v>1290</v>
      </c>
    </row>
    <row r="58" spans="1:13" s="16" customFormat="1">
      <c r="A58" s="16">
        <v>101010102001</v>
      </c>
      <c r="B58" s="16" t="s">
        <v>2902</v>
      </c>
      <c r="C58" s="16" t="s">
        <v>2626</v>
      </c>
      <c r="D58" s="16" t="s">
        <v>1288</v>
      </c>
      <c r="E58" s="16" t="s">
        <v>2628</v>
      </c>
      <c r="F58" s="16">
        <v>1342</v>
      </c>
      <c r="G58" s="17">
        <v>38721</v>
      </c>
      <c r="H58" s="16" t="s">
        <v>3391</v>
      </c>
      <c r="I58" s="16">
        <v>0</v>
      </c>
      <c r="J58" s="16">
        <v>300</v>
      </c>
      <c r="K58" s="16">
        <v>0</v>
      </c>
      <c r="L58" s="16">
        <v>-300</v>
      </c>
      <c r="M58" s="16" t="s">
        <v>1290</v>
      </c>
    </row>
    <row r="59" spans="1:13" s="16" customFormat="1">
      <c r="A59" s="16">
        <v>101010102001</v>
      </c>
      <c r="B59" s="16" t="s">
        <v>2902</v>
      </c>
      <c r="C59" s="16" t="s">
        <v>2626</v>
      </c>
      <c r="D59" s="16" t="s">
        <v>1288</v>
      </c>
      <c r="E59" s="16" t="s">
        <v>2628</v>
      </c>
      <c r="F59" s="16">
        <v>1343</v>
      </c>
      <c r="G59" s="17">
        <v>38721</v>
      </c>
      <c r="H59" s="16" t="s">
        <v>3392</v>
      </c>
      <c r="I59" s="16">
        <v>0</v>
      </c>
      <c r="J59" s="16">
        <v>0</v>
      </c>
      <c r="K59" s="16">
        <v>0</v>
      </c>
      <c r="L59" s="16">
        <v>0</v>
      </c>
      <c r="M59" s="16" t="s">
        <v>1290</v>
      </c>
    </row>
    <row r="60" spans="1:13" s="16" customFormat="1">
      <c r="A60" s="16">
        <v>101010102001</v>
      </c>
      <c r="B60" s="16" t="s">
        <v>2902</v>
      </c>
      <c r="C60" s="16" t="s">
        <v>2626</v>
      </c>
      <c r="D60" s="16" t="s">
        <v>1288</v>
      </c>
      <c r="E60" s="16" t="s">
        <v>2628</v>
      </c>
      <c r="F60" s="16">
        <v>1344</v>
      </c>
      <c r="G60" s="17">
        <v>38721</v>
      </c>
      <c r="H60" s="16" t="s">
        <v>3393</v>
      </c>
      <c r="I60" s="16">
        <v>0</v>
      </c>
      <c r="J60" s="16">
        <v>560.75</v>
      </c>
      <c r="K60" s="16">
        <v>0</v>
      </c>
      <c r="L60" s="16">
        <v>-560.75</v>
      </c>
      <c r="M60" s="16" t="s">
        <v>1290</v>
      </c>
    </row>
    <row r="61" spans="1:13" s="16" customFormat="1">
      <c r="A61" s="16">
        <v>101010102001</v>
      </c>
      <c r="B61" s="16" t="s">
        <v>2902</v>
      </c>
      <c r="C61" s="16" t="s">
        <v>2626</v>
      </c>
      <c r="D61" s="16" t="s">
        <v>1288</v>
      </c>
      <c r="E61" s="16" t="s">
        <v>2628</v>
      </c>
      <c r="F61" s="16">
        <v>1345</v>
      </c>
      <c r="G61" s="17">
        <v>38721</v>
      </c>
      <c r="H61" s="16" t="s">
        <v>3394</v>
      </c>
      <c r="I61" s="16">
        <v>0</v>
      </c>
      <c r="J61" s="16">
        <v>875</v>
      </c>
      <c r="K61" s="16">
        <v>0</v>
      </c>
      <c r="L61" s="16">
        <v>-875</v>
      </c>
      <c r="M61" s="16" t="s">
        <v>1290</v>
      </c>
    </row>
    <row r="62" spans="1:13" s="16" customFormat="1">
      <c r="A62" s="16">
        <v>101010102001</v>
      </c>
      <c r="B62" s="16" t="s">
        <v>2902</v>
      </c>
      <c r="C62" s="16" t="s">
        <v>2626</v>
      </c>
      <c r="D62" s="16" t="s">
        <v>1288</v>
      </c>
      <c r="E62" s="16" t="s">
        <v>2628</v>
      </c>
      <c r="F62" s="16">
        <v>1346</v>
      </c>
      <c r="G62" s="17">
        <v>38721</v>
      </c>
      <c r="H62" s="16" t="s">
        <v>3392</v>
      </c>
      <c r="I62" s="16">
        <v>0</v>
      </c>
      <c r="J62" s="16">
        <v>729.69</v>
      </c>
      <c r="K62" s="16">
        <v>0</v>
      </c>
      <c r="L62" s="16">
        <v>-729.69</v>
      </c>
      <c r="M62" s="16" t="s">
        <v>1290</v>
      </c>
    </row>
    <row r="63" spans="1:13" s="16" customFormat="1">
      <c r="A63" s="16">
        <v>101010102001</v>
      </c>
      <c r="B63" s="16" t="s">
        <v>2902</v>
      </c>
      <c r="C63" s="16" t="s">
        <v>2626</v>
      </c>
      <c r="D63" s="16" t="s">
        <v>1288</v>
      </c>
      <c r="E63" s="16" t="s">
        <v>2628</v>
      </c>
      <c r="F63" s="16">
        <v>1347</v>
      </c>
      <c r="G63" s="17">
        <v>38721</v>
      </c>
      <c r="H63" s="16" t="s">
        <v>3395</v>
      </c>
      <c r="I63" s="16">
        <v>0</v>
      </c>
      <c r="J63" s="16">
        <v>155.46</v>
      </c>
      <c r="K63" s="16">
        <v>0</v>
      </c>
      <c r="L63" s="16">
        <v>-155.46</v>
      </c>
      <c r="M63" s="16" t="s">
        <v>1290</v>
      </c>
    </row>
    <row r="64" spans="1:13" s="16" customFormat="1">
      <c r="A64" s="16">
        <v>101010102001</v>
      </c>
      <c r="B64" s="16" t="s">
        <v>2902</v>
      </c>
      <c r="C64" s="16" t="s">
        <v>2626</v>
      </c>
      <c r="D64" s="16" t="s">
        <v>1288</v>
      </c>
      <c r="E64" s="16" t="s">
        <v>2628</v>
      </c>
      <c r="F64" s="16">
        <v>1348</v>
      </c>
      <c r="G64" s="17">
        <v>38721</v>
      </c>
      <c r="H64" s="16" t="s">
        <v>3396</v>
      </c>
      <c r="I64" s="16">
        <v>0</v>
      </c>
      <c r="J64" s="16">
        <v>2500</v>
      </c>
      <c r="K64" s="16">
        <v>0</v>
      </c>
      <c r="L64" s="16">
        <v>-2500</v>
      </c>
      <c r="M64" s="16" t="s">
        <v>1290</v>
      </c>
    </row>
    <row r="65" spans="1:13" s="16" customFormat="1">
      <c r="A65" s="16">
        <v>101010102001</v>
      </c>
      <c r="B65" s="16" t="s">
        <v>2902</v>
      </c>
      <c r="C65" s="16" t="s">
        <v>2626</v>
      </c>
      <c r="D65" s="16" t="s">
        <v>1288</v>
      </c>
      <c r="E65" s="16" t="s">
        <v>2628</v>
      </c>
      <c r="F65" s="16">
        <v>1349</v>
      </c>
      <c r="G65" s="17">
        <v>38721</v>
      </c>
      <c r="H65" s="16" t="s">
        <v>3397</v>
      </c>
      <c r="I65" s="16">
        <v>0</v>
      </c>
      <c r="J65" s="16">
        <v>182</v>
      </c>
      <c r="K65" s="16">
        <v>0</v>
      </c>
      <c r="L65" s="16">
        <v>-182</v>
      </c>
      <c r="M65" s="16" t="s">
        <v>1290</v>
      </c>
    </row>
    <row r="66" spans="1:13" s="16" customFormat="1">
      <c r="A66" s="16">
        <v>101010102001</v>
      </c>
      <c r="B66" s="16" t="s">
        <v>2902</v>
      </c>
      <c r="C66" s="16" t="s">
        <v>2626</v>
      </c>
      <c r="D66" s="16" t="s">
        <v>1288</v>
      </c>
      <c r="E66" s="16" t="s">
        <v>2628</v>
      </c>
      <c r="F66" s="16">
        <v>1350</v>
      </c>
      <c r="G66" s="17">
        <v>38721</v>
      </c>
      <c r="H66" s="16" t="s">
        <v>3398</v>
      </c>
      <c r="I66" s="16">
        <v>0</v>
      </c>
      <c r="J66" s="16">
        <v>310.5</v>
      </c>
      <c r="K66" s="16">
        <v>0</v>
      </c>
      <c r="L66" s="16">
        <v>-310.5</v>
      </c>
      <c r="M66" s="16" t="s">
        <v>1290</v>
      </c>
    </row>
    <row r="67" spans="1:13" s="16" customFormat="1">
      <c r="A67" s="16">
        <v>101010102001</v>
      </c>
      <c r="B67" s="16" t="s">
        <v>2902</v>
      </c>
      <c r="C67" s="16" t="s">
        <v>2626</v>
      </c>
      <c r="D67" s="16" t="s">
        <v>1288</v>
      </c>
      <c r="E67" s="16" t="s">
        <v>2628</v>
      </c>
      <c r="F67" s="16">
        <v>1351</v>
      </c>
      <c r="G67" s="17">
        <v>38721</v>
      </c>
      <c r="H67" s="16" t="s">
        <v>3399</v>
      </c>
      <c r="I67" s="16">
        <v>0</v>
      </c>
      <c r="J67" s="16">
        <v>6087.78</v>
      </c>
      <c r="K67" s="16">
        <v>0</v>
      </c>
      <c r="L67" s="16">
        <v>-6087.78</v>
      </c>
      <c r="M67" s="16" t="s">
        <v>1290</v>
      </c>
    </row>
    <row r="68" spans="1:13" s="16" customFormat="1">
      <c r="A68" s="16">
        <v>101010102001</v>
      </c>
      <c r="B68" s="16" t="s">
        <v>2902</v>
      </c>
      <c r="C68" s="16" t="s">
        <v>2626</v>
      </c>
      <c r="D68" s="16" t="s">
        <v>1288</v>
      </c>
      <c r="E68" s="16" t="s">
        <v>2628</v>
      </c>
      <c r="F68" s="16">
        <v>1352</v>
      </c>
      <c r="G68" s="17">
        <v>38721</v>
      </c>
      <c r="H68" s="16" t="s">
        <v>3400</v>
      </c>
      <c r="I68" s="16">
        <v>0</v>
      </c>
      <c r="J68" s="16">
        <v>368.43</v>
      </c>
      <c r="K68" s="16">
        <v>0</v>
      </c>
      <c r="L68" s="16">
        <v>-368.43</v>
      </c>
      <c r="M68" s="16" t="s">
        <v>1290</v>
      </c>
    </row>
    <row r="69" spans="1:13" s="16" customFormat="1">
      <c r="A69" s="16">
        <v>101010102001</v>
      </c>
      <c r="B69" s="16" t="s">
        <v>2902</v>
      </c>
      <c r="C69" s="16" t="s">
        <v>2626</v>
      </c>
      <c r="D69" s="16" t="s">
        <v>1288</v>
      </c>
      <c r="E69" s="16" t="s">
        <v>2628</v>
      </c>
      <c r="F69" s="16">
        <v>1353</v>
      </c>
      <c r="G69" s="17">
        <v>38721</v>
      </c>
      <c r="H69" s="16" t="s">
        <v>3401</v>
      </c>
      <c r="I69" s="16">
        <v>0</v>
      </c>
      <c r="J69" s="16">
        <v>59.28</v>
      </c>
      <c r="K69" s="16">
        <v>0</v>
      </c>
      <c r="L69" s="16">
        <v>-59.28</v>
      </c>
      <c r="M69" s="16" t="s">
        <v>1290</v>
      </c>
    </row>
    <row r="70" spans="1:13" s="16" customFormat="1">
      <c r="A70" s="16">
        <v>101010102001</v>
      </c>
      <c r="B70" s="16" t="s">
        <v>2902</v>
      </c>
      <c r="C70" s="16" t="s">
        <v>2626</v>
      </c>
      <c r="D70" s="16" t="s">
        <v>1288</v>
      </c>
      <c r="E70" s="16" t="s">
        <v>2628</v>
      </c>
      <c r="F70" s="16">
        <v>1354</v>
      </c>
      <c r="G70" s="17">
        <v>38721</v>
      </c>
      <c r="H70" s="16" t="s">
        <v>3402</v>
      </c>
      <c r="I70" s="16">
        <v>0</v>
      </c>
      <c r="J70" s="16">
        <v>72.760000000000005</v>
      </c>
      <c r="K70" s="16">
        <v>0</v>
      </c>
      <c r="L70" s="16">
        <v>-72.760000000000005</v>
      </c>
      <c r="M70" s="16" t="s">
        <v>1290</v>
      </c>
    </row>
    <row r="71" spans="1:13" s="16" customFormat="1">
      <c r="A71" s="16">
        <v>101010102001</v>
      </c>
      <c r="B71" s="16" t="s">
        <v>2902</v>
      </c>
      <c r="C71" s="16" t="s">
        <v>2626</v>
      </c>
      <c r="D71" s="16" t="s">
        <v>1288</v>
      </c>
      <c r="E71" s="16" t="s">
        <v>2628</v>
      </c>
      <c r="F71" s="16">
        <v>1357</v>
      </c>
      <c r="G71" s="17">
        <v>38722</v>
      </c>
      <c r="H71" s="16" t="s">
        <v>3409</v>
      </c>
      <c r="I71" s="16">
        <v>0</v>
      </c>
      <c r="J71" s="16">
        <v>471.75</v>
      </c>
      <c r="K71" s="16">
        <v>0</v>
      </c>
      <c r="L71" s="16">
        <v>-471.75</v>
      </c>
      <c r="M71" s="16" t="s">
        <v>1290</v>
      </c>
    </row>
    <row r="72" spans="1:13" s="16" customFormat="1">
      <c r="A72" s="16">
        <v>101010102001</v>
      </c>
      <c r="B72" s="16" t="s">
        <v>2902</v>
      </c>
      <c r="C72" s="16" t="s">
        <v>2626</v>
      </c>
      <c r="D72" s="16" t="s">
        <v>1288</v>
      </c>
      <c r="E72" s="16" t="s">
        <v>2628</v>
      </c>
      <c r="F72" s="16">
        <v>1358</v>
      </c>
      <c r="G72" s="17">
        <v>38722</v>
      </c>
      <c r="H72" s="16" t="s">
        <v>3410</v>
      </c>
      <c r="I72" s="16">
        <v>0</v>
      </c>
      <c r="J72" s="16">
        <v>14872.96</v>
      </c>
      <c r="K72" s="16">
        <v>0</v>
      </c>
      <c r="L72" s="16">
        <v>-14872.96</v>
      </c>
      <c r="M72" s="16" t="s">
        <v>1290</v>
      </c>
    </row>
    <row r="73" spans="1:13" s="16" customFormat="1">
      <c r="A73" s="16">
        <v>101010102001</v>
      </c>
      <c r="B73" s="16" t="s">
        <v>2902</v>
      </c>
      <c r="C73" s="16" t="s">
        <v>2626</v>
      </c>
      <c r="D73" s="16" t="s">
        <v>1288</v>
      </c>
      <c r="E73" s="16" t="s">
        <v>2628</v>
      </c>
      <c r="F73" s="16">
        <v>1359</v>
      </c>
      <c r="G73" s="17">
        <v>38722</v>
      </c>
      <c r="H73" s="16" t="s">
        <v>3410</v>
      </c>
      <c r="I73" s="16">
        <v>0</v>
      </c>
      <c r="J73" s="16">
        <v>14872.96</v>
      </c>
      <c r="K73" s="16">
        <v>0</v>
      </c>
      <c r="L73" s="16">
        <v>-14872.96</v>
      </c>
      <c r="M73" s="16" t="s">
        <v>1290</v>
      </c>
    </row>
    <row r="74" spans="1:13" s="16" customFormat="1">
      <c r="A74" s="16">
        <v>101010102001</v>
      </c>
      <c r="B74" s="16" t="s">
        <v>2902</v>
      </c>
      <c r="C74" s="16" t="s">
        <v>2626</v>
      </c>
      <c r="D74" s="16" t="s">
        <v>1288</v>
      </c>
      <c r="E74" s="16" t="s">
        <v>2628</v>
      </c>
      <c r="F74" s="16">
        <v>1360</v>
      </c>
      <c r="G74" s="17">
        <v>38722</v>
      </c>
      <c r="H74" s="16" t="s">
        <v>3411</v>
      </c>
      <c r="I74" s="16">
        <v>0</v>
      </c>
      <c r="J74" s="16">
        <v>23319.3</v>
      </c>
      <c r="K74" s="16">
        <v>0</v>
      </c>
      <c r="L74" s="16">
        <v>-23319.3</v>
      </c>
      <c r="M74" s="16" t="s">
        <v>1290</v>
      </c>
    </row>
    <row r="75" spans="1:13" s="16" customFormat="1">
      <c r="A75" s="16">
        <v>101010102001</v>
      </c>
      <c r="B75" s="16" t="s">
        <v>2902</v>
      </c>
      <c r="C75" s="16" t="s">
        <v>2626</v>
      </c>
      <c r="D75" s="16" t="s">
        <v>1288</v>
      </c>
      <c r="E75" s="16" t="s">
        <v>2628</v>
      </c>
      <c r="F75" s="16">
        <v>1361</v>
      </c>
      <c r="G75" s="17">
        <v>38722</v>
      </c>
      <c r="H75" s="16" t="s">
        <v>3412</v>
      </c>
      <c r="I75" s="16">
        <v>0</v>
      </c>
      <c r="J75" s="16">
        <v>0</v>
      </c>
      <c r="K75" s="16">
        <v>0</v>
      </c>
      <c r="L75" s="16">
        <v>0</v>
      </c>
      <c r="M75" s="16" t="s">
        <v>1290</v>
      </c>
    </row>
    <row r="76" spans="1:13" s="16" customFormat="1">
      <c r="A76" s="16">
        <v>101010102001</v>
      </c>
      <c r="B76" s="16" t="s">
        <v>2902</v>
      </c>
      <c r="C76" s="16" t="s">
        <v>2626</v>
      </c>
      <c r="D76" s="16" t="s">
        <v>1288</v>
      </c>
      <c r="E76" s="16" t="s">
        <v>2627</v>
      </c>
      <c r="F76" s="16">
        <v>84</v>
      </c>
      <c r="G76" s="17">
        <v>38723</v>
      </c>
      <c r="H76" s="16" t="s">
        <v>1293</v>
      </c>
      <c r="I76" s="16">
        <v>0</v>
      </c>
      <c r="J76" s="16">
        <v>0</v>
      </c>
      <c r="K76" s="16">
        <v>0</v>
      </c>
      <c r="L76" s="16">
        <v>0</v>
      </c>
      <c r="M76" s="16" t="s">
        <v>1290</v>
      </c>
    </row>
    <row r="77" spans="1:13" s="16" customFormat="1">
      <c r="A77" s="16">
        <v>101010102001</v>
      </c>
      <c r="B77" s="16" t="s">
        <v>2902</v>
      </c>
      <c r="C77" s="16" t="s">
        <v>2626</v>
      </c>
      <c r="D77" s="16" t="s">
        <v>1288</v>
      </c>
      <c r="E77" s="16" t="s">
        <v>2627</v>
      </c>
      <c r="F77" s="16">
        <v>92</v>
      </c>
      <c r="G77" s="17">
        <v>38723</v>
      </c>
      <c r="H77" s="16" t="s">
        <v>1293</v>
      </c>
      <c r="I77" s="16">
        <v>0</v>
      </c>
      <c r="J77" s="16">
        <v>0</v>
      </c>
      <c r="K77" s="16">
        <v>0</v>
      </c>
      <c r="L77" s="16">
        <v>0</v>
      </c>
      <c r="M77" s="16" t="s">
        <v>1290</v>
      </c>
    </row>
    <row r="78" spans="1:13" s="16" customFormat="1">
      <c r="A78" s="16">
        <v>101010102001</v>
      </c>
      <c r="B78" s="16" t="s">
        <v>2902</v>
      </c>
      <c r="C78" s="16" t="s">
        <v>2626</v>
      </c>
      <c r="D78" s="16" t="s">
        <v>1288</v>
      </c>
      <c r="E78" s="16" t="s">
        <v>2634</v>
      </c>
      <c r="F78" s="16">
        <v>130</v>
      </c>
      <c r="G78" s="17">
        <v>38723</v>
      </c>
      <c r="H78" s="16" t="s">
        <v>3417</v>
      </c>
      <c r="I78" s="16">
        <v>332.68</v>
      </c>
      <c r="J78" s="16">
        <v>0</v>
      </c>
      <c r="K78" s="16">
        <v>0</v>
      </c>
      <c r="L78" s="16">
        <v>332.68</v>
      </c>
      <c r="M78" s="16" t="s">
        <v>1290</v>
      </c>
    </row>
    <row r="79" spans="1:13" s="16" customFormat="1">
      <c r="A79" s="16">
        <v>101010102001</v>
      </c>
      <c r="B79" s="16" t="s">
        <v>2902</v>
      </c>
      <c r="C79" s="16" t="s">
        <v>2626</v>
      </c>
      <c r="D79" s="16" t="s">
        <v>1288</v>
      </c>
      <c r="E79" s="16" t="s">
        <v>2634</v>
      </c>
      <c r="F79" s="16">
        <v>137</v>
      </c>
      <c r="G79" s="17">
        <v>38723</v>
      </c>
      <c r="H79" s="16" t="s">
        <v>3418</v>
      </c>
      <c r="I79" s="16">
        <v>657.3</v>
      </c>
      <c r="J79" s="16">
        <v>0</v>
      </c>
      <c r="K79" s="16">
        <v>0</v>
      </c>
      <c r="L79" s="16">
        <v>657.3</v>
      </c>
      <c r="M79" s="16" t="s">
        <v>1290</v>
      </c>
    </row>
    <row r="80" spans="1:13" s="16" customFormat="1">
      <c r="A80" s="16">
        <v>101010102001</v>
      </c>
      <c r="B80" s="16" t="s">
        <v>2902</v>
      </c>
      <c r="C80" s="16" t="s">
        <v>2626</v>
      </c>
      <c r="D80" s="16" t="s">
        <v>1288</v>
      </c>
      <c r="E80" s="16" t="s">
        <v>2634</v>
      </c>
      <c r="F80" s="16">
        <v>234</v>
      </c>
      <c r="G80" s="17">
        <v>38723</v>
      </c>
      <c r="H80" s="16" t="s">
        <v>451</v>
      </c>
      <c r="I80" s="16">
        <v>189.72</v>
      </c>
      <c r="J80" s="16">
        <v>0</v>
      </c>
      <c r="K80" s="16">
        <v>0</v>
      </c>
      <c r="L80" s="16">
        <v>189.72</v>
      </c>
      <c r="M80" s="16" t="s">
        <v>1290</v>
      </c>
    </row>
    <row r="81" spans="1:13" s="16" customFormat="1">
      <c r="A81" s="16">
        <v>101010102001</v>
      </c>
      <c r="B81" s="16" t="s">
        <v>2902</v>
      </c>
      <c r="C81" s="16" t="s">
        <v>2626</v>
      </c>
      <c r="D81" s="16" t="s">
        <v>1288</v>
      </c>
      <c r="E81" s="16" t="s">
        <v>2634</v>
      </c>
      <c r="F81" s="16">
        <v>255</v>
      </c>
      <c r="G81" s="17">
        <v>38723</v>
      </c>
      <c r="H81" s="16" t="s">
        <v>452</v>
      </c>
      <c r="I81" s="16">
        <v>352.92</v>
      </c>
      <c r="J81" s="16">
        <v>0</v>
      </c>
      <c r="K81" s="16">
        <v>0</v>
      </c>
      <c r="L81" s="16">
        <v>352.92</v>
      </c>
      <c r="M81" s="16" t="s">
        <v>1290</v>
      </c>
    </row>
    <row r="82" spans="1:13" s="16" customFormat="1">
      <c r="A82" s="16">
        <v>101010102001</v>
      </c>
      <c r="B82" s="16" t="s">
        <v>2902</v>
      </c>
      <c r="C82" s="16" t="s">
        <v>2626</v>
      </c>
      <c r="D82" s="16" t="s">
        <v>1288</v>
      </c>
      <c r="E82" s="16" t="s">
        <v>2634</v>
      </c>
      <c r="F82" s="16">
        <v>256</v>
      </c>
      <c r="G82" s="17">
        <v>38723</v>
      </c>
      <c r="H82" s="16" t="s">
        <v>453</v>
      </c>
      <c r="I82" s="16">
        <v>2309.2399999999998</v>
      </c>
      <c r="J82" s="16">
        <v>0</v>
      </c>
      <c r="K82" s="16">
        <v>0</v>
      </c>
      <c r="L82" s="16">
        <v>2309.2399999999998</v>
      </c>
      <c r="M82" s="16" t="s">
        <v>1290</v>
      </c>
    </row>
    <row r="83" spans="1:13" s="16" customFormat="1">
      <c r="A83" s="16">
        <v>101010102001</v>
      </c>
      <c r="B83" s="16" t="s">
        <v>2902</v>
      </c>
      <c r="C83" s="16" t="s">
        <v>2626</v>
      </c>
      <c r="D83" s="16" t="s">
        <v>1288</v>
      </c>
      <c r="E83" s="16" t="s">
        <v>2634</v>
      </c>
      <c r="F83" s="16">
        <v>259</v>
      </c>
      <c r="G83" s="17">
        <v>38723</v>
      </c>
      <c r="H83" s="16" t="s">
        <v>454</v>
      </c>
      <c r="I83" s="16">
        <v>2736.25</v>
      </c>
      <c r="J83" s="16">
        <v>0</v>
      </c>
      <c r="K83" s="16">
        <v>0</v>
      </c>
      <c r="L83" s="16">
        <v>2736.25</v>
      </c>
      <c r="M83" s="16" t="s">
        <v>1290</v>
      </c>
    </row>
    <row r="84" spans="1:13" s="16" customFormat="1">
      <c r="A84" s="16">
        <v>101010102001</v>
      </c>
      <c r="B84" s="16" t="s">
        <v>2902</v>
      </c>
      <c r="C84" s="16" t="s">
        <v>2626</v>
      </c>
      <c r="D84" s="16" t="s">
        <v>1288</v>
      </c>
      <c r="E84" s="16" t="s">
        <v>2634</v>
      </c>
      <c r="F84" s="16">
        <v>262</v>
      </c>
      <c r="G84" s="17">
        <v>38723</v>
      </c>
      <c r="H84" s="16" t="s">
        <v>455</v>
      </c>
      <c r="I84" s="16">
        <v>1402.65</v>
      </c>
      <c r="J84" s="16">
        <v>0</v>
      </c>
      <c r="K84" s="16">
        <v>0</v>
      </c>
      <c r="L84" s="16">
        <v>1402.65</v>
      </c>
      <c r="M84" s="16" t="s">
        <v>1290</v>
      </c>
    </row>
    <row r="85" spans="1:13" s="16" customFormat="1">
      <c r="A85" s="16">
        <v>101010102001</v>
      </c>
      <c r="B85" s="16" t="s">
        <v>2902</v>
      </c>
      <c r="C85" s="16" t="s">
        <v>2626</v>
      </c>
      <c r="D85" s="16" t="s">
        <v>1288</v>
      </c>
      <c r="E85" s="16" t="s">
        <v>2627</v>
      </c>
      <c r="F85" s="16">
        <v>1184</v>
      </c>
      <c r="G85" s="17">
        <v>38723</v>
      </c>
      <c r="H85" s="16" t="s">
        <v>1293</v>
      </c>
      <c r="I85" s="16">
        <v>0</v>
      </c>
      <c r="J85" s="16">
        <v>0</v>
      </c>
      <c r="K85" s="16">
        <v>0</v>
      </c>
      <c r="L85" s="16">
        <v>0</v>
      </c>
      <c r="M85" s="16" t="s">
        <v>1290</v>
      </c>
    </row>
    <row r="86" spans="1:13" s="16" customFormat="1">
      <c r="A86" s="16">
        <v>101010102001</v>
      </c>
      <c r="B86" s="16" t="s">
        <v>2902</v>
      </c>
      <c r="C86" s="16" t="s">
        <v>2626</v>
      </c>
      <c r="D86" s="16" t="s">
        <v>1288</v>
      </c>
      <c r="E86" s="16" t="s">
        <v>2628</v>
      </c>
      <c r="F86" s="16">
        <v>1362</v>
      </c>
      <c r="G86" s="17">
        <v>38723</v>
      </c>
      <c r="H86" s="16" t="s">
        <v>3413</v>
      </c>
      <c r="I86" s="16">
        <v>0</v>
      </c>
      <c r="J86" s="16">
        <v>0</v>
      </c>
      <c r="K86" s="16">
        <v>0</v>
      </c>
      <c r="L86" s="16">
        <v>0</v>
      </c>
      <c r="M86" s="16" t="s">
        <v>1290</v>
      </c>
    </row>
    <row r="87" spans="1:13" s="16" customFormat="1">
      <c r="A87" s="16">
        <v>101010102001</v>
      </c>
      <c r="B87" s="16" t="s">
        <v>2902</v>
      </c>
      <c r="C87" s="16" t="s">
        <v>2626</v>
      </c>
      <c r="D87" s="16" t="s">
        <v>1288</v>
      </c>
      <c r="E87" s="16" t="s">
        <v>2628</v>
      </c>
      <c r="F87" s="16">
        <v>1363</v>
      </c>
      <c r="G87" s="17">
        <v>38723</v>
      </c>
      <c r="H87" s="16" t="s">
        <v>3414</v>
      </c>
      <c r="I87" s="16">
        <v>0</v>
      </c>
      <c r="J87" s="16">
        <v>17569.23</v>
      </c>
      <c r="K87" s="16">
        <v>0</v>
      </c>
      <c r="L87" s="16">
        <v>-17569.23</v>
      </c>
      <c r="M87" s="16" t="s">
        <v>1290</v>
      </c>
    </row>
    <row r="88" spans="1:13" s="16" customFormat="1">
      <c r="A88" s="16">
        <v>101010102001</v>
      </c>
      <c r="B88" s="16" t="s">
        <v>2902</v>
      </c>
      <c r="C88" s="16" t="s">
        <v>2626</v>
      </c>
      <c r="D88" s="16" t="s">
        <v>1288</v>
      </c>
      <c r="E88" s="16" t="s">
        <v>2628</v>
      </c>
      <c r="F88" s="16">
        <v>1364</v>
      </c>
      <c r="G88" s="17">
        <v>38723</v>
      </c>
      <c r="H88" s="16" t="s">
        <v>3414</v>
      </c>
      <c r="I88" s="16">
        <v>0</v>
      </c>
      <c r="J88" s="16">
        <v>17569.23</v>
      </c>
      <c r="K88" s="16">
        <v>0</v>
      </c>
      <c r="L88" s="16">
        <v>-17569.23</v>
      </c>
      <c r="M88" s="16" t="s">
        <v>1290</v>
      </c>
    </row>
    <row r="89" spans="1:13" s="16" customFormat="1">
      <c r="A89" s="16">
        <v>101010102001</v>
      </c>
      <c r="B89" s="16" t="s">
        <v>2902</v>
      </c>
      <c r="C89" s="16" t="s">
        <v>2626</v>
      </c>
      <c r="D89" s="16" t="s">
        <v>1288</v>
      </c>
      <c r="E89" s="16" t="s">
        <v>2628</v>
      </c>
      <c r="F89" s="16">
        <v>1365</v>
      </c>
      <c r="G89" s="17">
        <v>38723</v>
      </c>
      <c r="H89" s="16" t="s">
        <v>3415</v>
      </c>
      <c r="I89" s="16">
        <v>0</v>
      </c>
      <c r="J89" s="16">
        <v>16161.45</v>
      </c>
      <c r="K89" s="16">
        <v>0</v>
      </c>
      <c r="L89" s="16">
        <v>-16161.45</v>
      </c>
      <c r="M89" s="16" t="s">
        <v>1290</v>
      </c>
    </row>
    <row r="90" spans="1:13" s="16" customFormat="1">
      <c r="A90" s="16">
        <v>101010102001</v>
      </c>
      <c r="B90" s="16" t="s">
        <v>2902</v>
      </c>
      <c r="C90" s="16" t="s">
        <v>2626</v>
      </c>
      <c r="D90" s="16" t="s">
        <v>1288</v>
      </c>
      <c r="E90" s="16" t="s">
        <v>2628</v>
      </c>
      <c r="F90" s="16">
        <v>1366</v>
      </c>
      <c r="G90" s="17">
        <v>38723</v>
      </c>
      <c r="H90" s="16" t="s">
        <v>3416</v>
      </c>
      <c r="I90" s="16">
        <v>0</v>
      </c>
      <c r="J90" s="16">
        <v>3068.64</v>
      </c>
      <c r="K90" s="16">
        <v>0</v>
      </c>
      <c r="L90" s="16">
        <v>-3068.64</v>
      </c>
      <c r="M90" s="16" t="s">
        <v>1290</v>
      </c>
    </row>
    <row r="91" spans="1:13" s="16" customFormat="1">
      <c r="A91" s="16">
        <v>101010102001</v>
      </c>
      <c r="B91" s="16" t="s">
        <v>2902</v>
      </c>
      <c r="C91" s="16" t="s">
        <v>2626</v>
      </c>
      <c r="D91" s="16" t="s">
        <v>1288</v>
      </c>
      <c r="E91" s="16" t="s">
        <v>2634</v>
      </c>
      <c r="F91" s="16">
        <v>123</v>
      </c>
      <c r="G91" s="17">
        <v>38724</v>
      </c>
      <c r="H91" s="16" t="s">
        <v>459</v>
      </c>
      <c r="I91" s="16">
        <v>285.8</v>
      </c>
      <c r="J91" s="16">
        <v>0</v>
      </c>
      <c r="K91" s="16">
        <v>0</v>
      </c>
      <c r="L91" s="16">
        <v>285.8</v>
      </c>
      <c r="M91" s="16" t="s">
        <v>1290</v>
      </c>
    </row>
    <row r="92" spans="1:13" s="16" customFormat="1">
      <c r="A92" s="16">
        <v>101010102001</v>
      </c>
      <c r="B92" s="16" t="s">
        <v>2902</v>
      </c>
      <c r="C92" s="16" t="s">
        <v>2626</v>
      </c>
      <c r="D92" s="16" t="s">
        <v>1288</v>
      </c>
      <c r="E92" s="16" t="s">
        <v>2634</v>
      </c>
      <c r="F92" s="16">
        <v>238</v>
      </c>
      <c r="G92" s="17">
        <v>38724</v>
      </c>
      <c r="H92" s="16" t="s">
        <v>460</v>
      </c>
      <c r="I92" s="16">
        <v>5012.3100000000004</v>
      </c>
      <c r="J92" s="16">
        <v>0</v>
      </c>
      <c r="K92" s="16">
        <v>0</v>
      </c>
      <c r="L92" s="16">
        <v>5012.3100000000004</v>
      </c>
      <c r="M92" s="16" t="s">
        <v>1290</v>
      </c>
    </row>
    <row r="93" spans="1:13" s="16" customFormat="1">
      <c r="A93" s="16">
        <v>101010102001</v>
      </c>
      <c r="B93" s="16" t="s">
        <v>2902</v>
      </c>
      <c r="C93" s="16" t="s">
        <v>2626</v>
      </c>
      <c r="D93" s="16" t="s">
        <v>1288</v>
      </c>
      <c r="E93" s="16" t="s">
        <v>2634</v>
      </c>
      <c r="F93" s="16">
        <v>252</v>
      </c>
      <c r="G93" s="17">
        <v>38724</v>
      </c>
      <c r="H93" s="16" t="s">
        <v>461</v>
      </c>
      <c r="I93" s="16">
        <v>2864.18</v>
      </c>
      <c r="J93" s="16">
        <v>0</v>
      </c>
      <c r="K93" s="16">
        <v>0</v>
      </c>
      <c r="L93" s="16">
        <v>2864.18</v>
      </c>
      <c r="M93" s="16" t="s">
        <v>1290</v>
      </c>
    </row>
    <row r="94" spans="1:13" s="16" customFormat="1">
      <c r="A94" s="16">
        <v>101010102001</v>
      </c>
      <c r="B94" s="16" t="s">
        <v>2902</v>
      </c>
      <c r="C94" s="16" t="s">
        <v>2626</v>
      </c>
      <c r="D94" s="16" t="s">
        <v>1288</v>
      </c>
      <c r="E94" s="16" t="s">
        <v>2634</v>
      </c>
      <c r="F94" s="16">
        <v>263</v>
      </c>
      <c r="G94" s="17">
        <v>38724</v>
      </c>
      <c r="H94" s="16" t="s">
        <v>462</v>
      </c>
      <c r="I94" s="16">
        <v>1302</v>
      </c>
      <c r="J94" s="16">
        <v>0</v>
      </c>
      <c r="K94" s="16">
        <v>0</v>
      </c>
      <c r="L94" s="16">
        <v>1302</v>
      </c>
      <c r="M94" s="16" t="s">
        <v>1290</v>
      </c>
    </row>
    <row r="95" spans="1:13" s="16" customFormat="1">
      <c r="A95" s="16">
        <v>101010102001</v>
      </c>
      <c r="B95" s="16" t="s">
        <v>2902</v>
      </c>
      <c r="C95" s="16" t="s">
        <v>2626</v>
      </c>
      <c r="D95" s="16" t="s">
        <v>1288</v>
      </c>
      <c r="E95" s="16" t="s">
        <v>2634</v>
      </c>
      <c r="F95" s="16">
        <v>266</v>
      </c>
      <c r="G95" s="17">
        <v>38724</v>
      </c>
      <c r="H95" s="16" t="s">
        <v>463</v>
      </c>
      <c r="I95" s="16">
        <v>120</v>
      </c>
      <c r="J95" s="16">
        <v>0</v>
      </c>
      <c r="K95" s="16">
        <v>0</v>
      </c>
      <c r="L95" s="16">
        <v>120</v>
      </c>
      <c r="M95" s="16" t="s">
        <v>1290</v>
      </c>
    </row>
    <row r="96" spans="1:13" s="16" customFormat="1">
      <c r="A96" s="16">
        <v>101010102001</v>
      </c>
      <c r="B96" s="16" t="s">
        <v>2902</v>
      </c>
      <c r="C96" s="16" t="s">
        <v>2626</v>
      </c>
      <c r="D96" s="16" t="s">
        <v>1288</v>
      </c>
      <c r="E96" s="16" t="s">
        <v>2628</v>
      </c>
      <c r="F96" s="16">
        <v>1371</v>
      </c>
      <c r="G96" s="17">
        <v>38724</v>
      </c>
      <c r="H96" s="16" t="s">
        <v>456</v>
      </c>
      <c r="I96" s="16">
        <v>0</v>
      </c>
      <c r="J96" s="16">
        <v>74.25</v>
      </c>
      <c r="K96" s="16">
        <v>0</v>
      </c>
      <c r="L96" s="16">
        <v>-74.25</v>
      </c>
      <c r="M96" s="16" t="s">
        <v>1290</v>
      </c>
    </row>
    <row r="97" spans="1:13" s="16" customFormat="1">
      <c r="A97" s="16">
        <v>101010102001</v>
      </c>
      <c r="B97" s="16" t="s">
        <v>2902</v>
      </c>
      <c r="C97" s="16" t="s">
        <v>2626</v>
      </c>
      <c r="D97" s="16" t="s">
        <v>1288</v>
      </c>
      <c r="E97" s="16" t="s">
        <v>2628</v>
      </c>
      <c r="F97" s="16">
        <v>1372</v>
      </c>
      <c r="G97" s="17">
        <v>38724</v>
      </c>
      <c r="H97" s="16" t="s">
        <v>457</v>
      </c>
      <c r="I97" s="16">
        <v>0</v>
      </c>
      <c r="J97" s="16">
        <v>150</v>
      </c>
      <c r="K97" s="16">
        <v>0</v>
      </c>
      <c r="L97" s="16">
        <v>-150</v>
      </c>
      <c r="M97" s="16" t="s">
        <v>1290</v>
      </c>
    </row>
    <row r="98" spans="1:13" s="16" customFormat="1">
      <c r="A98" s="16">
        <v>101010102001</v>
      </c>
      <c r="B98" s="16" t="s">
        <v>2902</v>
      </c>
      <c r="C98" s="16" t="s">
        <v>2626</v>
      </c>
      <c r="D98" s="16" t="s">
        <v>1288</v>
      </c>
      <c r="E98" s="16" t="s">
        <v>2628</v>
      </c>
      <c r="F98" s="16">
        <v>1373</v>
      </c>
      <c r="G98" s="17">
        <v>38724</v>
      </c>
      <c r="H98" s="16" t="s">
        <v>458</v>
      </c>
      <c r="I98" s="16">
        <v>0</v>
      </c>
      <c r="J98" s="16">
        <v>274.01</v>
      </c>
      <c r="K98" s="16">
        <v>0</v>
      </c>
      <c r="L98" s="16">
        <v>-274.01</v>
      </c>
      <c r="M98" s="16" t="s">
        <v>1290</v>
      </c>
    </row>
    <row r="99" spans="1:13" s="16" customFormat="1">
      <c r="A99" s="16">
        <v>101010102001</v>
      </c>
      <c r="B99" s="16" t="s">
        <v>2902</v>
      </c>
      <c r="C99" s="16" t="s">
        <v>2626</v>
      </c>
      <c r="D99" s="16" t="s">
        <v>1288</v>
      </c>
      <c r="E99" s="16" t="s">
        <v>2634</v>
      </c>
      <c r="F99" s="16">
        <v>115</v>
      </c>
      <c r="G99" s="17">
        <v>38726</v>
      </c>
      <c r="H99" s="16" t="s">
        <v>469</v>
      </c>
      <c r="I99" s="16">
        <v>152.51</v>
      </c>
      <c r="J99" s="16">
        <v>0</v>
      </c>
      <c r="K99" s="16">
        <v>0</v>
      </c>
      <c r="L99" s="16">
        <v>152.51</v>
      </c>
      <c r="M99" s="16" t="s">
        <v>1290</v>
      </c>
    </row>
    <row r="100" spans="1:13" s="16" customFormat="1">
      <c r="A100" s="16">
        <v>101010102001</v>
      </c>
      <c r="B100" s="16" t="s">
        <v>2902</v>
      </c>
      <c r="C100" s="16" t="s">
        <v>2626</v>
      </c>
      <c r="D100" s="16" t="s">
        <v>1288</v>
      </c>
      <c r="E100" s="16" t="s">
        <v>2634</v>
      </c>
      <c r="F100" s="16">
        <v>128</v>
      </c>
      <c r="G100" s="17">
        <v>38726</v>
      </c>
      <c r="H100" s="16" t="s">
        <v>470</v>
      </c>
      <c r="I100" s="16">
        <v>1624.47</v>
      </c>
      <c r="J100" s="16">
        <v>0</v>
      </c>
      <c r="K100" s="16">
        <v>0</v>
      </c>
      <c r="L100" s="16">
        <v>1624.47</v>
      </c>
      <c r="M100" s="16" t="s">
        <v>1290</v>
      </c>
    </row>
    <row r="101" spans="1:13" s="16" customFormat="1">
      <c r="A101" s="16">
        <v>101010102001</v>
      </c>
      <c r="B101" s="16" t="s">
        <v>2902</v>
      </c>
      <c r="C101" s="16" t="s">
        <v>2626</v>
      </c>
      <c r="D101" s="16" t="s">
        <v>1288</v>
      </c>
      <c r="E101" s="16" t="s">
        <v>2627</v>
      </c>
      <c r="F101" s="16">
        <v>1091</v>
      </c>
      <c r="G101" s="17">
        <v>38726</v>
      </c>
      <c r="H101" s="16" t="s">
        <v>1293</v>
      </c>
      <c r="I101" s="16">
        <v>0</v>
      </c>
      <c r="J101" s="16">
        <v>0</v>
      </c>
      <c r="K101" s="16">
        <v>0</v>
      </c>
      <c r="L101" s="16">
        <v>0</v>
      </c>
      <c r="M101" s="16" t="s">
        <v>1290</v>
      </c>
    </row>
    <row r="102" spans="1:13" s="16" customFormat="1">
      <c r="A102" s="16">
        <v>101010102001</v>
      </c>
      <c r="B102" s="16" t="s">
        <v>2902</v>
      </c>
      <c r="C102" s="16" t="s">
        <v>2626</v>
      </c>
      <c r="D102" s="16" t="s">
        <v>1288</v>
      </c>
      <c r="E102" s="16" t="s">
        <v>2628</v>
      </c>
      <c r="F102" s="16">
        <v>1374</v>
      </c>
      <c r="G102" s="17">
        <v>38726</v>
      </c>
      <c r="H102" s="16" t="s">
        <v>464</v>
      </c>
      <c r="I102" s="16">
        <v>0</v>
      </c>
      <c r="J102" s="16">
        <v>1739.53</v>
      </c>
      <c r="K102" s="16">
        <v>0</v>
      </c>
      <c r="L102" s="16">
        <v>-1739.53</v>
      </c>
      <c r="M102" s="16" t="s">
        <v>1290</v>
      </c>
    </row>
    <row r="103" spans="1:13" s="16" customFormat="1">
      <c r="A103" s="16">
        <v>101010102001</v>
      </c>
      <c r="B103" s="16" t="s">
        <v>2902</v>
      </c>
      <c r="C103" s="16" t="s">
        <v>2626</v>
      </c>
      <c r="D103" s="16" t="s">
        <v>1288</v>
      </c>
      <c r="E103" s="16" t="s">
        <v>2628</v>
      </c>
      <c r="F103" s="16">
        <v>1375</v>
      </c>
      <c r="G103" s="17">
        <v>38726</v>
      </c>
      <c r="H103" s="16" t="s">
        <v>465</v>
      </c>
      <c r="I103" s="16">
        <v>0</v>
      </c>
      <c r="J103" s="16">
        <v>13046.46</v>
      </c>
      <c r="K103" s="16">
        <v>0</v>
      </c>
      <c r="L103" s="16">
        <v>-13046.46</v>
      </c>
      <c r="M103" s="16" t="s">
        <v>1290</v>
      </c>
    </row>
    <row r="104" spans="1:13" s="16" customFormat="1">
      <c r="A104" s="16">
        <v>101010102001</v>
      </c>
      <c r="B104" s="16" t="s">
        <v>2902</v>
      </c>
      <c r="C104" s="16" t="s">
        <v>2626</v>
      </c>
      <c r="D104" s="16" t="s">
        <v>1288</v>
      </c>
      <c r="E104" s="16" t="s">
        <v>2628</v>
      </c>
      <c r="F104" s="16">
        <v>1376</v>
      </c>
      <c r="G104" s="17">
        <v>38726</v>
      </c>
      <c r="H104" s="16" t="s">
        <v>466</v>
      </c>
      <c r="I104" s="16">
        <v>0</v>
      </c>
      <c r="J104" s="16">
        <v>13046.46</v>
      </c>
      <c r="K104" s="16">
        <v>0</v>
      </c>
      <c r="L104" s="16">
        <v>-13046.46</v>
      </c>
      <c r="M104" s="16" t="s">
        <v>1290</v>
      </c>
    </row>
    <row r="105" spans="1:13" s="16" customFormat="1">
      <c r="A105" s="16">
        <v>101010102001</v>
      </c>
      <c r="B105" s="16" t="s">
        <v>2902</v>
      </c>
      <c r="C105" s="16" t="s">
        <v>2626</v>
      </c>
      <c r="D105" s="16" t="s">
        <v>1288</v>
      </c>
      <c r="E105" s="16" t="s">
        <v>2628</v>
      </c>
      <c r="F105" s="16">
        <v>1377</v>
      </c>
      <c r="G105" s="17">
        <v>38726</v>
      </c>
      <c r="H105" s="16" t="s">
        <v>467</v>
      </c>
      <c r="I105" s="16">
        <v>0</v>
      </c>
      <c r="J105" s="16">
        <v>500</v>
      </c>
      <c r="K105" s="16">
        <v>0</v>
      </c>
      <c r="L105" s="16">
        <v>-500</v>
      </c>
      <c r="M105" s="16" t="s">
        <v>1290</v>
      </c>
    </row>
    <row r="106" spans="1:13" s="16" customFormat="1">
      <c r="A106" s="16">
        <v>101010102001</v>
      </c>
      <c r="B106" s="16" t="s">
        <v>2902</v>
      </c>
      <c r="C106" s="16" t="s">
        <v>2626</v>
      </c>
      <c r="D106" s="16" t="s">
        <v>1288</v>
      </c>
      <c r="E106" s="16" t="s">
        <v>2628</v>
      </c>
      <c r="F106" s="16">
        <v>1379</v>
      </c>
      <c r="G106" s="17">
        <v>38726</v>
      </c>
      <c r="H106" s="16" t="s">
        <v>468</v>
      </c>
      <c r="I106" s="16">
        <v>0</v>
      </c>
      <c r="J106" s="16">
        <v>156</v>
      </c>
      <c r="K106" s="16">
        <v>0</v>
      </c>
      <c r="L106" s="16">
        <v>-156</v>
      </c>
      <c r="M106" s="16" t="s">
        <v>1290</v>
      </c>
    </row>
    <row r="107" spans="1:13" s="16" customFormat="1">
      <c r="A107" s="16">
        <v>101010102001</v>
      </c>
      <c r="B107" s="16" t="s">
        <v>2902</v>
      </c>
      <c r="C107" s="16" t="s">
        <v>2626</v>
      </c>
      <c r="D107" s="16" t="s">
        <v>1288</v>
      </c>
      <c r="E107" s="16" t="s">
        <v>2634</v>
      </c>
      <c r="F107" s="16">
        <v>119</v>
      </c>
      <c r="G107" s="17">
        <v>38727</v>
      </c>
      <c r="H107" s="16" t="s">
        <v>472</v>
      </c>
      <c r="I107" s="16">
        <v>2065.5700000000002</v>
      </c>
      <c r="J107" s="16">
        <v>0</v>
      </c>
      <c r="K107" s="16">
        <v>0</v>
      </c>
      <c r="L107" s="16">
        <v>2065.5700000000002</v>
      </c>
      <c r="M107" s="16" t="s">
        <v>1290</v>
      </c>
    </row>
    <row r="108" spans="1:13" s="16" customFormat="1">
      <c r="A108" s="16">
        <v>101010102001</v>
      </c>
      <c r="B108" s="16" t="s">
        <v>2902</v>
      </c>
      <c r="C108" s="16" t="s">
        <v>2626</v>
      </c>
      <c r="D108" s="16" t="s">
        <v>1288</v>
      </c>
      <c r="E108" s="16" t="s">
        <v>2634</v>
      </c>
      <c r="F108" s="16">
        <v>288</v>
      </c>
      <c r="G108" s="17">
        <v>38727</v>
      </c>
      <c r="H108" s="16" t="s">
        <v>473</v>
      </c>
      <c r="I108" s="16">
        <v>601.29999999999995</v>
      </c>
      <c r="J108" s="16">
        <v>0</v>
      </c>
      <c r="K108" s="16">
        <v>0</v>
      </c>
      <c r="L108" s="16">
        <v>601.29999999999995</v>
      </c>
      <c r="M108" s="16" t="s">
        <v>1290</v>
      </c>
    </row>
    <row r="109" spans="1:13" s="16" customFormat="1">
      <c r="A109" s="16">
        <v>101010102001</v>
      </c>
      <c r="B109" s="16" t="s">
        <v>2902</v>
      </c>
      <c r="C109" s="16" t="s">
        <v>2626</v>
      </c>
      <c r="D109" s="16" t="s">
        <v>1288</v>
      </c>
      <c r="E109" s="16" t="s">
        <v>2628</v>
      </c>
      <c r="F109" s="16">
        <v>1395</v>
      </c>
      <c r="G109" s="17">
        <v>38727</v>
      </c>
      <c r="H109" s="16" t="s">
        <v>471</v>
      </c>
      <c r="I109" s="16">
        <v>0</v>
      </c>
      <c r="J109" s="16">
        <v>0</v>
      </c>
      <c r="K109" s="16">
        <v>0</v>
      </c>
      <c r="L109" s="16">
        <v>0</v>
      </c>
      <c r="M109" s="16" t="s">
        <v>1290</v>
      </c>
    </row>
    <row r="110" spans="1:13" s="16" customFormat="1">
      <c r="A110" s="16">
        <v>101010102001</v>
      </c>
      <c r="B110" s="16" t="s">
        <v>2902</v>
      </c>
      <c r="C110" s="16" t="s">
        <v>2626</v>
      </c>
      <c r="D110" s="16" t="s">
        <v>1288</v>
      </c>
      <c r="E110" s="16" t="s">
        <v>2634</v>
      </c>
      <c r="F110" s="16">
        <v>139</v>
      </c>
      <c r="G110" s="17">
        <v>38728</v>
      </c>
      <c r="H110" s="16" t="s">
        <v>808</v>
      </c>
      <c r="I110" s="16">
        <v>358</v>
      </c>
      <c r="J110" s="16">
        <v>0</v>
      </c>
      <c r="K110" s="16">
        <v>0</v>
      </c>
      <c r="L110" s="16">
        <v>358</v>
      </c>
      <c r="M110" s="16" t="s">
        <v>1290</v>
      </c>
    </row>
    <row r="111" spans="1:13" s="16" customFormat="1">
      <c r="A111" s="16">
        <v>101010102001</v>
      </c>
      <c r="B111" s="16" t="s">
        <v>2902</v>
      </c>
      <c r="C111" s="16" t="s">
        <v>2626</v>
      </c>
      <c r="D111" s="16" t="s">
        <v>1288</v>
      </c>
      <c r="E111" s="16" t="s">
        <v>2634</v>
      </c>
      <c r="F111" s="16">
        <v>140</v>
      </c>
      <c r="G111" s="17">
        <v>38728</v>
      </c>
      <c r="H111" s="16" t="s">
        <v>809</v>
      </c>
      <c r="I111" s="16">
        <v>358</v>
      </c>
      <c r="J111" s="16">
        <v>0</v>
      </c>
      <c r="K111" s="16">
        <v>0</v>
      </c>
      <c r="L111" s="16">
        <v>358</v>
      </c>
      <c r="M111" s="16" t="s">
        <v>1290</v>
      </c>
    </row>
    <row r="112" spans="1:13" s="16" customFormat="1">
      <c r="A112" s="16">
        <v>101010102001</v>
      </c>
      <c r="B112" s="16" t="s">
        <v>2902</v>
      </c>
      <c r="C112" s="16" t="s">
        <v>2626</v>
      </c>
      <c r="D112" s="16" t="s">
        <v>1288</v>
      </c>
      <c r="E112" s="16" t="s">
        <v>2634</v>
      </c>
      <c r="F112" s="16">
        <v>179</v>
      </c>
      <c r="G112" s="17">
        <v>38728</v>
      </c>
      <c r="H112" s="16" t="s">
        <v>810</v>
      </c>
      <c r="I112" s="16">
        <v>115999.82</v>
      </c>
      <c r="J112" s="16">
        <v>0</v>
      </c>
      <c r="K112" s="16">
        <v>0</v>
      </c>
      <c r="L112" s="16">
        <v>115999.82</v>
      </c>
      <c r="M112" s="16" t="s">
        <v>1290</v>
      </c>
    </row>
    <row r="113" spans="1:13" s="16" customFormat="1">
      <c r="A113" s="16">
        <v>101010102001</v>
      </c>
      <c r="B113" s="16" t="s">
        <v>2902</v>
      </c>
      <c r="C113" s="16" t="s">
        <v>2626</v>
      </c>
      <c r="D113" s="16" t="s">
        <v>1288</v>
      </c>
      <c r="E113" s="16" t="s">
        <v>2634</v>
      </c>
      <c r="F113" s="16">
        <v>277</v>
      </c>
      <c r="G113" s="17">
        <v>38728</v>
      </c>
      <c r="H113" s="16" t="s">
        <v>811</v>
      </c>
      <c r="I113" s="16">
        <v>167.8</v>
      </c>
      <c r="J113" s="16">
        <v>0</v>
      </c>
      <c r="K113" s="16">
        <v>0</v>
      </c>
      <c r="L113" s="16">
        <v>167.8</v>
      </c>
      <c r="M113" s="16" t="s">
        <v>1290</v>
      </c>
    </row>
    <row r="114" spans="1:13" s="16" customFormat="1">
      <c r="A114" s="16">
        <v>101010102001</v>
      </c>
      <c r="B114" s="16" t="s">
        <v>2902</v>
      </c>
      <c r="C114" s="16" t="s">
        <v>2626</v>
      </c>
      <c r="D114" s="16" t="s">
        <v>1288</v>
      </c>
      <c r="E114" s="16" t="s">
        <v>2634</v>
      </c>
      <c r="F114" s="16">
        <v>278</v>
      </c>
      <c r="G114" s="17">
        <v>38728</v>
      </c>
      <c r="H114" s="16" t="s">
        <v>812</v>
      </c>
      <c r="I114" s="16">
        <v>180.32</v>
      </c>
      <c r="J114" s="16">
        <v>0</v>
      </c>
      <c r="K114" s="16">
        <v>0</v>
      </c>
      <c r="L114" s="16">
        <v>180.32</v>
      </c>
      <c r="M114" s="16" t="s">
        <v>1290</v>
      </c>
    </row>
    <row r="115" spans="1:13" s="16" customFormat="1">
      <c r="A115" s="16">
        <v>101010102001</v>
      </c>
      <c r="B115" s="16" t="s">
        <v>2902</v>
      </c>
      <c r="C115" s="16" t="s">
        <v>2626</v>
      </c>
      <c r="D115" s="16" t="s">
        <v>1288</v>
      </c>
      <c r="E115" s="16" t="s">
        <v>2628</v>
      </c>
      <c r="F115" s="16">
        <v>1396</v>
      </c>
      <c r="G115" s="17">
        <v>38728</v>
      </c>
      <c r="H115" s="16" t="s">
        <v>474</v>
      </c>
      <c r="I115" s="16">
        <v>0</v>
      </c>
      <c r="J115" s="16">
        <v>31163.35</v>
      </c>
      <c r="K115" s="16">
        <v>0</v>
      </c>
      <c r="L115" s="16">
        <v>-31163.35</v>
      </c>
      <c r="M115" s="16" t="s">
        <v>1290</v>
      </c>
    </row>
    <row r="116" spans="1:13" s="16" customFormat="1">
      <c r="A116" s="16">
        <v>101010102001</v>
      </c>
      <c r="B116" s="16" t="s">
        <v>2902</v>
      </c>
      <c r="C116" s="16" t="s">
        <v>2626</v>
      </c>
      <c r="D116" s="16" t="s">
        <v>1288</v>
      </c>
      <c r="E116" s="16" t="s">
        <v>2628</v>
      </c>
      <c r="F116" s="16">
        <v>1397</v>
      </c>
      <c r="G116" s="17">
        <v>38728</v>
      </c>
      <c r="H116" s="16" t="s">
        <v>475</v>
      </c>
      <c r="I116" s="16">
        <v>0</v>
      </c>
      <c r="J116" s="16">
        <v>5218.58</v>
      </c>
      <c r="K116" s="16">
        <v>0</v>
      </c>
      <c r="L116" s="16">
        <v>-5218.58</v>
      </c>
      <c r="M116" s="16" t="s">
        <v>1290</v>
      </c>
    </row>
    <row r="117" spans="1:13" s="16" customFormat="1">
      <c r="A117" s="16">
        <v>101010102001</v>
      </c>
      <c r="B117" s="16" t="s">
        <v>2902</v>
      </c>
      <c r="C117" s="16" t="s">
        <v>2626</v>
      </c>
      <c r="D117" s="16" t="s">
        <v>1288</v>
      </c>
      <c r="E117" s="16" t="s">
        <v>2628</v>
      </c>
      <c r="F117" s="16">
        <v>1398</v>
      </c>
      <c r="G117" s="17">
        <v>38728</v>
      </c>
      <c r="H117" s="16" t="s">
        <v>476</v>
      </c>
      <c r="I117" s="16">
        <v>0</v>
      </c>
      <c r="J117" s="16">
        <v>1739.53</v>
      </c>
      <c r="K117" s="16">
        <v>0</v>
      </c>
      <c r="L117" s="16">
        <v>-1739.53</v>
      </c>
      <c r="M117" s="16" t="s">
        <v>1290</v>
      </c>
    </row>
    <row r="118" spans="1:13" s="16" customFormat="1">
      <c r="A118" s="16">
        <v>101010102001</v>
      </c>
      <c r="B118" s="16" t="s">
        <v>2902</v>
      </c>
      <c r="C118" s="16" t="s">
        <v>2626</v>
      </c>
      <c r="D118" s="16" t="s">
        <v>1288</v>
      </c>
      <c r="E118" s="16" t="s">
        <v>2628</v>
      </c>
      <c r="F118" s="16">
        <v>1399</v>
      </c>
      <c r="G118" s="17">
        <v>38728</v>
      </c>
      <c r="H118" s="16" t="s">
        <v>477</v>
      </c>
      <c r="I118" s="16">
        <v>0</v>
      </c>
      <c r="J118" s="16">
        <v>180.32</v>
      </c>
      <c r="K118" s="16">
        <v>0</v>
      </c>
      <c r="L118" s="16">
        <v>-180.32</v>
      </c>
      <c r="M118" s="16" t="s">
        <v>1290</v>
      </c>
    </row>
    <row r="119" spans="1:13" s="16" customFormat="1">
      <c r="A119" s="16">
        <v>101010102001</v>
      </c>
      <c r="B119" s="16" t="s">
        <v>2902</v>
      </c>
      <c r="C119" s="16" t="s">
        <v>2626</v>
      </c>
      <c r="D119" s="16" t="s">
        <v>1288</v>
      </c>
      <c r="E119" s="16" t="s">
        <v>2628</v>
      </c>
      <c r="F119" s="16">
        <v>1400</v>
      </c>
      <c r="G119" s="17">
        <v>38728</v>
      </c>
      <c r="H119" s="16" t="s">
        <v>802</v>
      </c>
      <c r="I119" s="16">
        <v>0</v>
      </c>
      <c r="J119" s="16">
        <v>150</v>
      </c>
      <c r="K119" s="16">
        <v>0</v>
      </c>
      <c r="L119" s="16">
        <v>-150</v>
      </c>
      <c r="M119" s="16" t="s">
        <v>1290</v>
      </c>
    </row>
    <row r="120" spans="1:13" s="16" customFormat="1">
      <c r="A120" s="16">
        <v>101010102001</v>
      </c>
      <c r="B120" s="16" t="s">
        <v>2902</v>
      </c>
      <c r="C120" s="16" t="s">
        <v>2626</v>
      </c>
      <c r="D120" s="16" t="s">
        <v>1288</v>
      </c>
      <c r="E120" s="16" t="s">
        <v>2628</v>
      </c>
      <c r="F120" s="16">
        <v>1402</v>
      </c>
      <c r="G120" s="17">
        <v>38728</v>
      </c>
      <c r="H120" s="16" t="s">
        <v>803</v>
      </c>
      <c r="I120" s="16">
        <v>0</v>
      </c>
      <c r="J120" s="16">
        <v>6952.65</v>
      </c>
      <c r="K120" s="16">
        <v>0</v>
      </c>
      <c r="L120" s="16">
        <v>-6952.65</v>
      </c>
      <c r="M120" s="16" t="s">
        <v>1290</v>
      </c>
    </row>
    <row r="121" spans="1:13" s="16" customFormat="1">
      <c r="A121" s="16">
        <v>101010102001</v>
      </c>
      <c r="B121" s="16" t="s">
        <v>2902</v>
      </c>
      <c r="C121" s="16" t="s">
        <v>2626</v>
      </c>
      <c r="D121" s="16" t="s">
        <v>1288</v>
      </c>
      <c r="E121" s="16" t="s">
        <v>2628</v>
      </c>
      <c r="F121" s="16">
        <v>1403</v>
      </c>
      <c r="G121" s="17">
        <v>38728</v>
      </c>
      <c r="H121" s="16" t="s">
        <v>804</v>
      </c>
      <c r="I121" s="16">
        <v>0</v>
      </c>
      <c r="J121" s="16">
        <v>7459.05</v>
      </c>
      <c r="K121" s="16">
        <v>0</v>
      </c>
      <c r="L121" s="16">
        <v>-7459.05</v>
      </c>
      <c r="M121" s="16" t="s">
        <v>1290</v>
      </c>
    </row>
    <row r="122" spans="1:13" s="16" customFormat="1">
      <c r="A122" s="16">
        <v>101010102001</v>
      </c>
      <c r="B122" s="16" t="s">
        <v>2902</v>
      </c>
      <c r="C122" s="16" t="s">
        <v>2626</v>
      </c>
      <c r="D122" s="16" t="s">
        <v>1288</v>
      </c>
      <c r="E122" s="16" t="s">
        <v>2628</v>
      </c>
      <c r="F122" s="16">
        <v>1404</v>
      </c>
      <c r="G122" s="17">
        <v>38728</v>
      </c>
      <c r="H122" s="16" t="s">
        <v>805</v>
      </c>
      <c r="I122" s="16">
        <v>0</v>
      </c>
      <c r="J122" s="16">
        <v>250</v>
      </c>
      <c r="K122" s="16">
        <v>0</v>
      </c>
      <c r="L122" s="16">
        <v>-250</v>
      </c>
      <c r="M122" s="16" t="s">
        <v>1290</v>
      </c>
    </row>
    <row r="123" spans="1:13" s="16" customFormat="1">
      <c r="A123" s="16">
        <v>101010102001</v>
      </c>
      <c r="B123" s="16" t="s">
        <v>2902</v>
      </c>
      <c r="C123" s="16" t="s">
        <v>2626</v>
      </c>
      <c r="D123" s="16" t="s">
        <v>1288</v>
      </c>
      <c r="E123" s="16" t="s">
        <v>2628</v>
      </c>
      <c r="F123" s="16">
        <v>1405</v>
      </c>
      <c r="G123" s="17">
        <v>38728</v>
      </c>
      <c r="H123" s="16" t="s">
        <v>806</v>
      </c>
      <c r="I123" s="16">
        <v>0</v>
      </c>
      <c r="J123" s="16">
        <v>3730.01</v>
      </c>
      <c r="K123" s="16">
        <v>0</v>
      </c>
      <c r="L123" s="16">
        <v>-3730.01</v>
      </c>
      <c r="M123" s="16" t="s">
        <v>1290</v>
      </c>
    </row>
    <row r="124" spans="1:13" s="16" customFormat="1">
      <c r="A124" s="16">
        <v>101010102001</v>
      </c>
      <c r="B124" s="16" t="s">
        <v>2902</v>
      </c>
      <c r="C124" s="16" t="s">
        <v>2626</v>
      </c>
      <c r="D124" s="16" t="s">
        <v>1288</v>
      </c>
      <c r="E124" s="16" t="s">
        <v>2628</v>
      </c>
      <c r="F124" s="16">
        <v>1406</v>
      </c>
      <c r="G124" s="17">
        <v>38728</v>
      </c>
      <c r="H124" s="16" t="s">
        <v>807</v>
      </c>
      <c r="I124" s="16">
        <v>0</v>
      </c>
      <c r="J124" s="16">
        <v>13957.71</v>
      </c>
      <c r="K124" s="16">
        <v>0</v>
      </c>
      <c r="L124" s="16">
        <v>-13957.71</v>
      </c>
      <c r="M124" s="16" t="s">
        <v>1290</v>
      </c>
    </row>
    <row r="125" spans="1:13" s="16" customFormat="1">
      <c r="A125" s="16">
        <v>101010102001</v>
      </c>
      <c r="B125" s="16" t="s">
        <v>2902</v>
      </c>
      <c r="C125" s="16" t="s">
        <v>2626</v>
      </c>
      <c r="D125" s="16" t="s">
        <v>1288</v>
      </c>
      <c r="E125" s="16" t="s">
        <v>2627</v>
      </c>
      <c r="F125" s="16">
        <v>275</v>
      </c>
      <c r="G125" s="17">
        <v>38729</v>
      </c>
      <c r="H125" s="16" t="s">
        <v>1293</v>
      </c>
      <c r="I125" s="16">
        <v>0</v>
      </c>
      <c r="J125" s="16">
        <v>0</v>
      </c>
      <c r="K125" s="16">
        <v>0</v>
      </c>
      <c r="L125" s="16">
        <v>0</v>
      </c>
      <c r="M125" s="16" t="s">
        <v>1290</v>
      </c>
    </row>
    <row r="126" spans="1:13" s="16" customFormat="1">
      <c r="A126" s="16">
        <v>101010102001</v>
      </c>
      <c r="B126" s="16" t="s">
        <v>2902</v>
      </c>
      <c r="C126" s="16" t="s">
        <v>2626</v>
      </c>
      <c r="D126" s="16" t="s">
        <v>1288</v>
      </c>
      <c r="E126" s="16" t="s">
        <v>2627</v>
      </c>
      <c r="F126" s="16">
        <v>277</v>
      </c>
      <c r="G126" s="17">
        <v>38729</v>
      </c>
      <c r="H126" s="16" t="s">
        <v>1293</v>
      </c>
      <c r="I126" s="16">
        <v>0</v>
      </c>
      <c r="J126" s="16">
        <v>0</v>
      </c>
      <c r="K126" s="16">
        <v>0</v>
      </c>
      <c r="L126" s="16">
        <v>0</v>
      </c>
      <c r="M126" s="16" t="s">
        <v>1290</v>
      </c>
    </row>
    <row r="127" spans="1:13" s="16" customFormat="1">
      <c r="A127" s="16">
        <v>101010102001</v>
      </c>
      <c r="B127" s="16" t="s">
        <v>2902</v>
      </c>
      <c r="C127" s="16" t="s">
        <v>2626</v>
      </c>
      <c r="D127" s="16" t="s">
        <v>1288</v>
      </c>
      <c r="E127" s="16" t="s">
        <v>2627</v>
      </c>
      <c r="F127" s="16">
        <v>293</v>
      </c>
      <c r="G127" s="17">
        <v>38729</v>
      </c>
      <c r="H127" s="16" t="s">
        <v>1293</v>
      </c>
      <c r="I127" s="16">
        <v>0</v>
      </c>
      <c r="J127" s="16">
        <v>0</v>
      </c>
      <c r="K127" s="16">
        <v>0</v>
      </c>
      <c r="L127" s="16">
        <v>0</v>
      </c>
      <c r="M127" s="16" t="s">
        <v>1290</v>
      </c>
    </row>
    <row r="128" spans="1:13" s="16" customFormat="1">
      <c r="A128" s="16">
        <v>101010102001</v>
      </c>
      <c r="B128" s="16" t="s">
        <v>2902</v>
      </c>
      <c r="C128" s="16" t="s">
        <v>2626</v>
      </c>
      <c r="D128" s="16" t="s">
        <v>1288</v>
      </c>
      <c r="E128" s="16" t="s">
        <v>2627</v>
      </c>
      <c r="F128" s="16">
        <v>385</v>
      </c>
      <c r="G128" s="17">
        <v>38729</v>
      </c>
      <c r="H128" s="16" t="s">
        <v>1293</v>
      </c>
      <c r="I128" s="16">
        <v>0</v>
      </c>
      <c r="J128" s="16">
        <v>0</v>
      </c>
      <c r="K128" s="16">
        <v>0</v>
      </c>
      <c r="L128" s="16">
        <v>0</v>
      </c>
      <c r="M128" s="16" t="s">
        <v>1290</v>
      </c>
    </row>
    <row r="129" spans="1:13" s="16" customFormat="1">
      <c r="A129" s="16">
        <v>101010102001</v>
      </c>
      <c r="B129" s="16" t="s">
        <v>2902</v>
      </c>
      <c r="C129" s="16" t="s">
        <v>2626</v>
      </c>
      <c r="D129" s="16" t="s">
        <v>1288</v>
      </c>
      <c r="E129" s="16" t="s">
        <v>2627</v>
      </c>
      <c r="F129" s="16">
        <v>390</v>
      </c>
      <c r="G129" s="17">
        <v>38729</v>
      </c>
      <c r="H129" s="16" t="s">
        <v>1293</v>
      </c>
      <c r="I129" s="16">
        <v>0</v>
      </c>
      <c r="J129" s="16">
        <v>0</v>
      </c>
      <c r="K129" s="16">
        <v>0</v>
      </c>
      <c r="L129" s="16">
        <v>0</v>
      </c>
      <c r="M129" s="16" t="s">
        <v>1290</v>
      </c>
    </row>
    <row r="130" spans="1:13" s="16" customFormat="1">
      <c r="A130" s="16">
        <v>101010102001</v>
      </c>
      <c r="B130" s="16" t="s">
        <v>2902</v>
      </c>
      <c r="C130" s="16" t="s">
        <v>2626</v>
      </c>
      <c r="D130" s="16" t="s">
        <v>1288</v>
      </c>
      <c r="E130" s="16" t="s">
        <v>2627</v>
      </c>
      <c r="F130" s="16">
        <v>492</v>
      </c>
      <c r="G130" s="17">
        <v>38729</v>
      </c>
      <c r="H130" s="16" t="s">
        <v>1293</v>
      </c>
      <c r="I130" s="16">
        <v>0</v>
      </c>
      <c r="J130" s="16">
        <v>0</v>
      </c>
      <c r="K130" s="16">
        <v>0</v>
      </c>
      <c r="L130" s="16">
        <v>0</v>
      </c>
      <c r="M130" s="16" t="s">
        <v>1290</v>
      </c>
    </row>
    <row r="131" spans="1:13" s="16" customFormat="1">
      <c r="A131" s="16">
        <v>101010102001</v>
      </c>
      <c r="B131" s="16" t="s">
        <v>2902</v>
      </c>
      <c r="C131" s="16" t="s">
        <v>2626</v>
      </c>
      <c r="D131" s="16" t="s">
        <v>1288</v>
      </c>
      <c r="E131" s="16" t="s">
        <v>2627</v>
      </c>
      <c r="F131" s="16">
        <v>549</v>
      </c>
      <c r="G131" s="17">
        <v>38729</v>
      </c>
      <c r="H131" s="16" t="s">
        <v>1293</v>
      </c>
      <c r="I131" s="16">
        <v>0</v>
      </c>
      <c r="J131" s="16">
        <v>0</v>
      </c>
      <c r="K131" s="16">
        <v>0</v>
      </c>
      <c r="L131" s="16">
        <v>0</v>
      </c>
      <c r="M131" s="16" t="s">
        <v>1290</v>
      </c>
    </row>
    <row r="132" spans="1:13" s="16" customFormat="1">
      <c r="A132" s="16">
        <v>101010102001</v>
      </c>
      <c r="B132" s="16" t="s">
        <v>2902</v>
      </c>
      <c r="C132" s="16" t="s">
        <v>2626</v>
      </c>
      <c r="D132" s="16" t="s">
        <v>1288</v>
      </c>
      <c r="E132" s="16" t="s">
        <v>2627</v>
      </c>
      <c r="F132" s="16">
        <v>574</v>
      </c>
      <c r="G132" s="17">
        <v>38729</v>
      </c>
      <c r="H132" s="16" t="s">
        <v>1293</v>
      </c>
      <c r="I132" s="16">
        <v>0</v>
      </c>
      <c r="J132" s="16">
        <v>0</v>
      </c>
      <c r="K132" s="16">
        <v>0</v>
      </c>
      <c r="L132" s="16">
        <v>0</v>
      </c>
      <c r="M132" s="16" t="s">
        <v>1290</v>
      </c>
    </row>
    <row r="133" spans="1:13" s="16" customFormat="1">
      <c r="A133" s="16">
        <v>101010102001</v>
      </c>
      <c r="B133" s="16" t="s">
        <v>2902</v>
      </c>
      <c r="C133" s="16" t="s">
        <v>2626</v>
      </c>
      <c r="D133" s="16" t="s">
        <v>1288</v>
      </c>
      <c r="E133" s="16" t="s">
        <v>2627</v>
      </c>
      <c r="F133" s="16">
        <v>582</v>
      </c>
      <c r="G133" s="17">
        <v>38729</v>
      </c>
      <c r="H133" s="16" t="s">
        <v>1293</v>
      </c>
      <c r="I133" s="16">
        <v>0</v>
      </c>
      <c r="J133" s="16">
        <v>0</v>
      </c>
      <c r="K133" s="16">
        <v>0</v>
      </c>
      <c r="L133" s="16">
        <v>0</v>
      </c>
      <c r="M133" s="16" t="s">
        <v>1290</v>
      </c>
    </row>
    <row r="134" spans="1:13" s="16" customFormat="1">
      <c r="A134" s="16">
        <v>101010102001</v>
      </c>
      <c r="B134" s="16" t="s">
        <v>2902</v>
      </c>
      <c r="C134" s="16" t="s">
        <v>2626</v>
      </c>
      <c r="D134" s="16" t="s">
        <v>1288</v>
      </c>
      <c r="E134" s="16" t="s">
        <v>2628</v>
      </c>
      <c r="F134" s="16">
        <v>1411</v>
      </c>
      <c r="G134" s="17">
        <v>38729</v>
      </c>
      <c r="H134" s="16" t="s">
        <v>813</v>
      </c>
      <c r="I134" s="16">
        <v>0</v>
      </c>
      <c r="J134" s="16">
        <v>15339.21</v>
      </c>
      <c r="K134" s="16">
        <v>0</v>
      </c>
      <c r="L134" s="16">
        <v>-15339.21</v>
      </c>
      <c r="M134" s="16" t="s">
        <v>1290</v>
      </c>
    </row>
    <row r="135" spans="1:13" s="16" customFormat="1">
      <c r="A135" s="16">
        <v>101010102001</v>
      </c>
      <c r="B135" s="16" t="s">
        <v>2902</v>
      </c>
      <c r="C135" s="16" t="s">
        <v>2626</v>
      </c>
      <c r="D135" s="16" t="s">
        <v>1288</v>
      </c>
      <c r="E135" s="16" t="s">
        <v>2628</v>
      </c>
      <c r="F135" s="16">
        <v>1412</v>
      </c>
      <c r="G135" s="17">
        <v>38729</v>
      </c>
      <c r="H135" s="16" t="s">
        <v>814</v>
      </c>
      <c r="I135" s="16">
        <v>0</v>
      </c>
      <c r="J135" s="16">
        <v>120</v>
      </c>
      <c r="K135" s="16">
        <v>0</v>
      </c>
      <c r="L135" s="16">
        <v>-120</v>
      </c>
      <c r="M135" s="16" t="s">
        <v>1290</v>
      </c>
    </row>
    <row r="136" spans="1:13" s="16" customFormat="1">
      <c r="A136" s="16">
        <v>101010102001</v>
      </c>
      <c r="B136" s="16" t="s">
        <v>2902</v>
      </c>
      <c r="C136" s="16" t="s">
        <v>2626</v>
      </c>
      <c r="D136" s="16" t="s">
        <v>1288</v>
      </c>
      <c r="E136" s="16" t="s">
        <v>2628</v>
      </c>
      <c r="F136" s="16">
        <v>1419</v>
      </c>
      <c r="G136" s="17">
        <v>38729</v>
      </c>
      <c r="H136" s="16" t="s">
        <v>815</v>
      </c>
      <c r="I136" s="16">
        <v>0</v>
      </c>
      <c r="J136" s="16">
        <v>81.03</v>
      </c>
      <c r="K136" s="16">
        <v>0</v>
      </c>
      <c r="L136" s="16">
        <v>-81.03</v>
      </c>
      <c r="M136" s="16" t="s">
        <v>1290</v>
      </c>
    </row>
    <row r="137" spans="1:13" s="16" customFormat="1">
      <c r="A137" s="16">
        <v>101010102001</v>
      </c>
      <c r="B137" s="16" t="s">
        <v>2902</v>
      </c>
      <c r="C137" s="16" t="s">
        <v>2626</v>
      </c>
      <c r="D137" s="16" t="s">
        <v>1288</v>
      </c>
      <c r="E137" s="16" t="s">
        <v>2628</v>
      </c>
      <c r="F137" s="16">
        <v>1420</v>
      </c>
      <c r="G137" s="17">
        <v>38729</v>
      </c>
      <c r="H137" s="16" t="s">
        <v>816</v>
      </c>
      <c r="I137" s="16">
        <v>0</v>
      </c>
      <c r="J137" s="16">
        <v>77.7</v>
      </c>
      <c r="K137" s="16">
        <v>0</v>
      </c>
      <c r="L137" s="16">
        <v>-77.7</v>
      </c>
      <c r="M137" s="16" t="s">
        <v>1290</v>
      </c>
    </row>
    <row r="138" spans="1:13" s="16" customFormat="1">
      <c r="A138" s="16">
        <v>101010102001</v>
      </c>
      <c r="B138" s="16" t="s">
        <v>2902</v>
      </c>
      <c r="C138" s="16" t="s">
        <v>2626</v>
      </c>
      <c r="D138" s="16" t="s">
        <v>1288</v>
      </c>
      <c r="E138" s="16" t="s">
        <v>2628</v>
      </c>
      <c r="F138" s="16">
        <v>1421</v>
      </c>
      <c r="G138" s="17">
        <v>38729</v>
      </c>
      <c r="H138" s="16" t="s">
        <v>817</v>
      </c>
      <c r="I138" s="16">
        <v>0</v>
      </c>
      <c r="J138" s="16">
        <v>108.78</v>
      </c>
      <c r="K138" s="16">
        <v>0</v>
      </c>
      <c r="L138" s="16">
        <v>-108.78</v>
      </c>
      <c r="M138" s="16" t="s">
        <v>1290</v>
      </c>
    </row>
    <row r="139" spans="1:13" s="16" customFormat="1">
      <c r="A139" s="16">
        <v>101010102001</v>
      </c>
      <c r="B139" s="16" t="s">
        <v>2902</v>
      </c>
      <c r="C139" s="16" t="s">
        <v>2626</v>
      </c>
      <c r="D139" s="16" t="s">
        <v>1288</v>
      </c>
      <c r="E139" s="16" t="s">
        <v>2628</v>
      </c>
      <c r="F139" s="16">
        <v>1422</v>
      </c>
      <c r="G139" s="17">
        <v>38729</v>
      </c>
      <c r="H139" s="16" t="s">
        <v>818</v>
      </c>
      <c r="I139" s="16">
        <v>0</v>
      </c>
      <c r="J139" s="16">
        <v>27.5</v>
      </c>
      <c r="K139" s="16">
        <v>0</v>
      </c>
      <c r="L139" s="16">
        <v>-27.5</v>
      </c>
      <c r="M139" s="16" t="s">
        <v>1290</v>
      </c>
    </row>
    <row r="140" spans="1:13" s="16" customFormat="1">
      <c r="A140" s="16">
        <v>101010102001</v>
      </c>
      <c r="B140" s="16" t="s">
        <v>2902</v>
      </c>
      <c r="C140" s="16" t="s">
        <v>2626</v>
      </c>
      <c r="D140" s="16" t="s">
        <v>1288</v>
      </c>
      <c r="E140" s="16" t="s">
        <v>2628</v>
      </c>
      <c r="F140" s="16">
        <v>1424</v>
      </c>
      <c r="G140" s="17">
        <v>38729</v>
      </c>
      <c r="H140" s="16" t="s">
        <v>819</v>
      </c>
      <c r="I140" s="16">
        <v>0</v>
      </c>
      <c r="J140" s="16">
        <v>33.299999999999997</v>
      </c>
      <c r="K140" s="16">
        <v>0</v>
      </c>
      <c r="L140" s="16">
        <v>-33.299999999999997</v>
      </c>
      <c r="M140" s="16" t="s">
        <v>1290</v>
      </c>
    </row>
    <row r="141" spans="1:13" s="16" customFormat="1">
      <c r="A141" s="16">
        <v>101010102001</v>
      </c>
      <c r="B141" s="16" t="s">
        <v>2902</v>
      </c>
      <c r="C141" s="16" t="s">
        <v>2626</v>
      </c>
      <c r="D141" s="16" t="s">
        <v>1288</v>
      </c>
      <c r="E141" s="16" t="s">
        <v>2628</v>
      </c>
      <c r="F141" s="16">
        <v>1426</v>
      </c>
      <c r="G141" s="17">
        <v>38729</v>
      </c>
      <c r="H141" s="16" t="s">
        <v>820</v>
      </c>
      <c r="I141" s="16">
        <v>0</v>
      </c>
      <c r="J141" s="16">
        <v>320</v>
      </c>
      <c r="K141" s="16">
        <v>0</v>
      </c>
      <c r="L141" s="16">
        <v>-320</v>
      </c>
      <c r="M141" s="16" t="s">
        <v>1290</v>
      </c>
    </row>
    <row r="142" spans="1:13" s="16" customFormat="1">
      <c r="A142" s="16">
        <v>101010102001</v>
      </c>
      <c r="B142" s="16" t="s">
        <v>2902</v>
      </c>
      <c r="C142" s="16" t="s">
        <v>2626</v>
      </c>
      <c r="D142" s="16" t="s">
        <v>1288</v>
      </c>
      <c r="E142" s="16" t="s">
        <v>2628</v>
      </c>
      <c r="F142" s="16">
        <v>1427</v>
      </c>
      <c r="G142" s="17">
        <v>38729</v>
      </c>
      <c r="H142" s="16" t="s">
        <v>821</v>
      </c>
      <c r="I142" s="16">
        <v>0</v>
      </c>
      <c r="J142" s="16">
        <v>28.98</v>
      </c>
      <c r="K142" s="16">
        <v>0</v>
      </c>
      <c r="L142" s="16">
        <v>-28.98</v>
      </c>
      <c r="M142" s="16" t="s">
        <v>1290</v>
      </c>
    </row>
    <row r="143" spans="1:13" s="16" customFormat="1">
      <c r="A143" s="16">
        <v>101010102001</v>
      </c>
      <c r="B143" s="16" t="s">
        <v>2902</v>
      </c>
      <c r="C143" s="16" t="s">
        <v>2626</v>
      </c>
      <c r="D143" s="16" t="s">
        <v>1288</v>
      </c>
      <c r="E143" s="16" t="s">
        <v>2628</v>
      </c>
      <c r="F143" s="16">
        <v>1428</v>
      </c>
      <c r="G143" s="17">
        <v>38729</v>
      </c>
      <c r="H143" s="16" t="s">
        <v>822</v>
      </c>
      <c r="I143" s="16">
        <v>0</v>
      </c>
      <c r="J143" s="16">
        <v>72.33</v>
      </c>
      <c r="K143" s="16">
        <v>0</v>
      </c>
      <c r="L143" s="16">
        <v>-72.33</v>
      </c>
      <c r="M143" s="16" t="s">
        <v>1290</v>
      </c>
    </row>
    <row r="144" spans="1:13" s="16" customFormat="1">
      <c r="A144" s="16">
        <v>101010102001</v>
      </c>
      <c r="B144" s="16" t="s">
        <v>2902</v>
      </c>
      <c r="C144" s="16" t="s">
        <v>2626</v>
      </c>
      <c r="D144" s="16" t="s">
        <v>1288</v>
      </c>
      <c r="E144" s="16" t="s">
        <v>2628</v>
      </c>
      <c r="F144" s="16">
        <v>1436</v>
      </c>
      <c r="G144" s="17">
        <v>38729</v>
      </c>
      <c r="H144" s="16" t="s">
        <v>823</v>
      </c>
      <c r="I144" s="16">
        <v>0</v>
      </c>
      <c r="J144" s="16">
        <v>0</v>
      </c>
      <c r="K144" s="16">
        <v>0</v>
      </c>
      <c r="L144" s="16">
        <v>0</v>
      </c>
      <c r="M144" s="16" t="s">
        <v>1290</v>
      </c>
    </row>
    <row r="145" spans="1:13" s="16" customFormat="1">
      <c r="A145" s="16">
        <v>101010102001</v>
      </c>
      <c r="B145" s="16" t="s">
        <v>2902</v>
      </c>
      <c r="C145" s="16" t="s">
        <v>2626</v>
      </c>
      <c r="D145" s="16" t="s">
        <v>1288</v>
      </c>
      <c r="E145" s="16" t="s">
        <v>2628</v>
      </c>
      <c r="F145" s="16">
        <v>1437</v>
      </c>
      <c r="G145" s="17">
        <v>38729</v>
      </c>
      <c r="H145" s="16" t="s">
        <v>824</v>
      </c>
      <c r="I145" s="16">
        <v>0</v>
      </c>
      <c r="J145" s="16">
        <v>275.17</v>
      </c>
      <c r="K145" s="16">
        <v>0</v>
      </c>
      <c r="L145" s="16">
        <v>-275.17</v>
      </c>
      <c r="M145" s="16" t="s">
        <v>1290</v>
      </c>
    </row>
    <row r="146" spans="1:13" s="16" customFormat="1">
      <c r="A146" s="16">
        <v>101010102001</v>
      </c>
      <c r="B146" s="16" t="s">
        <v>2902</v>
      </c>
      <c r="C146" s="16" t="s">
        <v>2626</v>
      </c>
      <c r="D146" s="16" t="s">
        <v>1288</v>
      </c>
      <c r="E146" s="16" t="s">
        <v>2628</v>
      </c>
      <c r="F146" s="16">
        <v>1438</v>
      </c>
      <c r="G146" s="17">
        <v>38729</v>
      </c>
      <c r="H146" s="16" t="s">
        <v>825</v>
      </c>
      <c r="I146" s="16">
        <v>0</v>
      </c>
      <c r="J146" s="16">
        <v>97.8</v>
      </c>
      <c r="K146" s="16">
        <v>0</v>
      </c>
      <c r="L146" s="16">
        <v>-97.8</v>
      </c>
      <c r="M146" s="16" t="s">
        <v>1290</v>
      </c>
    </row>
    <row r="147" spans="1:13" s="16" customFormat="1">
      <c r="A147" s="16">
        <v>101010102001</v>
      </c>
      <c r="B147" s="16" t="s">
        <v>2902</v>
      </c>
      <c r="C147" s="16" t="s">
        <v>2626</v>
      </c>
      <c r="D147" s="16" t="s">
        <v>1288</v>
      </c>
      <c r="E147" s="16" t="s">
        <v>2634</v>
      </c>
      <c r="F147" s="16">
        <v>249</v>
      </c>
      <c r="G147" s="17">
        <v>38730</v>
      </c>
      <c r="H147" s="16" t="s">
        <v>840</v>
      </c>
      <c r="I147" s="16">
        <v>68.08</v>
      </c>
      <c r="J147" s="16">
        <v>0</v>
      </c>
      <c r="K147" s="16">
        <v>0</v>
      </c>
      <c r="L147" s="16">
        <v>68.08</v>
      </c>
      <c r="M147" s="16" t="s">
        <v>1290</v>
      </c>
    </row>
    <row r="148" spans="1:13" s="16" customFormat="1">
      <c r="A148" s="16">
        <v>101010102001</v>
      </c>
      <c r="B148" s="16" t="s">
        <v>2902</v>
      </c>
      <c r="C148" s="16" t="s">
        <v>2626</v>
      </c>
      <c r="D148" s="16" t="s">
        <v>1288</v>
      </c>
      <c r="E148" s="16" t="s">
        <v>2628</v>
      </c>
      <c r="F148" s="16">
        <v>1439</v>
      </c>
      <c r="G148" s="17">
        <v>38730</v>
      </c>
      <c r="H148" s="16" t="s">
        <v>826</v>
      </c>
      <c r="I148" s="16">
        <v>0</v>
      </c>
      <c r="J148" s="16">
        <v>26224.02</v>
      </c>
      <c r="K148" s="16">
        <v>0</v>
      </c>
      <c r="L148" s="16">
        <v>-26224.02</v>
      </c>
      <c r="M148" s="16" t="s">
        <v>1290</v>
      </c>
    </row>
    <row r="149" spans="1:13" s="16" customFormat="1">
      <c r="A149" s="16">
        <v>101010102001</v>
      </c>
      <c r="B149" s="16" t="s">
        <v>2902</v>
      </c>
      <c r="C149" s="16" t="s">
        <v>2626</v>
      </c>
      <c r="D149" s="16" t="s">
        <v>1288</v>
      </c>
      <c r="E149" s="16" t="s">
        <v>2628</v>
      </c>
      <c r="F149" s="16">
        <v>1453</v>
      </c>
      <c r="G149" s="17">
        <v>38730</v>
      </c>
      <c r="H149" s="16" t="s">
        <v>827</v>
      </c>
      <c r="I149" s="16">
        <v>0</v>
      </c>
      <c r="J149" s="16">
        <v>2087.4299999999998</v>
      </c>
      <c r="K149" s="16">
        <v>0</v>
      </c>
      <c r="L149" s="16">
        <v>-2087.4299999999998</v>
      </c>
      <c r="M149" s="16" t="s">
        <v>1290</v>
      </c>
    </row>
    <row r="150" spans="1:13" s="16" customFormat="1">
      <c r="A150" s="16">
        <v>101010102001</v>
      </c>
      <c r="B150" s="16" t="s">
        <v>2902</v>
      </c>
      <c r="C150" s="16" t="s">
        <v>2626</v>
      </c>
      <c r="D150" s="16" t="s">
        <v>1288</v>
      </c>
      <c r="E150" s="16" t="s">
        <v>2628</v>
      </c>
      <c r="F150" s="16">
        <v>1456</v>
      </c>
      <c r="G150" s="17">
        <v>38730</v>
      </c>
      <c r="H150" s="16" t="s">
        <v>828</v>
      </c>
      <c r="I150" s="16">
        <v>0</v>
      </c>
      <c r="J150" s="16">
        <v>0</v>
      </c>
      <c r="K150" s="16">
        <v>0</v>
      </c>
      <c r="L150" s="16">
        <v>0</v>
      </c>
      <c r="M150" s="16" t="s">
        <v>1290</v>
      </c>
    </row>
    <row r="151" spans="1:13" s="16" customFormat="1">
      <c r="A151" s="16">
        <v>101010102001</v>
      </c>
      <c r="B151" s="16" t="s">
        <v>2902</v>
      </c>
      <c r="C151" s="16" t="s">
        <v>2626</v>
      </c>
      <c r="D151" s="16" t="s">
        <v>1288</v>
      </c>
      <c r="E151" s="16" t="s">
        <v>2628</v>
      </c>
      <c r="F151" s="16">
        <v>1457</v>
      </c>
      <c r="G151" s="17">
        <v>38730</v>
      </c>
      <c r="H151" s="16" t="s">
        <v>829</v>
      </c>
      <c r="I151" s="16">
        <v>0</v>
      </c>
      <c r="J151" s="16">
        <v>2970</v>
      </c>
      <c r="K151" s="16">
        <v>0</v>
      </c>
      <c r="L151" s="16">
        <v>-2970</v>
      </c>
      <c r="M151" s="16" t="s">
        <v>1290</v>
      </c>
    </row>
    <row r="152" spans="1:13" s="16" customFormat="1">
      <c r="A152" s="16">
        <v>101010102001</v>
      </c>
      <c r="B152" s="16" t="s">
        <v>2902</v>
      </c>
      <c r="C152" s="16" t="s">
        <v>2626</v>
      </c>
      <c r="D152" s="16" t="s">
        <v>1288</v>
      </c>
      <c r="E152" s="16" t="s">
        <v>2628</v>
      </c>
      <c r="F152" s="16">
        <v>1458</v>
      </c>
      <c r="G152" s="17">
        <v>38730</v>
      </c>
      <c r="H152" s="16" t="s">
        <v>828</v>
      </c>
      <c r="I152" s="16">
        <v>0</v>
      </c>
      <c r="J152" s="16">
        <v>59.57</v>
      </c>
      <c r="K152" s="16">
        <v>0</v>
      </c>
      <c r="L152" s="16">
        <v>-59.57</v>
      </c>
      <c r="M152" s="16" t="s">
        <v>1290</v>
      </c>
    </row>
    <row r="153" spans="1:13" s="16" customFormat="1">
      <c r="A153" s="16">
        <v>101010102001</v>
      </c>
      <c r="B153" s="16" t="s">
        <v>2902</v>
      </c>
      <c r="C153" s="16" t="s">
        <v>2626</v>
      </c>
      <c r="D153" s="16" t="s">
        <v>1288</v>
      </c>
      <c r="E153" s="16" t="s">
        <v>2628</v>
      </c>
      <c r="F153" s="16">
        <v>1465</v>
      </c>
      <c r="G153" s="17">
        <v>38730</v>
      </c>
      <c r="H153" s="16" t="s">
        <v>830</v>
      </c>
      <c r="I153" s="16">
        <v>0</v>
      </c>
      <c r="J153" s="16">
        <v>80</v>
      </c>
      <c r="K153" s="16">
        <v>0</v>
      </c>
      <c r="L153" s="16">
        <v>-80</v>
      </c>
      <c r="M153" s="16" t="s">
        <v>1290</v>
      </c>
    </row>
    <row r="154" spans="1:13" s="16" customFormat="1">
      <c r="A154" s="16">
        <v>101010102001</v>
      </c>
      <c r="B154" s="16" t="s">
        <v>2902</v>
      </c>
      <c r="C154" s="16" t="s">
        <v>2626</v>
      </c>
      <c r="D154" s="16" t="s">
        <v>1288</v>
      </c>
      <c r="E154" s="16" t="s">
        <v>2628</v>
      </c>
      <c r="F154" s="16">
        <v>1466</v>
      </c>
      <c r="G154" s="17">
        <v>38730</v>
      </c>
      <c r="H154" s="16" t="s">
        <v>831</v>
      </c>
      <c r="I154" s="16">
        <v>0</v>
      </c>
      <c r="J154" s="16">
        <v>106.66</v>
      </c>
      <c r="K154" s="16">
        <v>0</v>
      </c>
      <c r="L154" s="16">
        <v>-106.66</v>
      </c>
      <c r="M154" s="16" t="s">
        <v>1290</v>
      </c>
    </row>
    <row r="155" spans="1:13" s="16" customFormat="1">
      <c r="A155" s="16">
        <v>101010102001</v>
      </c>
      <c r="B155" s="16" t="s">
        <v>2902</v>
      </c>
      <c r="C155" s="16" t="s">
        <v>2626</v>
      </c>
      <c r="D155" s="16" t="s">
        <v>1288</v>
      </c>
      <c r="E155" s="16" t="s">
        <v>2628</v>
      </c>
      <c r="F155" s="16">
        <v>1468</v>
      </c>
      <c r="G155" s="17">
        <v>38730</v>
      </c>
      <c r="H155" s="16" t="s">
        <v>832</v>
      </c>
      <c r="I155" s="16">
        <v>0</v>
      </c>
      <c r="J155" s="16">
        <v>10365.44</v>
      </c>
      <c r="K155" s="16">
        <v>0</v>
      </c>
      <c r="L155" s="16">
        <v>-10365.44</v>
      </c>
      <c r="M155" s="16" t="s">
        <v>1290</v>
      </c>
    </row>
    <row r="156" spans="1:13" s="16" customFormat="1">
      <c r="A156" s="16">
        <v>101010102001</v>
      </c>
      <c r="B156" s="16" t="s">
        <v>2902</v>
      </c>
      <c r="C156" s="16" t="s">
        <v>2626</v>
      </c>
      <c r="D156" s="16" t="s">
        <v>1288</v>
      </c>
      <c r="E156" s="16" t="s">
        <v>2628</v>
      </c>
      <c r="F156" s="16">
        <v>1469</v>
      </c>
      <c r="G156" s="17">
        <v>38730</v>
      </c>
      <c r="H156" s="16" t="s">
        <v>833</v>
      </c>
      <c r="I156" s="16">
        <v>0</v>
      </c>
      <c r="J156" s="16">
        <v>400</v>
      </c>
      <c r="K156" s="16">
        <v>0</v>
      </c>
      <c r="L156" s="16">
        <v>-400</v>
      </c>
      <c r="M156" s="16" t="s">
        <v>1290</v>
      </c>
    </row>
    <row r="157" spans="1:13" s="16" customFormat="1">
      <c r="A157" s="16">
        <v>101010102001</v>
      </c>
      <c r="B157" s="16" t="s">
        <v>2902</v>
      </c>
      <c r="C157" s="16" t="s">
        <v>2626</v>
      </c>
      <c r="D157" s="16" t="s">
        <v>1288</v>
      </c>
      <c r="E157" s="16" t="s">
        <v>2628</v>
      </c>
      <c r="F157" s="16">
        <v>1470</v>
      </c>
      <c r="G157" s="17">
        <v>38730</v>
      </c>
      <c r="H157" s="16" t="s">
        <v>834</v>
      </c>
      <c r="I157" s="16">
        <v>0</v>
      </c>
      <c r="J157" s="16">
        <v>0</v>
      </c>
      <c r="K157" s="16">
        <v>0</v>
      </c>
      <c r="L157" s="16">
        <v>0</v>
      </c>
      <c r="M157" s="16" t="s">
        <v>1290</v>
      </c>
    </row>
    <row r="158" spans="1:13" s="16" customFormat="1">
      <c r="A158" s="16">
        <v>101010102001</v>
      </c>
      <c r="B158" s="16" t="s">
        <v>2902</v>
      </c>
      <c r="C158" s="16" t="s">
        <v>2626</v>
      </c>
      <c r="D158" s="16" t="s">
        <v>1288</v>
      </c>
      <c r="E158" s="16" t="s">
        <v>2628</v>
      </c>
      <c r="F158" s="16">
        <v>1471</v>
      </c>
      <c r="G158" s="17">
        <v>38730</v>
      </c>
      <c r="H158" s="16" t="s">
        <v>835</v>
      </c>
      <c r="I158" s="16">
        <v>0</v>
      </c>
      <c r="J158" s="16">
        <v>133.28</v>
      </c>
      <c r="K158" s="16">
        <v>0</v>
      </c>
      <c r="L158" s="16">
        <v>-133.28</v>
      </c>
      <c r="M158" s="16" t="s">
        <v>1290</v>
      </c>
    </row>
    <row r="159" spans="1:13" s="16" customFormat="1">
      <c r="A159" s="16">
        <v>101010102001</v>
      </c>
      <c r="B159" s="16" t="s">
        <v>2902</v>
      </c>
      <c r="C159" s="16" t="s">
        <v>2626</v>
      </c>
      <c r="D159" s="16" t="s">
        <v>1288</v>
      </c>
      <c r="E159" s="16" t="s">
        <v>2628</v>
      </c>
      <c r="F159" s="16">
        <v>1478</v>
      </c>
      <c r="G159" s="17">
        <v>38730</v>
      </c>
      <c r="H159" s="16" t="s">
        <v>836</v>
      </c>
      <c r="I159" s="16">
        <v>0</v>
      </c>
      <c r="J159" s="16">
        <v>500</v>
      </c>
      <c r="K159" s="16">
        <v>0</v>
      </c>
      <c r="L159" s="16">
        <v>-500</v>
      </c>
      <c r="M159" s="16" t="s">
        <v>1290</v>
      </c>
    </row>
    <row r="160" spans="1:13" s="16" customFormat="1">
      <c r="A160" s="16">
        <v>101010102001</v>
      </c>
      <c r="B160" s="16" t="s">
        <v>2902</v>
      </c>
      <c r="C160" s="16" t="s">
        <v>2626</v>
      </c>
      <c r="D160" s="16" t="s">
        <v>1288</v>
      </c>
      <c r="E160" s="16" t="s">
        <v>2628</v>
      </c>
      <c r="F160" s="16">
        <v>1479</v>
      </c>
      <c r="G160" s="17">
        <v>38730</v>
      </c>
      <c r="H160" s="16" t="s">
        <v>837</v>
      </c>
      <c r="I160" s="16">
        <v>0</v>
      </c>
      <c r="J160" s="16">
        <v>500</v>
      </c>
      <c r="K160" s="16">
        <v>0</v>
      </c>
      <c r="L160" s="16">
        <v>-500</v>
      </c>
      <c r="M160" s="16" t="s">
        <v>1290</v>
      </c>
    </row>
    <row r="161" spans="1:13" s="16" customFormat="1">
      <c r="A161" s="16">
        <v>101010102001</v>
      </c>
      <c r="B161" s="16" t="s">
        <v>2902</v>
      </c>
      <c r="C161" s="16" t="s">
        <v>2626</v>
      </c>
      <c r="D161" s="16" t="s">
        <v>1288</v>
      </c>
      <c r="E161" s="16" t="s">
        <v>2627</v>
      </c>
      <c r="F161" s="16">
        <v>1480</v>
      </c>
      <c r="G161" s="17">
        <v>38730</v>
      </c>
      <c r="H161" s="16" t="s">
        <v>1293</v>
      </c>
      <c r="I161" s="16">
        <v>0</v>
      </c>
      <c r="J161" s="16">
        <v>0</v>
      </c>
      <c r="K161" s="16">
        <v>0</v>
      </c>
      <c r="L161" s="16">
        <v>0</v>
      </c>
      <c r="M161" s="16" t="s">
        <v>1290</v>
      </c>
    </row>
    <row r="162" spans="1:13" s="16" customFormat="1">
      <c r="A162" s="16">
        <v>101010102001</v>
      </c>
      <c r="B162" s="16" t="s">
        <v>2902</v>
      </c>
      <c r="C162" s="16" t="s">
        <v>2626</v>
      </c>
      <c r="D162" s="16" t="s">
        <v>1288</v>
      </c>
      <c r="E162" s="16" t="s">
        <v>2628</v>
      </c>
      <c r="F162" s="16">
        <v>1480</v>
      </c>
      <c r="G162" s="17">
        <v>38730</v>
      </c>
      <c r="H162" s="16" t="s">
        <v>838</v>
      </c>
      <c r="I162" s="16">
        <v>0</v>
      </c>
      <c r="J162" s="16">
        <v>0</v>
      </c>
      <c r="K162" s="16">
        <v>0</v>
      </c>
      <c r="L162" s="16">
        <v>0</v>
      </c>
      <c r="M162" s="16" t="s">
        <v>1290</v>
      </c>
    </row>
    <row r="163" spans="1:13" s="16" customFormat="1">
      <c r="A163" s="16">
        <v>101010102001</v>
      </c>
      <c r="B163" s="16" t="s">
        <v>2902</v>
      </c>
      <c r="C163" s="16" t="s">
        <v>2626</v>
      </c>
      <c r="D163" s="16" t="s">
        <v>1288</v>
      </c>
      <c r="E163" s="16" t="s">
        <v>2628</v>
      </c>
      <c r="F163" s="16">
        <v>1482</v>
      </c>
      <c r="G163" s="17">
        <v>38730</v>
      </c>
      <c r="H163" s="16" t="s">
        <v>839</v>
      </c>
      <c r="I163" s="16">
        <v>0</v>
      </c>
      <c r="J163" s="16">
        <v>795.59</v>
      </c>
      <c r="K163" s="16">
        <v>0</v>
      </c>
      <c r="L163" s="16">
        <v>-795.59</v>
      </c>
      <c r="M163" s="16" t="s">
        <v>1290</v>
      </c>
    </row>
    <row r="164" spans="1:13" s="16" customFormat="1">
      <c r="A164" s="16">
        <v>101010102001</v>
      </c>
      <c r="B164" s="16" t="s">
        <v>2676</v>
      </c>
      <c r="C164" s="16" t="s">
        <v>2626</v>
      </c>
      <c r="D164" s="16" t="s">
        <v>1288</v>
      </c>
      <c r="E164" s="16" t="s">
        <v>2628</v>
      </c>
      <c r="F164" s="16">
        <v>2078</v>
      </c>
      <c r="G164" s="17">
        <v>38730</v>
      </c>
      <c r="H164" s="16" t="s">
        <v>2678</v>
      </c>
      <c r="I164" s="16">
        <v>0</v>
      </c>
      <c r="J164" s="16">
        <v>70</v>
      </c>
      <c r="K164" s="16">
        <v>0</v>
      </c>
      <c r="L164" s="16">
        <v>-70</v>
      </c>
      <c r="M164" s="16" t="s">
        <v>1290</v>
      </c>
    </row>
    <row r="165" spans="1:13" s="16" customFormat="1">
      <c r="A165" s="16">
        <v>101010102001</v>
      </c>
      <c r="B165" s="16" t="s">
        <v>2902</v>
      </c>
      <c r="C165" s="16" t="s">
        <v>2626</v>
      </c>
      <c r="D165" s="16" t="s">
        <v>1288</v>
      </c>
      <c r="E165" s="16" t="s">
        <v>2628</v>
      </c>
      <c r="F165" s="16">
        <v>2079</v>
      </c>
      <c r="G165" s="17">
        <v>38732</v>
      </c>
      <c r="H165" s="16" t="s">
        <v>841</v>
      </c>
      <c r="I165" s="16">
        <v>0</v>
      </c>
      <c r="J165" s="16">
        <v>50</v>
      </c>
      <c r="K165" s="16">
        <v>0</v>
      </c>
      <c r="L165" s="16">
        <v>-50</v>
      </c>
      <c r="M165" s="16" t="s">
        <v>1290</v>
      </c>
    </row>
    <row r="166" spans="1:13" s="16" customFormat="1">
      <c r="A166" s="16">
        <v>101010102001</v>
      </c>
      <c r="B166" s="16" t="s">
        <v>2902</v>
      </c>
      <c r="C166" s="16" t="s">
        <v>2626</v>
      </c>
      <c r="D166" s="16" t="s">
        <v>1288</v>
      </c>
      <c r="E166" s="16" t="s">
        <v>2628</v>
      </c>
      <c r="F166" s="16">
        <v>1483</v>
      </c>
      <c r="G166" s="17">
        <v>38733</v>
      </c>
      <c r="H166" s="16" t="s">
        <v>842</v>
      </c>
      <c r="I166" s="16">
        <v>0</v>
      </c>
      <c r="J166" s="16">
        <v>5218.58</v>
      </c>
      <c r="K166" s="16">
        <v>0</v>
      </c>
      <c r="L166" s="16">
        <v>-5218.58</v>
      </c>
      <c r="M166" s="16" t="s">
        <v>1290</v>
      </c>
    </row>
    <row r="167" spans="1:13" s="16" customFormat="1">
      <c r="A167" s="16">
        <v>101010102001</v>
      </c>
      <c r="B167" s="16" t="s">
        <v>2902</v>
      </c>
      <c r="C167" s="16" t="s">
        <v>2626</v>
      </c>
      <c r="D167" s="16" t="s">
        <v>1288</v>
      </c>
      <c r="E167" s="16" t="s">
        <v>2628</v>
      </c>
      <c r="F167" s="16">
        <v>1484</v>
      </c>
      <c r="G167" s="17">
        <v>38733</v>
      </c>
      <c r="H167" s="16" t="s">
        <v>843</v>
      </c>
      <c r="I167" s="16">
        <v>0</v>
      </c>
      <c r="J167" s="16">
        <v>0</v>
      </c>
      <c r="K167" s="16">
        <v>0</v>
      </c>
      <c r="L167" s="16">
        <v>0</v>
      </c>
      <c r="M167" s="16" t="s">
        <v>1290</v>
      </c>
    </row>
    <row r="168" spans="1:13" s="16" customFormat="1">
      <c r="A168" s="16">
        <v>101010102001</v>
      </c>
      <c r="B168" s="16" t="s">
        <v>2902</v>
      </c>
      <c r="C168" s="16" t="s">
        <v>2626</v>
      </c>
      <c r="D168" s="16" t="s">
        <v>1288</v>
      </c>
      <c r="E168" s="16" t="s">
        <v>2628</v>
      </c>
      <c r="F168" s="16">
        <v>1485</v>
      </c>
      <c r="G168" s="17">
        <v>38733</v>
      </c>
      <c r="H168" s="16" t="s">
        <v>844</v>
      </c>
      <c r="I168" s="16">
        <v>0</v>
      </c>
      <c r="J168" s="16">
        <v>2087.4299999999998</v>
      </c>
      <c r="K168" s="16">
        <v>0</v>
      </c>
      <c r="L168" s="16">
        <v>-2087.4299999999998</v>
      </c>
      <c r="M168" s="16" t="s">
        <v>1290</v>
      </c>
    </row>
    <row r="169" spans="1:13" s="16" customFormat="1">
      <c r="A169" s="16">
        <v>101010102001</v>
      </c>
      <c r="B169" s="16" t="s">
        <v>2902</v>
      </c>
      <c r="C169" s="16" t="s">
        <v>2626</v>
      </c>
      <c r="D169" s="16" t="s">
        <v>1288</v>
      </c>
      <c r="E169" s="16" t="s">
        <v>2628</v>
      </c>
      <c r="F169" s="16">
        <v>1486</v>
      </c>
      <c r="G169" s="17">
        <v>38733</v>
      </c>
      <c r="H169" s="16" t="s">
        <v>845</v>
      </c>
      <c r="I169" s="16">
        <v>0</v>
      </c>
      <c r="J169" s="16">
        <v>5218.58</v>
      </c>
      <c r="K169" s="16">
        <v>0</v>
      </c>
      <c r="L169" s="16">
        <v>-5218.58</v>
      </c>
      <c r="M169" s="16" t="s">
        <v>1290</v>
      </c>
    </row>
    <row r="170" spans="1:13" s="16" customFormat="1">
      <c r="A170" s="16">
        <v>101010102001</v>
      </c>
      <c r="B170" s="16" t="s">
        <v>2902</v>
      </c>
      <c r="C170" s="16" t="s">
        <v>2626</v>
      </c>
      <c r="D170" s="16" t="s">
        <v>1288</v>
      </c>
      <c r="E170" s="16" t="s">
        <v>2628</v>
      </c>
      <c r="F170" s="16">
        <v>1487</v>
      </c>
      <c r="G170" s="17">
        <v>38734</v>
      </c>
      <c r="H170" s="16" t="s">
        <v>846</v>
      </c>
      <c r="I170" s="16">
        <v>0</v>
      </c>
      <c r="J170" s="16">
        <v>27098.15</v>
      </c>
      <c r="K170" s="16">
        <v>0</v>
      </c>
      <c r="L170" s="16">
        <v>-27098.15</v>
      </c>
      <c r="M170" s="16" t="s">
        <v>1290</v>
      </c>
    </row>
    <row r="171" spans="1:13" s="16" customFormat="1">
      <c r="A171" s="16">
        <v>101010102001</v>
      </c>
      <c r="B171" s="16" t="s">
        <v>2902</v>
      </c>
      <c r="C171" s="16" t="s">
        <v>2626</v>
      </c>
      <c r="D171" s="16" t="s">
        <v>1288</v>
      </c>
      <c r="E171" s="16" t="s">
        <v>2628</v>
      </c>
      <c r="F171" s="16">
        <v>1488</v>
      </c>
      <c r="G171" s="17">
        <v>38734</v>
      </c>
      <c r="H171" s="16" t="s">
        <v>847</v>
      </c>
      <c r="I171" s="16">
        <v>0</v>
      </c>
      <c r="J171" s="16">
        <v>10891.49</v>
      </c>
      <c r="K171" s="16">
        <v>0</v>
      </c>
      <c r="L171" s="16">
        <v>-10891.49</v>
      </c>
      <c r="M171" s="16" t="s">
        <v>1290</v>
      </c>
    </row>
    <row r="172" spans="1:13" s="16" customFormat="1">
      <c r="A172" s="16">
        <v>101010102001</v>
      </c>
      <c r="B172" s="16" t="s">
        <v>2902</v>
      </c>
      <c r="C172" s="16" t="s">
        <v>2626</v>
      </c>
      <c r="D172" s="16" t="s">
        <v>1288</v>
      </c>
      <c r="E172" s="16" t="s">
        <v>2628</v>
      </c>
      <c r="F172" s="16">
        <v>1489</v>
      </c>
      <c r="G172" s="17">
        <v>38734</v>
      </c>
      <c r="H172" s="16" t="s">
        <v>848</v>
      </c>
      <c r="I172" s="16">
        <v>0</v>
      </c>
      <c r="J172" s="16">
        <v>0</v>
      </c>
      <c r="K172" s="16">
        <v>0</v>
      </c>
      <c r="L172" s="16">
        <v>0</v>
      </c>
      <c r="M172" s="16" t="s">
        <v>1290</v>
      </c>
    </row>
    <row r="173" spans="1:13" s="16" customFormat="1">
      <c r="A173" s="16">
        <v>101010102001</v>
      </c>
      <c r="B173" s="16" t="s">
        <v>2902</v>
      </c>
      <c r="C173" s="16" t="s">
        <v>2626</v>
      </c>
      <c r="D173" s="16" t="s">
        <v>1288</v>
      </c>
      <c r="E173" s="16" t="s">
        <v>2628</v>
      </c>
      <c r="F173" s="16">
        <v>1491</v>
      </c>
      <c r="G173" s="17">
        <v>38734</v>
      </c>
      <c r="H173" s="16" t="s">
        <v>835</v>
      </c>
      <c r="I173" s="16">
        <v>0</v>
      </c>
      <c r="J173" s="16">
        <v>94.08</v>
      </c>
      <c r="K173" s="16">
        <v>0</v>
      </c>
      <c r="L173" s="16">
        <v>-94.08</v>
      </c>
      <c r="M173" s="16" t="s">
        <v>1290</v>
      </c>
    </row>
    <row r="174" spans="1:13" s="16" customFormat="1">
      <c r="A174" s="16">
        <v>101010102001</v>
      </c>
      <c r="B174" s="16" t="s">
        <v>2902</v>
      </c>
      <c r="C174" s="16" t="s">
        <v>2626</v>
      </c>
      <c r="D174" s="16" t="s">
        <v>1288</v>
      </c>
      <c r="E174" s="16" t="s">
        <v>2628</v>
      </c>
      <c r="F174" s="16">
        <v>1492</v>
      </c>
      <c r="G174" s="17">
        <v>38734</v>
      </c>
      <c r="H174" s="16" t="s">
        <v>849</v>
      </c>
      <c r="I174" s="16">
        <v>0</v>
      </c>
      <c r="J174" s="16">
        <v>300.35000000000002</v>
      </c>
      <c r="K174" s="16">
        <v>0</v>
      </c>
      <c r="L174" s="16">
        <v>-300.35000000000002</v>
      </c>
      <c r="M174" s="16" t="s">
        <v>1290</v>
      </c>
    </row>
    <row r="175" spans="1:13" s="16" customFormat="1">
      <c r="A175" s="16">
        <v>101010102001</v>
      </c>
      <c r="B175" s="16" t="s">
        <v>2902</v>
      </c>
      <c r="C175" s="16" t="s">
        <v>2626</v>
      </c>
      <c r="D175" s="16" t="s">
        <v>1288</v>
      </c>
      <c r="E175" s="16" t="s">
        <v>2628</v>
      </c>
      <c r="F175" s="16">
        <v>1493</v>
      </c>
      <c r="G175" s="17">
        <v>38734</v>
      </c>
      <c r="H175" s="16" t="s">
        <v>850</v>
      </c>
      <c r="I175" s="16">
        <v>0</v>
      </c>
      <c r="J175" s="16">
        <v>10199.959999999999</v>
      </c>
      <c r="K175" s="16">
        <v>0</v>
      </c>
      <c r="L175" s="16">
        <v>-10199.959999999999</v>
      </c>
      <c r="M175" s="16" t="s">
        <v>1290</v>
      </c>
    </row>
    <row r="176" spans="1:13" s="16" customFormat="1">
      <c r="A176" s="16">
        <v>101010102001</v>
      </c>
      <c r="B176" s="16" t="s">
        <v>2902</v>
      </c>
      <c r="C176" s="16" t="s">
        <v>2626</v>
      </c>
      <c r="D176" s="16" t="s">
        <v>1288</v>
      </c>
      <c r="E176" s="16" t="s">
        <v>2628</v>
      </c>
      <c r="F176" s="16">
        <v>1494</v>
      </c>
      <c r="G176" s="17">
        <v>38734</v>
      </c>
      <c r="H176" s="16" t="s">
        <v>851</v>
      </c>
      <c r="I176" s="16">
        <v>0</v>
      </c>
      <c r="J176" s="16">
        <v>79.430000000000007</v>
      </c>
      <c r="K176" s="16">
        <v>0</v>
      </c>
      <c r="L176" s="16">
        <v>-79.430000000000007</v>
      </c>
      <c r="M176" s="16" t="s">
        <v>1290</v>
      </c>
    </row>
    <row r="177" spans="1:13" s="16" customFormat="1">
      <c r="A177" s="16">
        <v>101010102001</v>
      </c>
      <c r="B177" s="16" t="s">
        <v>2902</v>
      </c>
      <c r="C177" s="16" t="s">
        <v>2626</v>
      </c>
      <c r="D177" s="16" t="s">
        <v>1288</v>
      </c>
      <c r="E177" s="16" t="s">
        <v>2628</v>
      </c>
      <c r="F177" s="16">
        <v>1495</v>
      </c>
      <c r="G177" s="17">
        <v>38734</v>
      </c>
      <c r="H177" s="16" t="s">
        <v>852</v>
      </c>
      <c r="I177" s="16">
        <v>0</v>
      </c>
      <c r="J177" s="16">
        <v>38.08</v>
      </c>
      <c r="K177" s="16">
        <v>0</v>
      </c>
      <c r="L177" s="16">
        <v>-38.08</v>
      </c>
      <c r="M177" s="16" t="s">
        <v>1290</v>
      </c>
    </row>
    <row r="178" spans="1:13" s="16" customFormat="1">
      <c r="A178" s="16">
        <v>101010102001</v>
      </c>
      <c r="B178" s="16" t="s">
        <v>2902</v>
      </c>
      <c r="C178" s="16" t="s">
        <v>2626</v>
      </c>
      <c r="D178" s="16" t="s">
        <v>1288</v>
      </c>
      <c r="E178" s="16" t="s">
        <v>2628</v>
      </c>
      <c r="F178" s="16">
        <v>1497</v>
      </c>
      <c r="G178" s="17">
        <v>38734</v>
      </c>
      <c r="H178" s="16" t="s">
        <v>853</v>
      </c>
      <c r="I178" s="16">
        <v>0</v>
      </c>
      <c r="J178" s="16">
        <v>60</v>
      </c>
      <c r="K178" s="16">
        <v>0</v>
      </c>
      <c r="L178" s="16">
        <v>-60</v>
      </c>
      <c r="M178" s="16" t="s">
        <v>1290</v>
      </c>
    </row>
    <row r="179" spans="1:13" s="16" customFormat="1">
      <c r="A179" s="16">
        <v>101010102001</v>
      </c>
      <c r="B179" s="16" t="s">
        <v>2902</v>
      </c>
      <c r="C179" s="16" t="s">
        <v>2626</v>
      </c>
      <c r="D179" s="16" t="s">
        <v>1288</v>
      </c>
      <c r="E179" s="16" t="s">
        <v>2628</v>
      </c>
      <c r="F179" s="16">
        <v>1498</v>
      </c>
      <c r="G179" s="17">
        <v>38734</v>
      </c>
      <c r="H179" s="16" t="s">
        <v>854</v>
      </c>
      <c r="I179" s="16">
        <v>0</v>
      </c>
      <c r="J179" s="16">
        <v>30</v>
      </c>
      <c r="K179" s="16">
        <v>0</v>
      </c>
      <c r="L179" s="16">
        <v>-30</v>
      </c>
      <c r="M179" s="16" t="s">
        <v>1290</v>
      </c>
    </row>
    <row r="180" spans="1:13" s="16" customFormat="1">
      <c r="A180" s="16">
        <v>101010102001</v>
      </c>
      <c r="B180" s="16" t="s">
        <v>2902</v>
      </c>
      <c r="C180" s="16" t="s">
        <v>2626</v>
      </c>
      <c r="D180" s="16" t="s">
        <v>1288</v>
      </c>
      <c r="E180" s="16" t="s">
        <v>2628</v>
      </c>
      <c r="F180" s="16">
        <v>1499</v>
      </c>
      <c r="G180" s="17">
        <v>38734</v>
      </c>
      <c r="H180" s="16" t="s">
        <v>854</v>
      </c>
      <c r="I180" s="16">
        <v>0</v>
      </c>
      <c r="J180" s="16">
        <v>30</v>
      </c>
      <c r="K180" s="16">
        <v>0</v>
      </c>
      <c r="L180" s="16">
        <v>-30</v>
      </c>
      <c r="M180" s="16" t="s">
        <v>1290</v>
      </c>
    </row>
    <row r="181" spans="1:13" s="16" customFormat="1">
      <c r="A181" s="16">
        <v>101010102001</v>
      </c>
      <c r="B181" s="16" t="s">
        <v>2902</v>
      </c>
      <c r="C181" s="16" t="s">
        <v>2626</v>
      </c>
      <c r="D181" s="16" t="s">
        <v>1288</v>
      </c>
      <c r="E181" s="16" t="s">
        <v>2628</v>
      </c>
      <c r="F181" s="16">
        <v>1500</v>
      </c>
      <c r="G181" s="17">
        <v>38734</v>
      </c>
      <c r="H181" s="16" t="s">
        <v>855</v>
      </c>
      <c r="I181" s="16">
        <v>0</v>
      </c>
      <c r="J181" s="16">
        <v>30</v>
      </c>
      <c r="K181" s="16">
        <v>0</v>
      </c>
      <c r="L181" s="16">
        <v>-30</v>
      </c>
      <c r="M181" s="16" t="s">
        <v>1290</v>
      </c>
    </row>
    <row r="182" spans="1:13" s="16" customFormat="1">
      <c r="A182" s="16">
        <v>101010102001</v>
      </c>
      <c r="B182" s="16" t="s">
        <v>2902</v>
      </c>
      <c r="C182" s="16" t="s">
        <v>2626</v>
      </c>
      <c r="D182" s="16" t="s">
        <v>1288</v>
      </c>
      <c r="E182" s="16" t="s">
        <v>2628</v>
      </c>
      <c r="F182" s="16">
        <v>1501</v>
      </c>
      <c r="G182" s="17">
        <v>38734</v>
      </c>
      <c r="H182" s="16" t="s">
        <v>855</v>
      </c>
      <c r="I182" s="16">
        <v>0</v>
      </c>
      <c r="J182" s="16">
        <v>100</v>
      </c>
      <c r="K182" s="16">
        <v>0</v>
      </c>
      <c r="L182" s="16">
        <v>-100</v>
      </c>
      <c r="M182" s="16" t="s">
        <v>1290</v>
      </c>
    </row>
    <row r="183" spans="1:13" s="16" customFormat="1">
      <c r="A183" s="16">
        <v>101010102001</v>
      </c>
      <c r="B183" s="16" t="s">
        <v>2902</v>
      </c>
      <c r="C183" s="16" t="s">
        <v>2626</v>
      </c>
      <c r="D183" s="16" t="s">
        <v>1288</v>
      </c>
      <c r="E183" s="16" t="s">
        <v>2628</v>
      </c>
      <c r="F183" s="16">
        <v>1516</v>
      </c>
      <c r="G183" s="17">
        <v>38734</v>
      </c>
      <c r="H183" s="16" t="s">
        <v>856</v>
      </c>
      <c r="I183" s="16">
        <v>0</v>
      </c>
      <c r="J183" s="16">
        <v>251.5</v>
      </c>
      <c r="K183" s="16">
        <v>0</v>
      </c>
      <c r="L183" s="16">
        <v>-251.5</v>
      </c>
      <c r="M183" s="16" t="s">
        <v>1290</v>
      </c>
    </row>
    <row r="184" spans="1:13" s="16" customFormat="1">
      <c r="A184" s="16">
        <v>101010102001</v>
      </c>
      <c r="B184" s="16" t="s">
        <v>2902</v>
      </c>
      <c r="C184" s="16" t="s">
        <v>2626</v>
      </c>
      <c r="D184" s="16" t="s">
        <v>1288</v>
      </c>
      <c r="E184" s="16" t="s">
        <v>2628</v>
      </c>
      <c r="F184" s="16">
        <v>1517</v>
      </c>
      <c r="G184" s="17">
        <v>38734</v>
      </c>
      <c r="H184" s="16" t="s">
        <v>857</v>
      </c>
      <c r="I184" s="16">
        <v>0</v>
      </c>
      <c r="J184" s="16">
        <v>107.12</v>
      </c>
      <c r="K184" s="16">
        <v>0</v>
      </c>
      <c r="L184" s="16">
        <v>-107.12</v>
      </c>
      <c r="M184" s="16" t="s">
        <v>1290</v>
      </c>
    </row>
    <row r="185" spans="1:13" s="16" customFormat="1">
      <c r="A185" s="16">
        <v>101010102001</v>
      </c>
      <c r="B185" s="16" t="s">
        <v>2902</v>
      </c>
      <c r="C185" s="16" t="s">
        <v>2626</v>
      </c>
      <c r="D185" s="16" t="s">
        <v>1288</v>
      </c>
      <c r="E185" s="16" t="s">
        <v>2628</v>
      </c>
      <c r="F185" s="16">
        <v>1518</v>
      </c>
      <c r="G185" s="17">
        <v>38734</v>
      </c>
      <c r="H185" s="16" t="s">
        <v>858</v>
      </c>
      <c r="I185" s="16">
        <v>0</v>
      </c>
      <c r="J185" s="16">
        <v>103.75</v>
      </c>
      <c r="K185" s="16">
        <v>0</v>
      </c>
      <c r="L185" s="16">
        <v>-103.75</v>
      </c>
      <c r="M185" s="16" t="s">
        <v>1290</v>
      </c>
    </row>
    <row r="186" spans="1:13" s="16" customFormat="1">
      <c r="A186" s="16">
        <v>101010102001</v>
      </c>
      <c r="B186" s="16" t="s">
        <v>2902</v>
      </c>
      <c r="C186" s="16" t="s">
        <v>2626</v>
      </c>
      <c r="D186" s="16" t="s">
        <v>1288</v>
      </c>
      <c r="E186" s="16" t="s">
        <v>2628</v>
      </c>
      <c r="F186" s="16">
        <v>1519</v>
      </c>
      <c r="G186" s="17">
        <v>38734</v>
      </c>
      <c r="H186" s="16" t="s">
        <v>859</v>
      </c>
      <c r="I186" s="16">
        <v>0</v>
      </c>
      <c r="J186" s="16">
        <v>98</v>
      </c>
      <c r="K186" s="16">
        <v>0</v>
      </c>
      <c r="L186" s="16">
        <v>-98</v>
      </c>
      <c r="M186" s="16" t="s">
        <v>1290</v>
      </c>
    </row>
    <row r="187" spans="1:13" s="16" customFormat="1">
      <c r="A187" s="16">
        <v>101010102001</v>
      </c>
      <c r="B187" s="16" t="s">
        <v>2902</v>
      </c>
      <c r="C187" s="16" t="s">
        <v>2626</v>
      </c>
      <c r="D187" s="16" t="s">
        <v>1288</v>
      </c>
      <c r="E187" s="16" t="s">
        <v>2628</v>
      </c>
      <c r="F187" s="16">
        <v>1520</v>
      </c>
      <c r="G187" s="17">
        <v>38734</v>
      </c>
      <c r="H187" s="16" t="s">
        <v>858</v>
      </c>
      <c r="I187" s="16">
        <v>0</v>
      </c>
      <c r="J187" s="16">
        <v>82.5</v>
      </c>
      <c r="K187" s="16">
        <v>0</v>
      </c>
      <c r="L187" s="16">
        <v>-82.5</v>
      </c>
      <c r="M187" s="16" t="s">
        <v>1290</v>
      </c>
    </row>
    <row r="188" spans="1:13" s="16" customFormat="1">
      <c r="A188" s="16">
        <v>101010102001</v>
      </c>
      <c r="B188" s="16" t="s">
        <v>2902</v>
      </c>
      <c r="C188" s="16" t="s">
        <v>2626</v>
      </c>
      <c r="D188" s="16" t="s">
        <v>1288</v>
      </c>
      <c r="E188" s="16" t="s">
        <v>2628</v>
      </c>
      <c r="F188" s="16">
        <v>1521</v>
      </c>
      <c r="G188" s="17">
        <v>38734</v>
      </c>
      <c r="H188" s="16" t="s">
        <v>857</v>
      </c>
      <c r="I188" s="16">
        <v>0</v>
      </c>
      <c r="J188" s="16">
        <v>69.5</v>
      </c>
      <c r="K188" s="16">
        <v>0</v>
      </c>
      <c r="L188" s="16">
        <v>-69.5</v>
      </c>
      <c r="M188" s="16" t="s">
        <v>1290</v>
      </c>
    </row>
    <row r="189" spans="1:13" s="16" customFormat="1">
      <c r="A189" s="16">
        <v>101010102001</v>
      </c>
      <c r="B189" s="16" t="s">
        <v>2902</v>
      </c>
      <c r="C189" s="16" t="s">
        <v>2626</v>
      </c>
      <c r="D189" s="16" t="s">
        <v>1288</v>
      </c>
      <c r="E189" s="16" t="s">
        <v>2628</v>
      </c>
      <c r="F189" s="16">
        <v>1522</v>
      </c>
      <c r="G189" s="17">
        <v>38734</v>
      </c>
      <c r="H189" s="16" t="s">
        <v>857</v>
      </c>
      <c r="I189" s="16">
        <v>0</v>
      </c>
      <c r="J189" s="16">
        <v>63</v>
      </c>
      <c r="K189" s="16">
        <v>0</v>
      </c>
      <c r="L189" s="16">
        <v>-63</v>
      </c>
      <c r="M189" s="16" t="s">
        <v>1290</v>
      </c>
    </row>
    <row r="190" spans="1:13" s="16" customFormat="1">
      <c r="A190" s="16">
        <v>101010102001</v>
      </c>
      <c r="B190" s="16" t="s">
        <v>2902</v>
      </c>
      <c r="C190" s="16" t="s">
        <v>2626</v>
      </c>
      <c r="D190" s="16" t="s">
        <v>1288</v>
      </c>
      <c r="E190" s="16" t="s">
        <v>2628</v>
      </c>
      <c r="F190" s="16">
        <v>1523</v>
      </c>
      <c r="G190" s="17">
        <v>38734</v>
      </c>
      <c r="H190" s="16" t="s">
        <v>860</v>
      </c>
      <c r="I190" s="16">
        <v>0</v>
      </c>
      <c r="J190" s="16">
        <v>53</v>
      </c>
      <c r="K190" s="16">
        <v>0</v>
      </c>
      <c r="L190" s="16">
        <v>-53</v>
      </c>
      <c r="M190" s="16" t="s">
        <v>1290</v>
      </c>
    </row>
    <row r="191" spans="1:13" s="16" customFormat="1">
      <c r="A191" s="16">
        <v>101010102001</v>
      </c>
      <c r="B191" s="16" t="s">
        <v>2902</v>
      </c>
      <c r="C191" s="16" t="s">
        <v>2626</v>
      </c>
      <c r="D191" s="16" t="s">
        <v>1288</v>
      </c>
      <c r="E191" s="16" t="s">
        <v>2628</v>
      </c>
      <c r="F191" s="16">
        <v>1524</v>
      </c>
      <c r="G191" s="17">
        <v>38734</v>
      </c>
      <c r="H191" s="16" t="s">
        <v>856</v>
      </c>
      <c r="I191" s="16">
        <v>0</v>
      </c>
      <c r="J191" s="16">
        <v>40.5</v>
      </c>
      <c r="K191" s="16">
        <v>0</v>
      </c>
      <c r="L191" s="16">
        <v>-40.5</v>
      </c>
      <c r="M191" s="16" t="s">
        <v>1290</v>
      </c>
    </row>
    <row r="192" spans="1:13" s="16" customFormat="1">
      <c r="A192" s="16">
        <v>101010102001</v>
      </c>
      <c r="B192" s="16" t="s">
        <v>2902</v>
      </c>
      <c r="C192" s="16" t="s">
        <v>2626</v>
      </c>
      <c r="D192" s="16" t="s">
        <v>1288</v>
      </c>
      <c r="E192" s="16" t="s">
        <v>2628</v>
      </c>
      <c r="F192" s="16">
        <v>1525</v>
      </c>
      <c r="G192" s="17">
        <v>38734</v>
      </c>
      <c r="H192" s="16" t="s">
        <v>856</v>
      </c>
      <c r="I192" s="16">
        <v>0</v>
      </c>
      <c r="J192" s="16">
        <v>32</v>
      </c>
      <c r="K192" s="16">
        <v>0</v>
      </c>
      <c r="L192" s="16">
        <v>-32</v>
      </c>
      <c r="M192" s="16" t="s">
        <v>1290</v>
      </c>
    </row>
    <row r="193" spans="1:13" s="16" customFormat="1">
      <c r="A193" s="16">
        <v>101010102001</v>
      </c>
      <c r="B193" s="16" t="s">
        <v>2902</v>
      </c>
      <c r="C193" s="16" t="s">
        <v>2626</v>
      </c>
      <c r="D193" s="16" t="s">
        <v>1288</v>
      </c>
      <c r="E193" s="16" t="s">
        <v>2628</v>
      </c>
      <c r="F193" s="16">
        <v>1526</v>
      </c>
      <c r="G193" s="17">
        <v>38734</v>
      </c>
      <c r="H193" s="16" t="s">
        <v>856</v>
      </c>
      <c r="I193" s="16">
        <v>0</v>
      </c>
      <c r="J193" s="16">
        <v>29</v>
      </c>
      <c r="K193" s="16">
        <v>0</v>
      </c>
      <c r="L193" s="16">
        <v>-29</v>
      </c>
      <c r="M193" s="16" t="s">
        <v>1290</v>
      </c>
    </row>
    <row r="194" spans="1:13" s="16" customFormat="1">
      <c r="A194" s="16">
        <v>101010102001</v>
      </c>
      <c r="B194" s="16" t="s">
        <v>2902</v>
      </c>
      <c r="C194" s="16" t="s">
        <v>2626</v>
      </c>
      <c r="D194" s="16" t="s">
        <v>1288</v>
      </c>
      <c r="E194" s="16" t="s">
        <v>2628</v>
      </c>
      <c r="F194" s="16">
        <v>1527</v>
      </c>
      <c r="G194" s="17">
        <v>38734</v>
      </c>
      <c r="H194" s="16" t="s">
        <v>857</v>
      </c>
      <c r="I194" s="16">
        <v>0</v>
      </c>
      <c r="J194" s="16">
        <v>24</v>
      </c>
      <c r="K194" s="16">
        <v>0</v>
      </c>
      <c r="L194" s="16">
        <v>-24</v>
      </c>
      <c r="M194" s="16" t="s">
        <v>1290</v>
      </c>
    </row>
    <row r="195" spans="1:13" s="16" customFormat="1">
      <c r="A195" s="16">
        <v>101010102001</v>
      </c>
      <c r="B195" s="16" t="s">
        <v>2902</v>
      </c>
      <c r="C195" s="16" t="s">
        <v>2626</v>
      </c>
      <c r="D195" s="16" t="s">
        <v>1288</v>
      </c>
      <c r="E195" s="16" t="s">
        <v>2628</v>
      </c>
      <c r="F195" s="16">
        <v>1528</v>
      </c>
      <c r="G195" s="17">
        <v>38734</v>
      </c>
      <c r="H195" s="16" t="s">
        <v>861</v>
      </c>
      <c r="I195" s="16">
        <v>0</v>
      </c>
      <c r="J195" s="16">
        <v>52</v>
      </c>
      <c r="K195" s="16">
        <v>0</v>
      </c>
      <c r="L195" s="16">
        <v>-52</v>
      </c>
      <c r="M195" s="16" t="s">
        <v>1290</v>
      </c>
    </row>
    <row r="196" spans="1:13" s="16" customFormat="1">
      <c r="A196" s="16">
        <v>101010102001</v>
      </c>
      <c r="B196" s="16" t="s">
        <v>2902</v>
      </c>
      <c r="C196" s="16" t="s">
        <v>2626</v>
      </c>
      <c r="D196" s="16" t="s">
        <v>1288</v>
      </c>
      <c r="E196" s="16" t="s">
        <v>2628</v>
      </c>
      <c r="F196" s="16">
        <v>1529</v>
      </c>
      <c r="G196" s="17">
        <v>38734</v>
      </c>
      <c r="H196" s="16" t="s">
        <v>860</v>
      </c>
      <c r="I196" s="16">
        <v>0</v>
      </c>
      <c r="J196" s="16">
        <v>68.25</v>
      </c>
      <c r="K196" s="16">
        <v>0</v>
      </c>
      <c r="L196" s="16">
        <v>-68.25</v>
      </c>
      <c r="M196" s="16" t="s">
        <v>1290</v>
      </c>
    </row>
    <row r="197" spans="1:13" s="16" customFormat="1">
      <c r="A197" s="16">
        <v>101010102001</v>
      </c>
      <c r="B197" s="16" t="s">
        <v>2902</v>
      </c>
      <c r="C197" s="16" t="s">
        <v>2626</v>
      </c>
      <c r="D197" s="16" t="s">
        <v>1288</v>
      </c>
      <c r="E197" s="16" t="s">
        <v>2628</v>
      </c>
      <c r="F197" s="16">
        <v>1530</v>
      </c>
      <c r="G197" s="17">
        <v>38734</v>
      </c>
      <c r="H197" s="16" t="s">
        <v>862</v>
      </c>
      <c r="I197" s="16">
        <v>0</v>
      </c>
      <c r="J197" s="16">
        <v>59.57</v>
      </c>
      <c r="K197" s="16">
        <v>0</v>
      </c>
      <c r="L197" s="16">
        <v>-59.57</v>
      </c>
      <c r="M197" s="16" t="s">
        <v>1290</v>
      </c>
    </row>
    <row r="198" spans="1:13" s="16" customFormat="1">
      <c r="A198" s="16">
        <v>101010102001</v>
      </c>
      <c r="B198" s="16" t="s">
        <v>2902</v>
      </c>
      <c r="C198" s="16" t="s">
        <v>2626</v>
      </c>
      <c r="D198" s="16" t="s">
        <v>1288</v>
      </c>
      <c r="E198" s="16" t="s">
        <v>2628</v>
      </c>
      <c r="F198" s="16">
        <v>1531</v>
      </c>
      <c r="G198" s="17">
        <v>38734</v>
      </c>
      <c r="H198" s="16" t="s">
        <v>863</v>
      </c>
      <c r="I198" s="16">
        <v>0</v>
      </c>
      <c r="J198" s="16">
        <v>7669.14</v>
      </c>
      <c r="K198" s="16">
        <v>0</v>
      </c>
      <c r="L198" s="16">
        <v>-7669.14</v>
      </c>
      <c r="M198" s="16" t="s">
        <v>1290</v>
      </c>
    </row>
    <row r="199" spans="1:13" s="16" customFormat="1">
      <c r="A199" s="16">
        <v>101010102001</v>
      </c>
      <c r="B199" s="16" t="s">
        <v>2902</v>
      </c>
      <c r="C199" s="16" t="s">
        <v>2626</v>
      </c>
      <c r="D199" s="16" t="s">
        <v>1288</v>
      </c>
      <c r="E199" s="16" t="s">
        <v>2628</v>
      </c>
      <c r="F199" s="16">
        <v>1532</v>
      </c>
      <c r="G199" s="17">
        <v>38735</v>
      </c>
      <c r="H199" s="16" t="s">
        <v>864</v>
      </c>
      <c r="I199" s="16">
        <v>0</v>
      </c>
      <c r="J199" s="16">
        <v>16105.19</v>
      </c>
      <c r="K199" s="16">
        <v>0</v>
      </c>
      <c r="L199" s="16">
        <v>-16105.19</v>
      </c>
      <c r="M199" s="16" t="s">
        <v>1290</v>
      </c>
    </row>
    <row r="200" spans="1:13" s="16" customFormat="1">
      <c r="A200" s="16">
        <v>101010102001</v>
      </c>
      <c r="B200" s="16" t="s">
        <v>2902</v>
      </c>
      <c r="C200" s="16" t="s">
        <v>2626</v>
      </c>
      <c r="D200" s="16" t="s">
        <v>1288</v>
      </c>
      <c r="E200" s="16" t="s">
        <v>2628</v>
      </c>
      <c r="F200" s="16">
        <v>1533</v>
      </c>
      <c r="G200" s="17">
        <v>38735</v>
      </c>
      <c r="H200" s="16" t="s">
        <v>865</v>
      </c>
      <c r="I200" s="16">
        <v>0</v>
      </c>
      <c r="J200" s="16">
        <v>26224.02</v>
      </c>
      <c r="K200" s="16">
        <v>0</v>
      </c>
      <c r="L200" s="16">
        <v>-26224.02</v>
      </c>
      <c r="M200" s="16" t="s">
        <v>1290</v>
      </c>
    </row>
    <row r="201" spans="1:13" s="16" customFormat="1">
      <c r="A201" s="16">
        <v>101010102001</v>
      </c>
      <c r="B201" s="16" t="s">
        <v>2902</v>
      </c>
      <c r="C201" s="16" t="s">
        <v>2626</v>
      </c>
      <c r="D201" s="16" t="s">
        <v>1288</v>
      </c>
      <c r="E201" s="16" t="s">
        <v>2634</v>
      </c>
      <c r="F201" s="16">
        <v>227</v>
      </c>
      <c r="G201" s="17">
        <v>38736</v>
      </c>
      <c r="H201" s="16" t="s">
        <v>884</v>
      </c>
      <c r="I201" s="16">
        <v>45</v>
      </c>
      <c r="J201" s="16">
        <v>0</v>
      </c>
      <c r="K201" s="16">
        <v>0</v>
      </c>
      <c r="L201" s="16">
        <v>45</v>
      </c>
      <c r="M201" s="16" t="s">
        <v>1290</v>
      </c>
    </row>
    <row r="202" spans="1:13" s="16" customFormat="1">
      <c r="A202" s="16">
        <v>101010102001</v>
      </c>
      <c r="B202" s="16" t="s">
        <v>2902</v>
      </c>
      <c r="C202" s="16" t="s">
        <v>2626</v>
      </c>
      <c r="D202" s="16" t="s">
        <v>1288</v>
      </c>
      <c r="E202" s="16" t="s">
        <v>2634</v>
      </c>
      <c r="F202" s="16">
        <v>229</v>
      </c>
      <c r="G202" s="17">
        <v>38736</v>
      </c>
      <c r="H202" s="16" t="s">
        <v>885</v>
      </c>
      <c r="I202" s="16">
        <v>30</v>
      </c>
      <c r="J202" s="16">
        <v>0</v>
      </c>
      <c r="K202" s="16">
        <v>0</v>
      </c>
      <c r="L202" s="16">
        <v>30</v>
      </c>
      <c r="M202" s="16" t="s">
        <v>1290</v>
      </c>
    </row>
    <row r="203" spans="1:13" s="16" customFormat="1">
      <c r="A203" s="16">
        <v>101010102001</v>
      </c>
      <c r="B203" s="16" t="s">
        <v>2902</v>
      </c>
      <c r="C203" s="16" t="s">
        <v>2626</v>
      </c>
      <c r="D203" s="16" t="s">
        <v>1288</v>
      </c>
      <c r="E203" s="16" t="s">
        <v>2634</v>
      </c>
      <c r="F203" s="16">
        <v>230</v>
      </c>
      <c r="G203" s="17">
        <v>38736</v>
      </c>
      <c r="H203" s="16" t="s">
        <v>1092</v>
      </c>
      <c r="I203" s="16">
        <v>30</v>
      </c>
      <c r="J203" s="16">
        <v>0</v>
      </c>
      <c r="K203" s="16">
        <v>0</v>
      </c>
      <c r="L203" s="16">
        <v>30</v>
      </c>
      <c r="M203" s="16" t="s">
        <v>1290</v>
      </c>
    </row>
    <row r="204" spans="1:13" s="16" customFormat="1">
      <c r="A204" s="16">
        <v>101010102001</v>
      </c>
      <c r="B204" s="16" t="s">
        <v>2902</v>
      </c>
      <c r="C204" s="16" t="s">
        <v>2626</v>
      </c>
      <c r="D204" s="16" t="s">
        <v>1288</v>
      </c>
      <c r="E204" s="16" t="s">
        <v>2634</v>
      </c>
      <c r="F204" s="16">
        <v>232</v>
      </c>
      <c r="G204" s="17">
        <v>38736</v>
      </c>
      <c r="H204" s="16" t="s">
        <v>3404</v>
      </c>
      <c r="I204" s="16">
        <v>25.05</v>
      </c>
      <c r="J204" s="16">
        <v>0</v>
      </c>
      <c r="K204" s="16">
        <v>0</v>
      </c>
      <c r="L204" s="16">
        <v>25.05</v>
      </c>
      <c r="M204" s="16" t="s">
        <v>1290</v>
      </c>
    </row>
    <row r="205" spans="1:13" s="16" customFormat="1">
      <c r="A205" s="16">
        <v>101010102001</v>
      </c>
      <c r="B205" s="16" t="s">
        <v>2902</v>
      </c>
      <c r="C205" s="16" t="s">
        <v>2626</v>
      </c>
      <c r="D205" s="16" t="s">
        <v>1288</v>
      </c>
      <c r="E205" s="16" t="s">
        <v>2634</v>
      </c>
      <c r="F205" s="16">
        <v>308</v>
      </c>
      <c r="G205" s="17">
        <v>38736</v>
      </c>
      <c r="H205" s="16" t="s">
        <v>1093</v>
      </c>
      <c r="I205" s="16">
        <v>22073.78</v>
      </c>
      <c r="J205" s="16">
        <v>0</v>
      </c>
      <c r="K205" s="16">
        <v>0</v>
      </c>
      <c r="L205" s="16">
        <v>22073.78</v>
      </c>
      <c r="M205" s="16" t="s">
        <v>1290</v>
      </c>
    </row>
    <row r="206" spans="1:13" s="16" customFormat="1">
      <c r="A206" s="16">
        <v>101010102001</v>
      </c>
      <c r="B206" s="16" t="s">
        <v>2902</v>
      </c>
      <c r="C206" s="16" t="s">
        <v>2626</v>
      </c>
      <c r="D206" s="16" t="s">
        <v>1288</v>
      </c>
      <c r="E206" s="16" t="s">
        <v>2627</v>
      </c>
      <c r="F206" s="16">
        <v>620</v>
      </c>
      <c r="G206" s="17">
        <v>38736</v>
      </c>
      <c r="H206" s="16" t="s">
        <v>1293</v>
      </c>
      <c r="I206" s="16">
        <v>0</v>
      </c>
      <c r="J206" s="16">
        <v>0</v>
      </c>
      <c r="K206" s="16">
        <v>0</v>
      </c>
      <c r="L206" s="16">
        <v>0</v>
      </c>
      <c r="M206" s="16" t="s">
        <v>1290</v>
      </c>
    </row>
    <row r="207" spans="1:13" s="16" customFormat="1">
      <c r="A207" s="16">
        <v>101010102001</v>
      </c>
      <c r="B207" s="16" t="s">
        <v>2902</v>
      </c>
      <c r="C207" s="16" t="s">
        <v>2626</v>
      </c>
      <c r="D207" s="16" t="s">
        <v>1288</v>
      </c>
      <c r="E207" s="16" t="s">
        <v>2627</v>
      </c>
      <c r="F207" s="16">
        <v>623</v>
      </c>
      <c r="G207" s="17">
        <v>38736</v>
      </c>
      <c r="H207" s="16" t="s">
        <v>1293</v>
      </c>
      <c r="I207" s="16">
        <v>0</v>
      </c>
      <c r="J207" s="16">
        <v>0</v>
      </c>
      <c r="K207" s="16">
        <v>0</v>
      </c>
      <c r="L207" s="16">
        <v>0</v>
      </c>
      <c r="M207" s="16" t="s">
        <v>1290</v>
      </c>
    </row>
    <row r="208" spans="1:13" s="16" customFormat="1">
      <c r="A208" s="16">
        <v>101010102001</v>
      </c>
      <c r="B208" s="16" t="s">
        <v>2902</v>
      </c>
      <c r="C208" s="16" t="s">
        <v>2626</v>
      </c>
      <c r="D208" s="16" t="s">
        <v>1288</v>
      </c>
      <c r="E208" s="16" t="s">
        <v>2628</v>
      </c>
      <c r="F208" s="16">
        <v>1534</v>
      </c>
      <c r="G208" s="17">
        <v>38736</v>
      </c>
      <c r="H208" s="16" t="s">
        <v>866</v>
      </c>
      <c r="I208" s="16">
        <v>0</v>
      </c>
      <c r="J208" s="16">
        <v>7827.87</v>
      </c>
      <c r="K208" s="16">
        <v>0</v>
      </c>
      <c r="L208" s="16">
        <v>-7827.87</v>
      </c>
      <c r="M208" s="16" t="s">
        <v>1290</v>
      </c>
    </row>
    <row r="209" spans="1:13" s="16" customFormat="1">
      <c r="A209" s="16">
        <v>101010102001</v>
      </c>
      <c r="B209" s="16" t="s">
        <v>2902</v>
      </c>
      <c r="C209" s="16" t="s">
        <v>2626</v>
      </c>
      <c r="D209" s="16" t="s">
        <v>1288</v>
      </c>
      <c r="E209" s="16" t="s">
        <v>2628</v>
      </c>
      <c r="F209" s="16">
        <v>1535</v>
      </c>
      <c r="G209" s="17">
        <v>38736</v>
      </c>
      <c r="H209" s="16" t="s">
        <v>867</v>
      </c>
      <c r="I209" s="16">
        <v>0</v>
      </c>
      <c r="J209" s="16">
        <v>5560.13</v>
      </c>
      <c r="K209" s="16">
        <v>0</v>
      </c>
      <c r="L209" s="16">
        <v>-5560.13</v>
      </c>
      <c r="M209" s="16" t="s">
        <v>1290</v>
      </c>
    </row>
    <row r="210" spans="1:13" s="16" customFormat="1">
      <c r="A210" s="16">
        <v>101010102001</v>
      </c>
      <c r="B210" s="16" t="s">
        <v>2902</v>
      </c>
      <c r="C210" s="16" t="s">
        <v>2626</v>
      </c>
      <c r="D210" s="16" t="s">
        <v>1288</v>
      </c>
      <c r="E210" s="16" t="s">
        <v>2628</v>
      </c>
      <c r="F210" s="16">
        <v>1536</v>
      </c>
      <c r="G210" s="17">
        <v>38736</v>
      </c>
      <c r="H210" s="16" t="s">
        <v>868</v>
      </c>
      <c r="I210" s="16">
        <v>0</v>
      </c>
      <c r="J210" s="16">
        <v>53</v>
      </c>
      <c r="K210" s="16">
        <v>0</v>
      </c>
      <c r="L210" s="16">
        <v>-53</v>
      </c>
      <c r="M210" s="16" t="s">
        <v>1290</v>
      </c>
    </row>
    <row r="211" spans="1:13" s="16" customFormat="1">
      <c r="A211" s="16">
        <v>101010102001</v>
      </c>
      <c r="B211" s="16" t="s">
        <v>2902</v>
      </c>
      <c r="C211" s="16" t="s">
        <v>2626</v>
      </c>
      <c r="D211" s="16" t="s">
        <v>1288</v>
      </c>
      <c r="E211" s="16" t="s">
        <v>2628</v>
      </c>
      <c r="F211" s="16">
        <v>1537</v>
      </c>
      <c r="G211" s="17">
        <v>38736</v>
      </c>
      <c r="H211" s="16" t="s">
        <v>869</v>
      </c>
      <c r="I211" s="16">
        <v>0</v>
      </c>
      <c r="J211" s="16">
        <v>38345.699999999997</v>
      </c>
      <c r="K211" s="16">
        <v>0</v>
      </c>
      <c r="L211" s="16">
        <v>-38345.699999999997</v>
      </c>
      <c r="M211" s="16" t="s">
        <v>1290</v>
      </c>
    </row>
    <row r="212" spans="1:13" s="16" customFormat="1">
      <c r="A212" s="16">
        <v>101010102001</v>
      </c>
      <c r="B212" s="16" t="s">
        <v>2902</v>
      </c>
      <c r="C212" s="16" t="s">
        <v>2626</v>
      </c>
      <c r="D212" s="16" t="s">
        <v>1288</v>
      </c>
      <c r="E212" s="16" t="s">
        <v>2628</v>
      </c>
      <c r="F212" s="16">
        <v>1538</v>
      </c>
      <c r="G212" s="17">
        <v>38736</v>
      </c>
      <c r="H212" s="16" t="s">
        <v>858</v>
      </c>
      <c r="I212" s="16">
        <v>0</v>
      </c>
      <c r="J212" s="16">
        <v>20000</v>
      </c>
      <c r="K212" s="16">
        <v>0</v>
      </c>
      <c r="L212" s="16">
        <v>-20000</v>
      </c>
      <c r="M212" s="16" t="s">
        <v>1290</v>
      </c>
    </row>
    <row r="213" spans="1:13" s="16" customFormat="1">
      <c r="A213" s="16">
        <v>101010102001</v>
      </c>
      <c r="B213" s="16" t="s">
        <v>2902</v>
      </c>
      <c r="C213" s="16" t="s">
        <v>2626</v>
      </c>
      <c r="D213" s="16" t="s">
        <v>1288</v>
      </c>
      <c r="E213" s="16" t="s">
        <v>2628</v>
      </c>
      <c r="F213" s="16">
        <v>1539</v>
      </c>
      <c r="G213" s="17">
        <v>38736</v>
      </c>
      <c r="H213" s="16" t="s">
        <v>870</v>
      </c>
      <c r="I213" s="16">
        <v>0</v>
      </c>
      <c r="J213" s="16">
        <v>200</v>
      </c>
      <c r="K213" s="16">
        <v>0</v>
      </c>
      <c r="L213" s="16">
        <v>-200</v>
      </c>
      <c r="M213" s="16" t="s">
        <v>1290</v>
      </c>
    </row>
    <row r="214" spans="1:13" s="16" customFormat="1">
      <c r="A214" s="16">
        <v>101010102001</v>
      </c>
      <c r="B214" s="16" t="s">
        <v>2902</v>
      </c>
      <c r="C214" s="16" t="s">
        <v>2626</v>
      </c>
      <c r="D214" s="16" t="s">
        <v>1288</v>
      </c>
      <c r="E214" s="16" t="s">
        <v>2628</v>
      </c>
      <c r="F214" s="16">
        <v>1540</v>
      </c>
      <c r="G214" s="17">
        <v>38736</v>
      </c>
      <c r="H214" s="16" t="s">
        <v>871</v>
      </c>
      <c r="I214" s="16">
        <v>0</v>
      </c>
      <c r="J214" s="16">
        <v>345.75</v>
      </c>
      <c r="K214" s="16">
        <v>0</v>
      </c>
      <c r="L214" s="16">
        <v>-345.75</v>
      </c>
      <c r="M214" s="16" t="s">
        <v>1290</v>
      </c>
    </row>
    <row r="215" spans="1:13" s="16" customFormat="1">
      <c r="A215" s="16">
        <v>101010102001</v>
      </c>
      <c r="B215" s="16" t="s">
        <v>2902</v>
      </c>
      <c r="C215" s="16" t="s">
        <v>2626</v>
      </c>
      <c r="D215" s="16" t="s">
        <v>1288</v>
      </c>
      <c r="E215" s="16" t="s">
        <v>2628</v>
      </c>
      <c r="F215" s="16">
        <v>1541</v>
      </c>
      <c r="G215" s="17">
        <v>38736</v>
      </c>
      <c r="H215" s="16" t="s">
        <v>872</v>
      </c>
      <c r="I215" s="16">
        <v>0</v>
      </c>
      <c r="J215" s="16">
        <v>79.19</v>
      </c>
      <c r="K215" s="16">
        <v>0</v>
      </c>
      <c r="L215" s="16">
        <v>-79.19</v>
      </c>
      <c r="M215" s="16" t="s">
        <v>1290</v>
      </c>
    </row>
    <row r="216" spans="1:13" s="16" customFormat="1">
      <c r="A216" s="16">
        <v>101010102001</v>
      </c>
      <c r="B216" s="16" t="s">
        <v>2902</v>
      </c>
      <c r="C216" s="16" t="s">
        <v>2626</v>
      </c>
      <c r="D216" s="16" t="s">
        <v>1288</v>
      </c>
      <c r="E216" s="16" t="s">
        <v>2628</v>
      </c>
      <c r="F216" s="16">
        <v>1542</v>
      </c>
      <c r="G216" s="17">
        <v>38736</v>
      </c>
      <c r="H216" s="16" t="s">
        <v>873</v>
      </c>
      <c r="I216" s="16">
        <v>0</v>
      </c>
      <c r="J216" s="16">
        <v>0</v>
      </c>
      <c r="K216" s="16">
        <v>0</v>
      </c>
      <c r="L216" s="16">
        <v>0</v>
      </c>
      <c r="M216" s="16" t="s">
        <v>1290</v>
      </c>
    </row>
    <row r="217" spans="1:13" s="16" customFormat="1">
      <c r="A217" s="16">
        <v>101010102001</v>
      </c>
      <c r="B217" s="16" t="s">
        <v>2902</v>
      </c>
      <c r="C217" s="16" t="s">
        <v>2626</v>
      </c>
      <c r="D217" s="16" t="s">
        <v>1288</v>
      </c>
      <c r="E217" s="16" t="s">
        <v>2628</v>
      </c>
      <c r="F217" s="16">
        <v>1543</v>
      </c>
      <c r="G217" s="17">
        <v>38736</v>
      </c>
      <c r="H217" s="16" t="s">
        <v>874</v>
      </c>
      <c r="I217" s="16">
        <v>0</v>
      </c>
      <c r="J217" s="16">
        <v>691.65</v>
      </c>
      <c r="K217" s="16">
        <v>0</v>
      </c>
      <c r="L217" s="16">
        <v>-691.65</v>
      </c>
      <c r="M217" s="16" t="s">
        <v>1290</v>
      </c>
    </row>
    <row r="218" spans="1:13" s="16" customFormat="1">
      <c r="A218" s="16">
        <v>101010102001</v>
      </c>
      <c r="B218" s="16" t="s">
        <v>2902</v>
      </c>
      <c r="C218" s="16" t="s">
        <v>2626</v>
      </c>
      <c r="D218" s="16" t="s">
        <v>1288</v>
      </c>
      <c r="E218" s="16" t="s">
        <v>2628</v>
      </c>
      <c r="F218" s="16">
        <v>1545</v>
      </c>
      <c r="G218" s="17">
        <v>38736</v>
      </c>
      <c r="H218" s="16" t="s">
        <v>875</v>
      </c>
      <c r="I218" s="16">
        <v>0</v>
      </c>
      <c r="J218" s="16">
        <v>337.1</v>
      </c>
      <c r="K218" s="16">
        <v>0</v>
      </c>
      <c r="L218" s="16">
        <v>-337.1</v>
      </c>
      <c r="M218" s="16" t="s">
        <v>1290</v>
      </c>
    </row>
    <row r="219" spans="1:13" s="16" customFormat="1">
      <c r="A219" s="16">
        <v>101010102001</v>
      </c>
      <c r="B219" s="16" t="s">
        <v>2902</v>
      </c>
      <c r="C219" s="16" t="s">
        <v>2626</v>
      </c>
      <c r="D219" s="16" t="s">
        <v>1288</v>
      </c>
      <c r="E219" s="16" t="s">
        <v>2628</v>
      </c>
      <c r="F219" s="16">
        <v>1546</v>
      </c>
      <c r="G219" s="17">
        <v>38736</v>
      </c>
      <c r="H219" s="16" t="s">
        <v>876</v>
      </c>
      <c r="I219" s="16">
        <v>0</v>
      </c>
      <c r="J219" s="16">
        <v>371.71</v>
      </c>
      <c r="K219" s="16">
        <v>0</v>
      </c>
      <c r="L219" s="16">
        <v>-371.71</v>
      </c>
      <c r="M219" s="16" t="s">
        <v>1290</v>
      </c>
    </row>
    <row r="220" spans="1:13" s="16" customFormat="1">
      <c r="A220" s="16">
        <v>101010102001</v>
      </c>
      <c r="B220" s="16" t="s">
        <v>2902</v>
      </c>
      <c r="C220" s="16" t="s">
        <v>2626</v>
      </c>
      <c r="D220" s="16" t="s">
        <v>1288</v>
      </c>
      <c r="E220" s="16" t="s">
        <v>2628</v>
      </c>
      <c r="F220" s="16">
        <v>1547</v>
      </c>
      <c r="G220" s="17">
        <v>38736</v>
      </c>
      <c r="H220" s="16" t="s">
        <v>877</v>
      </c>
      <c r="I220" s="16">
        <v>0</v>
      </c>
      <c r="J220" s="16">
        <v>1353.72</v>
      </c>
      <c r="K220" s="16">
        <v>0</v>
      </c>
      <c r="L220" s="16">
        <v>-1353.72</v>
      </c>
      <c r="M220" s="16" t="s">
        <v>1290</v>
      </c>
    </row>
    <row r="221" spans="1:13" s="16" customFormat="1">
      <c r="A221" s="16">
        <v>101010102001</v>
      </c>
      <c r="B221" s="16" t="s">
        <v>2902</v>
      </c>
      <c r="C221" s="16" t="s">
        <v>2626</v>
      </c>
      <c r="D221" s="16" t="s">
        <v>1288</v>
      </c>
      <c r="E221" s="16" t="s">
        <v>2628</v>
      </c>
      <c r="F221" s="16">
        <v>1550</v>
      </c>
      <c r="G221" s="17">
        <v>38736</v>
      </c>
      <c r="H221" s="16" t="s">
        <v>878</v>
      </c>
      <c r="I221" s="16">
        <v>0</v>
      </c>
      <c r="J221" s="16">
        <v>138.75</v>
      </c>
      <c r="K221" s="16">
        <v>0</v>
      </c>
      <c r="L221" s="16">
        <v>-138.75</v>
      </c>
      <c r="M221" s="16" t="s">
        <v>1290</v>
      </c>
    </row>
    <row r="222" spans="1:13" s="16" customFormat="1">
      <c r="A222" s="16">
        <v>101010102001</v>
      </c>
      <c r="B222" s="16" t="s">
        <v>2902</v>
      </c>
      <c r="C222" s="16" t="s">
        <v>2626</v>
      </c>
      <c r="D222" s="16" t="s">
        <v>1288</v>
      </c>
      <c r="E222" s="16" t="s">
        <v>2628</v>
      </c>
      <c r="F222" s="16">
        <v>1551</v>
      </c>
      <c r="G222" s="17">
        <v>38736</v>
      </c>
      <c r="H222" s="16" t="s">
        <v>879</v>
      </c>
      <c r="I222" s="16">
        <v>0</v>
      </c>
      <c r="J222" s="16">
        <v>21.42</v>
      </c>
      <c r="K222" s="16">
        <v>0</v>
      </c>
      <c r="L222" s="16">
        <v>-21.42</v>
      </c>
      <c r="M222" s="16" t="s">
        <v>1290</v>
      </c>
    </row>
    <row r="223" spans="1:13" s="16" customFormat="1">
      <c r="A223" s="16">
        <v>101010102001</v>
      </c>
      <c r="B223" s="16" t="s">
        <v>2902</v>
      </c>
      <c r="C223" s="16" t="s">
        <v>2626</v>
      </c>
      <c r="D223" s="16" t="s">
        <v>1288</v>
      </c>
      <c r="E223" s="16" t="s">
        <v>2628</v>
      </c>
      <c r="F223" s="16">
        <v>1552</v>
      </c>
      <c r="G223" s="17">
        <v>38736</v>
      </c>
      <c r="H223" s="16" t="s">
        <v>880</v>
      </c>
      <c r="I223" s="16">
        <v>0</v>
      </c>
      <c r="J223" s="16">
        <v>83.3</v>
      </c>
      <c r="K223" s="16">
        <v>0</v>
      </c>
      <c r="L223" s="16">
        <v>-83.3</v>
      </c>
      <c r="M223" s="16" t="s">
        <v>1290</v>
      </c>
    </row>
    <row r="224" spans="1:13" s="16" customFormat="1">
      <c r="A224" s="16">
        <v>101010102001</v>
      </c>
      <c r="B224" s="16" t="s">
        <v>2902</v>
      </c>
      <c r="C224" s="16" t="s">
        <v>2626</v>
      </c>
      <c r="D224" s="16" t="s">
        <v>1288</v>
      </c>
      <c r="E224" s="16" t="s">
        <v>2628</v>
      </c>
      <c r="F224" s="16">
        <v>1554</v>
      </c>
      <c r="G224" s="17">
        <v>38736</v>
      </c>
      <c r="H224" s="16" t="s">
        <v>881</v>
      </c>
      <c r="I224" s="16">
        <v>0</v>
      </c>
      <c r="J224" s="16">
        <v>1818.13</v>
      </c>
      <c r="K224" s="16">
        <v>0</v>
      </c>
      <c r="L224" s="16">
        <v>-1818.13</v>
      </c>
      <c r="M224" s="16" t="s">
        <v>1290</v>
      </c>
    </row>
    <row r="225" spans="1:13" s="16" customFormat="1">
      <c r="A225" s="16">
        <v>101010102001</v>
      </c>
      <c r="B225" s="16" t="s">
        <v>2902</v>
      </c>
      <c r="C225" s="16" t="s">
        <v>2626</v>
      </c>
      <c r="D225" s="16" t="s">
        <v>1288</v>
      </c>
      <c r="E225" s="16" t="s">
        <v>2628</v>
      </c>
      <c r="F225" s="16">
        <v>1557</v>
      </c>
      <c r="G225" s="17">
        <v>38736</v>
      </c>
      <c r="H225" s="16" t="s">
        <v>882</v>
      </c>
      <c r="I225" s="16">
        <v>0</v>
      </c>
      <c r="J225" s="16">
        <v>90.9</v>
      </c>
      <c r="K225" s="16">
        <v>0</v>
      </c>
      <c r="L225" s="16">
        <v>-90.9</v>
      </c>
      <c r="M225" s="16" t="s">
        <v>1290</v>
      </c>
    </row>
    <row r="226" spans="1:13" s="16" customFormat="1">
      <c r="A226" s="16">
        <v>101010102001</v>
      </c>
      <c r="B226" s="16" t="s">
        <v>2902</v>
      </c>
      <c r="C226" s="16" t="s">
        <v>2626</v>
      </c>
      <c r="D226" s="16" t="s">
        <v>1288</v>
      </c>
      <c r="E226" s="16" t="s">
        <v>2628</v>
      </c>
      <c r="F226" s="16">
        <v>1570</v>
      </c>
      <c r="G226" s="17">
        <v>38736</v>
      </c>
      <c r="H226" s="16" t="s">
        <v>883</v>
      </c>
      <c r="I226" s="16">
        <v>0</v>
      </c>
      <c r="J226" s="16">
        <v>260.85000000000002</v>
      </c>
      <c r="K226" s="16">
        <v>0</v>
      </c>
      <c r="L226" s="16">
        <v>-260.85000000000002</v>
      </c>
      <c r="M226" s="16" t="s">
        <v>1290</v>
      </c>
    </row>
    <row r="227" spans="1:13" s="16" customFormat="1">
      <c r="A227" s="16">
        <v>101010102001</v>
      </c>
      <c r="B227" s="16" t="s">
        <v>2902</v>
      </c>
      <c r="C227" s="16" t="s">
        <v>2626</v>
      </c>
      <c r="D227" s="16" t="s">
        <v>1288</v>
      </c>
      <c r="E227" s="16" t="s">
        <v>2634</v>
      </c>
      <c r="F227" s="16">
        <v>236</v>
      </c>
      <c r="G227" s="17">
        <v>38737</v>
      </c>
      <c r="H227" s="16" t="s">
        <v>1101</v>
      </c>
      <c r="I227" s="16">
        <v>552.41999999999996</v>
      </c>
      <c r="J227" s="16">
        <v>0</v>
      </c>
      <c r="K227" s="16">
        <v>0</v>
      </c>
      <c r="L227" s="16">
        <v>552.41999999999996</v>
      </c>
      <c r="M227" s="16" t="s">
        <v>1290</v>
      </c>
    </row>
    <row r="228" spans="1:13" s="16" customFormat="1">
      <c r="A228" s="16">
        <v>101010102001</v>
      </c>
      <c r="B228" s="16" t="s">
        <v>2902</v>
      </c>
      <c r="C228" s="16" t="s">
        <v>2626</v>
      </c>
      <c r="D228" s="16" t="s">
        <v>1288</v>
      </c>
      <c r="E228" s="16" t="s">
        <v>2627</v>
      </c>
      <c r="F228" s="16">
        <v>1542</v>
      </c>
      <c r="G228" s="17">
        <v>38737</v>
      </c>
      <c r="H228" s="16" t="s">
        <v>1293</v>
      </c>
      <c r="I228" s="16">
        <v>0</v>
      </c>
      <c r="J228" s="16">
        <v>0</v>
      </c>
      <c r="K228" s="16">
        <v>0</v>
      </c>
      <c r="L228" s="16">
        <v>0</v>
      </c>
      <c r="M228" s="16" t="s">
        <v>1290</v>
      </c>
    </row>
    <row r="229" spans="1:13" s="16" customFormat="1">
      <c r="A229" s="16">
        <v>101010102001</v>
      </c>
      <c r="B229" s="16" t="s">
        <v>2902</v>
      </c>
      <c r="C229" s="16" t="s">
        <v>2626</v>
      </c>
      <c r="D229" s="16" t="s">
        <v>1288</v>
      </c>
      <c r="E229" s="16" t="s">
        <v>2628</v>
      </c>
      <c r="F229" s="16">
        <v>1561</v>
      </c>
      <c r="G229" s="17">
        <v>38737</v>
      </c>
      <c r="H229" s="16" t="s">
        <v>1094</v>
      </c>
      <c r="I229" s="16">
        <v>0</v>
      </c>
      <c r="J229" s="16">
        <v>0</v>
      </c>
      <c r="K229" s="16">
        <v>0</v>
      </c>
      <c r="L229" s="16">
        <v>0</v>
      </c>
      <c r="M229" s="16" t="s">
        <v>1290</v>
      </c>
    </row>
    <row r="230" spans="1:13" s="16" customFormat="1">
      <c r="A230" s="16">
        <v>101010102001</v>
      </c>
      <c r="B230" s="16" t="s">
        <v>2902</v>
      </c>
      <c r="C230" s="16" t="s">
        <v>2626</v>
      </c>
      <c r="D230" s="16" t="s">
        <v>1288</v>
      </c>
      <c r="E230" s="16" t="s">
        <v>2628</v>
      </c>
      <c r="F230" s="16">
        <v>1562</v>
      </c>
      <c r="G230" s="17">
        <v>38737</v>
      </c>
      <c r="H230" s="16" t="s">
        <v>1095</v>
      </c>
      <c r="I230" s="16">
        <v>0</v>
      </c>
      <c r="J230" s="16">
        <v>4174.87</v>
      </c>
      <c r="K230" s="16">
        <v>0</v>
      </c>
      <c r="L230" s="16">
        <v>-4174.87</v>
      </c>
      <c r="M230" s="16" t="s">
        <v>1290</v>
      </c>
    </row>
    <row r="231" spans="1:13" s="16" customFormat="1">
      <c r="A231" s="16">
        <v>101010102001</v>
      </c>
      <c r="B231" s="16" t="s">
        <v>2902</v>
      </c>
      <c r="C231" s="16" t="s">
        <v>2626</v>
      </c>
      <c r="D231" s="16" t="s">
        <v>1288</v>
      </c>
      <c r="E231" s="16" t="s">
        <v>2628</v>
      </c>
      <c r="F231" s="16">
        <v>1564</v>
      </c>
      <c r="G231" s="17">
        <v>38737</v>
      </c>
      <c r="H231" s="16" t="s">
        <v>1096</v>
      </c>
      <c r="I231" s="16">
        <v>0</v>
      </c>
      <c r="J231" s="16">
        <v>1400</v>
      </c>
      <c r="K231" s="16">
        <v>0</v>
      </c>
      <c r="L231" s="16">
        <v>-1400</v>
      </c>
      <c r="M231" s="16" t="s">
        <v>1290</v>
      </c>
    </row>
    <row r="232" spans="1:13" s="16" customFormat="1">
      <c r="A232" s="16">
        <v>101010102001</v>
      </c>
      <c r="B232" s="16" t="s">
        <v>2902</v>
      </c>
      <c r="C232" s="16" t="s">
        <v>2626</v>
      </c>
      <c r="D232" s="16" t="s">
        <v>1288</v>
      </c>
      <c r="E232" s="16" t="s">
        <v>2628</v>
      </c>
      <c r="F232" s="16">
        <v>1565</v>
      </c>
      <c r="G232" s="17">
        <v>38737</v>
      </c>
      <c r="H232" s="16" t="s">
        <v>1097</v>
      </c>
      <c r="I232" s="16">
        <v>0</v>
      </c>
      <c r="J232" s="16">
        <v>122.08</v>
      </c>
      <c r="K232" s="16">
        <v>0</v>
      </c>
      <c r="L232" s="16">
        <v>-122.08</v>
      </c>
      <c r="M232" s="16" t="s">
        <v>1290</v>
      </c>
    </row>
    <row r="233" spans="1:13" s="16" customFormat="1">
      <c r="A233" s="16">
        <v>101010102001</v>
      </c>
      <c r="B233" s="16" t="s">
        <v>2902</v>
      </c>
      <c r="C233" s="16" t="s">
        <v>2626</v>
      </c>
      <c r="D233" s="16" t="s">
        <v>1288</v>
      </c>
      <c r="E233" s="16" t="s">
        <v>2628</v>
      </c>
      <c r="F233" s="16">
        <v>1566</v>
      </c>
      <c r="G233" s="17">
        <v>38737</v>
      </c>
      <c r="H233" s="16" t="s">
        <v>1098</v>
      </c>
      <c r="I233" s="16">
        <v>0</v>
      </c>
      <c r="J233" s="16">
        <v>156.80000000000001</v>
      </c>
      <c r="K233" s="16">
        <v>0</v>
      </c>
      <c r="L233" s="16">
        <v>-156.80000000000001</v>
      </c>
      <c r="M233" s="16" t="s">
        <v>1290</v>
      </c>
    </row>
    <row r="234" spans="1:13" s="16" customFormat="1">
      <c r="A234" s="16">
        <v>101010102001</v>
      </c>
      <c r="B234" s="16" t="s">
        <v>2902</v>
      </c>
      <c r="C234" s="16" t="s">
        <v>2626</v>
      </c>
      <c r="D234" s="16" t="s">
        <v>1288</v>
      </c>
      <c r="E234" s="16" t="s">
        <v>2628</v>
      </c>
      <c r="F234" s="16">
        <v>1573</v>
      </c>
      <c r="G234" s="17">
        <v>38737</v>
      </c>
      <c r="H234" s="16" t="s">
        <v>1099</v>
      </c>
      <c r="I234" s="16">
        <v>0</v>
      </c>
      <c r="J234" s="16">
        <v>40.659999999999997</v>
      </c>
      <c r="K234" s="16">
        <v>0</v>
      </c>
      <c r="L234" s="16">
        <v>-40.659999999999997</v>
      </c>
      <c r="M234" s="16" t="s">
        <v>1290</v>
      </c>
    </row>
    <row r="235" spans="1:13" s="16" customFormat="1">
      <c r="A235" s="16">
        <v>101010102001</v>
      </c>
      <c r="B235" s="16" t="s">
        <v>2902</v>
      </c>
      <c r="C235" s="16" t="s">
        <v>2626</v>
      </c>
      <c r="D235" s="16" t="s">
        <v>1288</v>
      </c>
      <c r="E235" s="16" t="s">
        <v>2628</v>
      </c>
      <c r="F235" s="16">
        <v>1576</v>
      </c>
      <c r="G235" s="17">
        <v>38737</v>
      </c>
      <c r="H235" s="16" t="s">
        <v>458</v>
      </c>
      <c r="I235" s="16">
        <v>0</v>
      </c>
      <c r="J235" s="16">
        <v>253.99</v>
      </c>
      <c r="K235" s="16">
        <v>0</v>
      </c>
      <c r="L235" s="16">
        <v>-253.99</v>
      </c>
      <c r="M235" s="16" t="s">
        <v>1290</v>
      </c>
    </row>
    <row r="236" spans="1:13" s="16" customFormat="1">
      <c r="A236" s="16">
        <v>101010102001</v>
      </c>
      <c r="B236" s="16" t="s">
        <v>2902</v>
      </c>
      <c r="C236" s="16" t="s">
        <v>2626</v>
      </c>
      <c r="D236" s="16" t="s">
        <v>1288</v>
      </c>
      <c r="E236" s="16" t="s">
        <v>2628</v>
      </c>
      <c r="F236" s="16">
        <v>1577</v>
      </c>
      <c r="G236" s="17">
        <v>38737</v>
      </c>
      <c r="H236" s="16" t="s">
        <v>1100</v>
      </c>
      <c r="I236" s="16">
        <v>0</v>
      </c>
      <c r="J236" s="16">
        <v>30.01</v>
      </c>
      <c r="K236" s="16">
        <v>0</v>
      </c>
      <c r="L236" s="16">
        <v>-30.01</v>
      </c>
      <c r="M236" s="16" t="s">
        <v>1290</v>
      </c>
    </row>
    <row r="237" spans="1:13" s="16" customFormat="1">
      <c r="A237" s="16">
        <v>101010102001</v>
      </c>
      <c r="B237" s="16" t="s">
        <v>2902</v>
      </c>
      <c r="C237" s="16" t="s">
        <v>2626</v>
      </c>
      <c r="D237" s="16" t="s">
        <v>1288</v>
      </c>
      <c r="E237" s="16" t="s">
        <v>2634</v>
      </c>
      <c r="F237" s="16">
        <v>280</v>
      </c>
      <c r="G237" s="17">
        <v>38740</v>
      </c>
      <c r="H237" s="16" t="s">
        <v>1106</v>
      </c>
      <c r="I237" s="16">
        <v>515.1</v>
      </c>
      <c r="J237" s="16">
        <v>0</v>
      </c>
      <c r="K237" s="16">
        <v>0</v>
      </c>
      <c r="L237" s="16">
        <v>515.1</v>
      </c>
      <c r="M237" s="16" t="s">
        <v>1290</v>
      </c>
    </row>
    <row r="238" spans="1:13" s="16" customFormat="1">
      <c r="A238" s="16">
        <v>101010102001</v>
      </c>
      <c r="B238" s="16" t="s">
        <v>2902</v>
      </c>
      <c r="C238" s="16" t="s">
        <v>2626</v>
      </c>
      <c r="D238" s="16" t="s">
        <v>1288</v>
      </c>
      <c r="E238" s="16" t="s">
        <v>2627</v>
      </c>
      <c r="F238" s="16">
        <v>570</v>
      </c>
      <c r="G238" s="17">
        <v>38740</v>
      </c>
      <c r="H238" s="16" t="s">
        <v>1293</v>
      </c>
      <c r="I238" s="16">
        <v>0</v>
      </c>
      <c r="J238" s="16">
        <v>0</v>
      </c>
      <c r="K238" s="16">
        <v>0</v>
      </c>
      <c r="L238" s="16">
        <v>0</v>
      </c>
      <c r="M238" s="16" t="s">
        <v>1290</v>
      </c>
    </row>
    <row r="239" spans="1:13" s="16" customFormat="1">
      <c r="A239" s="16">
        <v>101010102001</v>
      </c>
      <c r="B239" s="16" t="s">
        <v>2902</v>
      </c>
      <c r="C239" s="16" t="s">
        <v>2626</v>
      </c>
      <c r="D239" s="16" t="s">
        <v>1288</v>
      </c>
      <c r="E239" s="16" t="s">
        <v>2628</v>
      </c>
      <c r="F239" s="16">
        <v>1578</v>
      </c>
      <c r="G239" s="17">
        <v>38740</v>
      </c>
      <c r="H239" s="16" t="s">
        <v>1102</v>
      </c>
      <c r="I239" s="16">
        <v>0</v>
      </c>
      <c r="J239" s="16">
        <v>15655.75</v>
      </c>
      <c r="K239" s="16">
        <v>0</v>
      </c>
      <c r="L239" s="16">
        <v>-15655.75</v>
      </c>
      <c r="M239" s="16" t="s">
        <v>1290</v>
      </c>
    </row>
    <row r="240" spans="1:13" s="16" customFormat="1">
      <c r="A240" s="16">
        <v>101010102001</v>
      </c>
      <c r="B240" s="16" t="s">
        <v>2902</v>
      </c>
      <c r="C240" s="16" t="s">
        <v>2626</v>
      </c>
      <c r="D240" s="16" t="s">
        <v>1288</v>
      </c>
      <c r="E240" s="16" t="s">
        <v>2628</v>
      </c>
      <c r="F240" s="16">
        <v>1579</v>
      </c>
      <c r="G240" s="17">
        <v>38740</v>
      </c>
      <c r="H240" s="16" t="s">
        <v>1103</v>
      </c>
      <c r="I240" s="16">
        <v>0</v>
      </c>
      <c r="J240" s="16">
        <v>10437.17</v>
      </c>
      <c r="K240" s="16">
        <v>0</v>
      </c>
      <c r="L240" s="16">
        <v>-10437.17</v>
      </c>
      <c r="M240" s="16" t="s">
        <v>1290</v>
      </c>
    </row>
    <row r="241" spans="1:13" s="16" customFormat="1">
      <c r="A241" s="16">
        <v>101010102001</v>
      </c>
      <c r="B241" s="16" t="s">
        <v>2902</v>
      </c>
      <c r="C241" s="16" t="s">
        <v>2626</v>
      </c>
      <c r="D241" s="16" t="s">
        <v>1288</v>
      </c>
      <c r="E241" s="16" t="s">
        <v>2628</v>
      </c>
      <c r="F241" s="16">
        <v>1580</v>
      </c>
      <c r="G241" s="17">
        <v>38740</v>
      </c>
      <c r="H241" s="16" t="s">
        <v>1104</v>
      </c>
      <c r="I241" s="16">
        <v>0</v>
      </c>
      <c r="J241" s="16">
        <v>1149</v>
      </c>
      <c r="K241" s="16">
        <v>0</v>
      </c>
      <c r="L241" s="16">
        <v>-1149</v>
      </c>
      <c r="M241" s="16" t="s">
        <v>1290</v>
      </c>
    </row>
    <row r="242" spans="1:13" s="16" customFormat="1">
      <c r="A242" s="16">
        <v>101010102001</v>
      </c>
      <c r="B242" s="16" t="s">
        <v>2902</v>
      </c>
      <c r="C242" s="16" t="s">
        <v>2626</v>
      </c>
      <c r="D242" s="16" t="s">
        <v>1288</v>
      </c>
      <c r="E242" s="16" t="s">
        <v>2628</v>
      </c>
      <c r="F242" s="16">
        <v>1581</v>
      </c>
      <c r="G242" s="17">
        <v>38740</v>
      </c>
      <c r="H242" s="16" t="s">
        <v>1105</v>
      </c>
      <c r="I242" s="16">
        <v>0</v>
      </c>
      <c r="J242" s="16">
        <v>150</v>
      </c>
      <c r="K242" s="16">
        <v>0</v>
      </c>
      <c r="L242" s="16">
        <v>-150</v>
      </c>
      <c r="M242" s="16" t="s">
        <v>1290</v>
      </c>
    </row>
    <row r="243" spans="1:13" s="16" customFormat="1">
      <c r="A243" s="16">
        <v>101010102001</v>
      </c>
      <c r="B243" s="16" t="s">
        <v>2902</v>
      </c>
      <c r="C243" s="16" t="s">
        <v>2626</v>
      </c>
      <c r="D243" s="16" t="s">
        <v>1288</v>
      </c>
      <c r="E243" s="16" t="s">
        <v>2632</v>
      </c>
      <c r="F243" s="16">
        <v>124</v>
      </c>
      <c r="G243" s="17">
        <v>38741</v>
      </c>
      <c r="H243" s="16" t="s">
        <v>1120</v>
      </c>
      <c r="I243" s="16">
        <v>0</v>
      </c>
      <c r="J243" s="16">
        <v>940.18</v>
      </c>
      <c r="K243" s="16">
        <v>0</v>
      </c>
      <c r="L243" s="16">
        <v>-940.18</v>
      </c>
      <c r="M243" s="16" t="s">
        <v>1290</v>
      </c>
    </row>
    <row r="244" spans="1:13" s="16" customFormat="1">
      <c r="A244" s="16">
        <v>101010102001</v>
      </c>
      <c r="B244" s="16" t="s">
        <v>2902</v>
      </c>
      <c r="C244" s="16" t="s">
        <v>2626</v>
      </c>
      <c r="D244" s="16" t="s">
        <v>1288</v>
      </c>
      <c r="E244" s="16" t="s">
        <v>2628</v>
      </c>
      <c r="F244" s="16">
        <v>1582</v>
      </c>
      <c r="G244" s="17">
        <v>38741</v>
      </c>
      <c r="H244" s="16" t="s">
        <v>1107</v>
      </c>
      <c r="I244" s="16">
        <v>0</v>
      </c>
      <c r="J244" s="16">
        <v>5594.46</v>
      </c>
      <c r="K244" s="16">
        <v>0</v>
      </c>
      <c r="L244" s="16">
        <v>-5594.46</v>
      </c>
      <c r="M244" s="16" t="s">
        <v>1290</v>
      </c>
    </row>
    <row r="245" spans="1:13" s="16" customFormat="1">
      <c r="A245" s="16">
        <v>101010102001</v>
      </c>
      <c r="B245" s="16" t="s">
        <v>2902</v>
      </c>
      <c r="C245" s="16" t="s">
        <v>2626</v>
      </c>
      <c r="D245" s="16" t="s">
        <v>1288</v>
      </c>
      <c r="E245" s="16" t="s">
        <v>2628</v>
      </c>
      <c r="F245" s="16">
        <v>1583</v>
      </c>
      <c r="G245" s="17">
        <v>38741</v>
      </c>
      <c r="H245" s="16" t="s">
        <v>1108</v>
      </c>
      <c r="I245" s="16">
        <v>0</v>
      </c>
      <c r="J245" s="16">
        <v>1783.93</v>
      </c>
      <c r="K245" s="16">
        <v>0</v>
      </c>
      <c r="L245" s="16">
        <v>-1783.93</v>
      </c>
      <c r="M245" s="16" t="s">
        <v>1290</v>
      </c>
    </row>
    <row r="246" spans="1:13" s="16" customFormat="1">
      <c r="A246" s="16">
        <v>101010102001</v>
      </c>
      <c r="B246" s="16" t="s">
        <v>2902</v>
      </c>
      <c r="C246" s="16" t="s">
        <v>2626</v>
      </c>
      <c r="D246" s="16" t="s">
        <v>1288</v>
      </c>
      <c r="E246" s="16" t="s">
        <v>2627</v>
      </c>
      <c r="F246" s="16">
        <v>1584</v>
      </c>
      <c r="G246" s="17">
        <v>38741</v>
      </c>
      <c r="H246" s="16" t="s">
        <v>1293</v>
      </c>
      <c r="I246" s="16">
        <v>0</v>
      </c>
      <c r="J246" s="16">
        <v>0</v>
      </c>
      <c r="K246" s="16">
        <v>0</v>
      </c>
      <c r="L246" s="16">
        <v>0</v>
      </c>
      <c r="M246" s="16" t="s">
        <v>1290</v>
      </c>
    </row>
    <row r="247" spans="1:13" s="16" customFormat="1">
      <c r="A247" s="16">
        <v>101010102001</v>
      </c>
      <c r="B247" s="16" t="s">
        <v>2902</v>
      </c>
      <c r="C247" s="16" t="s">
        <v>2626</v>
      </c>
      <c r="D247" s="16" t="s">
        <v>1288</v>
      </c>
      <c r="E247" s="16" t="s">
        <v>2628</v>
      </c>
      <c r="F247" s="16">
        <v>1584</v>
      </c>
      <c r="G247" s="17">
        <v>38741</v>
      </c>
      <c r="H247" s="16" t="s">
        <v>1109</v>
      </c>
      <c r="I247" s="16">
        <v>0</v>
      </c>
      <c r="J247" s="16">
        <v>0</v>
      </c>
      <c r="K247" s="16">
        <v>0</v>
      </c>
      <c r="L247" s="16">
        <v>0</v>
      </c>
      <c r="M247" s="16" t="s">
        <v>1290</v>
      </c>
    </row>
    <row r="248" spans="1:13" s="16" customFormat="1">
      <c r="A248" s="16">
        <v>101010102001</v>
      </c>
      <c r="B248" s="16" t="s">
        <v>2902</v>
      </c>
      <c r="C248" s="16" t="s">
        <v>2626</v>
      </c>
      <c r="D248" s="16" t="s">
        <v>1288</v>
      </c>
      <c r="E248" s="16" t="s">
        <v>2628</v>
      </c>
      <c r="F248" s="16">
        <v>1585</v>
      </c>
      <c r="G248" s="17">
        <v>38741</v>
      </c>
      <c r="H248" s="16" t="s">
        <v>1110</v>
      </c>
      <c r="I248" s="16">
        <v>0</v>
      </c>
      <c r="J248" s="16">
        <v>10489.61</v>
      </c>
      <c r="K248" s="16">
        <v>0</v>
      </c>
      <c r="L248" s="16">
        <v>-10489.61</v>
      </c>
      <c r="M248" s="16" t="s">
        <v>1290</v>
      </c>
    </row>
    <row r="249" spans="1:13" s="16" customFormat="1">
      <c r="A249" s="16">
        <v>101010102001</v>
      </c>
      <c r="B249" s="16" t="s">
        <v>2902</v>
      </c>
      <c r="C249" s="16" t="s">
        <v>2626</v>
      </c>
      <c r="D249" s="16" t="s">
        <v>1288</v>
      </c>
      <c r="E249" s="16" t="s">
        <v>2628</v>
      </c>
      <c r="F249" s="16">
        <v>1586</v>
      </c>
      <c r="G249" s="17">
        <v>38741</v>
      </c>
      <c r="H249" s="16" t="s">
        <v>1111</v>
      </c>
      <c r="I249" s="16">
        <v>0</v>
      </c>
      <c r="J249" s="16">
        <v>5870.91</v>
      </c>
      <c r="K249" s="16">
        <v>0</v>
      </c>
      <c r="L249" s="16">
        <v>-5870.91</v>
      </c>
      <c r="M249" s="16" t="s">
        <v>1290</v>
      </c>
    </row>
    <row r="250" spans="1:13" s="16" customFormat="1">
      <c r="A250" s="16">
        <v>101010102001</v>
      </c>
      <c r="B250" s="16" t="s">
        <v>2902</v>
      </c>
      <c r="C250" s="16" t="s">
        <v>2626</v>
      </c>
      <c r="D250" s="16" t="s">
        <v>1288</v>
      </c>
      <c r="E250" s="16" t="s">
        <v>2628</v>
      </c>
      <c r="F250" s="16">
        <v>1587</v>
      </c>
      <c r="G250" s="17">
        <v>38741</v>
      </c>
      <c r="H250" s="16" t="s">
        <v>1112</v>
      </c>
      <c r="I250" s="16">
        <v>0</v>
      </c>
      <c r="J250" s="16">
        <v>5870.91</v>
      </c>
      <c r="K250" s="16">
        <v>0</v>
      </c>
      <c r="L250" s="16">
        <v>-5870.91</v>
      </c>
      <c r="M250" s="16" t="s">
        <v>1290</v>
      </c>
    </row>
    <row r="251" spans="1:13" s="16" customFormat="1">
      <c r="A251" s="16">
        <v>101010102001</v>
      </c>
      <c r="B251" s="16" t="s">
        <v>2902</v>
      </c>
      <c r="C251" s="16" t="s">
        <v>2626</v>
      </c>
      <c r="D251" s="16" t="s">
        <v>1288</v>
      </c>
      <c r="E251" s="16" t="s">
        <v>2628</v>
      </c>
      <c r="F251" s="16">
        <v>1588</v>
      </c>
      <c r="G251" s="17">
        <v>38741</v>
      </c>
      <c r="H251" s="16" t="s">
        <v>823</v>
      </c>
      <c r="I251" s="16">
        <v>0</v>
      </c>
      <c r="J251" s="16">
        <v>0</v>
      </c>
      <c r="K251" s="16">
        <v>0</v>
      </c>
      <c r="L251" s="16">
        <v>0</v>
      </c>
      <c r="M251" s="16" t="s">
        <v>1290</v>
      </c>
    </row>
    <row r="252" spans="1:13" s="16" customFormat="1">
      <c r="A252" s="16">
        <v>101010102001</v>
      </c>
      <c r="B252" s="16" t="s">
        <v>2902</v>
      </c>
      <c r="C252" s="16" t="s">
        <v>2626</v>
      </c>
      <c r="D252" s="16" t="s">
        <v>1288</v>
      </c>
      <c r="E252" s="16" t="s">
        <v>2628</v>
      </c>
      <c r="F252" s="16">
        <v>1612</v>
      </c>
      <c r="G252" s="17">
        <v>38741</v>
      </c>
      <c r="H252" s="16" t="s">
        <v>1113</v>
      </c>
      <c r="I252" s="16">
        <v>0</v>
      </c>
      <c r="J252" s="16">
        <v>754.5</v>
      </c>
      <c r="K252" s="16">
        <v>0</v>
      </c>
      <c r="L252" s="16">
        <v>-754.5</v>
      </c>
      <c r="M252" s="16" t="s">
        <v>1290</v>
      </c>
    </row>
    <row r="253" spans="1:13" s="16" customFormat="1">
      <c r="A253" s="16">
        <v>101010102001</v>
      </c>
      <c r="B253" s="16" t="s">
        <v>2902</v>
      </c>
      <c r="C253" s="16" t="s">
        <v>2626</v>
      </c>
      <c r="D253" s="16" t="s">
        <v>1288</v>
      </c>
      <c r="E253" s="16" t="s">
        <v>2628</v>
      </c>
      <c r="F253" s="16">
        <v>1613</v>
      </c>
      <c r="G253" s="17">
        <v>38741</v>
      </c>
      <c r="H253" s="16" t="s">
        <v>1113</v>
      </c>
      <c r="I253" s="16">
        <v>0</v>
      </c>
      <c r="J253" s="16">
        <v>89.5</v>
      </c>
      <c r="K253" s="16">
        <v>0</v>
      </c>
      <c r="L253" s="16">
        <v>-89.5</v>
      </c>
      <c r="M253" s="16" t="s">
        <v>1290</v>
      </c>
    </row>
    <row r="254" spans="1:13" s="16" customFormat="1">
      <c r="A254" s="16">
        <v>101010102001</v>
      </c>
      <c r="B254" s="16" t="s">
        <v>2902</v>
      </c>
      <c r="C254" s="16" t="s">
        <v>2626</v>
      </c>
      <c r="D254" s="16" t="s">
        <v>1288</v>
      </c>
      <c r="E254" s="16" t="s">
        <v>2628</v>
      </c>
      <c r="F254" s="16">
        <v>1614</v>
      </c>
      <c r="G254" s="17">
        <v>38741</v>
      </c>
      <c r="H254" s="16" t="s">
        <v>1114</v>
      </c>
      <c r="I254" s="16">
        <v>0</v>
      </c>
      <c r="J254" s="16">
        <v>31</v>
      </c>
      <c r="K254" s="16">
        <v>0</v>
      </c>
      <c r="L254" s="16">
        <v>-31</v>
      </c>
      <c r="M254" s="16" t="s">
        <v>1290</v>
      </c>
    </row>
    <row r="255" spans="1:13" s="16" customFormat="1">
      <c r="A255" s="16">
        <v>101010102001</v>
      </c>
      <c r="B255" s="16" t="s">
        <v>2902</v>
      </c>
      <c r="C255" s="16" t="s">
        <v>2626</v>
      </c>
      <c r="D255" s="16" t="s">
        <v>1288</v>
      </c>
      <c r="E255" s="16" t="s">
        <v>2628</v>
      </c>
      <c r="F255" s="16">
        <v>1615</v>
      </c>
      <c r="G255" s="17">
        <v>38741</v>
      </c>
      <c r="H255" s="16" t="s">
        <v>1113</v>
      </c>
      <c r="I255" s="16">
        <v>0</v>
      </c>
      <c r="J255" s="16">
        <v>82.5</v>
      </c>
      <c r="K255" s="16">
        <v>0</v>
      </c>
      <c r="L255" s="16">
        <v>-82.5</v>
      </c>
      <c r="M255" s="16" t="s">
        <v>1290</v>
      </c>
    </row>
    <row r="256" spans="1:13" s="16" customFormat="1">
      <c r="A256" s="16">
        <v>101010102001</v>
      </c>
      <c r="B256" s="16" t="s">
        <v>2902</v>
      </c>
      <c r="C256" s="16" t="s">
        <v>2626</v>
      </c>
      <c r="D256" s="16" t="s">
        <v>1288</v>
      </c>
      <c r="E256" s="16" t="s">
        <v>2628</v>
      </c>
      <c r="F256" s="16">
        <v>1616</v>
      </c>
      <c r="G256" s="17">
        <v>38741</v>
      </c>
      <c r="H256" s="16" t="s">
        <v>1113</v>
      </c>
      <c r="I256" s="16">
        <v>0</v>
      </c>
      <c r="J256" s="16">
        <v>44.5</v>
      </c>
      <c r="K256" s="16">
        <v>0</v>
      </c>
      <c r="L256" s="16">
        <v>-44.5</v>
      </c>
      <c r="M256" s="16" t="s">
        <v>1290</v>
      </c>
    </row>
    <row r="257" spans="1:13" s="16" customFormat="1">
      <c r="A257" s="16">
        <v>101010102001</v>
      </c>
      <c r="B257" s="16" t="s">
        <v>2902</v>
      </c>
      <c r="C257" s="16" t="s">
        <v>2626</v>
      </c>
      <c r="D257" s="16" t="s">
        <v>1288</v>
      </c>
      <c r="E257" s="16" t="s">
        <v>2628</v>
      </c>
      <c r="F257" s="16">
        <v>1617</v>
      </c>
      <c r="G257" s="17">
        <v>38741</v>
      </c>
      <c r="H257" s="16" t="s">
        <v>1113</v>
      </c>
      <c r="I257" s="16">
        <v>0</v>
      </c>
      <c r="J257" s="16">
        <v>39.5</v>
      </c>
      <c r="K257" s="16">
        <v>0</v>
      </c>
      <c r="L257" s="16">
        <v>-39.5</v>
      </c>
      <c r="M257" s="16" t="s">
        <v>1290</v>
      </c>
    </row>
    <row r="258" spans="1:13" s="16" customFormat="1">
      <c r="A258" s="16">
        <v>101010102001</v>
      </c>
      <c r="B258" s="16" t="s">
        <v>2902</v>
      </c>
      <c r="C258" s="16" t="s">
        <v>2626</v>
      </c>
      <c r="D258" s="16" t="s">
        <v>1288</v>
      </c>
      <c r="E258" s="16" t="s">
        <v>2628</v>
      </c>
      <c r="F258" s="16">
        <v>1618</v>
      </c>
      <c r="G258" s="17">
        <v>38741</v>
      </c>
      <c r="H258" s="16" t="s">
        <v>1113</v>
      </c>
      <c r="I258" s="16">
        <v>0</v>
      </c>
      <c r="J258" s="16">
        <v>24.5</v>
      </c>
      <c r="K258" s="16">
        <v>0</v>
      </c>
      <c r="L258" s="16">
        <v>-24.5</v>
      </c>
      <c r="M258" s="16" t="s">
        <v>1290</v>
      </c>
    </row>
    <row r="259" spans="1:13" s="16" customFormat="1">
      <c r="A259" s="16">
        <v>101010102001</v>
      </c>
      <c r="B259" s="16" t="s">
        <v>2902</v>
      </c>
      <c r="C259" s="16" t="s">
        <v>2626</v>
      </c>
      <c r="D259" s="16" t="s">
        <v>1288</v>
      </c>
      <c r="E259" s="16" t="s">
        <v>2628</v>
      </c>
      <c r="F259" s="16">
        <v>1619</v>
      </c>
      <c r="G259" s="17">
        <v>38741</v>
      </c>
      <c r="H259" s="16" t="s">
        <v>1113</v>
      </c>
      <c r="I259" s="16">
        <v>0</v>
      </c>
      <c r="J259" s="16">
        <v>15.75</v>
      </c>
      <c r="K259" s="16">
        <v>0</v>
      </c>
      <c r="L259" s="16">
        <v>-15.75</v>
      </c>
      <c r="M259" s="16" t="s">
        <v>1290</v>
      </c>
    </row>
    <row r="260" spans="1:13" s="16" customFormat="1">
      <c r="A260" s="16">
        <v>101010102001</v>
      </c>
      <c r="B260" s="16" t="s">
        <v>2902</v>
      </c>
      <c r="C260" s="16" t="s">
        <v>2626</v>
      </c>
      <c r="D260" s="16" t="s">
        <v>1288</v>
      </c>
      <c r="E260" s="16" t="s">
        <v>2628</v>
      </c>
      <c r="F260" s="16">
        <v>1620</v>
      </c>
      <c r="G260" s="17">
        <v>38741</v>
      </c>
      <c r="H260" s="16" t="s">
        <v>1113</v>
      </c>
      <c r="I260" s="16">
        <v>0</v>
      </c>
      <c r="J260" s="16">
        <v>150.69999999999999</v>
      </c>
      <c r="K260" s="16">
        <v>0</v>
      </c>
      <c r="L260" s="16">
        <v>-150.69999999999999</v>
      </c>
      <c r="M260" s="16" t="s">
        <v>1290</v>
      </c>
    </row>
    <row r="261" spans="1:13" s="16" customFormat="1">
      <c r="A261" s="16">
        <v>101010102001</v>
      </c>
      <c r="B261" s="16" t="s">
        <v>2902</v>
      </c>
      <c r="C261" s="16" t="s">
        <v>2626</v>
      </c>
      <c r="D261" s="16" t="s">
        <v>1288</v>
      </c>
      <c r="E261" s="16" t="s">
        <v>2628</v>
      </c>
      <c r="F261" s="16">
        <v>1621</v>
      </c>
      <c r="G261" s="17">
        <v>38741</v>
      </c>
      <c r="H261" s="16" t="s">
        <v>1113</v>
      </c>
      <c r="I261" s="16">
        <v>0</v>
      </c>
      <c r="J261" s="16">
        <v>125.2</v>
      </c>
      <c r="K261" s="16">
        <v>0</v>
      </c>
      <c r="L261" s="16">
        <v>-125.2</v>
      </c>
      <c r="M261" s="16" t="s">
        <v>1290</v>
      </c>
    </row>
    <row r="262" spans="1:13" s="16" customFormat="1">
      <c r="A262" s="16">
        <v>101010102001</v>
      </c>
      <c r="B262" s="16" t="s">
        <v>2902</v>
      </c>
      <c r="C262" s="16" t="s">
        <v>2626</v>
      </c>
      <c r="D262" s="16" t="s">
        <v>1288</v>
      </c>
      <c r="E262" s="16" t="s">
        <v>2628</v>
      </c>
      <c r="F262" s="16">
        <v>1622</v>
      </c>
      <c r="G262" s="17">
        <v>38741</v>
      </c>
      <c r="H262" s="16" t="s">
        <v>1113</v>
      </c>
      <c r="I262" s="16">
        <v>0</v>
      </c>
      <c r="J262" s="16">
        <v>120.88</v>
      </c>
      <c r="K262" s="16">
        <v>0</v>
      </c>
      <c r="L262" s="16">
        <v>-120.88</v>
      </c>
      <c r="M262" s="16" t="s">
        <v>1290</v>
      </c>
    </row>
    <row r="263" spans="1:13" s="16" customFormat="1">
      <c r="A263" s="16">
        <v>101010102001</v>
      </c>
      <c r="B263" s="16" t="s">
        <v>2902</v>
      </c>
      <c r="C263" s="16" t="s">
        <v>2626</v>
      </c>
      <c r="D263" s="16" t="s">
        <v>1288</v>
      </c>
      <c r="E263" s="16" t="s">
        <v>2628</v>
      </c>
      <c r="F263" s="16">
        <v>1623</v>
      </c>
      <c r="G263" s="17">
        <v>38741</v>
      </c>
      <c r="H263" s="16" t="s">
        <v>1113</v>
      </c>
      <c r="I263" s="16">
        <v>0</v>
      </c>
      <c r="J263" s="16">
        <v>107.3</v>
      </c>
      <c r="K263" s="16">
        <v>0</v>
      </c>
      <c r="L263" s="16">
        <v>-107.3</v>
      </c>
      <c r="M263" s="16" t="s">
        <v>1290</v>
      </c>
    </row>
    <row r="264" spans="1:13" s="16" customFormat="1">
      <c r="A264" s="16">
        <v>101010102001</v>
      </c>
      <c r="B264" s="16" t="s">
        <v>2902</v>
      </c>
      <c r="C264" s="16" t="s">
        <v>2626</v>
      </c>
      <c r="D264" s="16" t="s">
        <v>1288</v>
      </c>
      <c r="E264" s="16" t="s">
        <v>2628</v>
      </c>
      <c r="F264" s="16">
        <v>1624</v>
      </c>
      <c r="G264" s="17">
        <v>38741</v>
      </c>
      <c r="H264" s="16" t="s">
        <v>1113</v>
      </c>
      <c r="I264" s="16">
        <v>0</v>
      </c>
      <c r="J264" s="16">
        <v>68.849999999999994</v>
      </c>
      <c r="K264" s="16">
        <v>0</v>
      </c>
      <c r="L264" s="16">
        <v>-68.849999999999994</v>
      </c>
      <c r="M264" s="16" t="s">
        <v>1290</v>
      </c>
    </row>
    <row r="265" spans="1:13" s="16" customFormat="1">
      <c r="A265" s="16">
        <v>101010102001</v>
      </c>
      <c r="B265" s="16" t="s">
        <v>2902</v>
      </c>
      <c r="C265" s="16" t="s">
        <v>2626</v>
      </c>
      <c r="D265" s="16" t="s">
        <v>1288</v>
      </c>
      <c r="E265" s="16" t="s">
        <v>2628</v>
      </c>
      <c r="F265" s="16">
        <v>1625</v>
      </c>
      <c r="G265" s="17">
        <v>38741</v>
      </c>
      <c r="H265" s="16" t="s">
        <v>1113</v>
      </c>
      <c r="I265" s="16">
        <v>0</v>
      </c>
      <c r="J265" s="16">
        <v>60.35</v>
      </c>
      <c r="K265" s="16">
        <v>0</v>
      </c>
      <c r="L265" s="16">
        <v>-60.35</v>
      </c>
      <c r="M265" s="16" t="s">
        <v>1290</v>
      </c>
    </row>
    <row r="266" spans="1:13" s="16" customFormat="1">
      <c r="A266" s="16">
        <v>101010102001</v>
      </c>
      <c r="B266" s="16" t="s">
        <v>2902</v>
      </c>
      <c r="C266" s="16" t="s">
        <v>2626</v>
      </c>
      <c r="D266" s="16" t="s">
        <v>1288</v>
      </c>
      <c r="E266" s="16" t="s">
        <v>2628</v>
      </c>
      <c r="F266" s="16">
        <v>1626</v>
      </c>
      <c r="G266" s="17">
        <v>38741</v>
      </c>
      <c r="H266" s="16" t="s">
        <v>1113</v>
      </c>
      <c r="I266" s="16">
        <v>0</v>
      </c>
      <c r="J266" s="16">
        <v>26.67</v>
      </c>
      <c r="K266" s="16">
        <v>0</v>
      </c>
      <c r="L266" s="16">
        <v>-26.67</v>
      </c>
      <c r="M266" s="16" t="s">
        <v>1290</v>
      </c>
    </row>
    <row r="267" spans="1:13" s="16" customFormat="1">
      <c r="A267" s="16">
        <v>101010102001</v>
      </c>
      <c r="B267" s="16" t="s">
        <v>2902</v>
      </c>
      <c r="C267" s="16" t="s">
        <v>2626</v>
      </c>
      <c r="D267" s="16" t="s">
        <v>1288</v>
      </c>
      <c r="E267" s="16" t="s">
        <v>2628</v>
      </c>
      <c r="F267" s="16">
        <v>1627</v>
      </c>
      <c r="G267" s="17">
        <v>38741</v>
      </c>
      <c r="H267" s="16" t="s">
        <v>1115</v>
      </c>
      <c r="I267" s="16">
        <v>0</v>
      </c>
      <c r="J267" s="16">
        <v>33.08</v>
      </c>
      <c r="K267" s="16">
        <v>0</v>
      </c>
      <c r="L267" s="16">
        <v>-33.08</v>
      </c>
      <c r="M267" s="16" t="s">
        <v>1290</v>
      </c>
    </row>
    <row r="268" spans="1:13" s="16" customFormat="1">
      <c r="A268" s="16">
        <v>101010102001</v>
      </c>
      <c r="B268" s="16" t="s">
        <v>2902</v>
      </c>
      <c r="C268" s="16" t="s">
        <v>2626</v>
      </c>
      <c r="D268" s="16" t="s">
        <v>1288</v>
      </c>
      <c r="E268" s="16" t="s">
        <v>2628</v>
      </c>
      <c r="F268" s="16">
        <v>1628</v>
      </c>
      <c r="G268" s="17">
        <v>38741</v>
      </c>
      <c r="H268" s="16" t="s">
        <v>1113</v>
      </c>
      <c r="I268" s="16">
        <v>0</v>
      </c>
      <c r="J268" s="16">
        <v>23.63</v>
      </c>
      <c r="K268" s="16">
        <v>0</v>
      </c>
      <c r="L268" s="16">
        <v>-23.63</v>
      </c>
      <c r="M268" s="16" t="s">
        <v>1290</v>
      </c>
    </row>
    <row r="269" spans="1:13" s="16" customFormat="1">
      <c r="A269" s="16">
        <v>101010102001</v>
      </c>
      <c r="B269" s="16" t="s">
        <v>2902</v>
      </c>
      <c r="C269" s="16" t="s">
        <v>2626</v>
      </c>
      <c r="D269" s="16" t="s">
        <v>1288</v>
      </c>
      <c r="E269" s="16" t="s">
        <v>2628</v>
      </c>
      <c r="F269" s="16">
        <v>1629</v>
      </c>
      <c r="G269" s="17">
        <v>38741</v>
      </c>
      <c r="H269" s="16" t="s">
        <v>1113</v>
      </c>
      <c r="I269" s="16">
        <v>0</v>
      </c>
      <c r="J269" s="16">
        <v>27.03</v>
      </c>
      <c r="K269" s="16">
        <v>0</v>
      </c>
      <c r="L269" s="16">
        <v>-27.03</v>
      </c>
      <c r="M269" s="16" t="s">
        <v>1290</v>
      </c>
    </row>
    <row r="270" spans="1:13" s="16" customFormat="1">
      <c r="A270" s="16">
        <v>101010102001</v>
      </c>
      <c r="B270" s="16" t="s">
        <v>2902</v>
      </c>
      <c r="C270" s="16" t="s">
        <v>2626</v>
      </c>
      <c r="D270" s="16" t="s">
        <v>1288</v>
      </c>
      <c r="E270" s="16" t="s">
        <v>2628</v>
      </c>
      <c r="F270" s="16">
        <v>1630</v>
      </c>
      <c r="G270" s="17">
        <v>38741</v>
      </c>
      <c r="H270" s="16" t="s">
        <v>1113</v>
      </c>
      <c r="I270" s="16">
        <v>0</v>
      </c>
      <c r="J270" s="16">
        <v>223</v>
      </c>
      <c r="K270" s="16">
        <v>0</v>
      </c>
      <c r="L270" s="16">
        <v>-223</v>
      </c>
      <c r="M270" s="16" t="s">
        <v>1290</v>
      </c>
    </row>
    <row r="271" spans="1:13" s="16" customFormat="1">
      <c r="A271" s="16">
        <v>101010102001</v>
      </c>
      <c r="B271" s="16" t="s">
        <v>2902</v>
      </c>
      <c r="C271" s="16" t="s">
        <v>2626</v>
      </c>
      <c r="D271" s="16" t="s">
        <v>1288</v>
      </c>
      <c r="E271" s="16" t="s">
        <v>2628</v>
      </c>
      <c r="F271" s="16">
        <v>1631</v>
      </c>
      <c r="G271" s="17">
        <v>38741</v>
      </c>
      <c r="H271" s="16" t="s">
        <v>1113</v>
      </c>
      <c r="I271" s="16">
        <v>0</v>
      </c>
      <c r="J271" s="16">
        <v>214.72</v>
      </c>
      <c r="K271" s="16">
        <v>0</v>
      </c>
      <c r="L271" s="16">
        <v>-214.72</v>
      </c>
      <c r="M271" s="16" t="s">
        <v>1290</v>
      </c>
    </row>
    <row r="272" spans="1:13" s="16" customFormat="1">
      <c r="A272" s="16">
        <v>101010102001</v>
      </c>
      <c r="B272" s="16" t="s">
        <v>2902</v>
      </c>
      <c r="C272" s="16" t="s">
        <v>2626</v>
      </c>
      <c r="D272" s="16" t="s">
        <v>1288</v>
      </c>
      <c r="E272" s="16" t="s">
        <v>2628</v>
      </c>
      <c r="F272" s="16">
        <v>1632</v>
      </c>
      <c r="G272" s="17">
        <v>38741</v>
      </c>
      <c r="H272" s="16" t="s">
        <v>1113</v>
      </c>
      <c r="I272" s="16">
        <v>0</v>
      </c>
      <c r="J272" s="16">
        <v>213.6</v>
      </c>
      <c r="K272" s="16">
        <v>0</v>
      </c>
      <c r="L272" s="16">
        <v>-213.6</v>
      </c>
      <c r="M272" s="16" t="s">
        <v>1290</v>
      </c>
    </row>
    <row r="273" spans="1:13" s="16" customFormat="1">
      <c r="A273" s="16">
        <v>101010102001</v>
      </c>
      <c r="B273" s="16" t="s">
        <v>2902</v>
      </c>
      <c r="C273" s="16" t="s">
        <v>2626</v>
      </c>
      <c r="D273" s="16" t="s">
        <v>1288</v>
      </c>
      <c r="E273" s="16" t="s">
        <v>2628</v>
      </c>
      <c r="F273" s="16">
        <v>1633</v>
      </c>
      <c r="G273" s="17">
        <v>38741</v>
      </c>
      <c r="H273" s="16" t="s">
        <v>1113</v>
      </c>
      <c r="I273" s="16">
        <v>0</v>
      </c>
      <c r="J273" s="16">
        <v>182</v>
      </c>
      <c r="K273" s="16">
        <v>0</v>
      </c>
      <c r="L273" s="16">
        <v>-182</v>
      </c>
      <c r="M273" s="16" t="s">
        <v>1290</v>
      </c>
    </row>
    <row r="274" spans="1:13" s="16" customFormat="1">
      <c r="A274" s="16">
        <v>101010102001</v>
      </c>
      <c r="B274" s="16" t="s">
        <v>2902</v>
      </c>
      <c r="C274" s="16" t="s">
        <v>2626</v>
      </c>
      <c r="D274" s="16" t="s">
        <v>1288</v>
      </c>
      <c r="E274" s="16" t="s">
        <v>2628</v>
      </c>
      <c r="F274" s="16">
        <v>1634</v>
      </c>
      <c r="G274" s="17">
        <v>38741</v>
      </c>
      <c r="H274" s="16" t="s">
        <v>1116</v>
      </c>
      <c r="I274" s="16">
        <v>0</v>
      </c>
      <c r="J274" s="16">
        <v>91.1</v>
      </c>
      <c r="K274" s="16">
        <v>0</v>
      </c>
      <c r="L274" s="16">
        <v>-91.1</v>
      </c>
      <c r="M274" s="16" t="s">
        <v>1290</v>
      </c>
    </row>
    <row r="275" spans="1:13" s="16" customFormat="1">
      <c r="A275" s="16">
        <v>101010102001</v>
      </c>
      <c r="B275" s="16" t="s">
        <v>2902</v>
      </c>
      <c r="C275" s="16" t="s">
        <v>2626</v>
      </c>
      <c r="D275" s="16" t="s">
        <v>1288</v>
      </c>
      <c r="E275" s="16" t="s">
        <v>2628</v>
      </c>
      <c r="F275" s="16">
        <v>1635</v>
      </c>
      <c r="G275" s="17">
        <v>38741</v>
      </c>
      <c r="H275" s="16" t="s">
        <v>1113</v>
      </c>
      <c r="I275" s="16">
        <v>0</v>
      </c>
      <c r="J275" s="16">
        <v>57</v>
      </c>
      <c r="K275" s="16">
        <v>0</v>
      </c>
      <c r="L275" s="16">
        <v>-57</v>
      </c>
      <c r="M275" s="16" t="s">
        <v>1290</v>
      </c>
    </row>
    <row r="276" spans="1:13" s="16" customFormat="1">
      <c r="A276" s="16">
        <v>101010102001</v>
      </c>
      <c r="B276" s="16" t="s">
        <v>2902</v>
      </c>
      <c r="C276" s="16" t="s">
        <v>2626</v>
      </c>
      <c r="D276" s="16" t="s">
        <v>1288</v>
      </c>
      <c r="E276" s="16" t="s">
        <v>2628</v>
      </c>
      <c r="F276" s="16">
        <v>1636</v>
      </c>
      <c r="G276" s="17">
        <v>38741</v>
      </c>
      <c r="H276" s="16" t="s">
        <v>1113</v>
      </c>
      <c r="I276" s="16">
        <v>0</v>
      </c>
      <c r="J276" s="16">
        <v>21.25</v>
      </c>
      <c r="K276" s="16">
        <v>0</v>
      </c>
      <c r="L276" s="16">
        <v>-21.25</v>
      </c>
      <c r="M276" s="16" t="s">
        <v>1290</v>
      </c>
    </row>
    <row r="277" spans="1:13" s="16" customFormat="1">
      <c r="A277" s="16">
        <v>101010102001</v>
      </c>
      <c r="B277" s="16" t="s">
        <v>2902</v>
      </c>
      <c r="C277" s="16" t="s">
        <v>2626</v>
      </c>
      <c r="D277" s="16" t="s">
        <v>1288</v>
      </c>
      <c r="E277" s="16" t="s">
        <v>2628</v>
      </c>
      <c r="F277" s="16">
        <v>1637</v>
      </c>
      <c r="G277" s="17">
        <v>38741</v>
      </c>
      <c r="H277" s="16" t="s">
        <v>1117</v>
      </c>
      <c r="I277" s="16">
        <v>0</v>
      </c>
      <c r="J277" s="16">
        <v>593.5</v>
      </c>
      <c r="K277" s="16">
        <v>0</v>
      </c>
      <c r="L277" s="16">
        <v>-593.5</v>
      </c>
      <c r="M277" s="16" t="s">
        <v>1290</v>
      </c>
    </row>
    <row r="278" spans="1:13" s="16" customFormat="1">
      <c r="A278" s="16">
        <v>101010102001</v>
      </c>
      <c r="B278" s="16" t="s">
        <v>2902</v>
      </c>
      <c r="C278" s="16" t="s">
        <v>2626</v>
      </c>
      <c r="D278" s="16" t="s">
        <v>1288</v>
      </c>
      <c r="E278" s="16" t="s">
        <v>2628</v>
      </c>
      <c r="F278" s="16">
        <v>1638</v>
      </c>
      <c r="G278" s="17">
        <v>38741</v>
      </c>
      <c r="H278" s="16" t="s">
        <v>1118</v>
      </c>
      <c r="I278" s="16">
        <v>0</v>
      </c>
      <c r="J278" s="16">
        <v>120.5</v>
      </c>
      <c r="K278" s="16">
        <v>0</v>
      </c>
      <c r="L278" s="16">
        <v>-120.5</v>
      </c>
      <c r="M278" s="16" t="s">
        <v>1290</v>
      </c>
    </row>
    <row r="279" spans="1:13" s="16" customFormat="1">
      <c r="A279" s="16">
        <v>101010102001</v>
      </c>
      <c r="B279" s="16" t="s">
        <v>2902</v>
      </c>
      <c r="C279" s="16" t="s">
        <v>2626</v>
      </c>
      <c r="D279" s="16" t="s">
        <v>1288</v>
      </c>
      <c r="E279" s="16" t="s">
        <v>2628</v>
      </c>
      <c r="F279" s="16">
        <v>1639</v>
      </c>
      <c r="G279" s="17">
        <v>38741</v>
      </c>
      <c r="H279" s="16" t="s">
        <v>1119</v>
      </c>
      <c r="I279" s="16">
        <v>0</v>
      </c>
      <c r="J279" s="16">
        <v>227.5</v>
      </c>
      <c r="K279" s="16">
        <v>0</v>
      </c>
      <c r="L279" s="16">
        <v>-227.5</v>
      </c>
      <c r="M279" s="16" t="s">
        <v>1290</v>
      </c>
    </row>
    <row r="280" spans="1:13" s="16" customFormat="1">
      <c r="A280" s="16">
        <v>101010102001</v>
      </c>
      <c r="B280" s="16" t="s">
        <v>2902</v>
      </c>
      <c r="C280" s="16" t="s">
        <v>2626</v>
      </c>
      <c r="D280" s="16" t="s">
        <v>1288</v>
      </c>
      <c r="E280" s="16" t="s">
        <v>2634</v>
      </c>
      <c r="F280" s="16">
        <v>237</v>
      </c>
      <c r="G280" s="17">
        <v>38742</v>
      </c>
      <c r="H280" s="16" t="s">
        <v>613</v>
      </c>
      <c r="I280" s="16">
        <v>513.07000000000005</v>
      </c>
      <c r="J280" s="16">
        <v>0</v>
      </c>
      <c r="K280" s="16">
        <v>0</v>
      </c>
      <c r="L280" s="16">
        <v>513.07000000000005</v>
      </c>
      <c r="M280" s="16" t="s">
        <v>1290</v>
      </c>
    </row>
    <row r="281" spans="1:13" s="16" customFormat="1">
      <c r="A281" s="16">
        <v>101010102001</v>
      </c>
      <c r="B281" s="16" t="s">
        <v>2902</v>
      </c>
      <c r="C281" s="16" t="s">
        <v>2626</v>
      </c>
      <c r="D281" s="16" t="s">
        <v>1288</v>
      </c>
      <c r="E281" s="16" t="s">
        <v>2627</v>
      </c>
      <c r="F281" s="16">
        <v>276</v>
      </c>
      <c r="G281" s="17">
        <v>38742</v>
      </c>
      <c r="H281" s="16" t="s">
        <v>1293</v>
      </c>
      <c r="I281" s="16">
        <v>0</v>
      </c>
      <c r="J281" s="16">
        <v>0</v>
      </c>
      <c r="K281" s="16">
        <v>0</v>
      </c>
      <c r="L281" s="16">
        <v>0</v>
      </c>
      <c r="M281" s="16" t="s">
        <v>1290</v>
      </c>
    </row>
    <row r="282" spans="1:13" s="16" customFormat="1">
      <c r="A282" s="16">
        <v>101010102001</v>
      </c>
      <c r="B282" s="16" t="s">
        <v>2902</v>
      </c>
      <c r="C282" s="16" t="s">
        <v>2626</v>
      </c>
      <c r="D282" s="16" t="s">
        <v>1288</v>
      </c>
      <c r="E282" s="16" t="s">
        <v>2634</v>
      </c>
      <c r="F282" s="16">
        <v>580</v>
      </c>
      <c r="G282" s="17">
        <v>38742</v>
      </c>
      <c r="H282" s="16" t="s">
        <v>614</v>
      </c>
      <c r="I282" s="16">
        <v>43.7</v>
      </c>
      <c r="J282" s="16">
        <v>0</v>
      </c>
      <c r="K282" s="16">
        <v>0</v>
      </c>
      <c r="L282" s="16">
        <v>43.7</v>
      </c>
      <c r="M282" s="16" t="s">
        <v>1290</v>
      </c>
    </row>
    <row r="283" spans="1:13" s="16" customFormat="1">
      <c r="A283" s="16">
        <v>101010102001</v>
      </c>
      <c r="B283" s="16" t="s">
        <v>2902</v>
      </c>
      <c r="C283" s="16" t="s">
        <v>2626</v>
      </c>
      <c r="D283" s="16" t="s">
        <v>1288</v>
      </c>
      <c r="E283" s="16" t="s">
        <v>2628</v>
      </c>
      <c r="F283" s="16">
        <v>1640</v>
      </c>
      <c r="G283" s="17">
        <v>38742</v>
      </c>
      <c r="H283" s="16" t="s">
        <v>1121</v>
      </c>
      <c r="I283" s="16">
        <v>0</v>
      </c>
      <c r="J283" s="16">
        <v>16695.96</v>
      </c>
      <c r="K283" s="16">
        <v>0</v>
      </c>
      <c r="L283" s="16">
        <v>-16695.96</v>
      </c>
      <c r="M283" s="16" t="s">
        <v>1290</v>
      </c>
    </row>
    <row r="284" spans="1:13" s="16" customFormat="1">
      <c r="A284" s="16">
        <v>101010102001</v>
      </c>
      <c r="B284" s="16" t="s">
        <v>2902</v>
      </c>
      <c r="C284" s="16" t="s">
        <v>2626</v>
      </c>
      <c r="D284" s="16" t="s">
        <v>1288</v>
      </c>
      <c r="E284" s="16" t="s">
        <v>2628</v>
      </c>
      <c r="F284" s="16">
        <v>1641</v>
      </c>
      <c r="G284" s="17">
        <v>38742</v>
      </c>
      <c r="H284" s="16" t="s">
        <v>607</v>
      </c>
      <c r="I284" s="16">
        <v>0</v>
      </c>
      <c r="J284" s="16">
        <v>3739.98</v>
      </c>
      <c r="K284" s="16">
        <v>0</v>
      </c>
      <c r="L284" s="16">
        <v>-3739.98</v>
      </c>
      <c r="M284" s="16" t="s">
        <v>1290</v>
      </c>
    </row>
    <row r="285" spans="1:13" s="16" customFormat="1">
      <c r="A285" s="16">
        <v>101010102001</v>
      </c>
      <c r="B285" s="16" t="s">
        <v>2902</v>
      </c>
      <c r="C285" s="16" t="s">
        <v>2626</v>
      </c>
      <c r="D285" s="16" t="s">
        <v>1288</v>
      </c>
      <c r="E285" s="16" t="s">
        <v>2628</v>
      </c>
      <c r="F285" s="16">
        <v>1643</v>
      </c>
      <c r="G285" s="17">
        <v>38742</v>
      </c>
      <c r="H285" s="16" t="s">
        <v>823</v>
      </c>
      <c r="I285" s="16">
        <v>0</v>
      </c>
      <c r="J285" s="16">
        <v>5334.63</v>
      </c>
      <c r="K285" s="16">
        <v>0</v>
      </c>
      <c r="L285" s="16">
        <v>-5334.63</v>
      </c>
      <c r="M285" s="16" t="s">
        <v>1290</v>
      </c>
    </row>
    <row r="286" spans="1:13" s="16" customFormat="1">
      <c r="A286" s="16">
        <v>101010102001</v>
      </c>
      <c r="B286" s="16" t="s">
        <v>2902</v>
      </c>
      <c r="C286" s="16" t="s">
        <v>2626</v>
      </c>
      <c r="D286" s="16" t="s">
        <v>1288</v>
      </c>
      <c r="E286" s="16" t="s">
        <v>2628</v>
      </c>
      <c r="F286" s="16">
        <v>1644</v>
      </c>
      <c r="G286" s="17">
        <v>38742</v>
      </c>
      <c r="H286" s="16" t="s">
        <v>608</v>
      </c>
      <c r="I286" s="16">
        <v>0</v>
      </c>
      <c r="J286" s="16">
        <v>9343.93</v>
      </c>
      <c r="K286" s="16">
        <v>0</v>
      </c>
      <c r="L286" s="16">
        <v>-9343.93</v>
      </c>
      <c r="M286" s="16" t="s">
        <v>1290</v>
      </c>
    </row>
    <row r="287" spans="1:13" s="16" customFormat="1">
      <c r="A287" s="16">
        <v>101010102001</v>
      </c>
      <c r="B287" s="16" t="s">
        <v>2902</v>
      </c>
      <c r="C287" s="16" t="s">
        <v>2626</v>
      </c>
      <c r="D287" s="16" t="s">
        <v>1288</v>
      </c>
      <c r="E287" s="16" t="s">
        <v>2628</v>
      </c>
      <c r="F287" s="16">
        <v>1645</v>
      </c>
      <c r="G287" s="17">
        <v>38742</v>
      </c>
      <c r="H287" s="16" t="s">
        <v>609</v>
      </c>
      <c r="I287" s="16">
        <v>0</v>
      </c>
      <c r="J287" s="16">
        <v>0</v>
      </c>
      <c r="K287" s="16">
        <v>0</v>
      </c>
      <c r="L287" s="16">
        <v>0</v>
      </c>
      <c r="M287" s="16" t="s">
        <v>1290</v>
      </c>
    </row>
    <row r="288" spans="1:13" s="16" customFormat="1">
      <c r="A288" s="16">
        <v>101010102001</v>
      </c>
      <c r="B288" s="16" t="s">
        <v>2902</v>
      </c>
      <c r="C288" s="16" t="s">
        <v>2626</v>
      </c>
      <c r="D288" s="16" t="s">
        <v>1288</v>
      </c>
      <c r="E288" s="16" t="s">
        <v>2628</v>
      </c>
      <c r="F288" s="16">
        <v>1646</v>
      </c>
      <c r="G288" s="17">
        <v>38742</v>
      </c>
      <c r="H288" s="16" t="s">
        <v>610</v>
      </c>
      <c r="I288" s="16">
        <v>0</v>
      </c>
      <c r="J288" s="16">
        <v>532.89</v>
      </c>
      <c r="K288" s="16">
        <v>0</v>
      </c>
      <c r="L288" s="16">
        <v>-532.89</v>
      </c>
      <c r="M288" s="16" t="s">
        <v>1290</v>
      </c>
    </row>
    <row r="289" spans="1:13" s="16" customFormat="1">
      <c r="A289" s="16">
        <v>101010102001</v>
      </c>
      <c r="B289" s="16" t="s">
        <v>2902</v>
      </c>
      <c r="C289" s="16" t="s">
        <v>2626</v>
      </c>
      <c r="D289" s="16" t="s">
        <v>1288</v>
      </c>
      <c r="E289" s="16" t="s">
        <v>2628</v>
      </c>
      <c r="F289" s="16">
        <v>1647</v>
      </c>
      <c r="G289" s="17">
        <v>38742</v>
      </c>
      <c r="H289" s="16" t="s">
        <v>611</v>
      </c>
      <c r="I289" s="16">
        <v>0</v>
      </c>
      <c r="J289" s="16">
        <v>300</v>
      </c>
      <c r="K289" s="16">
        <v>0</v>
      </c>
      <c r="L289" s="16">
        <v>-300</v>
      </c>
      <c r="M289" s="16" t="s">
        <v>1290</v>
      </c>
    </row>
    <row r="290" spans="1:13" s="16" customFormat="1">
      <c r="A290" s="16">
        <v>101010102001</v>
      </c>
      <c r="B290" s="16" t="s">
        <v>2902</v>
      </c>
      <c r="C290" s="16" t="s">
        <v>2626</v>
      </c>
      <c r="D290" s="16" t="s">
        <v>1288</v>
      </c>
      <c r="E290" s="16" t="s">
        <v>2628</v>
      </c>
      <c r="F290" s="16">
        <v>1648</v>
      </c>
      <c r="G290" s="17">
        <v>38742</v>
      </c>
      <c r="H290" s="16" t="s">
        <v>612</v>
      </c>
      <c r="I290" s="16">
        <v>0</v>
      </c>
      <c r="J290" s="16">
        <v>80</v>
      </c>
      <c r="K290" s="16">
        <v>0</v>
      </c>
      <c r="L290" s="16">
        <v>-80</v>
      </c>
      <c r="M290" s="16" t="s">
        <v>1290</v>
      </c>
    </row>
    <row r="291" spans="1:13" s="16" customFormat="1">
      <c r="A291" s="16">
        <v>101010102001</v>
      </c>
      <c r="B291" s="16" t="s">
        <v>2902</v>
      </c>
      <c r="C291" s="16" t="s">
        <v>2626</v>
      </c>
      <c r="D291" s="16" t="s">
        <v>1288</v>
      </c>
      <c r="E291" s="16" t="s">
        <v>2634</v>
      </c>
      <c r="F291" s="16">
        <v>410</v>
      </c>
      <c r="G291" s="17">
        <v>38743</v>
      </c>
      <c r="H291" s="16" t="s">
        <v>621</v>
      </c>
      <c r="I291" s="16">
        <v>53</v>
      </c>
      <c r="J291" s="16">
        <v>0</v>
      </c>
      <c r="K291" s="16">
        <v>0</v>
      </c>
      <c r="L291" s="16">
        <v>53</v>
      </c>
      <c r="M291" s="16" t="s">
        <v>1290</v>
      </c>
    </row>
    <row r="292" spans="1:13" s="16" customFormat="1">
      <c r="A292" s="16">
        <v>101010102001</v>
      </c>
      <c r="B292" s="16" t="s">
        <v>2902</v>
      </c>
      <c r="C292" s="16" t="s">
        <v>2626</v>
      </c>
      <c r="D292" s="16" t="s">
        <v>1288</v>
      </c>
      <c r="E292" s="16" t="s">
        <v>2627</v>
      </c>
      <c r="F292" s="16">
        <v>714</v>
      </c>
      <c r="G292" s="17">
        <v>38743</v>
      </c>
      <c r="H292" s="16" t="s">
        <v>1293</v>
      </c>
      <c r="I292" s="16">
        <v>0</v>
      </c>
      <c r="J292" s="16">
        <v>0</v>
      </c>
      <c r="K292" s="16">
        <v>0</v>
      </c>
      <c r="L292" s="16">
        <v>0</v>
      </c>
      <c r="M292" s="16" t="s">
        <v>1290</v>
      </c>
    </row>
    <row r="293" spans="1:13" s="16" customFormat="1">
      <c r="A293" s="16">
        <v>101010102001</v>
      </c>
      <c r="B293" s="16" t="s">
        <v>2902</v>
      </c>
      <c r="C293" s="16" t="s">
        <v>2626</v>
      </c>
      <c r="D293" s="16" t="s">
        <v>1288</v>
      </c>
      <c r="E293" s="16" t="s">
        <v>2627</v>
      </c>
      <c r="F293" s="16">
        <v>729</v>
      </c>
      <c r="G293" s="17">
        <v>38743</v>
      </c>
      <c r="H293" s="16" t="s">
        <v>1293</v>
      </c>
      <c r="I293" s="16">
        <v>0</v>
      </c>
      <c r="J293" s="16">
        <v>0</v>
      </c>
      <c r="K293" s="16">
        <v>0</v>
      </c>
      <c r="L293" s="16">
        <v>0</v>
      </c>
      <c r="M293" s="16" t="s">
        <v>1290</v>
      </c>
    </row>
    <row r="294" spans="1:13" s="16" customFormat="1">
      <c r="A294" s="16">
        <v>101010102001</v>
      </c>
      <c r="B294" s="16" t="s">
        <v>2902</v>
      </c>
      <c r="C294" s="16" t="s">
        <v>2626</v>
      </c>
      <c r="D294" s="16" t="s">
        <v>1288</v>
      </c>
      <c r="E294" s="16" t="s">
        <v>2627</v>
      </c>
      <c r="F294" s="16">
        <v>747</v>
      </c>
      <c r="G294" s="17">
        <v>38743</v>
      </c>
      <c r="H294" s="16" t="s">
        <v>1293</v>
      </c>
      <c r="I294" s="16">
        <v>0</v>
      </c>
      <c r="J294" s="16">
        <v>0</v>
      </c>
      <c r="K294" s="16">
        <v>0</v>
      </c>
      <c r="L294" s="16">
        <v>0</v>
      </c>
      <c r="M294" s="16" t="s">
        <v>1290</v>
      </c>
    </row>
    <row r="295" spans="1:13" s="16" customFormat="1">
      <c r="A295" s="16">
        <v>101010102001</v>
      </c>
      <c r="B295" s="16" t="s">
        <v>2902</v>
      </c>
      <c r="C295" s="16" t="s">
        <v>2626</v>
      </c>
      <c r="D295" s="16" t="s">
        <v>1288</v>
      </c>
      <c r="E295" s="16" t="s">
        <v>2627</v>
      </c>
      <c r="F295" s="16">
        <v>840</v>
      </c>
      <c r="G295" s="17">
        <v>38743</v>
      </c>
      <c r="H295" s="16" t="s">
        <v>1293</v>
      </c>
      <c r="I295" s="16">
        <v>0</v>
      </c>
      <c r="J295" s="16">
        <v>0</v>
      </c>
      <c r="K295" s="16">
        <v>0</v>
      </c>
      <c r="L295" s="16">
        <v>0</v>
      </c>
      <c r="M295" s="16" t="s">
        <v>1290</v>
      </c>
    </row>
    <row r="296" spans="1:13" s="16" customFormat="1">
      <c r="A296" s="16">
        <v>101010102001</v>
      </c>
      <c r="B296" s="16" t="s">
        <v>2902</v>
      </c>
      <c r="C296" s="16" t="s">
        <v>2626</v>
      </c>
      <c r="D296" s="16" t="s">
        <v>1288</v>
      </c>
      <c r="E296" s="16" t="s">
        <v>2627</v>
      </c>
      <c r="F296" s="16">
        <v>950</v>
      </c>
      <c r="G296" s="17">
        <v>38743</v>
      </c>
      <c r="H296" s="16" t="s">
        <v>1293</v>
      </c>
      <c r="I296" s="16">
        <v>0</v>
      </c>
      <c r="J296" s="16">
        <v>0</v>
      </c>
      <c r="K296" s="16">
        <v>0</v>
      </c>
      <c r="L296" s="16">
        <v>0</v>
      </c>
      <c r="M296" s="16" t="s">
        <v>1290</v>
      </c>
    </row>
    <row r="297" spans="1:13" s="16" customFormat="1">
      <c r="A297" s="16">
        <v>101010102001</v>
      </c>
      <c r="B297" s="16" t="s">
        <v>2902</v>
      </c>
      <c r="C297" s="16" t="s">
        <v>2626</v>
      </c>
      <c r="D297" s="16" t="s">
        <v>1288</v>
      </c>
      <c r="E297" s="16" t="s">
        <v>2627</v>
      </c>
      <c r="F297" s="16">
        <v>993</v>
      </c>
      <c r="G297" s="17">
        <v>38743</v>
      </c>
      <c r="H297" s="16" t="s">
        <v>1293</v>
      </c>
      <c r="I297" s="16">
        <v>0</v>
      </c>
      <c r="J297" s="16">
        <v>0</v>
      </c>
      <c r="K297" s="16">
        <v>0</v>
      </c>
      <c r="L297" s="16">
        <v>0</v>
      </c>
      <c r="M297" s="16" t="s">
        <v>1290</v>
      </c>
    </row>
    <row r="298" spans="1:13" s="16" customFormat="1">
      <c r="A298" s="16">
        <v>101010102001</v>
      </c>
      <c r="B298" s="16" t="s">
        <v>2902</v>
      </c>
      <c r="C298" s="16" t="s">
        <v>2626</v>
      </c>
      <c r="D298" s="16" t="s">
        <v>1288</v>
      </c>
      <c r="E298" s="16" t="s">
        <v>2628</v>
      </c>
      <c r="F298" s="16">
        <v>1649</v>
      </c>
      <c r="G298" s="17">
        <v>38743</v>
      </c>
      <c r="H298" s="16" t="s">
        <v>615</v>
      </c>
      <c r="I298" s="16">
        <v>0</v>
      </c>
      <c r="J298" s="16">
        <v>1980</v>
      </c>
      <c r="K298" s="16">
        <v>0</v>
      </c>
      <c r="L298" s="16">
        <v>-1980</v>
      </c>
      <c r="M298" s="16" t="s">
        <v>1290</v>
      </c>
    </row>
    <row r="299" spans="1:13" s="16" customFormat="1">
      <c r="A299" s="16">
        <v>101010102001</v>
      </c>
      <c r="B299" s="16" t="s">
        <v>2902</v>
      </c>
      <c r="C299" s="16" t="s">
        <v>2626</v>
      </c>
      <c r="D299" s="16" t="s">
        <v>1288</v>
      </c>
      <c r="E299" s="16" t="s">
        <v>2628</v>
      </c>
      <c r="F299" s="16">
        <v>1650</v>
      </c>
      <c r="G299" s="17">
        <v>38743</v>
      </c>
      <c r="H299" s="16" t="s">
        <v>616</v>
      </c>
      <c r="I299" s="16">
        <v>0</v>
      </c>
      <c r="J299" s="16">
        <v>53</v>
      </c>
      <c r="K299" s="16">
        <v>0</v>
      </c>
      <c r="L299" s="16">
        <v>-53</v>
      </c>
      <c r="M299" s="16" t="s">
        <v>1290</v>
      </c>
    </row>
    <row r="300" spans="1:13" s="16" customFormat="1">
      <c r="A300" s="16">
        <v>101010102001</v>
      </c>
      <c r="B300" s="16" t="s">
        <v>2902</v>
      </c>
      <c r="C300" s="16" t="s">
        <v>2626</v>
      </c>
      <c r="D300" s="16" t="s">
        <v>1288</v>
      </c>
      <c r="E300" s="16" t="s">
        <v>2628</v>
      </c>
      <c r="F300" s="16">
        <v>1651</v>
      </c>
      <c r="G300" s="17">
        <v>38743</v>
      </c>
      <c r="H300" s="16" t="s">
        <v>617</v>
      </c>
      <c r="I300" s="16">
        <v>0</v>
      </c>
      <c r="J300" s="16">
        <v>191.1</v>
      </c>
      <c r="K300" s="16">
        <v>0</v>
      </c>
      <c r="L300" s="16">
        <v>-191.1</v>
      </c>
      <c r="M300" s="16" t="s">
        <v>1290</v>
      </c>
    </row>
    <row r="301" spans="1:13" s="16" customFormat="1">
      <c r="A301" s="16">
        <v>101010102001</v>
      </c>
      <c r="B301" s="16" t="s">
        <v>2902</v>
      </c>
      <c r="C301" s="16" t="s">
        <v>2626</v>
      </c>
      <c r="D301" s="16" t="s">
        <v>1288</v>
      </c>
      <c r="E301" s="16" t="s">
        <v>2628</v>
      </c>
      <c r="F301" s="16">
        <v>1652</v>
      </c>
      <c r="G301" s="17">
        <v>38743</v>
      </c>
      <c r="H301" s="16" t="s">
        <v>618</v>
      </c>
      <c r="I301" s="16">
        <v>0</v>
      </c>
      <c r="J301" s="16">
        <v>8969.75</v>
      </c>
      <c r="K301" s="16">
        <v>0</v>
      </c>
      <c r="L301" s="16">
        <v>-8969.75</v>
      </c>
      <c r="M301" s="16" t="s">
        <v>1290</v>
      </c>
    </row>
    <row r="302" spans="1:13" s="16" customFormat="1">
      <c r="A302" s="16">
        <v>101010102001</v>
      </c>
      <c r="B302" s="16" t="s">
        <v>2902</v>
      </c>
      <c r="C302" s="16" t="s">
        <v>2626</v>
      </c>
      <c r="D302" s="16" t="s">
        <v>1288</v>
      </c>
      <c r="E302" s="16" t="s">
        <v>2628</v>
      </c>
      <c r="F302" s="16">
        <v>1653</v>
      </c>
      <c r="G302" s="17">
        <v>38743</v>
      </c>
      <c r="H302" s="16" t="s">
        <v>847</v>
      </c>
      <c r="I302" s="16">
        <v>0</v>
      </c>
      <c r="J302" s="16">
        <v>0</v>
      </c>
      <c r="K302" s="16">
        <v>0</v>
      </c>
      <c r="L302" s="16">
        <v>0</v>
      </c>
      <c r="M302" s="16" t="s">
        <v>1290</v>
      </c>
    </row>
    <row r="303" spans="1:13" s="16" customFormat="1">
      <c r="A303" s="16">
        <v>101010102001</v>
      </c>
      <c r="B303" s="16" t="s">
        <v>2902</v>
      </c>
      <c r="C303" s="16" t="s">
        <v>2626</v>
      </c>
      <c r="D303" s="16" t="s">
        <v>1288</v>
      </c>
      <c r="E303" s="16" t="s">
        <v>2628</v>
      </c>
      <c r="F303" s="16">
        <v>1654</v>
      </c>
      <c r="G303" s="17">
        <v>38743</v>
      </c>
      <c r="H303" s="16" t="s">
        <v>619</v>
      </c>
      <c r="I303" s="16">
        <v>0</v>
      </c>
      <c r="J303" s="16">
        <v>167.33</v>
      </c>
      <c r="K303" s="16">
        <v>0</v>
      </c>
      <c r="L303" s="16">
        <v>-167.33</v>
      </c>
      <c r="M303" s="16" t="s">
        <v>1290</v>
      </c>
    </row>
    <row r="304" spans="1:13" s="16" customFormat="1">
      <c r="A304" s="16">
        <v>101010102001</v>
      </c>
      <c r="B304" s="16" t="s">
        <v>2902</v>
      </c>
      <c r="C304" s="16" t="s">
        <v>2626</v>
      </c>
      <c r="D304" s="16" t="s">
        <v>1288</v>
      </c>
      <c r="E304" s="16" t="s">
        <v>2628</v>
      </c>
      <c r="F304" s="16">
        <v>1655</v>
      </c>
      <c r="G304" s="17">
        <v>38743</v>
      </c>
      <c r="H304" s="16" t="s">
        <v>620</v>
      </c>
      <c r="I304" s="16">
        <v>0</v>
      </c>
      <c r="J304" s="16">
        <v>273.10000000000002</v>
      </c>
      <c r="K304" s="16">
        <v>0</v>
      </c>
      <c r="L304" s="16">
        <v>-273.10000000000002</v>
      </c>
      <c r="M304" s="16" t="s">
        <v>1290</v>
      </c>
    </row>
    <row r="305" spans="1:13" s="16" customFormat="1">
      <c r="A305" s="16">
        <v>101010102001</v>
      </c>
      <c r="B305" s="16" t="s">
        <v>2902</v>
      </c>
      <c r="C305" s="16" t="s">
        <v>2626</v>
      </c>
      <c r="D305" s="16" t="s">
        <v>1288</v>
      </c>
      <c r="E305" s="16" t="s">
        <v>2628</v>
      </c>
      <c r="F305" s="16">
        <v>1656</v>
      </c>
      <c r="G305" s="17">
        <v>38743</v>
      </c>
      <c r="H305" s="16" t="s">
        <v>2903</v>
      </c>
      <c r="I305" s="16">
        <v>0</v>
      </c>
      <c r="J305" s="16">
        <v>74.36</v>
      </c>
      <c r="K305" s="16">
        <v>0</v>
      </c>
      <c r="L305" s="16">
        <v>-74.36</v>
      </c>
      <c r="M305" s="16" t="s">
        <v>1290</v>
      </c>
    </row>
    <row r="306" spans="1:13" s="16" customFormat="1">
      <c r="A306" s="16">
        <v>101010102001</v>
      </c>
      <c r="B306" s="16" t="s">
        <v>2902</v>
      </c>
      <c r="C306" s="16" t="s">
        <v>2626</v>
      </c>
      <c r="D306" s="16" t="s">
        <v>1288</v>
      </c>
      <c r="E306" s="16" t="s">
        <v>2634</v>
      </c>
      <c r="F306" s="16">
        <v>306</v>
      </c>
      <c r="G306" s="17">
        <v>38744</v>
      </c>
      <c r="H306" s="16" t="s">
        <v>638</v>
      </c>
      <c r="I306" s="16">
        <v>1344.57</v>
      </c>
      <c r="J306" s="16">
        <v>0</v>
      </c>
      <c r="K306" s="16">
        <v>0</v>
      </c>
      <c r="L306" s="16">
        <v>1344.57</v>
      </c>
      <c r="M306" s="16" t="s">
        <v>1290</v>
      </c>
    </row>
    <row r="307" spans="1:13" s="16" customFormat="1">
      <c r="A307" s="16">
        <v>101010102001</v>
      </c>
      <c r="B307" s="16" t="s">
        <v>2902</v>
      </c>
      <c r="C307" s="16" t="s">
        <v>2626</v>
      </c>
      <c r="D307" s="16" t="s">
        <v>1288</v>
      </c>
      <c r="E307" s="16" t="s">
        <v>2627</v>
      </c>
      <c r="F307" s="16">
        <v>1201</v>
      </c>
      <c r="G307" s="17">
        <v>38744</v>
      </c>
      <c r="H307" s="16" t="s">
        <v>1293</v>
      </c>
      <c r="I307" s="16">
        <v>0</v>
      </c>
      <c r="J307" s="16">
        <v>0</v>
      </c>
      <c r="K307" s="16">
        <v>0</v>
      </c>
      <c r="L307" s="16">
        <v>0</v>
      </c>
      <c r="M307" s="16" t="s">
        <v>1290</v>
      </c>
    </row>
    <row r="308" spans="1:13" s="16" customFormat="1">
      <c r="A308" s="16">
        <v>101010102001</v>
      </c>
      <c r="B308" s="16" t="s">
        <v>2902</v>
      </c>
      <c r="C308" s="16" t="s">
        <v>2626</v>
      </c>
      <c r="D308" s="16" t="s">
        <v>1288</v>
      </c>
      <c r="E308" s="16" t="s">
        <v>2627</v>
      </c>
      <c r="F308" s="16">
        <v>1205</v>
      </c>
      <c r="G308" s="17">
        <v>38744</v>
      </c>
      <c r="H308" s="16" t="s">
        <v>1293</v>
      </c>
      <c r="I308" s="16">
        <v>0</v>
      </c>
      <c r="J308" s="16">
        <v>0</v>
      </c>
      <c r="K308" s="16">
        <v>0</v>
      </c>
      <c r="L308" s="16">
        <v>0</v>
      </c>
      <c r="M308" s="16" t="s">
        <v>1290</v>
      </c>
    </row>
    <row r="309" spans="1:13" s="16" customFormat="1">
      <c r="A309" s="16">
        <v>101010102001</v>
      </c>
      <c r="B309" s="16" t="s">
        <v>2902</v>
      </c>
      <c r="C309" s="16" t="s">
        <v>2626</v>
      </c>
      <c r="D309" s="16" t="s">
        <v>1288</v>
      </c>
      <c r="E309" s="16" t="s">
        <v>2627</v>
      </c>
      <c r="F309" s="16">
        <v>1208</v>
      </c>
      <c r="G309" s="17">
        <v>38744</v>
      </c>
      <c r="H309" s="16" t="s">
        <v>1293</v>
      </c>
      <c r="I309" s="16">
        <v>0</v>
      </c>
      <c r="J309" s="16">
        <v>0</v>
      </c>
      <c r="K309" s="16">
        <v>0</v>
      </c>
      <c r="L309" s="16">
        <v>0</v>
      </c>
      <c r="M309" s="16" t="s">
        <v>1290</v>
      </c>
    </row>
    <row r="310" spans="1:13" s="16" customFormat="1">
      <c r="A310" s="16">
        <v>101010102001</v>
      </c>
      <c r="B310" s="16" t="s">
        <v>2902</v>
      </c>
      <c r="C310" s="16" t="s">
        <v>2626</v>
      </c>
      <c r="D310" s="16" t="s">
        <v>1288</v>
      </c>
      <c r="E310" s="16" t="s">
        <v>2627</v>
      </c>
      <c r="F310" s="16">
        <v>1217</v>
      </c>
      <c r="G310" s="17">
        <v>38744</v>
      </c>
      <c r="H310" s="16" t="s">
        <v>1293</v>
      </c>
      <c r="I310" s="16">
        <v>0</v>
      </c>
      <c r="J310" s="16">
        <v>0</v>
      </c>
      <c r="K310" s="16">
        <v>0</v>
      </c>
      <c r="L310" s="16">
        <v>0</v>
      </c>
      <c r="M310" s="16" t="s">
        <v>1290</v>
      </c>
    </row>
    <row r="311" spans="1:13" s="16" customFormat="1">
      <c r="A311" s="16">
        <v>101010102001</v>
      </c>
      <c r="B311" s="16" t="s">
        <v>2902</v>
      </c>
      <c r="C311" s="16" t="s">
        <v>2626</v>
      </c>
      <c r="D311" s="16" t="s">
        <v>1288</v>
      </c>
      <c r="E311" s="16" t="s">
        <v>2627</v>
      </c>
      <c r="F311" s="16">
        <v>1256</v>
      </c>
      <c r="G311" s="17">
        <v>38744</v>
      </c>
      <c r="H311" s="16" t="s">
        <v>1293</v>
      </c>
      <c r="I311" s="16">
        <v>0</v>
      </c>
      <c r="J311" s="16">
        <v>0</v>
      </c>
      <c r="K311" s="16">
        <v>0</v>
      </c>
      <c r="L311" s="16">
        <v>0</v>
      </c>
      <c r="M311" s="16" t="s">
        <v>1290</v>
      </c>
    </row>
    <row r="312" spans="1:13" s="16" customFormat="1">
      <c r="A312" s="16">
        <v>101010102001</v>
      </c>
      <c r="B312" s="16" t="s">
        <v>2902</v>
      </c>
      <c r="C312" s="16" t="s">
        <v>2626</v>
      </c>
      <c r="D312" s="16" t="s">
        <v>1288</v>
      </c>
      <c r="E312" s="16" t="s">
        <v>2627</v>
      </c>
      <c r="F312" s="16">
        <v>1257</v>
      </c>
      <c r="G312" s="17">
        <v>38744</v>
      </c>
      <c r="H312" s="16" t="s">
        <v>1293</v>
      </c>
      <c r="I312" s="16">
        <v>0</v>
      </c>
      <c r="J312" s="16">
        <v>0</v>
      </c>
      <c r="K312" s="16">
        <v>0</v>
      </c>
      <c r="L312" s="16">
        <v>0</v>
      </c>
      <c r="M312" s="16" t="s">
        <v>1290</v>
      </c>
    </row>
    <row r="313" spans="1:13" s="16" customFormat="1">
      <c r="A313" s="16">
        <v>101010102001</v>
      </c>
      <c r="B313" s="16" t="s">
        <v>2902</v>
      </c>
      <c r="C313" s="16" t="s">
        <v>2626</v>
      </c>
      <c r="D313" s="16" t="s">
        <v>1288</v>
      </c>
      <c r="E313" s="16" t="s">
        <v>2627</v>
      </c>
      <c r="F313" s="16">
        <v>1265</v>
      </c>
      <c r="G313" s="17">
        <v>38744</v>
      </c>
      <c r="H313" s="16" t="s">
        <v>1293</v>
      </c>
      <c r="I313" s="16">
        <v>0</v>
      </c>
      <c r="J313" s="16">
        <v>0</v>
      </c>
      <c r="K313" s="16">
        <v>0</v>
      </c>
      <c r="L313" s="16">
        <v>0</v>
      </c>
      <c r="M313" s="16" t="s">
        <v>1290</v>
      </c>
    </row>
    <row r="314" spans="1:13" s="16" customFormat="1">
      <c r="A314" s="16">
        <v>101010102001</v>
      </c>
      <c r="B314" s="16" t="s">
        <v>2902</v>
      </c>
      <c r="C314" s="16" t="s">
        <v>2626</v>
      </c>
      <c r="D314" s="16" t="s">
        <v>1288</v>
      </c>
      <c r="E314" s="16" t="s">
        <v>2627</v>
      </c>
      <c r="F314" s="16">
        <v>1293</v>
      </c>
      <c r="G314" s="17">
        <v>38744</v>
      </c>
      <c r="H314" s="16" t="s">
        <v>1293</v>
      </c>
      <c r="I314" s="16">
        <v>0</v>
      </c>
      <c r="J314" s="16">
        <v>0</v>
      </c>
      <c r="K314" s="16">
        <v>0</v>
      </c>
      <c r="L314" s="16">
        <v>0</v>
      </c>
      <c r="M314" s="16" t="s">
        <v>1290</v>
      </c>
    </row>
    <row r="315" spans="1:13" s="16" customFormat="1">
      <c r="A315" s="16">
        <v>101010102001</v>
      </c>
      <c r="B315" s="16" t="s">
        <v>2902</v>
      </c>
      <c r="C315" s="16" t="s">
        <v>2626</v>
      </c>
      <c r="D315" s="16" t="s">
        <v>1288</v>
      </c>
      <c r="E315" s="16" t="s">
        <v>2627</v>
      </c>
      <c r="F315" s="16">
        <v>1294</v>
      </c>
      <c r="G315" s="17">
        <v>38744</v>
      </c>
      <c r="H315" s="16" t="s">
        <v>1293</v>
      </c>
      <c r="I315" s="16">
        <v>0</v>
      </c>
      <c r="J315" s="16">
        <v>0</v>
      </c>
      <c r="K315" s="16">
        <v>0</v>
      </c>
      <c r="L315" s="16">
        <v>0</v>
      </c>
      <c r="M315" s="16" t="s">
        <v>1290</v>
      </c>
    </row>
    <row r="316" spans="1:13" s="16" customFormat="1">
      <c r="A316" s="16">
        <v>101010102001</v>
      </c>
      <c r="B316" s="16" t="s">
        <v>2902</v>
      </c>
      <c r="C316" s="16" t="s">
        <v>2626</v>
      </c>
      <c r="D316" s="16" t="s">
        <v>1288</v>
      </c>
      <c r="E316" s="16" t="s">
        <v>2627</v>
      </c>
      <c r="F316" s="16">
        <v>1308</v>
      </c>
      <c r="G316" s="17">
        <v>38744</v>
      </c>
      <c r="H316" s="16" t="s">
        <v>1293</v>
      </c>
      <c r="I316" s="16">
        <v>0</v>
      </c>
      <c r="J316" s="16">
        <v>0</v>
      </c>
      <c r="K316" s="16">
        <v>0</v>
      </c>
      <c r="L316" s="16">
        <v>0</v>
      </c>
      <c r="M316" s="16" t="s">
        <v>1290</v>
      </c>
    </row>
    <row r="317" spans="1:13" s="16" customFormat="1">
      <c r="A317" s="16">
        <v>101010102001</v>
      </c>
      <c r="B317" s="16" t="s">
        <v>2902</v>
      </c>
      <c r="C317" s="16" t="s">
        <v>2626</v>
      </c>
      <c r="D317" s="16" t="s">
        <v>1288</v>
      </c>
      <c r="E317" s="16" t="s">
        <v>2628</v>
      </c>
      <c r="F317" s="16">
        <v>1657</v>
      </c>
      <c r="G317" s="17">
        <v>38744</v>
      </c>
      <c r="H317" s="16" t="s">
        <v>622</v>
      </c>
      <c r="I317" s="16">
        <v>0</v>
      </c>
      <c r="J317" s="16">
        <v>743.7</v>
      </c>
      <c r="K317" s="16">
        <v>0</v>
      </c>
      <c r="L317" s="16">
        <v>-743.7</v>
      </c>
      <c r="M317" s="16" t="s">
        <v>1290</v>
      </c>
    </row>
    <row r="318" spans="1:13" s="16" customFormat="1">
      <c r="A318" s="16">
        <v>101010102001</v>
      </c>
      <c r="B318" s="16" t="s">
        <v>2902</v>
      </c>
      <c r="C318" s="16" t="s">
        <v>2626</v>
      </c>
      <c r="D318" s="16" t="s">
        <v>1288</v>
      </c>
      <c r="E318" s="16" t="s">
        <v>2628</v>
      </c>
      <c r="F318" s="16">
        <v>1658</v>
      </c>
      <c r="G318" s="17">
        <v>38744</v>
      </c>
      <c r="H318" s="16" t="s">
        <v>623</v>
      </c>
      <c r="I318" s="16">
        <v>0</v>
      </c>
      <c r="J318" s="16">
        <v>743.7</v>
      </c>
      <c r="K318" s="16">
        <v>0</v>
      </c>
      <c r="L318" s="16">
        <v>-743.7</v>
      </c>
      <c r="M318" s="16" t="s">
        <v>1290</v>
      </c>
    </row>
    <row r="319" spans="1:13" s="16" customFormat="1">
      <c r="A319" s="16">
        <v>101010102001</v>
      </c>
      <c r="B319" s="16" t="s">
        <v>2902</v>
      </c>
      <c r="C319" s="16" t="s">
        <v>2626</v>
      </c>
      <c r="D319" s="16" t="s">
        <v>1288</v>
      </c>
      <c r="E319" s="16" t="s">
        <v>2628</v>
      </c>
      <c r="F319" s="16">
        <v>1659</v>
      </c>
      <c r="G319" s="17">
        <v>38744</v>
      </c>
      <c r="H319" s="16" t="s">
        <v>624</v>
      </c>
      <c r="I319" s="16">
        <v>0</v>
      </c>
      <c r="J319" s="16">
        <v>743.7</v>
      </c>
      <c r="K319" s="16">
        <v>0</v>
      </c>
      <c r="L319" s="16">
        <v>-743.7</v>
      </c>
      <c r="M319" s="16" t="s">
        <v>1290</v>
      </c>
    </row>
    <row r="320" spans="1:13" s="16" customFormat="1">
      <c r="A320" s="16">
        <v>101010102001</v>
      </c>
      <c r="B320" s="16" t="s">
        <v>2902</v>
      </c>
      <c r="C320" s="16" t="s">
        <v>2626</v>
      </c>
      <c r="D320" s="16" t="s">
        <v>1288</v>
      </c>
      <c r="E320" s="16" t="s">
        <v>2628</v>
      </c>
      <c r="F320" s="16">
        <v>1660</v>
      </c>
      <c r="G320" s="17">
        <v>38744</v>
      </c>
      <c r="H320" s="16" t="s">
        <v>625</v>
      </c>
      <c r="I320" s="16">
        <v>0</v>
      </c>
      <c r="J320" s="16">
        <v>95.01</v>
      </c>
      <c r="K320" s="16">
        <v>0</v>
      </c>
      <c r="L320" s="16">
        <v>-95.01</v>
      </c>
      <c r="M320" s="16" t="s">
        <v>1290</v>
      </c>
    </row>
    <row r="321" spans="1:13" s="16" customFormat="1">
      <c r="A321" s="16">
        <v>101010102001</v>
      </c>
      <c r="B321" s="16" t="s">
        <v>2902</v>
      </c>
      <c r="C321" s="16" t="s">
        <v>2626</v>
      </c>
      <c r="D321" s="16" t="s">
        <v>1288</v>
      </c>
      <c r="E321" s="16" t="s">
        <v>2628</v>
      </c>
      <c r="F321" s="16">
        <v>1661</v>
      </c>
      <c r="G321" s="17">
        <v>38744</v>
      </c>
      <c r="H321" s="16" t="s">
        <v>626</v>
      </c>
      <c r="I321" s="16">
        <v>0</v>
      </c>
      <c r="J321" s="16">
        <v>430</v>
      </c>
      <c r="K321" s="16">
        <v>0</v>
      </c>
      <c r="L321" s="16">
        <v>-430</v>
      </c>
      <c r="M321" s="16" t="s">
        <v>1290</v>
      </c>
    </row>
    <row r="322" spans="1:13" s="16" customFormat="1">
      <c r="A322" s="16">
        <v>101010102001</v>
      </c>
      <c r="B322" s="16" t="s">
        <v>2902</v>
      </c>
      <c r="C322" s="16" t="s">
        <v>2626</v>
      </c>
      <c r="D322" s="16" t="s">
        <v>1288</v>
      </c>
      <c r="E322" s="16" t="s">
        <v>2628</v>
      </c>
      <c r="F322" s="16">
        <v>1662</v>
      </c>
      <c r="G322" s="17">
        <v>38744</v>
      </c>
      <c r="H322" s="16" t="s">
        <v>627</v>
      </c>
      <c r="I322" s="16">
        <v>0</v>
      </c>
      <c r="J322" s="16">
        <v>37585.17</v>
      </c>
      <c r="K322" s="16">
        <v>0</v>
      </c>
      <c r="L322" s="16">
        <v>-37585.17</v>
      </c>
      <c r="M322" s="16" t="s">
        <v>1290</v>
      </c>
    </row>
    <row r="323" spans="1:13" s="16" customFormat="1">
      <c r="A323" s="16">
        <v>101010102001</v>
      </c>
      <c r="B323" s="16" t="s">
        <v>2902</v>
      </c>
      <c r="C323" s="16" t="s">
        <v>2626</v>
      </c>
      <c r="D323" s="16" t="s">
        <v>1288</v>
      </c>
      <c r="E323" s="16" t="s">
        <v>2628</v>
      </c>
      <c r="F323" s="16">
        <v>1663</v>
      </c>
      <c r="G323" s="17">
        <v>38744</v>
      </c>
      <c r="H323" s="16" t="s">
        <v>628</v>
      </c>
      <c r="I323" s="16">
        <v>0</v>
      </c>
      <c r="J323" s="16">
        <v>72.760000000000005</v>
      </c>
      <c r="K323" s="16">
        <v>0</v>
      </c>
      <c r="L323" s="16">
        <v>-72.760000000000005</v>
      </c>
      <c r="M323" s="16" t="s">
        <v>1290</v>
      </c>
    </row>
    <row r="324" spans="1:13" s="16" customFormat="1">
      <c r="A324" s="16">
        <v>101010102001</v>
      </c>
      <c r="B324" s="16" t="s">
        <v>2902</v>
      </c>
      <c r="C324" s="16" t="s">
        <v>2626</v>
      </c>
      <c r="D324" s="16" t="s">
        <v>1288</v>
      </c>
      <c r="E324" s="16" t="s">
        <v>2628</v>
      </c>
      <c r="F324" s="16">
        <v>1664</v>
      </c>
      <c r="G324" s="17">
        <v>38744</v>
      </c>
      <c r="H324" s="16" t="s">
        <v>629</v>
      </c>
      <c r="I324" s="16">
        <v>0</v>
      </c>
      <c r="J324" s="16">
        <v>65.599999999999994</v>
      </c>
      <c r="K324" s="16">
        <v>0</v>
      </c>
      <c r="L324" s="16">
        <v>-65.599999999999994</v>
      </c>
      <c r="M324" s="16" t="s">
        <v>1290</v>
      </c>
    </row>
    <row r="325" spans="1:13" s="16" customFormat="1">
      <c r="A325" s="16">
        <v>101010102001</v>
      </c>
      <c r="B325" s="16" t="s">
        <v>2902</v>
      </c>
      <c r="C325" s="16" t="s">
        <v>2626</v>
      </c>
      <c r="D325" s="16" t="s">
        <v>1288</v>
      </c>
      <c r="E325" s="16" t="s">
        <v>2628</v>
      </c>
      <c r="F325" s="16">
        <v>1666</v>
      </c>
      <c r="G325" s="17">
        <v>38744</v>
      </c>
      <c r="H325" s="16" t="s">
        <v>630</v>
      </c>
      <c r="I325" s="16">
        <v>0</v>
      </c>
      <c r="J325" s="16">
        <v>15734.41</v>
      </c>
      <c r="K325" s="16">
        <v>0</v>
      </c>
      <c r="L325" s="16">
        <v>-15734.41</v>
      </c>
      <c r="M325" s="16" t="s">
        <v>1290</v>
      </c>
    </row>
    <row r="326" spans="1:13" s="16" customFormat="1">
      <c r="A326" s="16">
        <v>101010102001</v>
      </c>
      <c r="B326" s="16" t="s">
        <v>2902</v>
      </c>
      <c r="C326" s="16" t="s">
        <v>2626</v>
      </c>
      <c r="D326" s="16" t="s">
        <v>1288</v>
      </c>
      <c r="E326" s="16" t="s">
        <v>2628</v>
      </c>
      <c r="F326" s="16">
        <v>1668</v>
      </c>
      <c r="G326" s="17">
        <v>38744</v>
      </c>
      <c r="H326" s="16" t="s">
        <v>631</v>
      </c>
      <c r="I326" s="16">
        <v>0</v>
      </c>
      <c r="J326" s="16">
        <v>110</v>
      </c>
      <c r="K326" s="16">
        <v>0</v>
      </c>
      <c r="L326" s="16">
        <v>-110</v>
      </c>
      <c r="M326" s="16" t="s">
        <v>1290</v>
      </c>
    </row>
    <row r="327" spans="1:13" s="16" customFormat="1">
      <c r="A327" s="16">
        <v>101010102001</v>
      </c>
      <c r="B327" s="16" t="s">
        <v>2902</v>
      </c>
      <c r="C327" s="16" t="s">
        <v>2626</v>
      </c>
      <c r="D327" s="16" t="s">
        <v>1288</v>
      </c>
      <c r="E327" s="16" t="s">
        <v>2628</v>
      </c>
      <c r="F327" s="16">
        <v>1669</v>
      </c>
      <c r="G327" s="17">
        <v>38744</v>
      </c>
      <c r="H327" s="16" t="s">
        <v>632</v>
      </c>
      <c r="I327" s="16">
        <v>0</v>
      </c>
      <c r="J327" s="16">
        <v>350</v>
      </c>
      <c r="K327" s="16">
        <v>0</v>
      </c>
      <c r="L327" s="16">
        <v>-350</v>
      </c>
      <c r="M327" s="16" t="s">
        <v>1290</v>
      </c>
    </row>
    <row r="328" spans="1:13" s="16" customFormat="1">
      <c r="A328" s="16">
        <v>101010102001</v>
      </c>
      <c r="B328" s="16" t="s">
        <v>2902</v>
      </c>
      <c r="C328" s="16" t="s">
        <v>2626</v>
      </c>
      <c r="D328" s="16" t="s">
        <v>1288</v>
      </c>
      <c r="E328" s="16" t="s">
        <v>2628</v>
      </c>
      <c r="F328" s="16">
        <v>1670</v>
      </c>
      <c r="G328" s="17">
        <v>38744</v>
      </c>
      <c r="H328" s="16" t="s">
        <v>633</v>
      </c>
      <c r="I328" s="16">
        <v>0</v>
      </c>
      <c r="J328" s="16">
        <v>60</v>
      </c>
      <c r="K328" s="16">
        <v>0</v>
      </c>
      <c r="L328" s="16">
        <v>-60</v>
      </c>
      <c r="M328" s="16" t="s">
        <v>1290</v>
      </c>
    </row>
    <row r="329" spans="1:13" s="16" customFormat="1">
      <c r="A329" s="16">
        <v>101010102001</v>
      </c>
      <c r="B329" s="16" t="s">
        <v>2902</v>
      </c>
      <c r="C329" s="16" t="s">
        <v>2626</v>
      </c>
      <c r="D329" s="16" t="s">
        <v>1288</v>
      </c>
      <c r="E329" s="16" t="s">
        <v>2628</v>
      </c>
      <c r="F329" s="16">
        <v>1671</v>
      </c>
      <c r="G329" s="17">
        <v>38744</v>
      </c>
      <c r="H329" s="16" t="s">
        <v>634</v>
      </c>
      <c r="I329" s="16">
        <v>0</v>
      </c>
      <c r="J329" s="16">
        <v>250</v>
      </c>
      <c r="K329" s="16">
        <v>0</v>
      </c>
      <c r="L329" s="16">
        <v>-250</v>
      </c>
      <c r="M329" s="16" t="s">
        <v>1290</v>
      </c>
    </row>
    <row r="330" spans="1:13" s="16" customFormat="1">
      <c r="A330" s="16">
        <v>101010102001</v>
      </c>
      <c r="B330" s="16" t="s">
        <v>2902</v>
      </c>
      <c r="C330" s="16" t="s">
        <v>2626</v>
      </c>
      <c r="D330" s="16" t="s">
        <v>1288</v>
      </c>
      <c r="E330" s="16" t="s">
        <v>2628</v>
      </c>
      <c r="F330" s="16">
        <v>1672</v>
      </c>
      <c r="G330" s="17">
        <v>38744</v>
      </c>
      <c r="H330" s="16" t="s">
        <v>635</v>
      </c>
      <c r="I330" s="16">
        <v>0</v>
      </c>
      <c r="J330" s="16">
        <v>2500</v>
      </c>
      <c r="K330" s="16">
        <v>0</v>
      </c>
      <c r="L330" s="16">
        <v>-2500</v>
      </c>
      <c r="M330" s="16" t="s">
        <v>1290</v>
      </c>
    </row>
    <row r="331" spans="1:13" s="16" customFormat="1">
      <c r="A331" s="16">
        <v>101010102001</v>
      </c>
      <c r="B331" s="16" t="s">
        <v>2902</v>
      </c>
      <c r="C331" s="16" t="s">
        <v>2626</v>
      </c>
      <c r="D331" s="16" t="s">
        <v>1288</v>
      </c>
      <c r="E331" s="16" t="s">
        <v>2628</v>
      </c>
      <c r="F331" s="16">
        <v>1675</v>
      </c>
      <c r="G331" s="17">
        <v>38744</v>
      </c>
      <c r="H331" s="16" t="s">
        <v>636</v>
      </c>
      <c r="I331" s="16">
        <v>0</v>
      </c>
      <c r="J331" s="16">
        <v>134.4</v>
      </c>
      <c r="K331" s="16">
        <v>0</v>
      </c>
      <c r="L331" s="16">
        <v>-134.4</v>
      </c>
      <c r="M331" s="16" t="s">
        <v>1290</v>
      </c>
    </row>
    <row r="332" spans="1:13" s="16" customFormat="1">
      <c r="A332" s="16">
        <v>101010102001</v>
      </c>
      <c r="B332" s="16" t="s">
        <v>2902</v>
      </c>
      <c r="C332" s="16" t="s">
        <v>2626</v>
      </c>
      <c r="D332" s="16" t="s">
        <v>1288</v>
      </c>
      <c r="E332" s="16" t="s">
        <v>2628</v>
      </c>
      <c r="F332" s="16">
        <v>1676</v>
      </c>
      <c r="G332" s="17">
        <v>38744</v>
      </c>
      <c r="H332" s="16" t="s">
        <v>637</v>
      </c>
      <c r="I332" s="16">
        <v>0</v>
      </c>
      <c r="J332" s="16">
        <v>222.88</v>
      </c>
      <c r="K332" s="16">
        <v>0</v>
      </c>
      <c r="L332" s="16">
        <v>-222.88</v>
      </c>
      <c r="M332" s="16" t="s">
        <v>1290</v>
      </c>
    </row>
    <row r="333" spans="1:13" s="16" customFormat="1">
      <c r="A333" s="16">
        <v>101010102001</v>
      </c>
      <c r="B333" s="16" t="s">
        <v>2902</v>
      </c>
      <c r="C333" s="16" t="s">
        <v>2626</v>
      </c>
      <c r="D333" s="16" t="s">
        <v>1288</v>
      </c>
      <c r="E333" s="16" t="s">
        <v>2628</v>
      </c>
      <c r="F333" s="16">
        <v>1681</v>
      </c>
      <c r="G333" s="17">
        <v>38745</v>
      </c>
      <c r="H333" s="16" t="s">
        <v>639</v>
      </c>
      <c r="I333" s="16">
        <v>0</v>
      </c>
      <c r="J333" s="16">
        <v>12074.37</v>
      </c>
      <c r="K333" s="16">
        <v>0</v>
      </c>
      <c r="L333" s="16">
        <v>-12074.37</v>
      </c>
      <c r="M333" s="16" t="s">
        <v>1290</v>
      </c>
    </row>
    <row r="334" spans="1:13" s="16" customFormat="1">
      <c r="A334" s="16">
        <v>101010102001</v>
      </c>
      <c r="B334" s="16" t="s">
        <v>2902</v>
      </c>
      <c r="C334" s="16" t="s">
        <v>2626</v>
      </c>
      <c r="D334" s="16" t="s">
        <v>1288</v>
      </c>
      <c r="E334" s="16" t="s">
        <v>2628</v>
      </c>
      <c r="F334" s="16">
        <v>2082</v>
      </c>
      <c r="G334" s="17">
        <v>38745</v>
      </c>
      <c r="H334" s="16" t="s">
        <v>640</v>
      </c>
      <c r="I334" s="16">
        <v>0</v>
      </c>
      <c r="J334" s="16">
        <v>50</v>
      </c>
      <c r="K334" s="16">
        <v>0</v>
      </c>
      <c r="L334" s="16">
        <v>-50</v>
      </c>
      <c r="M334" s="16" t="s">
        <v>1290</v>
      </c>
    </row>
    <row r="335" spans="1:13" s="16" customFormat="1">
      <c r="A335" s="16">
        <v>101010102001</v>
      </c>
      <c r="B335" s="16" t="s">
        <v>2676</v>
      </c>
      <c r="C335" s="16" t="s">
        <v>2626</v>
      </c>
      <c r="D335" s="16" t="s">
        <v>1288</v>
      </c>
      <c r="E335" s="16" t="s">
        <v>2632</v>
      </c>
      <c r="F335" s="16">
        <v>58</v>
      </c>
      <c r="G335" s="17">
        <v>38747</v>
      </c>
      <c r="H335" s="16" t="s">
        <v>2679</v>
      </c>
      <c r="I335" s="16">
        <v>0</v>
      </c>
      <c r="J335" s="16">
        <v>1858.95</v>
      </c>
      <c r="K335" s="16">
        <v>0</v>
      </c>
      <c r="L335" s="16">
        <v>-1858.95</v>
      </c>
      <c r="M335" s="16" t="s">
        <v>1290</v>
      </c>
    </row>
    <row r="336" spans="1:13" s="16" customFormat="1">
      <c r="A336" s="16">
        <v>101010102001</v>
      </c>
      <c r="B336" s="16" t="s">
        <v>2902</v>
      </c>
      <c r="C336" s="16" t="s">
        <v>2626</v>
      </c>
      <c r="D336" s="16" t="s">
        <v>1288</v>
      </c>
      <c r="E336" s="16" t="s">
        <v>2632</v>
      </c>
      <c r="F336" s="16">
        <v>64</v>
      </c>
      <c r="G336" s="17">
        <v>38747</v>
      </c>
      <c r="H336" s="16" t="s">
        <v>2108</v>
      </c>
      <c r="I336" s="16">
        <v>0</v>
      </c>
      <c r="J336" s="16">
        <v>43.7</v>
      </c>
      <c r="K336" s="16">
        <v>0</v>
      </c>
      <c r="L336" s="16">
        <v>-43.7</v>
      </c>
      <c r="M336" s="16" t="s">
        <v>1290</v>
      </c>
    </row>
    <row r="337" spans="1:13" s="16" customFormat="1">
      <c r="A337" s="16">
        <v>101010102001</v>
      </c>
      <c r="B337" s="16" t="s">
        <v>2902</v>
      </c>
      <c r="C337" s="16" t="s">
        <v>2626</v>
      </c>
      <c r="D337" s="16" t="s">
        <v>1288</v>
      </c>
      <c r="E337" s="16" t="s">
        <v>2634</v>
      </c>
      <c r="F337" s="16">
        <v>289</v>
      </c>
      <c r="G337" s="17">
        <v>38747</v>
      </c>
      <c r="H337" s="16" t="s">
        <v>2109</v>
      </c>
      <c r="I337" s="16">
        <v>1852.33</v>
      </c>
      <c r="J337" s="16">
        <v>0</v>
      </c>
      <c r="K337" s="16">
        <v>0</v>
      </c>
      <c r="L337" s="16">
        <v>1852.33</v>
      </c>
      <c r="M337" s="16" t="s">
        <v>1290</v>
      </c>
    </row>
    <row r="338" spans="1:13" s="16" customFormat="1">
      <c r="A338" s="16">
        <v>101010102001</v>
      </c>
      <c r="B338" s="16" t="s">
        <v>2902</v>
      </c>
      <c r="C338" s="16" t="s">
        <v>2626</v>
      </c>
      <c r="D338" s="16" t="s">
        <v>1288</v>
      </c>
      <c r="E338" s="16" t="s">
        <v>2634</v>
      </c>
      <c r="F338" s="16">
        <v>389</v>
      </c>
      <c r="G338" s="17">
        <v>38747</v>
      </c>
      <c r="H338" s="16" t="s">
        <v>2110</v>
      </c>
      <c r="I338" s="16">
        <v>9029.8700000000008</v>
      </c>
      <c r="J338" s="16">
        <v>0</v>
      </c>
      <c r="K338" s="16">
        <v>0</v>
      </c>
      <c r="L338" s="16">
        <v>9029.8700000000008</v>
      </c>
      <c r="M338" s="16" t="s">
        <v>1290</v>
      </c>
    </row>
    <row r="339" spans="1:13" s="16" customFormat="1">
      <c r="A339" s="16">
        <v>101010102001</v>
      </c>
      <c r="B339" s="16" t="s">
        <v>2902</v>
      </c>
      <c r="C339" s="16" t="s">
        <v>2626</v>
      </c>
      <c r="D339" s="16" t="s">
        <v>1288</v>
      </c>
      <c r="E339" s="16" t="s">
        <v>2634</v>
      </c>
      <c r="F339" s="16">
        <v>391</v>
      </c>
      <c r="G339" s="17">
        <v>38747</v>
      </c>
      <c r="H339" s="16" t="s">
        <v>2111</v>
      </c>
      <c r="I339" s="16">
        <v>243407.77</v>
      </c>
      <c r="J339" s="16">
        <v>0</v>
      </c>
      <c r="K339" s="16">
        <v>0</v>
      </c>
      <c r="L339" s="16">
        <v>243407.77</v>
      </c>
      <c r="M339" s="16" t="s">
        <v>1290</v>
      </c>
    </row>
    <row r="340" spans="1:13" s="16" customFormat="1">
      <c r="A340" s="16">
        <v>101010102001</v>
      </c>
      <c r="B340" s="16" t="s">
        <v>2676</v>
      </c>
      <c r="C340" s="16" t="s">
        <v>2626</v>
      </c>
      <c r="D340" s="16" t="s">
        <v>1288</v>
      </c>
      <c r="E340" s="16" t="s">
        <v>2634</v>
      </c>
      <c r="F340" s="16">
        <v>394</v>
      </c>
      <c r="G340" s="17">
        <v>38747</v>
      </c>
      <c r="H340" s="16" t="s">
        <v>2680</v>
      </c>
      <c r="I340" s="16">
        <v>1316.87</v>
      </c>
      <c r="J340" s="16">
        <v>0</v>
      </c>
      <c r="K340" s="16">
        <v>0</v>
      </c>
      <c r="L340" s="16">
        <v>1316.87</v>
      </c>
      <c r="M340" s="16" t="s">
        <v>1290</v>
      </c>
    </row>
    <row r="341" spans="1:13" s="16" customFormat="1">
      <c r="A341" s="16">
        <v>101010102001</v>
      </c>
      <c r="B341" s="16" t="s">
        <v>2902</v>
      </c>
      <c r="C341" s="16" t="s">
        <v>2626</v>
      </c>
      <c r="D341" s="16" t="s">
        <v>1288</v>
      </c>
      <c r="E341" s="16" t="s">
        <v>2634</v>
      </c>
      <c r="F341" s="16">
        <v>395</v>
      </c>
      <c r="G341" s="17">
        <v>38747</v>
      </c>
      <c r="H341" s="16" t="s">
        <v>2322</v>
      </c>
      <c r="I341" s="16">
        <v>1858.95</v>
      </c>
      <c r="J341" s="16">
        <v>0</v>
      </c>
      <c r="K341" s="16">
        <v>0</v>
      </c>
      <c r="L341" s="16">
        <v>1858.95</v>
      </c>
      <c r="M341" s="16" t="s">
        <v>1290</v>
      </c>
    </row>
    <row r="342" spans="1:13" s="16" customFormat="1">
      <c r="A342" s="16">
        <v>101010102001</v>
      </c>
      <c r="B342" s="16" t="s">
        <v>2902</v>
      </c>
      <c r="C342" s="16" t="s">
        <v>2626</v>
      </c>
      <c r="D342" s="16" t="s">
        <v>1288</v>
      </c>
      <c r="E342" s="16" t="s">
        <v>2634</v>
      </c>
      <c r="F342" s="16">
        <v>397</v>
      </c>
      <c r="G342" s="17">
        <v>38747</v>
      </c>
      <c r="H342" s="16" t="s">
        <v>2112</v>
      </c>
      <c r="I342" s="16">
        <v>18478.71</v>
      </c>
      <c r="J342" s="16">
        <v>0</v>
      </c>
      <c r="K342" s="16">
        <v>0</v>
      </c>
      <c r="L342" s="16">
        <v>18478.71</v>
      </c>
      <c r="M342" s="16" t="s">
        <v>1290</v>
      </c>
    </row>
    <row r="343" spans="1:13" s="16" customFormat="1">
      <c r="A343" s="16">
        <v>101010102001</v>
      </c>
      <c r="B343" s="16" t="s">
        <v>2902</v>
      </c>
      <c r="C343" s="16" t="s">
        <v>2626</v>
      </c>
      <c r="D343" s="16" t="s">
        <v>1288</v>
      </c>
      <c r="E343" s="16" t="s">
        <v>2634</v>
      </c>
      <c r="F343" s="16">
        <v>411</v>
      </c>
      <c r="G343" s="17">
        <v>38747</v>
      </c>
      <c r="H343" s="16" t="s">
        <v>2113</v>
      </c>
      <c r="I343" s="16">
        <v>1716.25</v>
      </c>
      <c r="J343" s="16">
        <v>0</v>
      </c>
      <c r="K343" s="16">
        <v>0</v>
      </c>
      <c r="L343" s="16">
        <v>1716.25</v>
      </c>
      <c r="M343" s="16" t="s">
        <v>1290</v>
      </c>
    </row>
    <row r="344" spans="1:13" s="16" customFormat="1">
      <c r="A344" s="16">
        <v>101010102001</v>
      </c>
      <c r="B344" s="16" t="s">
        <v>2902</v>
      </c>
      <c r="C344" s="16" t="s">
        <v>2626</v>
      </c>
      <c r="D344" s="16" t="s">
        <v>1288</v>
      </c>
      <c r="E344" s="16" t="s">
        <v>2628</v>
      </c>
      <c r="F344" s="16">
        <v>1682</v>
      </c>
      <c r="G344" s="17">
        <v>38747</v>
      </c>
      <c r="H344" s="16" t="s">
        <v>2104</v>
      </c>
      <c r="I344" s="16">
        <v>0</v>
      </c>
      <c r="J344" s="16">
        <v>10437.17</v>
      </c>
      <c r="K344" s="16">
        <v>0</v>
      </c>
      <c r="L344" s="16">
        <v>-10437.17</v>
      </c>
      <c r="M344" s="16" t="s">
        <v>1290</v>
      </c>
    </row>
    <row r="345" spans="1:13" s="16" customFormat="1">
      <c r="A345" s="16">
        <v>101010102001</v>
      </c>
      <c r="B345" s="16" t="s">
        <v>2902</v>
      </c>
      <c r="C345" s="16" t="s">
        <v>2626</v>
      </c>
      <c r="D345" s="16" t="s">
        <v>1288</v>
      </c>
      <c r="E345" s="16" t="s">
        <v>2628</v>
      </c>
      <c r="F345" s="16">
        <v>1683</v>
      </c>
      <c r="G345" s="17">
        <v>38747</v>
      </c>
      <c r="H345" s="16" t="s">
        <v>2105</v>
      </c>
      <c r="I345" s="16">
        <v>0</v>
      </c>
      <c r="J345" s="16">
        <v>5566.49</v>
      </c>
      <c r="K345" s="16">
        <v>0</v>
      </c>
      <c r="L345" s="16">
        <v>-5566.49</v>
      </c>
      <c r="M345" s="16" t="s">
        <v>1290</v>
      </c>
    </row>
    <row r="346" spans="1:13" s="16" customFormat="1">
      <c r="A346" s="16">
        <v>101010102001</v>
      </c>
      <c r="B346" s="16" t="s">
        <v>2902</v>
      </c>
      <c r="C346" s="16" t="s">
        <v>2626</v>
      </c>
      <c r="D346" s="16" t="s">
        <v>1288</v>
      </c>
      <c r="E346" s="16" t="s">
        <v>2628</v>
      </c>
      <c r="F346" s="16">
        <v>1684</v>
      </c>
      <c r="G346" s="17">
        <v>38747</v>
      </c>
      <c r="H346" s="16" t="s">
        <v>2106</v>
      </c>
      <c r="I346" s="16">
        <v>0</v>
      </c>
      <c r="J346" s="16">
        <v>276.83</v>
      </c>
      <c r="K346" s="16">
        <v>0</v>
      </c>
      <c r="L346" s="16">
        <v>-276.83</v>
      </c>
      <c r="M346" s="16" t="s">
        <v>1290</v>
      </c>
    </row>
    <row r="347" spans="1:13" s="16" customFormat="1">
      <c r="A347" s="16">
        <v>101010102001</v>
      </c>
      <c r="B347" s="16" t="s">
        <v>2902</v>
      </c>
      <c r="C347" s="16" t="s">
        <v>2626</v>
      </c>
      <c r="D347" s="16" t="s">
        <v>1288</v>
      </c>
      <c r="E347" s="16" t="s">
        <v>2628</v>
      </c>
      <c r="F347" s="16">
        <v>1685</v>
      </c>
      <c r="G347" s="17">
        <v>38747</v>
      </c>
      <c r="H347" s="16" t="s">
        <v>2107</v>
      </c>
      <c r="I347" s="16">
        <v>0</v>
      </c>
      <c r="J347" s="16">
        <v>295</v>
      </c>
      <c r="K347" s="16">
        <v>0</v>
      </c>
      <c r="L347" s="16">
        <v>-295</v>
      </c>
      <c r="M347" s="16" t="s">
        <v>1290</v>
      </c>
    </row>
    <row r="348" spans="1:13" s="16" customFormat="1">
      <c r="A348" s="16">
        <v>101010102001</v>
      </c>
      <c r="B348" s="16" t="s">
        <v>2676</v>
      </c>
      <c r="C348" s="16" t="s">
        <v>2626</v>
      </c>
      <c r="D348" s="16" t="s">
        <v>1288</v>
      </c>
      <c r="E348" s="16" t="s">
        <v>2634</v>
      </c>
      <c r="F348" s="16">
        <v>204</v>
      </c>
      <c r="G348" s="17">
        <v>38748</v>
      </c>
      <c r="H348" s="16" t="s">
        <v>2681</v>
      </c>
      <c r="I348" s="16">
        <v>718.08</v>
      </c>
      <c r="J348" s="16">
        <v>0</v>
      </c>
      <c r="K348" s="16">
        <v>0</v>
      </c>
      <c r="L348" s="16">
        <v>718.08</v>
      </c>
      <c r="M348" s="16" t="s">
        <v>1290</v>
      </c>
    </row>
    <row r="349" spans="1:13" s="16" customFormat="1">
      <c r="A349" s="16">
        <v>101010102001</v>
      </c>
      <c r="B349" s="16" t="s">
        <v>2902</v>
      </c>
      <c r="C349" s="16" t="s">
        <v>2626</v>
      </c>
      <c r="D349" s="16" t="s">
        <v>1288</v>
      </c>
      <c r="E349" s="16" t="s">
        <v>2634</v>
      </c>
      <c r="F349" s="16">
        <v>210</v>
      </c>
      <c r="G349" s="17">
        <v>38748</v>
      </c>
      <c r="H349" s="16" t="s">
        <v>2122</v>
      </c>
      <c r="I349" s="16">
        <v>289979.23</v>
      </c>
      <c r="J349" s="16">
        <v>0</v>
      </c>
      <c r="K349" s="16">
        <v>0</v>
      </c>
      <c r="L349" s="16">
        <v>289979.23</v>
      </c>
      <c r="M349" s="16" t="s">
        <v>1290</v>
      </c>
    </row>
    <row r="350" spans="1:13" s="16" customFormat="1">
      <c r="A350" s="16">
        <v>101010102001</v>
      </c>
      <c r="B350" s="16" t="s">
        <v>2902</v>
      </c>
      <c r="C350" s="16" t="s">
        <v>2626</v>
      </c>
      <c r="D350" s="16" t="s">
        <v>1288</v>
      </c>
      <c r="E350" s="16" t="s">
        <v>2634</v>
      </c>
      <c r="F350" s="16">
        <v>211</v>
      </c>
      <c r="G350" s="17">
        <v>38748</v>
      </c>
      <c r="H350" s="16" t="s">
        <v>2123</v>
      </c>
      <c r="I350" s="16">
        <v>68.349999999999994</v>
      </c>
      <c r="J350" s="16">
        <v>0</v>
      </c>
      <c r="K350" s="16">
        <v>0</v>
      </c>
      <c r="L350" s="16">
        <v>68.349999999999994</v>
      </c>
      <c r="M350" s="16" t="s">
        <v>1290</v>
      </c>
    </row>
    <row r="351" spans="1:13" s="16" customFormat="1">
      <c r="A351" s="16">
        <v>101010102001</v>
      </c>
      <c r="B351" s="16" t="s">
        <v>2902</v>
      </c>
      <c r="C351" s="16" t="s">
        <v>2626</v>
      </c>
      <c r="D351" s="16" t="s">
        <v>1288</v>
      </c>
      <c r="E351" s="16" t="s">
        <v>2634</v>
      </c>
      <c r="F351" s="16">
        <v>212</v>
      </c>
      <c r="G351" s="17">
        <v>38748</v>
      </c>
      <c r="H351" s="16" t="s">
        <v>2124</v>
      </c>
      <c r="I351" s="16">
        <v>104.16</v>
      </c>
      <c r="J351" s="16">
        <v>0</v>
      </c>
      <c r="K351" s="16">
        <v>0</v>
      </c>
      <c r="L351" s="16">
        <v>104.16</v>
      </c>
      <c r="M351" s="16" t="s">
        <v>1290</v>
      </c>
    </row>
    <row r="352" spans="1:13" s="16" customFormat="1">
      <c r="A352" s="16">
        <v>101010102001</v>
      </c>
      <c r="B352" s="16" t="s">
        <v>2902</v>
      </c>
      <c r="C352" s="16" t="s">
        <v>2626</v>
      </c>
      <c r="D352" s="16" t="s">
        <v>1288</v>
      </c>
      <c r="E352" s="16" t="s">
        <v>2634</v>
      </c>
      <c r="F352" s="16">
        <v>213</v>
      </c>
      <c r="G352" s="17">
        <v>38748</v>
      </c>
      <c r="H352" s="16" t="s">
        <v>2125</v>
      </c>
      <c r="I352" s="16">
        <v>38.08</v>
      </c>
      <c r="J352" s="16">
        <v>0</v>
      </c>
      <c r="K352" s="16">
        <v>0</v>
      </c>
      <c r="L352" s="16">
        <v>38.08</v>
      </c>
      <c r="M352" s="16" t="s">
        <v>1290</v>
      </c>
    </row>
    <row r="353" spans="1:13" s="16" customFormat="1">
      <c r="A353" s="16">
        <v>101010102001</v>
      </c>
      <c r="B353" s="16" t="s">
        <v>2902</v>
      </c>
      <c r="C353" s="16" t="s">
        <v>2626</v>
      </c>
      <c r="D353" s="16" t="s">
        <v>1288</v>
      </c>
      <c r="E353" s="16" t="s">
        <v>2634</v>
      </c>
      <c r="F353" s="16">
        <v>285</v>
      </c>
      <c r="G353" s="17">
        <v>38748</v>
      </c>
      <c r="H353" s="16" t="s">
        <v>3377</v>
      </c>
      <c r="I353" s="16">
        <v>1927.12</v>
      </c>
      <c r="J353" s="16">
        <v>0</v>
      </c>
      <c r="K353" s="16">
        <v>0</v>
      </c>
      <c r="L353" s="16">
        <v>1927.12</v>
      </c>
      <c r="M353" s="16" t="s">
        <v>1290</v>
      </c>
    </row>
    <row r="354" spans="1:13" s="16" customFormat="1">
      <c r="A354" s="16">
        <v>101010102001</v>
      </c>
      <c r="B354" s="16" t="s">
        <v>2902</v>
      </c>
      <c r="C354" s="16" t="s">
        <v>2626</v>
      </c>
      <c r="D354" s="16" t="s">
        <v>1288</v>
      </c>
      <c r="E354" s="16" t="s">
        <v>2634</v>
      </c>
      <c r="F354" s="16">
        <v>309</v>
      </c>
      <c r="G354" s="17">
        <v>38748</v>
      </c>
      <c r="H354" s="16" t="s">
        <v>3378</v>
      </c>
      <c r="I354" s="16">
        <v>31323.58</v>
      </c>
      <c r="J354" s="16">
        <v>0</v>
      </c>
      <c r="K354" s="16">
        <v>0</v>
      </c>
      <c r="L354" s="16">
        <v>31323.58</v>
      </c>
      <c r="M354" s="16" t="s">
        <v>1290</v>
      </c>
    </row>
    <row r="355" spans="1:13" s="16" customFormat="1">
      <c r="A355" s="16">
        <v>101010102001</v>
      </c>
      <c r="B355" s="16" t="s">
        <v>2902</v>
      </c>
      <c r="C355" s="16" t="s">
        <v>2626</v>
      </c>
      <c r="D355" s="16" t="s">
        <v>1288</v>
      </c>
      <c r="E355" s="16" t="s">
        <v>2627</v>
      </c>
      <c r="F355" s="16">
        <v>1680</v>
      </c>
      <c r="G355" s="17">
        <v>38748</v>
      </c>
      <c r="H355" s="16" t="s">
        <v>1293</v>
      </c>
      <c r="I355" s="16">
        <v>0</v>
      </c>
      <c r="J355" s="16">
        <v>0</v>
      </c>
      <c r="K355" s="16">
        <v>0</v>
      </c>
      <c r="L355" s="16">
        <v>0</v>
      </c>
      <c r="M355" s="16" t="s">
        <v>1290</v>
      </c>
    </row>
    <row r="356" spans="1:13" s="16" customFormat="1">
      <c r="A356" s="16">
        <v>101010102001</v>
      </c>
      <c r="B356" s="16" t="s">
        <v>2902</v>
      </c>
      <c r="C356" s="16" t="s">
        <v>2626</v>
      </c>
      <c r="D356" s="16" t="s">
        <v>1288</v>
      </c>
      <c r="E356" s="16" t="s">
        <v>2628</v>
      </c>
      <c r="F356" s="16">
        <v>1687</v>
      </c>
      <c r="G356" s="17">
        <v>38748</v>
      </c>
      <c r="H356" s="16" t="s">
        <v>2114</v>
      </c>
      <c r="I356" s="16">
        <v>0</v>
      </c>
      <c r="J356" s="16">
        <v>15655.75</v>
      </c>
      <c r="K356" s="16">
        <v>0</v>
      </c>
      <c r="L356" s="16">
        <v>-15655.75</v>
      </c>
      <c r="M356" s="16" t="s">
        <v>1290</v>
      </c>
    </row>
    <row r="357" spans="1:13" s="16" customFormat="1">
      <c r="A357" s="16">
        <v>101010102001</v>
      </c>
      <c r="B357" s="16" t="s">
        <v>2902</v>
      </c>
      <c r="C357" s="16" t="s">
        <v>2626</v>
      </c>
      <c r="D357" s="16" t="s">
        <v>1288</v>
      </c>
      <c r="E357" s="16" t="s">
        <v>2628</v>
      </c>
      <c r="F357" s="16">
        <v>1688</v>
      </c>
      <c r="G357" s="17">
        <v>38748</v>
      </c>
      <c r="H357" s="16" t="s">
        <v>2115</v>
      </c>
      <c r="I357" s="16">
        <v>0</v>
      </c>
      <c r="J357" s="16">
        <v>2174.41</v>
      </c>
      <c r="K357" s="16">
        <v>0</v>
      </c>
      <c r="L357" s="16">
        <v>-2174.41</v>
      </c>
      <c r="M357" s="16" t="s">
        <v>1290</v>
      </c>
    </row>
    <row r="358" spans="1:13" s="16" customFormat="1">
      <c r="A358" s="16">
        <v>101010102001</v>
      </c>
      <c r="B358" s="16" t="s">
        <v>2902</v>
      </c>
      <c r="C358" s="16" t="s">
        <v>2626</v>
      </c>
      <c r="D358" s="16" t="s">
        <v>1288</v>
      </c>
      <c r="E358" s="16" t="s">
        <v>2628</v>
      </c>
      <c r="F358" s="16">
        <v>1690</v>
      </c>
      <c r="G358" s="17">
        <v>38748</v>
      </c>
      <c r="H358" s="16" t="s">
        <v>2116</v>
      </c>
      <c r="I358" s="16">
        <v>0</v>
      </c>
      <c r="J358" s="16">
        <v>50</v>
      </c>
      <c r="K358" s="16">
        <v>0</v>
      </c>
      <c r="L358" s="16">
        <v>-50</v>
      </c>
      <c r="M358" s="16" t="s">
        <v>1290</v>
      </c>
    </row>
    <row r="359" spans="1:13" s="16" customFormat="1">
      <c r="A359" s="16">
        <v>101010102001</v>
      </c>
      <c r="B359" s="16" t="s">
        <v>2902</v>
      </c>
      <c r="C359" s="16" t="s">
        <v>2626</v>
      </c>
      <c r="D359" s="16" t="s">
        <v>1288</v>
      </c>
      <c r="E359" s="16" t="s">
        <v>2628</v>
      </c>
      <c r="F359" s="16">
        <v>1691</v>
      </c>
      <c r="G359" s="17">
        <v>38748</v>
      </c>
      <c r="H359" s="16" t="s">
        <v>2117</v>
      </c>
      <c r="I359" s="16">
        <v>0</v>
      </c>
      <c r="J359" s="16">
        <v>174.72</v>
      </c>
      <c r="K359" s="16">
        <v>0</v>
      </c>
      <c r="L359" s="16">
        <v>-174.72</v>
      </c>
      <c r="M359" s="16" t="s">
        <v>1290</v>
      </c>
    </row>
    <row r="360" spans="1:13" s="16" customFormat="1">
      <c r="A360" s="16">
        <v>101010102001</v>
      </c>
      <c r="B360" s="16" t="s">
        <v>2902</v>
      </c>
      <c r="C360" s="16" t="s">
        <v>2626</v>
      </c>
      <c r="D360" s="16" t="s">
        <v>1288</v>
      </c>
      <c r="E360" s="16" t="s">
        <v>2628</v>
      </c>
      <c r="F360" s="16">
        <v>1692</v>
      </c>
      <c r="G360" s="17">
        <v>38748</v>
      </c>
      <c r="H360" s="16" t="s">
        <v>2118</v>
      </c>
      <c r="I360" s="16">
        <v>0</v>
      </c>
      <c r="J360" s="16">
        <v>80</v>
      </c>
      <c r="K360" s="16">
        <v>0</v>
      </c>
      <c r="L360" s="16">
        <v>-80</v>
      </c>
      <c r="M360" s="16" t="s">
        <v>1290</v>
      </c>
    </row>
    <row r="361" spans="1:13" s="16" customFormat="1">
      <c r="A361" s="16">
        <v>101010102001</v>
      </c>
      <c r="B361" s="16" t="s">
        <v>2902</v>
      </c>
      <c r="C361" s="16" t="s">
        <v>2626</v>
      </c>
      <c r="D361" s="16" t="s">
        <v>1288</v>
      </c>
      <c r="E361" s="16" t="s">
        <v>2628</v>
      </c>
      <c r="F361" s="16">
        <v>1693</v>
      </c>
      <c r="G361" s="17">
        <v>38748</v>
      </c>
      <c r="H361" s="16" t="s">
        <v>2119</v>
      </c>
      <c r="I361" s="16">
        <v>0</v>
      </c>
      <c r="J361" s="16">
        <v>75</v>
      </c>
      <c r="K361" s="16">
        <v>0</v>
      </c>
      <c r="L361" s="16">
        <v>-75</v>
      </c>
      <c r="M361" s="16" t="s">
        <v>1290</v>
      </c>
    </row>
    <row r="362" spans="1:13" s="16" customFormat="1">
      <c r="A362" s="16">
        <v>101010102001</v>
      </c>
      <c r="B362" s="16" t="s">
        <v>2902</v>
      </c>
      <c r="C362" s="16" t="s">
        <v>2626</v>
      </c>
      <c r="D362" s="16" t="s">
        <v>1288</v>
      </c>
      <c r="E362" s="16" t="s">
        <v>2628</v>
      </c>
      <c r="F362" s="16">
        <v>1694</v>
      </c>
      <c r="G362" s="17">
        <v>38748</v>
      </c>
      <c r="H362" s="16" t="s">
        <v>2120</v>
      </c>
      <c r="I362" s="16">
        <v>0</v>
      </c>
      <c r="J362" s="16">
        <v>46.67</v>
      </c>
      <c r="K362" s="16">
        <v>0</v>
      </c>
      <c r="L362" s="16">
        <v>-46.67</v>
      </c>
      <c r="M362" s="16" t="s">
        <v>1290</v>
      </c>
    </row>
    <row r="363" spans="1:13" s="16" customFormat="1">
      <c r="A363" s="16">
        <v>101010102001</v>
      </c>
      <c r="B363" s="16" t="s">
        <v>2902</v>
      </c>
      <c r="C363" s="16" t="s">
        <v>2626</v>
      </c>
      <c r="D363" s="16" t="s">
        <v>1288</v>
      </c>
      <c r="E363" s="16" t="s">
        <v>2628</v>
      </c>
      <c r="F363" s="16">
        <v>1707</v>
      </c>
      <c r="G363" s="17">
        <v>38748</v>
      </c>
      <c r="H363" s="16" t="s">
        <v>2118</v>
      </c>
      <c r="I363" s="16">
        <v>0</v>
      </c>
      <c r="J363" s="16">
        <v>80</v>
      </c>
      <c r="K363" s="16">
        <v>0</v>
      </c>
      <c r="L363" s="16">
        <v>-80</v>
      </c>
      <c r="M363" s="16" t="s">
        <v>1290</v>
      </c>
    </row>
    <row r="364" spans="1:13" s="16" customFormat="1">
      <c r="A364" s="16">
        <v>101010102001</v>
      </c>
      <c r="B364" s="16" t="s">
        <v>2902</v>
      </c>
      <c r="C364" s="16" t="s">
        <v>2626</v>
      </c>
      <c r="D364" s="16" t="s">
        <v>1288</v>
      </c>
      <c r="E364" s="16" t="s">
        <v>2628</v>
      </c>
      <c r="F364" s="16">
        <v>1720</v>
      </c>
      <c r="G364" s="17">
        <v>38748</v>
      </c>
      <c r="H364" s="16" t="s">
        <v>2121</v>
      </c>
      <c r="I364" s="16">
        <v>0</v>
      </c>
      <c r="J364" s="16">
        <v>136</v>
      </c>
      <c r="K364" s="16">
        <v>0</v>
      </c>
      <c r="L364" s="16">
        <v>-136</v>
      </c>
      <c r="M364" s="16" t="s">
        <v>1290</v>
      </c>
    </row>
    <row r="365" spans="1:13">
      <c r="A365">
        <v>101010102001</v>
      </c>
      <c r="B365" t="s">
        <v>2902</v>
      </c>
      <c r="C365" t="s">
        <v>2626</v>
      </c>
      <c r="D365" t="s">
        <v>1288</v>
      </c>
      <c r="E365" t="s">
        <v>2628</v>
      </c>
      <c r="F365">
        <v>1721</v>
      </c>
      <c r="G365" s="1">
        <v>38749</v>
      </c>
      <c r="H365" t="s">
        <v>3379</v>
      </c>
      <c r="I365">
        <v>0</v>
      </c>
      <c r="J365">
        <v>31468.82</v>
      </c>
      <c r="K365">
        <v>0</v>
      </c>
      <c r="L365">
        <v>-31468.82</v>
      </c>
      <c r="M365" t="s">
        <v>1290</v>
      </c>
    </row>
    <row r="366" spans="1:13">
      <c r="A366">
        <v>101010102001</v>
      </c>
      <c r="B366" t="s">
        <v>2902</v>
      </c>
      <c r="C366" t="s">
        <v>2626</v>
      </c>
      <c r="D366" t="s">
        <v>1288</v>
      </c>
      <c r="E366" t="s">
        <v>2628</v>
      </c>
      <c r="F366">
        <v>1723</v>
      </c>
      <c r="G366" s="1">
        <v>38749</v>
      </c>
      <c r="H366" t="s">
        <v>1110</v>
      </c>
      <c r="I366">
        <v>0</v>
      </c>
      <c r="J366">
        <v>10437.17</v>
      </c>
      <c r="K366">
        <v>0</v>
      </c>
      <c r="L366">
        <v>-10437.17</v>
      </c>
      <c r="M366" t="s">
        <v>1290</v>
      </c>
    </row>
    <row r="367" spans="1:13">
      <c r="A367">
        <v>101010102001</v>
      </c>
      <c r="B367" t="s">
        <v>2902</v>
      </c>
      <c r="C367" t="s">
        <v>2626</v>
      </c>
      <c r="D367" t="s">
        <v>1288</v>
      </c>
      <c r="E367" t="s">
        <v>2628</v>
      </c>
      <c r="F367">
        <v>1724</v>
      </c>
      <c r="G367" s="1">
        <v>38749</v>
      </c>
      <c r="H367" t="s">
        <v>3380</v>
      </c>
      <c r="I367">
        <v>0</v>
      </c>
      <c r="J367">
        <v>350</v>
      </c>
      <c r="K367">
        <v>0</v>
      </c>
      <c r="L367">
        <v>-350</v>
      </c>
      <c r="M367" t="s">
        <v>1290</v>
      </c>
    </row>
    <row r="368" spans="1:13">
      <c r="A368">
        <v>101010102001</v>
      </c>
      <c r="B368" t="s">
        <v>2902</v>
      </c>
      <c r="C368" t="s">
        <v>2626</v>
      </c>
      <c r="D368" t="s">
        <v>1288</v>
      </c>
      <c r="E368" t="s">
        <v>2628</v>
      </c>
      <c r="F368">
        <v>1725</v>
      </c>
      <c r="G368" s="1">
        <v>38749</v>
      </c>
      <c r="H368" t="s">
        <v>3380</v>
      </c>
      <c r="I368">
        <v>0</v>
      </c>
      <c r="J368">
        <v>400</v>
      </c>
      <c r="K368">
        <v>0</v>
      </c>
      <c r="L368">
        <v>-400</v>
      </c>
      <c r="M368" t="s">
        <v>1290</v>
      </c>
    </row>
    <row r="369" spans="1:13">
      <c r="A369">
        <v>101010102001</v>
      </c>
      <c r="B369" t="s">
        <v>2902</v>
      </c>
      <c r="C369" t="s">
        <v>2626</v>
      </c>
      <c r="D369" t="s">
        <v>1288</v>
      </c>
      <c r="E369" t="s">
        <v>2628</v>
      </c>
      <c r="F369">
        <v>1726</v>
      </c>
      <c r="G369" s="1">
        <v>38749</v>
      </c>
      <c r="H369" t="s">
        <v>2119</v>
      </c>
      <c r="I369">
        <v>0</v>
      </c>
      <c r="J369">
        <v>1953.91</v>
      </c>
      <c r="K369">
        <v>0</v>
      </c>
      <c r="L369">
        <v>-1953.91</v>
      </c>
      <c r="M369" t="s">
        <v>1290</v>
      </c>
    </row>
    <row r="370" spans="1:13">
      <c r="A370">
        <v>101010102001</v>
      </c>
      <c r="B370" t="s">
        <v>2902</v>
      </c>
      <c r="C370" t="s">
        <v>2626</v>
      </c>
      <c r="D370" t="s">
        <v>1288</v>
      </c>
      <c r="E370" t="s">
        <v>2628</v>
      </c>
      <c r="F370">
        <v>1727</v>
      </c>
      <c r="G370" s="1">
        <v>38749</v>
      </c>
      <c r="H370" t="s">
        <v>2119</v>
      </c>
      <c r="I370">
        <v>0</v>
      </c>
      <c r="J370">
        <v>75</v>
      </c>
      <c r="K370">
        <v>0</v>
      </c>
      <c r="L370">
        <v>-75</v>
      </c>
      <c r="M370" t="s">
        <v>1290</v>
      </c>
    </row>
    <row r="371" spans="1:13">
      <c r="A371">
        <v>101010102001</v>
      </c>
      <c r="B371" t="s">
        <v>2902</v>
      </c>
      <c r="C371" t="s">
        <v>2626</v>
      </c>
      <c r="D371" t="s">
        <v>1288</v>
      </c>
      <c r="E371" t="s">
        <v>2628</v>
      </c>
      <c r="F371">
        <v>1728</v>
      </c>
      <c r="G371" s="1">
        <v>38749</v>
      </c>
      <c r="H371" t="s">
        <v>2119</v>
      </c>
      <c r="I371">
        <v>0</v>
      </c>
      <c r="J371">
        <v>50</v>
      </c>
      <c r="K371">
        <v>0</v>
      </c>
      <c r="L371">
        <v>-50</v>
      </c>
      <c r="M371" t="s">
        <v>1290</v>
      </c>
    </row>
    <row r="372" spans="1:13">
      <c r="A372">
        <v>101010102001</v>
      </c>
      <c r="B372" t="s">
        <v>2902</v>
      </c>
      <c r="C372" t="s">
        <v>2626</v>
      </c>
      <c r="D372" t="s">
        <v>1288</v>
      </c>
      <c r="E372" t="s">
        <v>2628</v>
      </c>
      <c r="F372">
        <v>1729</v>
      </c>
      <c r="G372" s="1">
        <v>38749</v>
      </c>
      <c r="H372" t="s">
        <v>3381</v>
      </c>
      <c r="I372">
        <v>0</v>
      </c>
      <c r="J372">
        <v>0</v>
      </c>
      <c r="K372">
        <v>0</v>
      </c>
      <c r="L372">
        <v>0</v>
      </c>
      <c r="M372" t="s">
        <v>1290</v>
      </c>
    </row>
    <row r="373" spans="1:13">
      <c r="A373">
        <v>101010102001</v>
      </c>
      <c r="B373" t="s">
        <v>2902</v>
      </c>
      <c r="C373" t="s">
        <v>2626</v>
      </c>
      <c r="D373" t="s">
        <v>1288</v>
      </c>
      <c r="E373" t="s">
        <v>2628</v>
      </c>
      <c r="F373">
        <v>1730</v>
      </c>
      <c r="G373" s="1">
        <v>38749</v>
      </c>
      <c r="H373" t="s">
        <v>835</v>
      </c>
      <c r="I373">
        <v>0</v>
      </c>
      <c r="J373">
        <v>90.72</v>
      </c>
      <c r="K373">
        <v>0</v>
      </c>
      <c r="L373">
        <v>-90.72</v>
      </c>
      <c r="M373" t="s">
        <v>1290</v>
      </c>
    </row>
    <row r="374" spans="1:13">
      <c r="A374">
        <v>101010102001</v>
      </c>
      <c r="B374" t="s">
        <v>2902</v>
      </c>
      <c r="C374" t="s">
        <v>2626</v>
      </c>
      <c r="D374" t="s">
        <v>1288</v>
      </c>
      <c r="E374" t="s">
        <v>2628</v>
      </c>
      <c r="F374">
        <v>1731</v>
      </c>
      <c r="G374" s="1">
        <v>38749</v>
      </c>
      <c r="H374" t="s">
        <v>3382</v>
      </c>
      <c r="I374">
        <v>0</v>
      </c>
      <c r="J374">
        <v>43.7</v>
      </c>
      <c r="K374">
        <v>0</v>
      </c>
      <c r="L374">
        <v>-43.7</v>
      </c>
      <c r="M374" t="s">
        <v>1290</v>
      </c>
    </row>
    <row r="375" spans="1:13">
      <c r="A375">
        <v>101010102001</v>
      </c>
      <c r="B375" t="s">
        <v>2902</v>
      </c>
      <c r="C375" t="s">
        <v>2626</v>
      </c>
      <c r="D375" t="s">
        <v>1288</v>
      </c>
      <c r="E375" t="s">
        <v>2628</v>
      </c>
      <c r="F375">
        <v>1732</v>
      </c>
      <c r="G375" s="1">
        <v>38749</v>
      </c>
      <c r="H375" t="s">
        <v>1485</v>
      </c>
      <c r="I375">
        <v>0</v>
      </c>
      <c r="J375">
        <v>128</v>
      </c>
      <c r="K375">
        <v>0</v>
      </c>
      <c r="L375">
        <v>-128</v>
      </c>
      <c r="M375" t="s">
        <v>1290</v>
      </c>
    </row>
    <row r="376" spans="1:13">
      <c r="A376">
        <v>101010102001</v>
      </c>
      <c r="B376" t="s">
        <v>2902</v>
      </c>
      <c r="C376" t="s">
        <v>2626</v>
      </c>
      <c r="D376" t="s">
        <v>1288</v>
      </c>
      <c r="E376" t="s">
        <v>2628</v>
      </c>
      <c r="F376">
        <v>1733</v>
      </c>
      <c r="G376" s="1">
        <v>38749</v>
      </c>
      <c r="H376" t="s">
        <v>1486</v>
      </c>
      <c r="I376">
        <v>0</v>
      </c>
      <c r="J376">
        <v>185.5</v>
      </c>
      <c r="K376">
        <v>0</v>
      </c>
      <c r="L376">
        <v>-185.5</v>
      </c>
      <c r="M376" t="s">
        <v>1290</v>
      </c>
    </row>
    <row r="377" spans="1:13">
      <c r="A377">
        <v>101010102001</v>
      </c>
      <c r="B377" t="s">
        <v>2902</v>
      </c>
      <c r="C377" t="s">
        <v>2626</v>
      </c>
      <c r="D377" t="s">
        <v>1288</v>
      </c>
      <c r="E377" t="s">
        <v>2634</v>
      </c>
      <c r="F377">
        <v>273</v>
      </c>
      <c r="G377" s="1">
        <v>38750</v>
      </c>
      <c r="H377" t="s">
        <v>3172</v>
      </c>
      <c r="I377">
        <v>4475.28</v>
      </c>
      <c r="J377">
        <v>0</v>
      </c>
      <c r="K377">
        <v>0</v>
      </c>
      <c r="L377">
        <v>4475.28</v>
      </c>
      <c r="M377" t="s">
        <v>1290</v>
      </c>
    </row>
    <row r="378" spans="1:13">
      <c r="A378">
        <v>101010102001</v>
      </c>
      <c r="B378" t="s">
        <v>2902</v>
      </c>
      <c r="C378" t="s">
        <v>2626</v>
      </c>
      <c r="D378" t="s">
        <v>1288</v>
      </c>
      <c r="E378" t="s">
        <v>2634</v>
      </c>
      <c r="F378">
        <v>284</v>
      </c>
      <c r="G378" s="1">
        <v>38750</v>
      </c>
      <c r="H378" t="s">
        <v>3173</v>
      </c>
      <c r="I378">
        <v>1603.65</v>
      </c>
      <c r="J378">
        <v>0</v>
      </c>
      <c r="K378">
        <v>0</v>
      </c>
      <c r="L378">
        <v>1603.65</v>
      </c>
      <c r="M378" t="s">
        <v>1290</v>
      </c>
    </row>
    <row r="379" spans="1:13">
      <c r="A379">
        <v>101010102001</v>
      </c>
      <c r="B379" t="s">
        <v>2902</v>
      </c>
      <c r="C379" t="s">
        <v>2626</v>
      </c>
      <c r="D379" t="s">
        <v>1288</v>
      </c>
      <c r="E379" t="s">
        <v>2628</v>
      </c>
      <c r="F379">
        <v>1734</v>
      </c>
      <c r="G379" s="1">
        <v>38750</v>
      </c>
      <c r="H379" t="s">
        <v>1487</v>
      </c>
      <c r="I379">
        <v>0</v>
      </c>
      <c r="J379">
        <v>12661.19</v>
      </c>
      <c r="K379">
        <v>0</v>
      </c>
      <c r="L379">
        <v>-12661.19</v>
      </c>
      <c r="M379" t="s">
        <v>1290</v>
      </c>
    </row>
    <row r="380" spans="1:13">
      <c r="A380">
        <v>101010102001</v>
      </c>
      <c r="B380" t="s">
        <v>2902</v>
      </c>
      <c r="C380" t="s">
        <v>2626</v>
      </c>
      <c r="D380" t="s">
        <v>1288</v>
      </c>
      <c r="E380" t="s">
        <v>2628</v>
      </c>
      <c r="F380">
        <v>1735</v>
      </c>
      <c r="G380" s="1">
        <v>38750</v>
      </c>
      <c r="H380" t="s">
        <v>3162</v>
      </c>
      <c r="I380">
        <v>0</v>
      </c>
      <c r="J380">
        <v>218.9</v>
      </c>
      <c r="K380">
        <v>0</v>
      </c>
      <c r="L380">
        <v>-218.9</v>
      </c>
      <c r="M380" t="s">
        <v>1290</v>
      </c>
    </row>
    <row r="381" spans="1:13">
      <c r="A381">
        <v>101010102001</v>
      </c>
      <c r="B381" t="s">
        <v>2902</v>
      </c>
      <c r="C381" t="s">
        <v>2626</v>
      </c>
      <c r="D381" t="s">
        <v>1288</v>
      </c>
      <c r="E381" t="s">
        <v>2628</v>
      </c>
      <c r="F381">
        <v>1736</v>
      </c>
      <c r="G381" s="1">
        <v>38750</v>
      </c>
      <c r="H381" t="s">
        <v>3163</v>
      </c>
      <c r="I381">
        <v>0</v>
      </c>
      <c r="J381">
        <v>187.1</v>
      </c>
      <c r="K381">
        <v>0</v>
      </c>
      <c r="L381">
        <v>-187.1</v>
      </c>
      <c r="M381" t="s">
        <v>1290</v>
      </c>
    </row>
    <row r="382" spans="1:13">
      <c r="A382">
        <v>101010102001</v>
      </c>
      <c r="B382" t="s">
        <v>2902</v>
      </c>
      <c r="C382" t="s">
        <v>2626</v>
      </c>
      <c r="D382" t="s">
        <v>1288</v>
      </c>
      <c r="E382" t="s">
        <v>2628</v>
      </c>
      <c r="F382">
        <v>1737</v>
      </c>
      <c r="G382" s="1">
        <v>38750</v>
      </c>
      <c r="H382" t="s">
        <v>3164</v>
      </c>
      <c r="I382">
        <v>0</v>
      </c>
      <c r="J382">
        <v>3667.57</v>
      </c>
      <c r="K382">
        <v>0</v>
      </c>
      <c r="L382">
        <v>-3667.57</v>
      </c>
      <c r="M382" t="s">
        <v>1290</v>
      </c>
    </row>
    <row r="383" spans="1:13">
      <c r="A383">
        <v>101010102001</v>
      </c>
      <c r="B383" t="s">
        <v>2902</v>
      </c>
      <c r="C383" t="s">
        <v>2626</v>
      </c>
      <c r="D383" t="s">
        <v>1288</v>
      </c>
      <c r="E383" t="s">
        <v>2628</v>
      </c>
      <c r="F383">
        <v>1738</v>
      </c>
      <c r="G383" s="1">
        <v>38750</v>
      </c>
      <c r="H383" t="s">
        <v>3165</v>
      </c>
      <c r="I383">
        <v>0</v>
      </c>
      <c r="J383">
        <v>529.91</v>
      </c>
      <c r="K383">
        <v>0</v>
      </c>
      <c r="L383">
        <v>-529.91</v>
      </c>
      <c r="M383" t="s">
        <v>1290</v>
      </c>
    </row>
    <row r="384" spans="1:13">
      <c r="A384">
        <v>101010102001</v>
      </c>
      <c r="B384" t="s">
        <v>2902</v>
      </c>
      <c r="C384" t="s">
        <v>2626</v>
      </c>
      <c r="D384" t="s">
        <v>1288</v>
      </c>
      <c r="E384" t="s">
        <v>2628</v>
      </c>
      <c r="F384">
        <v>1739</v>
      </c>
      <c r="G384" s="1">
        <v>38750</v>
      </c>
      <c r="H384" t="s">
        <v>3166</v>
      </c>
      <c r="I384">
        <v>0</v>
      </c>
      <c r="J384">
        <v>46</v>
      </c>
      <c r="K384">
        <v>0</v>
      </c>
      <c r="L384">
        <v>-46</v>
      </c>
      <c r="M384" t="s">
        <v>1290</v>
      </c>
    </row>
    <row r="385" spans="1:13">
      <c r="A385">
        <v>101010102001</v>
      </c>
      <c r="B385" t="s">
        <v>2902</v>
      </c>
      <c r="C385" t="s">
        <v>2626</v>
      </c>
      <c r="D385" t="s">
        <v>1288</v>
      </c>
      <c r="E385" t="s">
        <v>2628</v>
      </c>
      <c r="F385">
        <v>1740</v>
      </c>
      <c r="G385" s="1">
        <v>38750</v>
      </c>
      <c r="H385" t="s">
        <v>3167</v>
      </c>
      <c r="I385">
        <v>0</v>
      </c>
      <c r="J385">
        <v>280.27</v>
      </c>
      <c r="K385">
        <v>0</v>
      </c>
      <c r="L385">
        <v>-280.27</v>
      </c>
      <c r="M385" t="s">
        <v>1290</v>
      </c>
    </row>
    <row r="386" spans="1:13">
      <c r="A386">
        <v>101010102001</v>
      </c>
      <c r="B386" t="s">
        <v>2902</v>
      </c>
      <c r="C386" t="s">
        <v>2626</v>
      </c>
      <c r="D386" t="s">
        <v>1288</v>
      </c>
      <c r="E386" t="s">
        <v>2628</v>
      </c>
      <c r="F386">
        <v>1741</v>
      </c>
      <c r="G386" s="1">
        <v>38750</v>
      </c>
      <c r="H386" t="s">
        <v>3168</v>
      </c>
      <c r="I386">
        <v>0</v>
      </c>
      <c r="J386">
        <v>209.79</v>
      </c>
      <c r="K386">
        <v>0</v>
      </c>
      <c r="L386">
        <v>-209.79</v>
      </c>
      <c r="M386" t="s">
        <v>1290</v>
      </c>
    </row>
    <row r="387" spans="1:13">
      <c r="A387">
        <v>101010102001</v>
      </c>
      <c r="B387" t="s">
        <v>2902</v>
      </c>
      <c r="C387" t="s">
        <v>2626</v>
      </c>
      <c r="D387" t="s">
        <v>1288</v>
      </c>
      <c r="E387" t="s">
        <v>2628</v>
      </c>
      <c r="F387">
        <v>1745</v>
      </c>
      <c r="G387" s="1">
        <v>38750</v>
      </c>
      <c r="H387" t="s">
        <v>3169</v>
      </c>
      <c r="I387">
        <v>0</v>
      </c>
      <c r="J387">
        <v>200</v>
      </c>
      <c r="K387">
        <v>0</v>
      </c>
      <c r="L387">
        <v>-200</v>
      </c>
      <c r="M387" t="s">
        <v>1290</v>
      </c>
    </row>
    <row r="388" spans="1:13">
      <c r="A388">
        <v>101010102001</v>
      </c>
      <c r="B388" t="s">
        <v>2902</v>
      </c>
      <c r="C388" t="s">
        <v>2626</v>
      </c>
      <c r="D388" t="s">
        <v>1288</v>
      </c>
      <c r="E388" t="s">
        <v>2628</v>
      </c>
      <c r="F388">
        <v>1746</v>
      </c>
      <c r="G388" s="1">
        <v>38750</v>
      </c>
      <c r="H388" t="s">
        <v>3170</v>
      </c>
      <c r="I388">
        <v>0</v>
      </c>
      <c r="J388">
        <v>74.5</v>
      </c>
      <c r="K388">
        <v>0</v>
      </c>
      <c r="L388">
        <v>-74.5</v>
      </c>
      <c r="M388" t="s">
        <v>1290</v>
      </c>
    </row>
    <row r="389" spans="1:13">
      <c r="A389">
        <v>101010102001</v>
      </c>
      <c r="B389" t="s">
        <v>2902</v>
      </c>
      <c r="C389" t="s">
        <v>2626</v>
      </c>
      <c r="D389" t="s">
        <v>1288</v>
      </c>
      <c r="E389" t="s">
        <v>2628</v>
      </c>
      <c r="F389">
        <v>1747</v>
      </c>
      <c r="G389" s="1">
        <v>38750</v>
      </c>
      <c r="H389" t="s">
        <v>3171</v>
      </c>
      <c r="I389">
        <v>0</v>
      </c>
      <c r="J389">
        <v>200</v>
      </c>
      <c r="K389">
        <v>0</v>
      </c>
      <c r="L389">
        <v>-200</v>
      </c>
      <c r="M389" t="s">
        <v>1290</v>
      </c>
    </row>
    <row r="390" spans="1:13">
      <c r="A390">
        <v>101010102001</v>
      </c>
      <c r="B390" t="s">
        <v>2902</v>
      </c>
      <c r="C390" t="s">
        <v>2626</v>
      </c>
      <c r="D390" t="s">
        <v>1288</v>
      </c>
      <c r="E390" t="s">
        <v>2632</v>
      </c>
      <c r="F390">
        <v>95</v>
      </c>
      <c r="G390" s="1">
        <v>38751</v>
      </c>
      <c r="H390" t="s">
        <v>3186</v>
      </c>
      <c r="I390">
        <v>0</v>
      </c>
      <c r="J390">
        <v>3661.45</v>
      </c>
      <c r="K390">
        <v>0</v>
      </c>
      <c r="L390">
        <v>-3661.45</v>
      </c>
      <c r="M390" t="s">
        <v>1290</v>
      </c>
    </row>
    <row r="391" spans="1:13">
      <c r="A391">
        <v>101010102001</v>
      </c>
      <c r="B391" t="s">
        <v>2902</v>
      </c>
      <c r="C391" t="s">
        <v>2626</v>
      </c>
      <c r="D391" t="s">
        <v>1288</v>
      </c>
      <c r="E391" t="s">
        <v>2627</v>
      </c>
      <c r="F391">
        <v>174</v>
      </c>
      <c r="G391" s="1">
        <v>38751</v>
      </c>
      <c r="H391" t="s">
        <v>1293</v>
      </c>
      <c r="I391">
        <v>0</v>
      </c>
      <c r="J391">
        <v>0</v>
      </c>
      <c r="K391">
        <v>0</v>
      </c>
      <c r="L391">
        <v>0</v>
      </c>
      <c r="M391" t="s">
        <v>1290</v>
      </c>
    </row>
    <row r="392" spans="1:13">
      <c r="A392">
        <v>101010102001</v>
      </c>
      <c r="B392" t="s">
        <v>2902</v>
      </c>
      <c r="C392" t="s">
        <v>2626</v>
      </c>
      <c r="D392" t="s">
        <v>1288</v>
      </c>
      <c r="E392" t="s">
        <v>2634</v>
      </c>
      <c r="F392">
        <v>233</v>
      </c>
      <c r="G392" s="1">
        <v>38751</v>
      </c>
      <c r="H392" t="s">
        <v>3404</v>
      </c>
      <c r="I392">
        <v>25.05</v>
      </c>
      <c r="J392">
        <v>0</v>
      </c>
      <c r="K392">
        <v>0</v>
      </c>
      <c r="L392">
        <v>25.05</v>
      </c>
      <c r="M392" t="s">
        <v>1290</v>
      </c>
    </row>
    <row r="393" spans="1:13">
      <c r="A393">
        <v>101010102001</v>
      </c>
      <c r="B393" t="s">
        <v>2902</v>
      </c>
      <c r="C393" t="s">
        <v>2626</v>
      </c>
      <c r="D393" t="s">
        <v>1288</v>
      </c>
      <c r="E393" t="s">
        <v>2634</v>
      </c>
      <c r="F393">
        <v>265</v>
      </c>
      <c r="G393" s="1">
        <v>38751</v>
      </c>
      <c r="H393" t="s">
        <v>3187</v>
      </c>
      <c r="I393">
        <v>25.08</v>
      </c>
      <c r="J393">
        <v>0</v>
      </c>
      <c r="K393">
        <v>0</v>
      </c>
      <c r="L393">
        <v>25.08</v>
      </c>
      <c r="M393" t="s">
        <v>1290</v>
      </c>
    </row>
    <row r="394" spans="1:13">
      <c r="A394">
        <v>101010102001</v>
      </c>
      <c r="B394" t="s">
        <v>2902</v>
      </c>
      <c r="C394" t="s">
        <v>2626</v>
      </c>
      <c r="D394" t="s">
        <v>1288</v>
      </c>
      <c r="E394" t="s">
        <v>2634</v>
      </c>
      <c r="F394">
        <v>283</v>
      </c>
      <c r="G394" s="1">
        <v>38751</v>
      </c>
      <c r="H394" t="s">
        <v>3188</v>
      </c>
      <c r="I394">
        <v>1506.87</v>
      </c>
      <c r="J394">
        <v>0</v>
      </c>
      <c r="K394">
        <v>0</v>
      </c>
      <c r="L394">
        <v>1506.87</v>
      </c>
      <c r="M394" t="s">
        <v>1290</v>
      </c>
    </row>
    <row r="395" spans="1:13">
      <c r="A395">
        <v>101010102001</v>
      </c>
      <c r="B395" t="s">
        <v>2902</v>
      </c>
      <c r="C395" t="s">
        <v>2626</v>
      </c>
      <c r="D395" t="s">
        <v>1288</v>
      </c>
      <c r="E395" t="s">
        <v>2634</v>
      </c>
      <c r="F395">
        <v>581</v>
      </c>
      <c r="G395" s="1">
        <v>38751</v>
      </c>
      <c r="H395" t="s">
        <v>3189</v>
      </c>
      <c r="I395">
        <v>66.08</v>
      </c>
      <c r="J395">
        <v>0</v>
      </c>
      <c r="K395">
        <v>0</v>
      </c>
      <c r="L395">
        <v>66.08</v>
      </c>
      <c r="M395" t="s">
        <v>1290</v>
      </c>
    </row>
    <row r="396" spans="1:13">
      <c r="A396">
        <v>101010102001</v>
      </c>
      <c r="B396" t="s">
        <v>2902</v>
      </c>
      <c r="C396" t="s">
        <v>2626</v>
      </c>
      <c r="D396" t="s">
        <v>1288</v>
      </c>
      <c r="E396" t="s">
        <v>2627</v>
      </c>
      <c r="F396">
        <v>627</v>
      </c>
      <c r="G396" s="1">
        <v>38751</v>
      </c>
      <c r="H396" t="s">
        <v>1293</v>
      </c>
      <c r="I396">
        <v>0</v>
      </c>
      <c r="J396">
        <v>0</v>
      </c>
      <c r="K396">
        <v>0</v>
      </c>
      <c r="L396">
        <v>0</v>
      </c>
      <c r="M396" t="s">
        <v>1290</v>
      </c>
    </row>
    <row r="397" spans="1:13">
      <c r="A397">
        <v>101010102001</v>
      </c>
      <c r="B397" t="s">
        <v>2902</v>
      </c>
      <c r="C397" t="s">
        <v>2626</v>
      </c>
      <c r="D397" t="s">
        <v>1288</v>
      </c>
      <c r="E397" t="s">
        <v>2627</v>
      </c>
      <c r="F397">
        <v>1134</v>
      </c>
      <c r="G397" s="1">
        <v>38751</v>
      </c>
      <c r="H397" t="s">
        <v>1293</v>
      </c>
      <c r="I397">
        <v>0</v>
      </c>
      <c r="J397">
        <v>0</v>
      </c>
      <c r="K397">
        <v>0</v>
      </c>
      <c r="L397">
        <v>0</v>
      </c>
      <c r="M397" t="s">
        <v>1290</v>
      </c>
    </row>
    <row r="398" spans="1:13">
      <c r="A398">
        <v>101010102001</v>
      </c>
      <c r="B398" t="s">
        <v>2902</v>
      </c>
      <c r="C398" t="s">
        <v>2626</v>
      </c>
      <c r="D398" t="s">
        <v>1288</v>
      </c>
      <c r="E398" t="s">
        <v>2628</v>
      </c>
      <c r="F398">
        <v>1748</v>
      </c>
      <c r="G398" s="1">
        <v>38751</v>
      </c>
      <c r="H398" t="s">
        <v>3174</v>
      </c>
      <c r="I398">
        <v>0</v>
      </c>
      <c r="J398">
        <v>19230.939999999999</v>
      </c>
      <c r="K398">
        <v>0</v>
      </c>
      <c r="L398">
        <v>-19230.939999999999</v>
      </c>
      <c r="M398" t="s">
        <v>1290</v>
      </c>
    </row>
    <row r="399" spans="1:13">
      <c r="A399">
        <v>101010102001</v>
      </c>
      <c r="B399" t="s">
        <v>2902</v>
      </c>
      <c r="C399" t="s">
        <v>2626</v>
      </c>
      <c r="D399" t="s">
        <v>1288</v>
      </c>
      <c r="E399" t="s">
        <v>2628</v>
      </c>
      <c r="F399">
        <v>1749</v>
      </c>
      <c r="G399" s="1">
        <v>38751</v>
      </c>
      <c r="H399" t="s">
        <v>3175</v>
      </c>
      <c r="I399">
        <v>0</v>
      </c>
      <c r="J399">
        <v>3705.19</v>
      </c>
      <c r="K399">
        <v>0</v>
      </c>
      <c r="L399">
        <v>-3705.19</v>
      </c>
      <c r="M399" t="s">
        <v>1290</v>
      </c>
    </row>
    <row r="400" spans="1:13">
      <c r="A400">
        <v>101010102001</v>
      </c>
      <c r="B400" t="s">
        <v>2902</v>
      </c>
      <c r="C400" t="s">
        <v>2626</v>
      </c>
      <c r="D400" t="s">
        <v>1288</v>
      </c>
      <c r="E400" t="s">
        <v>2628</v>
      </c>
      <c r="F400">
        <v>1750</v>
      </c>
      <c r="G400" s="1">
        <v>38751</v>
      </c>
      <c r="H400" t="s">
        <v>3176</v>
      </c>
      <c r="I400">
        <v>0</v>
      </c>
      <c r="J400">
        <v>43469.1</v>
      </c>
      <c r="K400">
        <v>0</v>
      </c>
      <c r="L400">
        <v>-43469.1</v>
      </c>
      <c r="M400" t="s">
        <v>1290</v>
      </c>
    </row>
    <row r="401" spans="1:13">
      <c r="A401">
        <v>101010102001</v>
      </c>
      <c r="B401" t="s">
        <v>2902</v>
      </c>
      <c r="C401" t="s">
        <v>2626</v>
      </c>
      <c r="D401" t="s">
        <v>1288</v>
      </c>
      <c r="E401" t="s">
        <v>2628</v>
      </c>
      <c r="F401">
        <v>1751</v>
      </c>
      <c r="G401" s="1">
        <v>38751</v>
      </c>
      <c r="H401" t="s">
        <v>3177</v>
      </c>
      <c r="I401">
        <v>0</v>
      </c>
      <c r="J401">
        <v>1783.93</v>
      </c>
      <c r="K401">
        <v>0</v>
      </c>
      <c r="L401">
        <v>-1783.93</v>
      </c>
      <c r="M401" t="s">
        <v>1290</v>
      </c>
    </row>
    <row r="402" spans="1:13">
      <c r="A402">
        <v>101010102001</v>
      </c>
      <c r="B402" t="s">
        <v>2902</v>
      </c>
      <c r="C402" t="s">
        <v>2626</v>
      </c>
      <c r="D402" t="s">
        <v>1288</v>
      </c>
      <c r="E402" t="s">
        <v>2628</v>
      </c>
      <c r="F402">
        <v>1752</v>
      </c>
      <c r="G402" s="1">
        <v>38751</v>
      </c>
      <c r="H402" t="s">
        <v>3178</v>
      </c>
      <c r="I402">
        <v>0</v>
      </c>
      <c r="J402">
        <v>66.08</v>
      </c>
      <c r="K402">
        <v>0</v>
      </c>
      <c r="L402">
        <v>-66.08</v>
      </c>
      <c r="M402" t="s">
        <v>1290</v>
      </c>
    </row>
    <row r="403" spans="1:13">
      <c r="A403">
        <v>101010102001</v>
      </c>
      <c r="B403" t="s">
        <v>2902</v>
      </c>
      <c r="C403" t="s">
        <v>2626</v>
      </c>
      <c r="D403" t="s">
        <v>1288</v>
      </c>
      <c r="E403" t="s">
        <v>2628</v>
      </c>
      <c r="F403">
        <v>1753</v>
      </c>
      <c r="G403" s="1">
        <v>38751</v>
      </c>
      <c r="H403" t="s">
        <v>3179</v>
      </c>
      <c r="I403">
        <v>0</v>
      </c>
      <c r="J403">
        <v>0</v>
      </c>
      <c r="K403">
        <v>0</v>
      </c>
      <c r="L403">
        <v>0</v>
      </c>
      <c r="M403" t="s">
        <v>1290</v>
      </c>
    </row>
    <row r="404" spans="1:13">
      <c r="A404">
        <v>101010102001</v>
      </c>
      <c r="B404" t="s">
        <v>2902</v>
      </c>
      <c r="C404" t="s">
        <v>2626</v>
      </c>
      <c r="D404" t="s">
        <v>1288</v>
      </c>
      <c r="E404" t="s">
        <v>2628</v>
      </c>
      <c r="F404">
        <v>1754</v>
      </c>
      <c r="G404" s="1">
        <v>38751</v>
      </c>
      <c r="H404" t="s">
        <v>3179</v>
      </c>
      <c r="I404">
        <v>0</v>
      </c>
      <c r="J404">
        <v>0</v>
      </c>
      <c r="K404">
        <v>0</v>
      </c>
      <c r="L404">
        <v>0</v>
      </c>
      <c r="M404" t="s">
        <v>1290</v>
      </c>
    </row>
    <row r="405" spans="1:13">
      <c r="A405">
        <v>101010102001</v>
      </c>
      <c r="B405" t="s">
        <v>2902</v>
      </c>
      <c r="C405" t="s">
        <v>2626</v>
      </c>
      <c r="D405" t="s">
        <v>1288</v>
      </c>
      <c r="E405" t="s">
        <v>2628</v>
      </c>
      <c r="F405">
        <v>1756</v>
      </c>
      <c r="G405" s="1">
        <v>38751</v>
      </c>
      <c r="H405" t="s">
        <v>3180</v>
      </c>
      <c r="I405">
        <v>0</v>
      </c>
      <c r="J405">
        <v>702.4</v>
      </c>
      <c r="K405">
        <v>0</v>
      </c>
      <c r="L405">
        <v>-702.4</v>
      </c>
      <c r="M405" t="s">
        <v>1290</v>
      </c>
    </row>
    <row r="406" spans="1:13">
      <c r="A406">
        <v>101010102001</v>
      </c>
      <c r="B406" t="s">
        <v>2902</v>
      </c>
      <c r="C406" t="s">
        <v>2626</v>
      </c>
      <c r="D406" t="s">
        <v>1288</v>
      </c>
      <c r="E406" t="s">
        <v>2628</v>
      </c>
      <c r="F406">
        <v>1762</v>
      </c>
      <c r="G406" s="1">
        <v>38751</v>
      </c>
      <c r="H406" t="s">
        <v>3181</v>
      </c>
      <c r="I406">
        <v>0</v>
      </c>
      <c r="J406">
        <v>26.84</v>
      </c>
      <c r="K406">
        <v>0</v>
      </c>
      <c r="L406">
        <v>-26.84</v>
      </c>
      <c r="M406" t="s">
        <v>1290</v>
      </c>
    </row>
    <row r="407" spans="1:13">
      <c r="A407">
        <v>101010102001</v>
      </c>
      <c r="B407" t="s">
        <v>2902</v>
      </c>
      <c r="C407" t="s">
        <v>2626</v>
      </c>
      <c r="D407" t="s">
        <v>1288</v>
      </c>
      <c r="E407" t="s">
        <v>2628</v>
      </c>
      <c r="F407">
        <v>1766</v>
      </c>
      <c r="G407" s="1">
        <v>38751</v>
      </c>
      <c r="H407" t="s">
        <v>3182</v>
      </c>
      <c r="I407">
        <v>0</v>
      </c>
      <c r="J407">
        <v>4507.71</v>
      </c>
      <c r="K407">
        <v>0</v>
      </c>
      <c r="L407">
        <v>-4507.71</v>
      </c>
      <c r="M407" t="s">
        <v>1290</v>
      </c>
    </row>
    <row r="408" spans="1:13">
      <c r="A408">
        <v>101010102001</v>
      </c>
      <c r="B408" t="s">
        <v>2902</v>
      </c>
      <c r="C408" t="s">
        <v>2626</v>
      </c>
      <c r="D408" t="s">
        <v>1288</v>
      </c>
      <c r="E408" t="s">
        <v>2628</v>
      </c>
      <c r="F408">
        <v>1767</v>
      </c>
      <c r="G408" s="1">
        <v>38751</v>
      </c>
      <c r="H408" t="s">
        <v>3183</v>
      </c>
      <c r="I408">
        <v>0</v>
      </c>
      <c r="J408">
        <v>0</v>
      </c>
      <c r="K408">
        <v>0</v>
      </c>
      <c r="L408">
        <v>0</v>
      </c>
      <c r="M408" t="s">
        <v>1290</v>
      </c>
    </row>
    <row r="409" spans="1:13">
      <c r="A409">
        <v>101010102001</v>
      </c>
      <c r="B409" t="s">
        <v>2902</v>
      </c>
      <c r="C409" t="s">
        <v>2626</v>
      </c>
      <c r="D409" t="s">
        <v>1288</v>
      </c>
      <c r="E409" t="s">
        <v>2628</v>
      </c>
      <c r="F409">
        <v>1768</v>
      </c>
      <c r="G409" s="1">
        <v>38751</v>
      </c>
      <c r="H409" t="s">
        <v>3184</v>
      </c>
      <c r="I409">
        <v>0</v>
      </c>
      <c r="J409">
        <v>127.81</v>
      </c>
      <c r="K409">
        <v>0</v>
      </c>
      <c r="L409">
        <v>-127.81</v>
      </c>
      <c r="M409" t="s">
        <v>1290</v>
      </c>
    </row>
    <row r="410" spans="1:13">
      <c r="A410">
        <v>101010102001</v>
      </c>
      <c r="B410" t="s">
        <v>2902</v>
      </c>
      <c r="C410" t="s">
        <v>2626</v>
      </c>
      <c r="D410" t="s">
        <v>1288</v>
      </c>
      <c r="E410" t="s">
        <v>2628</v>
      </c>
      <c r="F410">
        <v>1769</v>
      </c>
      <c r="G410" s="1">
        <v>38751</v>
      </c>
      <c r="H410" t="s">
        <v>458</v>
      </c>
      <c r="I410">
        <v>0</v>
      </c>
      <c r="J410">
        <v>267.26</v>
      </c>
      <c r="K410">
        <v>0</v>
      </c>
      <c r="L410">
        <v>-267.26</v>
      </c>
      <c r="M410" t="s">
        <v>1290</v>
      </c>
    </row>
    <row r="411" spans="1:13">
      <c r="A411">
        <v>101010102001</v>
      </c>
      <c r="B411" t="s">
        <v>2902</v>
      </c>
      <c r="C411" t="s">
        <v>2626</v>
      </c>
      <c r="D411" t="s">
        <v>1288</v>
      </c>
      <c r="E411" t="s">
        <v>2628</v>
      </c>
      <c r="F411">
        <v>1770</v>
      </c>
      <c r="G411" s="1">
        <v>38751</v>
      </c>
      <c r="H411" t="s">
        <v>3185</v>
      </c>
      <c r="I411">
        <v>0</v>
      </c>
      <c r="J411">
        <v>0</v>
      </c>
      <c r="K411">
        <v>0</v>
      </c>
      <c r="L411">
        <v>0</v>
      </c>
      <c r="M411" t="s">
        <v>1290</v>
      </c>
    </row>
    <row r="412" spans="1:13">
      <c r="A412">
        <v>101010102001</v>
      </c>
      <c r="B412" t="s">
        <v>2902</v>
      </c>
      <c r="C412" t="s">
        <v>2626</v>
      </c>
      <c r="D412" t="s">
        <v>1288</v>
      </c>
      <c r="E412" t="s">
        <v>2628</v>
      </c>
      <c r="F412">
        <v>1771</v>
      </c>
      <c r="G412" s="1">
        <v>38752</v>
      </c>
      <c r="H412" t="s">
        <v>3190</v>
      </c>
      <c r="I412">
        <v>0</v>
      </c>
      <c r="J412">
        <v>532.9</v>
      </c>
      <c r="K412">
        <v>0</v>
      </c>
      <c r="L412">
        <v>-532.9</v>
      </c>
      <c r="M412" t="s">
        <v>1290</v>
      </c>
    </row>
    <row r="413" spans="1:13">
      <c r="A413">
        <v>101010102001</v>
      </c>
      <c r="B413" t="s">
        <v>2902</v>
      </c>
      <c r="C413" t="s">
        <v>2626</v>
      </c>
      <c r="D413" t="s">
        <v>1288</v>
      </c>
      <c r="E413" t="s">
        <v>2634</v>
      </c>
      <c r="F413">
        <v>582</v>
      </c>
      <c r="G413" s="1">
        <v>38754</v>
      </c>
      <c r="H413" t="s">
        <v>3196</v>
      </c>
      <c r="I413">
        <v>141.12</v>
      </c>
      <c r="J413">
        <v>0</v>
      </c>
      <c r="K413">
        <v>0</v>
      </c>
      <c r="L413">
        <v>141.12</v>
      </c>
      <c r="M413" t="s">
        <v>1290</v>
      </c>
    </row>
    <row r="414" spans="1:13">
      <c r="A414">
        <v>101010102001</v>
      </c>
      <c r="B414" t="s">
        <v>2902</v>
      </c>
      <c r="C414" t="s">
        <v>2626</v>
      </c>
      <c r="D414" t="s">
        <v>1288</v>
      </c>
      <c r="E414" t="s">
        <v>2628</v>
      </c>
      <c r="F414">
        <v>1773</v>
      </c>
      <c r="G414" s="1">
        <v>38754</v>
      </c>
      <c r="H414" t="s">
        <v>3191</v>
      </c>
      <c r="I414">
        <v>0</v>
      </c>
      <c r="J414">
        <v>10437.17</v>
      </c>
      <c r="K414">
        <v>0</v>
      </c>
      <c r="L414">
        <v>-10437.17</v>
      </c>
      <c r="M414" t="s">
        <v>1290</v>
      </c>
    </row>
    <row r="415" spans="1:13">
      <c r="A415">
        <v>101010102001</v>
      </c>
      <c r="B415" t="s">
        <v>2902</v>
      </c>
      <c r="C415" t="s">
        <v>2626</v>
      </c>
      <c r="D415" t="s">
        <v>1288</v>
      </c>
      <c r="E415" t="s">
        <v>2628</v>
      </c>
      <c r="F415">
        <v>1774</v>
      </c>
      <c r="G415" s="1">
        <v>38754</v>
      </c>
      <c r="H415" t="s">
        <v>3192</v>
      </c>
      <c r="I415">
        <v>0</v>
      </c>
      <c r="J415">
        <v>0</v>
      </c>
      <c r="K415">
        <v>0</v>
      </c>
      <c r="L415">
        <v>0</v>
      </c>
      <c r="M415" t="s">
        <v>1290</v>
      </c>
    </row>
    <row r="416" spans="1:13">
      <c r="A416">
        <v>101010102001</v>
      </c>
      <c r="B416" t="s">
        <v>2902</v>
      </c>
      <c r="C416" t="s">
        <v>2626</v>
      </c>
      <c r="D416" t="s">
        <v>1288</v>
      </c>
      <c r="E416" t="s">
        <v>2628</v>
      </c>
      <c r="F416">
        <v>1775</v>
      </c>
      <c r="G416" s="1">
        <v>38754</v>
      </c>
      <c r="H416" t="s">
        <v>3193</v>
      </c>
      <c r="I416">
        <v>0</v>
      </c>
      <c r="J416">
        <v>91</v>
      </c>
      <c r="K416">
        <v>0</v>
      </c>
      <c r="L416">
        <v>-91</v>
      </c>
      <c r="M416" t="s">
        <v>1290</v>
      </c>
    </row>
    <row r="417" spans="1:13">
      <c r="A417">
        <v>101010102001</v>
      </c>
      <c r="B417" t="s">
        <v>2902</v>
      </c>
      <c r="C417" t="s">
        <v>2626</v>
      </c>
      <c r="D417" t="s">
        <v>1288</v>
      </c>
      <c r="E417" t="s">
        <v>2628</v>
      </c>
      <c r="F417">
        <v>1776</v>
      </c>
      <c r="G417" s="1">
        <v>38754</v>
      </c>
      <c r="H417" t="s">
        <v>3194</v>
      </c>
      <c r="I417">
        <v>0</v>
      </c>
      <c r="J417">
        <v>50</v>
      </c>
      <c r="K417">
        <v>0</v>
      </c>
      <c r="L417">
        <v>-50</v>
      </c>
      <c r="M417" t="s">
        <v>1290</v>
      </c>
    </row>
    <row r="418" spans="1:13">
      <c r="A418">
        <v>101010102001</v>
      </c>
      <c r="B418" t="s">
        <v>2902</v>
      </c>
      <c r="C418" t="s">
        <v>2626</v>
      </c>
      <c r="D418" t="s">
        <v>1288</v>
      </c>
      <c r="E418" t="s">
        <v>2628</v>
      </c>
      <c r="F418">
        <v>1777</v>
      </c>
      <c r="G418" s="1">
        <v>38754</v>
      </c>
      <c r="H418" t="s">
        <v>3183</v>
      </c>
      <c r="I418">
        <v>0</v>
      </c>
      <c r="J418">
        <v>377.52</v>
      </c>
      <c r="K418">
        <v>0</v>
      </c>
      <c r="L418">
        <v>-377.52</v>
      </c>
      <c r="M418" t="s">
        <v>1290</v>
      </c>
    </row>
    <row r="419" spans="1:13">
      <c r="A419">
        <v>101010102001</v>
      </c>
      <c r="B419" t="s">
        <v>2902</v>
      </c>
      <c r="C419" t="s">
        <v>2626</v>
      </c>
      <c r="D419" t="s">
        <v>1288</v>
      </c>
      <c r="E419" t="s">
        <v>2628</v>
      </c>
      <c r="F419">
        <v>1779</v>
      </c>
      <c r="G419" s="1">
        <v>38754</v>
      </c>
      <c r="H419" t="s">
        <v>3195</v>
      </c>
      <c r="I419">
        <v>0</v>
      </c>
      <c r="J419">
        <v>476.5</v>
      </c>
      <c r="K419">
        <v>0</v>
      </c>
      <c r="L419">
        <v>-476.5</v>
      </c>
      <c r="M419" t="s">
        <v>1290</v>
      </c>
    </row>
    <row r="420" spans="1:13">
      <c r="A420">
        <v>101010102001</v>
      </c>
      <c r="B420" t="s">
        <v>2902</v>
      </c>
      <c r="C420" t="s">
        <v>2626</v>
      </c>
      <c r="D420" t="s">
        <v>1288</v>
      </c>
      <c r="E420" t="s">
        <v>2634</v>
      </c>
      <c r="F420">
        <v>583</v>
      </c>
      <c r="G420" s="1">
        <v>38755</v>
      </c>
      <c r="H420" t="s">
        <v>3476</v>
      </c>
      <c r="I420">
        <v>16.8</v>
      </c>
      <c r="J420">
        <v>0</v>
      </c>
      <c r="K420">
        <v>0</v>
      </c>
      <c r="L420">
        <v>16.8</v>
      </c>
      <c r="M420" t="s">
        <v>1290</v>
      </c>
    </row>
    <row r="421" spans="1:13">
      <c r="A421">
        <v>101010102001</v>
      </c>
      <c r="B421" t="s">
        <v>2902</v>
      </c>
      <c r="C421" t="s">
        <v>2626</v>
      </c>
      <c r="D421" t="s">
        <v>1288</v>
      </c>
      <c r="E421" t="s">
        <v>2628</v>
      </c>
      <c r="F421">
        <v>1780</v>
      </c>
      <c r="G421" s="1">
        <v>38755</v>
      </c>
      <c r="H421" t="s">
        <v>3197</v>
      </c>
      <c r="I421">
        <v>0</v>
      </c>
      <c r="J421">
        <v>3722.59</v>
      </c>
      <c r="K421">
        <v>0</v>
      </c>
      <c r="L421">
        <v>-3722.59</v>
      </c>
      <c r="M421" t="s">
        <v>1290</v>
      </c>
    </row>
    <row r="422" spans="1:13">
      <c r="A422">
        <v>101010102001</v>
      </c>
      <c r="B422" t="s">
        <v>2902</v>
      </c>
      <c r="C422" t="s">
        <v>2626</v>
      </c>
      <c r="D422" t="s">
        <v>1288</v>
      </c>
      <c r="E422" t="s">
        <v>2628</v>
      </c>
      <c r="F422">
        <v>1781</v>
      </c>
      <c r="G422" s="1">
        <v>38755</v>
      </c>
      <c r="H422" t="s">
        <v>3198</v>
      </c>
      <c r="I422">
        <v>0</v>
      </c>
      <c r="J422">
        <v>141.12</v>
      </c>
      <c r="K422">
        <v>0</v>
      </c>
      <c r="L422">
        <v>-141.12</v>
      </c>
      <c r="M422" t="s">
        <v>1290</v>
      </c>
    </row>
    <row r="423" spans="1:13">
      <c r="A423">
        <v>101010102001</v>
      </c>
      <c r="B423" t="s">
        <v>2902</v>
      </c>
      <c r="C423" t="s">
        <v>2626</v>
      </c>
      <c r="D423" t="s">
        <v>1288</v>
      </c>
      <c r="E423" t="s">
        <v>2628</v>
      </c>
      <c r="F423">
        <v>1783</v>
      </c>
      <c r="G423" s="1">
        <v>38755</v>
      </c>
      <c r="H423" t="s">
        <v>3199</v>
      </c>
      <c r="I423">
        <v>0</v>
      </c>
      <c r="J423">
        <v>33654.15</v>
      </c>
      <c r="K423">
        <v>0</v>
      </c>
      <c r="L423">
        <v>-33654.15</v>
      </c>
      <c r="M423" t="s">
        <v>1290</v>
      </c>
    </row>
    <row r="424" spans="1:13">
      <c r="A424">
        <v>101010102001</v>
      </c>
      <c r="B424" t="s">
        <v>2902</v>
      </c>
      <c r="C424" t="s">
        <v>2626</v>
      </c>
      <c r="D424" t="s">
        <v>1288</v>
      </c>
      <c r="E424" t="s">
        <v>2628</v>
      </c>
      <c r="F424">
        <v>1784</v>
      </c>
      <c r="G424" s="1">
        <v>38755</v>
      </c>
      <c r="H424" t="s">
        <v>835</v>
      </c>
      <c r="I424">
        <v>0</v>
      </c>
      <c r="J424">
        <v>16.8</v>
      </c>
      <c r="K424">
        <v>0</v>
      </c>
      <c r="L424">
        <v>-16.8</v>
      </c>
      <c r="M424" t="s">
        <v>1290</v>
      </c>
    </row>
    <row r="425" spans="1:13">
      <c r="A425">
        <v>101010102001</v>
      </c>
      <c r="B425" t="s">
        <v>2902</v>
      </c>
      <c r="C425" t="s">
        <v>2626</v>
      </c>
      <c r="D425" t="s">
        <v>1288</v>
      </c>
      <c r="E425" t="s">
        <v>2628</v>
      </c>
      <c r="F425">
        <v>1786</v>
      </c>
      <c r="G425" s="1">
        <v>38755</v>
      </c>
      <c r="H425" t="s">
        <v>3200</v>
      </c>
      <c r="I425">
        <v>0</v>
      </c>
      <c r="J425">
        <v>0</v>
      </c>
      <c r="K425">
        <v>0</v>
      </c>
      <c r="L425">
        <v>0</v>
      </c>
      <c r="M425" t="s">
        <v>1290</v>
      </c>
    </row>
    <row r="426" spans="1:13">
      <c r="A426">
        <v>101010102001</v>
      </c>
      <c r="B426" t="s">
        <v>2902</v>
      </c>
      <c r="C426" t="s">
        <v>2626</v>
      </c>
      <c r="D426" t="s">
        <v>1288</v>
      </c>
      <c r="E426" t="s">
        <v>2628</v>
      </c>
      <c r="F426">
        <v>1787</v>
      </c>
      <c r="G426" s="1">
        <v>38755</v>
      </c>
      <c r="H426" t="s">
        <v>3201</v>
      </c>
      <c r="I426">
        <v>0</v>
      </c>
      <c r="J426">
        <v>30448.09</v>
      </c>
      <c r="K426">
        <v>0</v>
      </c>
      <c r="L426">
        <v>-30448.09</v>
      </c>
      <c r="M426" t="s">
        <v>1290</v>
      </c>
    </row>
    <row r="427" spans="1:13">
      <c r="A427">
        <v>101010102001</v>
      </c>
      <c r="B427" t="s">
        <v>2902</v>
      </c>
      <c r="C427" t="s">
        <v>2626</v>
      </c>
      <c r="D427" t="s">
        <v>1288</v>
      </c>
      <c r="E427" t="s">
        <v>2628</v>
      </c>
      <c r="F427">
        <v>1788</v>
      </c>
      <c r="G427" s="1">
        <v>38755</v>
      </c>
      <c r="H427" t="s">
        <v>3202</v>
      </c>
      <c r="I427">
        <v>0</v>
      </c>
      <c r="J427">
        <v>128</v>
      </c>
      <c r="K427">
        <v>0</v>
      </c>
      <c r="L427">
        <v>-128</v>
      </c>
      <c r="M427" t="s">
        <v>1290</v>
      </c>
    </row>
    <row r="428" spans="1:13">
      <c r="A428">
        <v>101010102001</v>
      </c>
      <c r="B428" t="s">
        <v>2902</v>
      </c>
      <c r="C428" t="s">
        <v>2626</v>
      </c>
      <c r="D428" t="s">
        <v>1288</v>
      </c>
      <c r="E428" t="s">
        <v>2628</v>
      </c>
      <c r="F428">
        <v>1790</v>
      </c>
      <c r="G428" s="1">
        <v>38755</v>
      </c>
      <c r="H428" t="s">
        <v>3203</v>
      </c>
      <c r="I428">
        <v>0</v>
      </c>
      <c r="J428">
        <v>1904.42</v>
      </c>
      <c r="K428">
        <v>0</v>
      </c>
      <c r="L428">
        <v>-1904.42</v>
      </c>
      <c r="M428" t="s">
        <v>1290</v>
      </c>
    </row>
    <row r="429" spans="1:13">
      <c r="A429">
        <v>101010102001</v>
      </c>
      <c r="B429" t="s">
        <v>2902</v>
      </c>
      <c r="C429" t="s">
        <v>2626</v>
      </c>
      <c r="D429" t="s">
        <v>1288</v>
      </c>
      <c r="E429" t="s">
        <v>2628</v>
      </c>
      <c r="F429">
        <v>1791</v>
      </c>
      <c r="G429" s="1">
        <v>38756</v>
      </c>
      <c r="H429" t="s">
        <v>3477</v>
      </c>
      <c r="I429">
        <v>0</v>
      </c>
      <c r="J429">
        <v>2200</v>
      </c>
      <c r="K429">
        <v>0</v>
      </c>
      <c r="L429">
        <v>-2200</v>
      </c>
      <c r="M429" t="s">
        <v>1290</v>
      </c>
    </row>
    <row r="430" spans="1:13">
      <c r="A430">
        <v>101010102001</v>
      </c>
      <c r="B430" t="s">
        <v>2902</v>
      </c>
      <c r="C430" t="s">
        <v>2626</v>
      </c>
      <c r="D430" t="s">
        <v>1288</v>
      </c>
      <c r="E430" t="s">
        <v>2628</v>
      </c>
      <c r="F430">
        <v>1792</v>
      </c>
      <c r="G430" s="1">
        <v>38756</v>
      </c>
      <c r="H430" t="s">
        <v>3478</v>
      </c>
      <c r="I430">
        <v>0</v>
      </c>
      <c r="J430">
        <v>1604</v>
      </c>
      <c r="K430">
        <v>0</v>
      </c>
      <c r="L430">
        <v>-1604</v>
      </c>
      <c r="M430" t="s">
        <v>1290</v>
      </c>
    </row>
    <row r="431" spans="1:13">
      <c r="A431">
        <v>101010102001</v>
      </c>
      <c r="B431" t="s">
        <v>2902</v>
      </c>
      <c r="C431" t="s">
        <v>2626</v>
      </c>
      <c r="D431" t="s">
        <v>1288</v>
      </c>
      <c r="E431" t="s">
        <v>2628</v>
      </c>
      <c r="F431">
        <v>1793</v>
      </c>
      <c r="G431" s="1">
        <v>38756</v>
      </c>
      <c r="H431" t="s">
        <v>3479</v>
      </c>
      <c r="I431">
        <v>0</v>
      </c>
      <c r="J431">
        <v>2500</v>
      </c>
      <c r="K431">
        <v>0</v>
      </c>
      <c r="L431">
        <v>-2500</v>
      </c>
      <c r="M431" t="s">
        <v>1290</v>
      </c>
    </row>
    <row r="432" spans="1:13">
      <c r="A432">
        <v>101010102001</v>
      </c>
      <c r="B432" t="s">
        <v>2902</v>
      </c>
      <c r="C432" t="s">
        <v>2626</v>
      </c>
      <c r="D432" t="s">
        <v>1288</v>
      </c>
      <c r="E432" t="s">
        <v>2634</v>
      </c>
      <c r="F432">
        <v>584</v>
      </c>
      <c r="G432" s="1">
        <v>38757</v>
      </c>
      <c r="H432" t="s">
        <v>3491</v>
      </c>
      <c r="I432">
        <v>16.8</v>
      </c>
      <c r="J432">
        <v>0</v>
      </c>
      <c r="K432">
        <v>0</v>
      </c>
      <c r="L432">
        <v>16.8</v>
      </c>
      <c r="M432" t="s">
        <v>1290</v>
      </c>
    </row>
    <row r="433" spans="1:13">
      <c r="A433">
        <v>101010102001</v>
      </c>
      <c r="B433" t="s">
        <v>2902</v>
      </c>
      <c r="C433" t="s">
        <v>2626</v>
      </c>
      <c r="D433" t="s">
        <v>1288</v>
      </c>
      <c r="E433" t="s">
        <v>2634</v>
      </c>
      <c r="F433">
        <v>585</v>
      </c>
      <c r="G433" s="1">
        <v>38757</v>
      </c>
      <c r="H433" t="s">
        <v>3492</v>
      </c>
      <c r="I433">
        <v>16.8</v>
      </c>
      <c r="J433">
        <v>0</v>
      </c>
      <c r="K433">
        <v>0</v>
      </c>
      <c r="L433">
        <v>16.8</v>
      </c>
      <c r="M433" t="s">
        <v>1290</v>
      </c>
    </row>
    <row r="434" spans="1:13">
      <c r="A434">
        <v>101010102001</v>
      </c>
      <c r="B434" t="s">
        <v>2902</v>
      </c>
      <c r="C434" t="s">
        <v>2626</v>
      </c>
      <c r="D434" t="s">
        <v>1288</v>
      </c>
      <c r="E434" t="s">
        <v>2634</v>
      </c>
      <c r="F434">
        <v>586</v>
      </c>
      <c r="G434" s="1">
        <v>38757</v>
      </c>
      <c r="H434" t="s">
        <v>3493</v>
      </c>
      <c r="I434">
        <v>16.8</v>
      </c>
      <c r="J434">
        <v>0</v>
      </c>
      <c r="K434">
        <v>0</v>
      </c>
      <c r="L434">
        <v>16.8</v>
      </c>
      <c r="M434" t="s">
        <v>1290</v>
      </c>
    </row>
    <row r="435" spans="1:13">
      <c r="A435">
        <v>101010102001</v>
      </c>
      <c r="B435" t="s">
        <v>2902</v>
      </c>
      <c r="C435" t="s">
        <v>2626</v>
      </c>
      <c r="D435" t="s">
        <v>1288</v>
      </c>
      <c r="E435" t="s">
        <v>2634</v>
      </c>
      <c r="F435">
        <v>587</v>
      </c>
      <c r="G435" s="1">
        <v>38757</v>
      </c>
      <c r="H435" t="s">
        <v>3476</v>
      </c>
      <c r="I435">
        <v>16.8</v>
      </c>
      <c r="J435">
        <v>0</v>
      </c>
      <c r="K435">
        <v>0</v>
      </c>
      <c r="L435">
        <v>16.8</v>
      </c>
      <c r="M435" t="s">
        <v>1290</v>
      </c>
    </row>
    <row r="436" spans="1:13">
      <c r="A436">
        <v>101010102001</v>
      </c>
      <c r="B436" t="s">
        <v>2902</v>
      </c>
      <c r="C436" t="s">
        <v>2626</v>
      </c>
      <c r="D436" t="s">
        <v>1288</v>
      </c>
      <c r="E436" t="s">
        <v>2634</v>
      </c>
      <c r="F436">
        <v>588</v>
      </c>
      <c r="G436" s="1">
        <v>38757</v>
      </c>
      <c r="H436" t="s">
        <v>3494</v>
      </c>
      <c r="I436">
        <v>16.8</v>
      </c>
      <c r="J436">
        <v>0</v>
      </c>
      <c r="K436">
        <v>0</v>
      </c>
      <c r="L436">
        <v>16.8</v>
      </c>
      <c r="M436" t="s">
        <v>1290</v>
      </c>
    </row>
    <row r="437" spans="1:13">
      <c r="A437">
        <v>101010102001</v>
      </c>
      <c r="B437" t="s">
        <v>2902</v>
      </c>
      <c r="C437" t="s">
        <v>2626</v>
      </c>
      <c r="D437" t="s">
        <v>1288</v>
      </c>
      <c r="E437" t="s">
        <v>2634</v>
      </c>
      <c r="F437">
        <v>590</v>
      </c>
      <c r="G437" s="1">
        <v>38757</v>
      </c>
      <c r="H437" t="s">
        <v>3495</v>
      </c>
      <c r="I437">
        <v>16.8</v>
      </c>
      <c r="J437">
        <v>0</v>
      </c>
      <c r="K437">
        <v>0</v>
      </c>
      <c r="L437">
        <v>16.8</v>
      </c>
      <c r="M437" t="s">
        <v>1290</v>
      </c>
    </row>
    <row r="438" spans="1:13">
      <c r="A438">
        <v>101010102001</v>
      </c>
      <c r="B438" t="s">
        <v>2902</v>
      </c>
      <c r="C438" t="s">
        <v>2626</v>
      </c>
      <c r="D438" t="s">
        <v>1288</v>
      </c>
      <c r="E438" t="s">
        <v>2634</v>
      </c>
      <c r="F438">
        <v>591</v>
      </c>
      <c r="G438" s="1">
        <v>38757</v>
      </c>
      <c r="H438" t="s">
        <v>3496</v>
      </c>
      <c r="I438">
        <v>313.60000000000002</v>
      </c>
      <c r="J438">
        <v>0</v>
      </c>
      <c r="K438">
        <v>0</v>
      </c>
      <c r="L438">
        <v>313.60000000000002</v>
      </c>
      <c r="M438" t="s">
        <v>1290</v>
      </c>
    </row>
    <row r="439" spans="1:13">
      <c r="A439">
        <v>101010102001</v>
      </c>
      <c r="B439" t="s">
        <v>2902</v>
      </c>
      <c r="C439" t="s">
        <v>2626</v>
      </c>
      <c r="D439" t="s">
        <v>1288</v>
      </c>
      <c r="E439" t="s">
        <v>2628</v>
      </c>
      <c r="F439">
        <v>1795</v>
      </c>
      <c r="G439" s="1">
        <v>38757</v>
      </c>
      <c r="H439" t="s">
        <v>3480</v>
      </c>
      <c r="I439">
        <v>0</v>
      </c>
      <c r="J439">
        <v>2970</v>
      </c>
      <c r="K439">
        <v>0</v>
      </c>
      <c r="L439">
        <v>-2970</v>
      </c>
      <c r="M439" t="s">
        <v>1290</v>
      </c>
    </row>
    <row r="440" spans="1:13">
      <c r="A440">
        <v>101010102001</v>
      </c>
      <c r="B440" t="s">
        <v>2902</v>
      </c>
      <c r="C440" t="s">
        <v>2626</v>
      </c>
      <c r="D440" t="s">
        <v>1288</v>
      </c>
      <c r="E440" t="s">
        <v>2628</v>
      </c>
      <c r="F440">
        <v>1797</v>
      </c>
      <c r="G440" s="1">
        <v>38757</v>
      </c>
      <c r="H440" t="s">
        <v>3481</v>
      </c>
      <c r="I440">
        <v>0</v>
      </c>
      <c r="J440">
        <v>16.8</v>
      </c>
      <c r="K440">
        <v>0</v>
      </c>
      <c r="L440">
        <v>-16.8</v>
      </c>
      <c r="M440" t="s">
        <v>1290</v>
      </c>
    </row>
    <row r="441" spans="1:13">
      <c r="A441">
        <v>101010102001</v>
      </c>
      <c r="B441" t="s">
        <v>2902</v>
      </c>
      <c r="C441" t="s">
        <v>2626</v>
      </c>
      <c r="D441" t="s">
        <v>1288</v>
      </c>
      <c r="E441" t="s">
        <v>2628</v>
      </c>
      <c r="F441">
        <v>1798</v>
      </c>
      <c r="G441" s="1">
        <v>38757</v>
      </c>
      <c r="H441" t="s">
        <v>3482</v>
      </c>
      <c r="I441">
        <v>0</v>
      </c>
      <c r="J441">
        <v>16.8</v>
      </c>
      <c r="K441">
        <v>0</v>
      </c>
      <c r="L441">
        <v>-16.8</v>
      </c>
      <c r="M441" t="s">
        <v>1290</v>
      </c>
    </row>
    <row r="442" spans="1:13">
      <c r="A442">
        <v>101010102001</v>
      </c>
      <c r="B442" t="s">
        <v>2902</v>
      </c>
      <c r="C442" t="s">
        <v>2626</v>
      </c>
      <c r="D442" t="s">
        <v>1288</v>
      </c>
      <c r="E442" t="s">
        <v>2628</v>
      </c>
      <c r="F442">
        <v>1799</v>
      </c>
      <c r="G442" s="1">
        <v>38757</v>
      </c>
      <c r="H442" t="s">
        <v>3483</v>
      </c>
      <c r="I442">
        <v>0</v>
      </c>
      <c r="J442">
        <v>16.8</v>
      </c>
      <c r="K442">
        <v>0</v>
      </c>
      <c r="L442">
        <v>-16.8</v>
      </c>
      <c r="M442" t="s">
        <v>1290</v>
      </c>
    </row>
    <row r="443" spans="1:13">
      <c r="A443">
        <v>101010102001</v>
      </c>
      <c r="B443" t="s">
        <v>2902</v>
      </c>
      <c r="C443" t="s">
        <v>2626</v>
      </c>
      <c r="D443" t="s">
        <v>1288</v>
      </c>
      <c r="E443" t="s">
        <v>2628</v>
      </c>
      <c r="F443">
        <v>1800</v>
      </c>
      <c r="G443" s="1">
        <v>38757</v>
      </c>
      <c r="H443" t="s">
        <v>3484</v>
      </c>
      <c r="I443">
        <v>0</v>
      </c>
      <c r="J443">
        <v>16.8</v>
      </c>
      <c r="K443">
        <v>0</v>
      </c>
      <c r="L443">
        <v>-16.8</v>
      </c>
      <c r="M443" t="s">
        <v>1290</v>
      </c>
    </row>
    <row r="444" spans="1:13">
      <c r="A444">
        <v>101010102001</v>
      </c>
      <c r="B444" t="s">
        <v>2902</v>
      </c>
      <c r="C444" t="s">
        <v>2626</v>
      </c>
      <c r="D444" t="s">
        <v>1288</v>
      </c>
      <c r="E444" t="s">
        <v>2628</v>
      </c>
      <c r="F444">
        <v>1801</v>
      </c>
      <c r="G444" s="1">
        <v>38757</v>
      </c>
      <c r="H444" t="s">
        <v>3485</v>
      </c>
      <c r="I444">
        <v>0</v>
      </c>
      <c r="J444">
        <v>16.8</v>
      </c>
      <c r="K444">
        <v>0</v>
      </c>
      <c r="L444">
        <v>-16.8</v>
      </c>
      <c r="M444" t="s">
        <v>1290</v>
      </c>
    </row>
    <row r="445" spans="1:13">
      <c r="A445">
        <v>101010102001</v>
      </c>
      <c r="B445" t="s">
        <v>2902</v>
      </c>
      <c r="C445" t="s">
        <v>2626</v>
      </c>
      <c r="D445" t="s">
        <v>1288</v>
      </c>
      <c r="E445" t="s">
        <v>2628</v>
      </c>
      <c r="F445">
        <v>1802</v>
      </c>
      <c r="G445" s="1">
        <v>38757</v>
      </c>
      <c r="H445" t="s">
        <v>3486</v>
      </c>
      <c r="I445">
        <v>0</v>
      </c>
      <c r="J445">
        <v>500</v>
      </c>
      <c r="K445">
        <v>0</v>
      </c>
      <c r="L445">
        <v>-500</v>
      </c>
      <c r="M445" t="s">
        <v>1290</v>
      </c>
    </row>
    <row r="446" spans="1:13">
      <c r="A446">
        <v>101010102001</v>
      </c>
      <c r="B446" t="s">
        <v>2902</v>
      </c>
      <c r="C446" t="s">
        <v>2626</v>
      </c>
      <c r="D446" t="s">
        <v>1288</v>
      </c>
      <c r="E446" t="s">
        <v>2628</v>
      </c>
      <c r="F446">
        <v>1804</v>
      </c>
      <c r="G446" s="1">
        <v>38757</v>
      </c>
      <c r="H446" t="s">
        <v>3487</v>
      </c>
      <c r="I446">
        <v>0</v>
      </c>
      <c r="J446">
        <v>159</v>
      </c>
      <c r="K446">
        <v>0</v>
      </c>
      <c r="L446">
        <v>-159</v>
      </c>
      <c r="M446" t="s">
        <v>1290</v>
      </c>
    </row>
    <row r="447" spans="1:13">
      <c r="A447">
        <v>101010102001</v>
      </c>
      <c r="B447" t="s">
        <v>2902</v>
      </c>
      <c r="C447" t="s">
        <v>2626</v>
      </c>
      <c r="D447" t="s">
        <v>1288</v>
      </c>
      <c r="E447" t="s">
        <v>2628</v>
      </c>
      <c r="F447">
        <v>1806</v>
      </c>
      <c r="G447" s="1">
        <v>38757</v>
      </c>
      <c r="H447" t="s">
        <v>3488</v>
      </c>
      <c r="I447">
        <v>0</v>
      </c>
      <c r="J447">
        <v>50.54</v>
      </c>
      <c r="K447">
        <v>0</v>
      </c>
      <c r="L447">
        <v>-50.54</v>
      </c>
      <c r="M447" t="s">
        <v>1290</v>
      </c>
    </row>
    <row r="448" spans="1:13">
      <c r="A448">
        <v>101010102001</v>
      </c>
      <c r="B448" t="s">
        <v>2902</v>
      </c>
      <c r="C448" t="s">
        <v>2626</v>
      </c>
      <c r="D448" t="s">
        <v>1288</v>
      </c>
      <c r="E448" t="s">
        <v>2628</v>
      </c>
      <c r="F448">
        <v>1807</v>
      </c>
      <c r="G448" s="1">
        <v>38757</v>
      </c>
      <c r="H448" t="s">
        <v>3489</v>
      </c>
      <c r="I448">
        <v>0</v>
      </c>
      <c r="J448">
        <v>491.88</v>
      </c>
      <c r="K448">
        <v>0</v>
      </c>
      <c r="L448">
        <v>-491.88</v>
      </c>
      <c r="M448" t="s">
        <v>1290</v>
      </c>
    </row>
    <row r="449" spans="1:13">
      <c r="A449">
        <v>101010102001</v>
      </c>
      <c r="B449" t="s">
        <v>2902</v>
      </c>
      <c r="C449" t="s">
        <v>2626</v>
      </c>
      <c r="D449" t="s">
        <v>1288</v>
      </c>
      <c r="E449" t="s">
        <v>2628</v>
      </c>
      <c r="F449">
        <v>1808</v>
      </c>
      <c r="G449" s="1">
        <v>38757</v>
      </c>
      <c r="H449" t="s">
        <v>3490</v>
      </c>
      <c r="I449">
        <v>0</v>
      </c>
      <c r="J449">
        <v>88.8</v>
      </c>
      <c r="K449">
        <v>0</v>
      </c>
      <c r="L449">
        <v>-88.8</v>
      </c>
      <c r="M449" t="s">
        <v>1290</v>
      </c>
    </row>
    <row r="450" spans="1:13">
      <c r="A450">
        <v>101010102001</v>
      </c>
      <c r="B450" t="s">
        <v>2902</v>
      </c>
      <c r="C450" t="s">
        <v>2626</v>
      </c>
      <c r="D450" t="s">
        <v>1288</v>
      </c>
      <c r="E450" t="s">
        <v>2628</v>
      </c>
      <c r="F450">
        <v>1810</v>
      </c>
      <c r="G450" s="1">
        <v>38757</v>
      </c>
      <c r="H450" t="s">
        <v>835</v>
      </c>
      <c r="I450">
        <v>0</v>
      </c>
      <c r="J450">
        <v>16.8</v>
      </c>
      <c r="K450">
        <v>0</v>
      </c>
      <c r="L450">
        <v>-16.8</v>
      </c>
      <c r="M450" t="s">
        <v>1290</v>
      </c>
    </row>
    <row r="451" spans="1:13">
      <c r="A451">
        <v>101010102001</v>
      </c>
      <c r="B451" t="s">
        <v>2902</v>
      </c>
      <c r="C451" t="s">
        <v>2626</v>
      </c>
      <c r="D451" t="s">
        <v>1288</v>
      </c>
      <c r="E451" t="s">
        <v>2634</v>
      </c>
      <c r="F451">
        <v>286</v>
      </c>
      <c r="G451" s="1">
        <v>38758</v>
      </c>
      <c r="H451" t="s">
        <v>3502</v>
      </c>
      <c r="I451">
        <v>47.4</v>
      </c>
      <c r="J451">
        <v>0</v>
      </c>
      <c r="K451">
        <v>0</v>
      </c>
      <c r="L451">
        <v>47.4</v>
      </c>
      <c r="M451" t="s">
        <v>1290</v>
      </c>
    </row>
    <row r="452" spans="1:13">
      <c r="A452">
        <v>101010102001</v>
      </c>
      <c r="B452" t="s">
        <v>2902</v>
      </c>
      <c r="C452" t="s">
        <v>2626</v>
      </c>
      <c r="D452" t="s">
        <v>1288</v>
      </c>
      <c r="E452" t="s">
        <v>2634</v>
      </c>
      <c r="F452">
        <v>310</v>
      </c>
      <c r="G452" s="1">
        <v>38758</v>
      </c>
      <c r="H452" t="s">
        <v>3503</v>
      </c>
      <c r="I452">
        <v>72792.429999999993</v>
      </c>
      <c r="J452">
        <v>0</v>
      </c>
      <c r="K452">
        <v>0</v>
      </c>
      <c r="L452">
        <v>72792.429999999993</v>
      </c>
      <c r="M452" t="s">
        <v>1290</v>
      </c>
    </row>
    <row r="453" spans="1:13">
      <c r="A453">
        <v>101010102001</v>
      </c>
      <c r="B453" t="s">
        <v>2902</v>
      </c>
      <c r="C453" t="s">
        <v>2626</v>
      </c>
      <c r="D453" t="s">
        <v>1288</v>
      </c>
      <c r="E453" t="s">
        <v>2634</v>
      </c>
      <c r="F453">
        <v>592</v>
      </c>
      <c r="G453" s="1">
        <v>38758</v>
      </c>
      <c r="H453" t="s">
        <v>3504</v>
      </c>
      <c r="I453">
        <v>162.4</v>
      </c>
      <c r="J453">
        <v>0</v>
      </c>
      <c r="K453">
        <v>0</v>
      </c>
      <c r="L453">
        <v>162.4</v>
      </c>
      <c r="M453" t="s">
        <v>1290</v>
      </c>
    </row>
    <row r="454" spans="1:13">
      <c r="A454">
        <v>101010102001</v>
      </c>
      <c r="B454" t="s">
        <v>2902</v>
      </c>
      <c r="C454" t="s">
        <v>2626</v>
      </c>
      <c r="D454" t="s">
        <v>1288</v>
      </c>
      <c r="E454" t="s">
        <v>2628</v>
      </c>
      <c r="F454">
        <v>1811</v>
      </c>
      <c r="G454" s="1">
        <v>38758</v>
      </c>
      <c r="H454" t="s">
        <v>3497</v>
      </c>
      <c r="I454">
        <v>0</v>
      </c>
      <c r="J454">
        <v>3722.59</v>
      </c>
      <c r="K454">
        <v>0</v>
      </c>
      <c r="L454">
        <v>-3722.59</v>
      </c>
      <c r="M454" t="s">
        <v>1290</v>
      </c>
    </row>
    <row r="455" spans="1:13">
      <c r="A455">
        <v>101010102001</v>
      </c>
      <c r="B455" t="s">
        <v>2902</v>
      </c>
      <c r="C455" t="s">
        <v>2626</v>
      </c>
      <c r="D455" t="s">
        <v>1288</v>
      </c>
      <c r="E455" t="s">
        <v>2628</v>
      </c>
      <c r="F455">
        <v>1812</v>
      </c>
      <c r="G455" s="1">
        <v>38758</v>
      </c>
      <c r="H455" t="s">
        <v>3498</v>
      </c>
      <c r="I455">
        <v>0</v>
      </c>
      <c r="J455">
        <v>12611.57</v>
      </c>
      <c r="K455">
        <v>0</v>
      </c>
      <c r="L455">
        <v>-12611.57</v>
      </c>
      <c r="M455" t="s">
        <v>1290</v>
      </c>
    </row>
    <row r="456" spans="1:13">
      <c r="A456">
        <v>101010102001</v>
      </c>
      <c r="B456" t="s">
        <v>2902</v>
      </c>
      <c r="C456" t="s">
        <v>2626</v>
      </c>
      <c r="D456" t="s">
        <v>1288</v>
      </c>
      <c r="E456" t="s">
        <v>2628</v>
      </c>
      <c r="F456">
        <v>1813</v>
      </c>
      <c r="G456" s="1">
        <v>38758</v>
      </c>
      <c r="H456" t="s">
        <v>3499</v>
      </c>
      <c r="I456">
        <v>0</v>
      </c>
      <c r="J456">
        <v>324.81</v>
      </c>
      <c r="K456">
        <v>0</v>
      </c>
      <c r="L456">
        <v>-324.81</v>
      </c>
      <c r="M456" t="s">
        <v>1290</v>
      </c>
    </row>
    <row r="457" spans="1:13">
      <c r="A457">
        <v>101010102001</v>
      </c>
      <c r="B457" t="s">
        <v>2902</v>
      </c>
      <c r="C457" t="s">
        <v>2626</v>
      </c>
      <c r="D457" t="s">
        <v>1288</v>
      </c>
      <c r="E457" t="s">
        <v>2628</v>
      </c>
      <c r="F457">
        <v>1814</v>
      </c>
      <c r="G457" s="1">
        <v>38758</v>
      </c>
      <c r="H457" t="s">
        <v>3500</v>
      </c>
      <c r="I457">
        <v>0</v>
      </c>
      <c r="J457">
        <v>84.5</v>
      </c>
      <c r="K457">
        <v>0</v>
      </c>
      <c r="L457">
        <v>-84.5</v>
      </c>
      <c r="M457" t="s">
        <v>1290</v>
      </c>
    </row>
    <row r="458" spans="1:13">
      <c r="A458">
        <v>101010102001</v>
      </c>
      <c r="B458" t="s">
        <v>2902</v>
      </c>
      <c r="C458" t="s">
        <v>2626</v>
      </c>
      <c r="D458" t="s">
        <v>1288</v>
      </c>
      <c r="E458" t="s">
        <v>2628</v>
      </c>
      <c r="F458">
        <v>1815</v>
      </c>
      <c r="G458" s="1">
        <v>38758</v>
      </c>
      <c r="H458" t="s">
        <v>3501</v>
      </c>
      <c r="I458">
        <v>0</v>
      </c>
      <c r="J458">
        <v>100</v>
      </c>
      <c r="K458">
        <v>0</v>
      </c>
      <c r="L458">
        <v>-100</v>
      </c>
      <c r="M458" t="s">
        <v>1290</v>
      </c>
    </row>
    <row r="459" spans="1:13">
      <c r="A459">
        <v>101010102001</v>
      </c>
      <c r="B459" t="s">
        <v>2902</v>
      </c>
      <c r="C459" t="s">
        <v>2626</v>
      </c>
      <c r="D459" t="s">
        <v>1288</v>
      </c>
      <c r="E459" t="s">
        <v>2634</v>
      </c>
      <c r="F459">
        <v>593</v>
      </c>
      <c r="G459" s="1">
        <v>38761</v>
      </c>
      <c r="H459" t="s">
        <v>3510</v>
      </c>
      <c r="I459">
        <v>16.8</v>
      </c>
      <c r="J459">
        <v>0</v>
      </c>
      <c r="K459">
        <v>0</v>
      </c>
      <c r="L459">
        <v>16.8</v>
      </c>
      <c r="M459" t="s">
        <v>1290</v>
      </c>
    </row>
    <row r="460" spans="1:13">
      <c r="A460">
        <v>101010102001</v>
      </c>
      <c r="B460" t="s">
        <v>2902</v>
      </c>
      <c r="C460" t="s">
        <v>2626</v>
      </c>
      <c r="D460" t="s">
        <v>1288</v>
      </c>
      <c r="E460" t="s">
        <v>2627</v>
      </c>
      <c r="F460">
        <v>1361</v>
      </c>
      <c r="G460" s="1">
        <v>38761</v>
      </c>
      <c r="H460" t="s">
        <v>1293</v>
      </c>
      <c r="I460">
        <v>0</v>
      </c>
      <c r="J460">
        <v>0</v>
      </c>
      <c r="K460">
        <v>0</v>
      </c>
      <c r="L460">
        <v>0</v>
      </c>
      <c r="M460" t="s">
        <v>1290</v>
      </c>
    </row>
    <row r="461" spans="1:13">
      <c r="A461">
        <v>101010102001</v>
      </c>
      <c r="B461" t="s">
        <v>2902</v>
      </c>
      <c r="C461" t="s">
        <v>2626</v>
      </c>
      <c r="D461" t="s">
        <v>1288</v>
      </c>
      <c r="E461" t="s">
        <v>2627</v>
      </c>
      <c r="F461">
        <v>1362</v>
      </c>
      <c r="G461" s="1">
        <v>38761</v>
      </c>
      <c r="H461" t="s">
        <v>1293</v>
      </c>
      <c r="I461">
        <v>0</v>
      </c>
      <c r="J461">
        <v>0</v>
      </c>
      <c r="K461">
        <v>0</v>
      </c>
      <c r="L461">
        <v>0</v>
      </c>
      <c r="M461" t="s">
        <v>1290</v>
      </c>
    </row>
    <row r="462" spans="1:13">
      <c r="A462">
        <v>101010102001</v>
      </c>
      <c r="B462" t="s">
        <v>2902</v>
      </c>
      <c r="C462" t="s">
        <v>2626</v>
      </c>
      <c r="D462" t="s">
        <v>1288</v>
      </c>
      <c r="E462" t="s">
        <v>2628</v>
      </c>
      <c r="F462">
        <v>1816</v>
      </c>
      <c r="G462" s="1">
        <v>38761</v>
      </c>
      <c r="H462" t="s">
        <v>3379</v>
      </c>
      <c r="I462">
        <v>0</v>
      </c>
      <c r="J462">
        <v>31468.82</v>
      </c>
      <c r="K462">
        <v>0</v>
      </c>
      <c r="L462">
        <v>-31468.82</v>
      </c>
      <c r="M462" t="s">
        <v>1290</v>
      </c>
    </row>
    <row r="463" spans="1:13">
      <c r="A463">
        <v>101010102001</v>
      </c>
      <c r="B463" t="s">
        <v>2902</v>
      </c>
      <c r="C463" t="s">
        <v>2626</v>
      </c>
      <c r="D463" t="s">
        <v>1288</v>
      </c>
      <c r="E463" t="s">
        <v>2628</v>
      </c>
      <c r="F463">
        <v>1817</v>
      </c>
      <c r="G463" s="1">
        <v>38761</v>
      </c>
      <c r="H463" t="s">
        <v>835</v>
      </c>
      <c r="I463">
        <v>0</v>
      </c>
      <c r="J463">
        <v>313.60000000000002</v>
      </c>
      <c r="K463">
        <v>0</v>
      </c>
      <c r="L463">
        <v>-313.60000000000002</v>
      </c>
      <c r="M463" t="s">
        <v>1290</v>
      </c>
    </row>
    <row r="464" spans="1:13">
      <c r="A464">
        <v>101010102001</v>
      </c>
      <c r="B464" t="s">
        <v>2902</v>
      </c>
      <c r="C464" t="s">
        <v>2626</v>
      </c>
      <c r="D464" t="s">
        <v>1288</v>
      </c>
      <c r="E464" t="s">
        <v>2628</v>
      </c>
      <c r="F464">
        <v>1818</v>
      </c>
      <c r="G464" s="1">
        <v>38761</v>
      </c>
      <c r="H464" t="s">
        <v>3505</v>
      </c>
      <c r="I464">
        <v>0</v>
      </c>
      <c r="J464">
        <v>3532</v>
      </c>
      <c r="K464">
        <v>0</v>
      </c>
      <c r="L464">
        <v>-3532</v>
      </c>
      <c r="M464" t="s">
        <v>1290</v>
      </c>
    </row>
    <row r="465" spans="1:13">
      <c r="A465">
        <v>101010102001</v>
      </c>
      <c r="B465" t="s">
        <v>2902</v>
      </c>
      <c r="C465" t="s">
        <v>2626</v>
      </c>
      <c r="D465" t="s">
        <v>1288</v>
      </c>
      <c r="E465" t="s">
        <v>2628</v>
      </c>
      <c r="F465">
        <v>1819</v>
      </c>
      <c r="G465" s="1">
        <v>38761</v>
      </c>
      <c r="H465" t="s">
        <v>3506</v>
      </c>
      <c r="I465">
        <v>0</v>
      </c>
      <c r="J465">
        <v>29</v>
      </c>
      <c r="K465">
        <v>0</v>
      </c>
      <c r="L465">
        <v>-29</v>
      </c>
      <c r="M465" t="s">
        <v>1290</v>
      </c>
    </row>
    <row r="466" spans="1:13">
      <c r="A466">
        <v>101010102001</v>
      </c>
      <c r="B466" t="s">
        <v>2902</v>
      </c>
      <c r="C466" t="s">
        <v>2626</v>
      </c>
      <c r="D466" t="s">
        <v>1288</v>
      </c>
      <c r="E466" t="s">
        <v>2628</v>
      </c>
      <c r="F466">
        <v>1820</v>
      </c>
      <c r="G466" s="1">
        <v>38761</v>
      </c>
      <c r="H466" t="s">
        <v>3507</v>
      </c>
      <c r="I466">
        <v>0</v>
      </c>
      <c r="J466">
        <v>50</v>
      </c>
      <c r="K466">
        <v>0</v>
      </c>
      <c r="L466">
        <v>-50</v>
      </c>
      <c r="M466" t="s">
        <v>1290</v>
      </c>
    </row>
    <row r="467" spans="1:13">
      <c r="A467">
        <v>101010102001</v>
      </c>
      <c r="B467" t="s">
        <v>2902</v>
      </c>
      <c r="C467" t="s">
        <v>2626</v>
      </c>
      <c r="D467" t="s">
        <v>1288</v>
      </c>
      <c r="E467" t="s">
        <v>2628</v>
      </c>
      <c r="F467">
        <v>1821</v>
      </c>
      <c r="G467" s="1">
        <v>38761</v>
      </c>
      <c r="H467" t="s">
        <v>3508</v>
      </c>
      <c r="I467">
        <v>0</v>
      </c>
      <c r="J467">
        <v>6467.53</v>
      </c>
      <c r="K467">
        <v>0</v>
      </c>
      <c r="L467">
        <v>-6467.53</v>
      </c>
      <c r="M467" t="s">
        <v>1290</v>
      </c>
    </row>
    <row r="468" spans="1:13">
      <c r="A468">
        <v>101010102001</v>
      </c>
      <c r="B468" t="s">
        <v>2902</v>
      </c>
      <c r="C468" t="s">
        <v>2626</v>
      </c>
      <c r="D468" t="s">
        <v>1288</v>
      </c>
      <c r="E468" t="s">
        <v>2628</v>
      </c>
      <c r="F468">
        <v>1822</v>
      </c>
      <c r="G468" s="1">
        <v>38761</v>
      </c>
      <c r="H468" t="s">
        <v>3509</v>
      </c>
      <c r="I468">
        <v>0</v>
      </c>
      <c r="J468">
        <v>211.68</v>
      </c>
      <c r="K468">
        <v>0</v>
      </c>
      <c r="L468">
        <v>-211.68</v>
      </c>
      <c r="M468" t="s">
        <v>1290</v>
      </c>
    </row>
    <row r="469" spans="1:13">
      <c r="A469">
        <v>101010102001</v>
      </c>
      <c r="B469" t="s">
        <v>2902</v>
      </c>
      <c r="C469" t="s">
        <v>2626</v>
      </c>
      <c r="D469" t="s">
        <v>1288</v>
      </c>
      <c r="E469" t="s">
        <v>2632</v>
      </c>
      <c r="F469">
        <v>67</v>
      </c>
      <c r="G469" s="1">
        <v>38762</v>
      </c>
      <c r="H469" t="s">
        <v>2162</v>
      </c>
      <c r="I469">
        <v>0</v>
      </c>
      <c r="J469">
        <v>25</v>
      </c>
      <c r="K469">
        <v>0</v>
      </c>
      <c r="L469">
        <v>-25</v>
      </c>
      <c r="M469" t="s">
        <v>1290</v>
      </c>
    </row>
    <row r="470" spans="1:13">
      <c r="A470">
        <v>101010102001</v>
      </c>
      <c r="B470" t="s">
        <v>2902</v>
      </c>
      <c r="C470" t="s">
        <v>2626</v>
      </c>
      <c r="D470" t="s">
        <v>1288</v>
      </c>
      <c r="E470" t="s">
        <v>2627</v>
      </c>
      <c r="F470">
        <v>816</v>
      </c>
      <c r="G470" s="1">
        <v>38762</v>
      </c>
      <c r="H470" t="s">
        <v>1293</v>
      </c>
      <c r="I470">
        <v>0</v>
      </c>
      <c r="J470">
        <v>0</v>
      </c>
      <c r="K470">
        <v>0</v>
      </c>
      <c r="L470">
        <v>0</v>
      </c>
      <c r="M470" t="s">
        <v>1290</v>
      </c>
    </row>
    <row r="471" spans="1:13">
      <c r="A471">
        <v>101010102001</v>
      </c>
      <c r="B471" t="s">
        <v>2902</v>
      </c>
      <c r="C471" t="s">
        <v>2626</v>
      </c>
      <c r="D471" t="s">
        <v>1288</v>
      </c>
      <c r="E471" t="s">
        <v>2627</v>
      </c>
      <c r="F471">
        <v>1035</v>
      </c>
      <c r="G471" s="1">
        <v>38762</v>
      </c>
      <c r="H471" t="s">
        <v>1293</v>
      </c>
      <c r="I471">
        <v>0</v>
      </c>
      <c r="J471">
        <v>0</v>
      </c>
      <c r="K471">
        <v>0</v>
      </c>
      <c r="L471">
        <v>0</v>
      </c>
      <c r="M471" t="s">
        <v>1290</v>
      </c>
    </row>
    <row r="472" spans="1:13">
      <c r="A472">
        <v>101010102001</v>
      </c>
      <c r="B472" t="s">
        <v>2902</v>
      </c>
      <c r="C472" t="s">
        <v>2626</v>
      </c>
      <c r="D472" t="s">
        <v>1288</v>
      </c>
      <c r="E472" t="s">
        <v>2634</v>
      </c>
      <c r="F472">
        <v>1258</v>
      </c>
      <c r="G472" s="1">
        <v>38762</v>
      </c>
      <c r="H472" t="s">
        <v>2163</v>
      </c>
      <c r="I472">
        <v>1561.01</v>
      </c>
      <c r="J472">
        <v>0</v>
      </c>
      <c r="K472">
        <v>0</v>
      </c>
      <c r="L472">
        <v>1561.01</v>
      </c>
      <c r="M472" t="s">
        <v>1290</v>
      </c>
    </row>
    <row r="473" spans="1:13">
      <c r="A473">
        <v>101010102001</v>
      </c>
      <c r="B473" t="s">
        <v>2902</v>
      </c>
      <c r="C473" t="s">
        <v>2626</v>
      </c>
      <c r="D473" t="s">
        <v>1288</v>
      </c>
      <c r="E473" t="s">
        <v>2628</v>
      </c>
      <c r="F473">
        <v>1823</v>
      </c>
      <c r="G473" s="1">
        <v>38762</v>
      </c>
      <c r="H473" t="s">
        <v>3511</v>
      </c>
      <c r="I473">
        <v>0</v>
      </c>
      <c r="J473">
        <v>11768.98</v>
      </c>
      <c r="K473">
        <v>0</v>
      </c>
      <c r="L473">
        <v>-11768.98</v>
      </c>
      <c r="M473" t="s">
        <v>1290</v>
      </c>
    </row>
    <row r="474" spans="1:13">
      <c r="A474">
        <v>101010102001</v>
      </c>
      <c r="B474" t="s">
        <v>2902</v>
      </c>
      <c r="C474" t="s">
        <v>2626</v>
      </c>
      <c r="D474" t="s">
        <v>1288</v>
      </c>
      <c r="E474" t="s">
        <v>2628</v>
      </c>
      <c r="F474">
        <v>1824</v>
      </c>
      <c r="G474" s="1">
        <v>38762</v>
      </c>
      <c r="H474" t="s">
        <v>3512</v>
      </c>
      <c r="I474">
        <v>0</v>
      </c>
      <c r="J474">
        <v>230.05</v>
      </c>
      <c r="K474">
        <v>0</v>
      </c>
      <c r="L474">
        <v>-230.05</v>
      </c>
      <c r="M474" t="s">
        <v>1290</v>
      </c>
    </row>
    <row r="475" spans="1:13">
      <c r="A475">
        <v>101010102001</v>
      </c>
      <c r="B475" t="s">
        <v>2902</v>
      </c>
      <c r="C475" t="s">
        <v>2626</v>
      </c>
      <c r="D475" t="s">
        <v>1288</v>
      </c>
      <c r="E475" t="s">
        <v>2628</v>
      </c>
      <c r="F475">
        <v>1826</v>
      </c>
      <c r="G475" s="1">
        <v>38762</v>
      </c>
      <c r="H475" t="s">
        <v>3513</v>
      </c>
      <c r="I475">
        <v>0</v>
      </c>
      <c r="J475">
        <v>100</v>
      </c>
      <c r="K475">
        <v>0</v>
      </c>
      <c r="L475">
        <v>-100</v>
      </c>
      <c r="M475" t="s">
        <v>1290</v>
      </c>
    </row>
    <row r="476" spans="1:13">
      <c r="A476">
        <v>101010102001</v>
      </c>
      <c r="B476" t="s">
        <v>2902</v>
      </c>
      <c r="C476" t="s">
        <v>2626</v>
      </c>
      <c r="D476" t="s">
        <v>1288</v>
      </c>
      <c r="E476" t="s">
        <v>2628</v>
      </c>
      <c r="F476">
        <v>1827</v>
      </c>
      <c r="G476" s="1">
        <v>38762</v>
      </c>
      <c r="H476" t="s">
        <v>3514</v>
      </c>
      <c r="I476">
        <v>0</v>
      </c>
      <c r="J476">
        <v>105</v>
      </c>
      <c r="K476">
        <v>0</v>
      </c>
      <c r="L476">
        <v>-105</v>
      </c>
      <c r="M476" t="s">
        <v>1290</v>
      </c>
    </row>
    <row r="477" spans="1:13">
      <c r="A477">
        <v>101010102001</v>
      </c>
      <c r="B477" t="s">
        <v>2902</v>
      </c>
      <c r="C477" t="s">
        <v>2626</v>
      </c>
      <c r="D477" t="s">
        <v>1288</v>
      </c>
      <c r="E477" t="s">
        <v>2628</v>
      </c>
      <c r="F477">
        <v>1829</v>
      </c>
      <c r="G477" s="1">
        <v>38762</v>
      </c>
      <c r="H477" t="s">
        <v>3515</v>
      </c>
      <c r="I477">
        <v>0</v>
      </c>
      <c r="J477">
        <v>315.01</v>
      </c>
      <c r="K477">
        <v>0</v>
      </c>
      <c r="L477">
        <v>-315.01</v>
      </c>
      <c r="M477" t="s">
        <v>1290</v>
      </c>
    </row>
    <row r="478" spans="1:13">
      <c r="A478">
        <v>101010102001</v>
      </c>
      <c r="B478" t="s">
        <v>2902</v>
      </c>
      <c r="C478" t="s">
        <v>2626</v>
      </c>
      <c r="D478" t="s">
        <v>1288</v>
      </c>
      <c r="E478" t="s">
        <v>2628</v>
      </c>
      <c r="F478">
        <v>1831</v>
      </c>
      <c r="G478" s="1">
        <v>38762</v>
      </c>
      <c r="H478" t="s">
        <v>3516</v>
      </c>
      <c r="I478">
        <v>0</v>
      </c>
      <c r="J478">
        <v>8697.64</v>
      </c>
      <c r="K478">
        <v>0</v>
      </c>
      <c r="L478">
        <v>-8697.64</v>
      </c>
      <c r="M478" t="s">
        <v>1290</v>
      </c>
    </row>
    <row r="479" spans="1:13">
      <c r="A479">
        <v>101010102001</v>
      </c>
      <c r="B479" t="s">
        <v>2902</v>
      </c>
      <c r="C479" t="s">
        <v>2626</v>
      </c>
      <c r="D479" t="s">
        <v>1288</v>
      </c>
      <c r="E479" t="s">
        <v>2628</v>
      </c>
      <c r="F479">
        <v>1832</v>
      </c>
      <c r="G479" s="1">
        <v>38762</v>
      </c>
      <c r="H479" t="s">
        <v>835</v>
      </c>
      <c r="I479">
        <v>0</v>
      </c>
      <c r="J479">
        <v>162.4</v>
      </c>
      <c r="K479">
        <v>0</v>
      </c>
      <c r="L479">
        <v>-162.4</v>
      </c>
      <c r="M479" t="s">
        <v>1290</v>
      </c>
    </row>
    <row r="480" spans="1:13">
      <c r="A480">
        <v>101010102001</v>
      </c>
      <c r="B480" t="s">
        <v>2902</v>
      </c>
      <c r="C480" t="s">
        <v>2626</v>
      </c>
      <c r="D480" t="s">
        <v>1288</v>
      </c>
      <c r="E480" t="s">
        <v>2628</v>
      </c>
      <c r="F480">
        <v>1833</v>
      </c>
      <c r="G480" s="1">
        <v>38762</v>
      </c>
      <c r="H480" t="s">
        <v>835</v>
      </c>
      <c r="I480">
        <v>0</v>
      </c>
      <c r="J480">
        <v>16.8</v>
      </c>
      <c r="K480">
        <v>0</v>
      </c>
      <c r="L480">
        <v>-16.8</v>
      </c>
      <c r="M480" t="s">
        <v>1290</v>
      </c>
    </row>
    <row r="481" spans="1:13">
      <c r="A481">
        <v>101010102001</v>
      </c>
      <c r="B481" t="s">
        <v>2902</v>
      </c>
      <c r="C481" t="s">
        <v>2626</v>
      </c>
      <c r="D481" t="s">
        <v>1288</v>
      </c>
      <c r="E481" t="s">
        <v>2628</v>
      </c>
      <c r="F481">
        <v>1835</v>
      </c>
      <c r="G481" s="1">
        <v>38762</v>
      </c>
      <c r="H481" t="s">
        <v>3517</v>
      </c>
      <c r="I481">
        <v>0</v>
      </c>
      <c r="J481">
        <v>27.5</v>
      </c>
      <c r="K481">
        <v>0</v>
      </c>
      <c r="L481">
        <v>-27.5</v>
      </c>
      <c r="M481" t="s">
        <v>1290</v>
      </c>
    </row>
    <row r="482" spans="1:13">
      <c r="A482">
        <v>101010102001</v>
      </c>
      <c r="B482" t="s">
        <v>2902</v>
      </c>
      <c r="C482" t="s">
        <v>2626</v>
      </c>
      <c r="D482" t="s">
        <v>1288</v>
      </c>
      <c r="E482" t="s">
        <v>2628</v>
      </c>
      <c r="F482">
        <v>1836</v>
      </c>
      <c r="G482" s="1">
        <v>38762</v>
      </c>
      <c r="H482" t="s">
        <v>3518</v>
      </c>
      <c r="I482">
        <v>0</v>
      </c>
      <c r="J482">
        <v>172.12</v>
      </c>
      <c r="K482">
        <v>0</v>
      </c>
      <c r="L482">
        <v>-172.12</v>
      </c>
      <c r="M482" t="s">
        <v>1290</v>
      </c>
    </row>
    <row r="483" spans="1:13">
      <c r="A483">
        <v>101010102001</v>
      </c>
      <c r="B483" t="s">
        <v>2902</v>
      </c>
      <c r="C483" t="s">
        <v>2626</v>
      </c>
      <c r="D483" t="s">
        <v>1288</v>
      </c>
      <c r="E483" t="s">
        <v>2628</v>
      </c>
      <c r="F483">
        <v>1837</v>
      </c>
      <c r="G483" s="1">
        <v>38762</v>
      </c>
      <c r="H483" t="s">
        <v>3519</v>
      </c>
      <c r="I483">
        <v>0</v>
      </c>
      <c r="J483">
        <v>546</v>
      </c>
      <c r="K483">
        <v>0</v>
      </c>
      <c r="L483">
        <v>-546</v>
      </c>
      <c r="M483" t="s">
        <v>1290</v>
      </c>
    </row>
    <row r="484" spans="1:13">
      <c r="A484">
        <v>101010102001</v>
      </c>
      <c r="B484" t="s">
        <v>2902</v>
      </c>
      <c r="C484" t="s">
        <v>2626</v>
      </c>
      <c r="D484" t="s">
        <v>1288</v>
      </c>
      <c r="E484" t="s">
        <v>2628</v>
      </c>
      <c r="F484">
        <v>1838</v>
      </c>
      <c r="G484" s="1">
        <v>38762</v>
      </c>
      <c r="H484" t="s">
        <v>2154</v>
      </c>
      <c r="I484">
        <v>0</v>
      </c>
      <c r="J484">
        <v>820</v>
      </c>
      <c r="K484">
        <v>0</v>
      </c>
      <c r="L484">
        <v>-820</v>
      </c>
      <c r="M484" t="s">
        <v>1290</v>
      </c>
    </row>
    <row r="485" spans="1:13">
      <c r="A485">
        <v>101010102001</v>
      </c>
      <c r="B485" t="s">
        <v>2902</v>
      </c>
      <c r="C485" t="s">
        <v>2626</v>
      </c>
      <c r="D485" t="s">
        <v>1288</v>
      </c>
      <c r="E485" t="s">
        <v>2628</v>
      </c>
      <c r="F485">
        <v>1839</v>
      </c>
      <c r="G485" s="1">
        <v>38762</v>
      </c>
      <c r="H485" t="s">
        <v>2155</v>
      </c>
      <c r="I485">
        <v>0</v>
      </c>
      <c r="J485">
        <v>869.43</v>
      </c>
      <c r="K485">
        <v>0</v>
      </c>
      <c r="L485">
        <v>-869.43</v>
      </c>
      <c r="M485" t="s">
        <v>1290</v>
      </c>
    </row>
    <row r="486" spans="1:13">
      <c r="A486">
        <v>101010102001</v>
      </c>
      <c r="B486" t="s">
        <v>2902</v>
      </c>
      <c r="C486" t="s">
        <v>2626</v>
      </c>
      <c r="D486" t="s">
        <v>1288</v>
      </c>
      <c r="E486" t="s">
        <v>2628</v>
      </c>
      <c r="F486">
        <v>1840</v>
      </c>
      <c r="G486" s="1">
        <v>38762</v>
      </c>
      <c r="H486" t="s">
        <v>2156</v>
      </c>
      <c r="I486">
        <v>0</v>
      </c>
      <c r="J486">
        <v>53.83</v>
      </c>
      <c r="K486">
        <v>0</v>
      </c>
      <c r="L486">
        <v>-53.83</v>
      </c>
      <c r="M486" t="s">
        <v>1290</v>
      </c>
    </row>
    <row r="487" spans="1:13">
      <c r="A487">
        <v>101010102001</v>
      </c>
      <c r="B487" t="s">
        <v>2902</v>
      </c>
      <c r="C487" t="s">
        <v>2626</v>
      </c>
      <c r="D487" t="s">
        <v>1288</v>
      </c>
      <c r="E487" t="s">
        <v>2628</v>
      </c>
      <c r="F487">
        <v>1841</v>
      </c>
      <c r="G487" s="1">
        <v>38762</v>
      </c>
      <c r="H487" t="s">
        <v>2157</v>
      </c>
      <c r="I487">
        <v>0</v>
      </c>
      <c r="J487">
        <v>127.74</v>
      </c>
      <c r="K487">
        <v>0</v>
      </c>
      <c r="L487">
        <v>-127.74</v>
      </c>
      <c r="M487" t="s">
        <v>1290</v>
      </c>
    </row>
    <row r="488" spans="1:13">
      <c r="A488">
        <v>101010102001</v>
      </c>
      <c r="B488" t="s">
        <v>2902</v>
      </c>
      <c r="C488" t="s">
        <v>2626</v>
      </c>
      <c r="D488" t="s">
        <v>1288</v>
      </c>
      <c r="E488" t="s">
        <v>2628</v>
      </c>
      <c r="F488">
        <v>1842</v>
      </c>
      <c r="G488" s="1">
        <v>38762</v>
      </c>
      <c r="H488" t="s">
        <v>2158</v>
      </c>
      <c r="I488">
        <v>0</v>
      </c>
      <c r="J488">
        <v>1818.13</v>
      </c>
      <c r="K488">
        <v>0</v>
      </c>
      <c r="L488">
        <v>-1818.13</v>
      </c>
      <c r="M488" t="s">
        <v>1290</v>
      </c>
    </row>
    <row r="489" spans="1:13">
      <c r="A489">
        <v>101010102001</v>
      </c>
      <c r="B489" t="s">
        <v>2902</v>
      </c>
      <c r="C489" t="s">
        <v>2626</v>
      </c>
      <c r="D489" t="s">
        <v>1288</v>
      </c>
      <c r="E489" t="s">
        <v>2628</v>
      </c>
      <c r="F489">
        <v>1843</v>
      </c>
      <c r="G489" s="1">
        <v>38762</v>
      </c>
      <c r="H489" t="s">
        <v>2159</v>
      </c>
      <c r="I489">
        <v>0</v>
      </c>
      <c r="J489">
        <v>74.5</v>
      </c>
      <c r="K489">
        <v>0</v>
      </c>
      <c r="L489">
        <v>-74.5</v>
      </c>
      <c r="M489" t="s">
        <v>1290</v>
      </c>
    </row>
    <row r="490" spans="1:13">
      <c r="A490">
        <v>101010102001</v>
      </c>
      <c r="B490" t="s">
        <v>2902</v>
      </c>
      <c r="C490" t="s">
        <v>2626</v>
      </c>
      <c r="D490" t="s">
        <v>1288</v>
      </c>
      <c r="E490" t="s">
        <v>2628</v>
      </c>
      <c r="F490">
        <v>1844</v>
      </c>
      <c r="G490" s="1">
        <v>38762</v>
      </c>
      <c r="H490" t="s">
        <v>458</v>
      </c>
      <c r="I490">
        <v>0</v>
      </c>
      <c r="J490">
        <v>282.08</v>
      </c>
      <c r="K490">
        <v>0</v>
      </c>
      <c r="L490">
        <v>-282.08</v>
      </c>
      <c r="M490" t="s">
        <v>1290</v>
      </c>
    </row>
    <row r="491" spans="1:13">
      <c r="A491">
        <v>101010102001</v>
      </c>
      <c r="B491" t="s">
        <v>2902</v>
      </c>
      <c r="C491" t="s">
        <v>2626</v>
      </c>
      <c r="D491" t="s">
        <v>1288</v>
      </c>
      <c r="E491" t="s">
        <v>2628</v>
      </c>
      <c r="F491">
        <v>2185</v>
      </c>
      <c r="G491" s="1">
        <v>38762</v>
      </c>
      <c r="H491" t="s">
        <v>2160</v>
      </c>
      <c r="I491">
        <v>0</v>
      </c>
      <c r="J491">
        <v>7500.72</v>
      </c>
      <c r="K491">
        <v>0</v>
      </c>
      <c r="L491">
        <v>-7500.72</v>
      </c>
      <c r="M491" t="s">
        <v>1290</v>
      </c>
    </row>
    <row r="492" spans="1:13">
      <c r="A492">
        <v>101010102001</v>
      </c>
      <c r="B492" t="s">
        <v>2902</v>
      </c>
      <c r="C492" t="s">
        <v>2626</v>
      </c>
      <c r="D492" t="s">
        <v>1288</v>
      </c>
      <c r="E492" t="s">
        <v>2628</v>
      </c>
      <c r="F492">
        <v>2187</v>
      </c>
      <c r="G492" s="1">
        <v>38762</v>
      </c>
      <c r="H492" t="s">
        <v>2161</v>
      </c>
      <c r="I492">
        <v>0</v>
      </c>
      <c r="J492">
        <v>231.91</v>
      </c>
      <c r="K492">
        <v>0</v>
      </c>
      <c r="L492">
        <v>-231.91</v>
      </c>
      <c r="M492" t="s">
        <v>1290</v>
      </c>
    </row>
    <row r="493" spans="1:13">
      <c r="A493">
        <v>101010102001</v>
      </c>
      <c r="B493" t="s">
        <v>2902</v>
      </c>
      <c r="C493" t="s">
        <v>2626</v>
      </c>
      <c r="D493" t="s">
        <v>1288</v>
      </c>
      <c r="E493" t="s">
        <v>2628</v>
      </c>
      <c r="F493">
        <v>1845</v>
      </c>
      <c r="G493" s="1">
        <v>38763</v>
      </c>
      <c r="H493" t="s">
        <v>2164</v>
      </c>
      <c r="I493">
        <v>0</v>
      </c>
      <c r="J493">
        <v>4601.4799999999996</v>
      </c>
      <c r="K493">
        <v>0</v>
      </c>
      <c r="L493">
        <v>-4601.4799999999996</v>
      </c>
      <c r="M493" t="s">
        <v>1290</v>
      </c>
    </row>
    <row r="494" spans="1:13">
      <c r="A494">
        <v>101010102001</v>
      </c>
      <c r="B494" t="s">
        <v>2902</v>
      </c>
      <c r="C494" t="s">
        <v>2626</v>
      </c>
      <c r="D494" t="s">
        <v>1288</v>
      </c>
      <c r="E494" t="s">
        <v>2628</v>
      </c>
      <c r="F494">
        <v>1846</v>
      </c>
      <c r="G494" s="1">
        <v>38763</v>
      </c>
      <c r="H494" t="s">
        <v>2165</v>
      </c>
      <c r="I494">
        <v>0</v>
      </c>
      <c r="J494">
        <v>5801.37</v>
      </c>
      <c r="K494">
        <v>0</v>
      </c>
      <c r="L494">
        <v>-5801.37</v>
      </c>
      <c r="M494" t="s">
        <v>1290</v>
      </c>
    </row>
    <row r="495" spans="1:13">
      <c r="A495">
        <v>101010102001</v>
      </c>
      <c r="B495" t="s">
        <v>2902</v>
      </c>
      <c r="C495" t="s">
        <v>2626</v>
      </c>
      <c r="D495" t="s">
        <v>1288</v>
      </c>
      <c r="E495" t="s">
        <v>2628</v>
      </c>
      <c r="F495">
        <v>1847</v>
      </c>
      <c r="G495" s="1">
        <v>38763</v>
      </c>
      <c r="H495" t="s">
        <v>2166</v>
      </c>
      <c r="I495">
        <v>0</v>
      </c>
      <c r="J495">
        <v>21</v>
      </c>
      <c r="K495">
        <v>0</v>
      </c>
      <c r="L495">
        <v>-21</v>
      </c>
      <c r="M495" t="s">
        <v>1290</v>
      </c>
    </row>
    <row r="496" spans="1:13">
      <c r="A496">
        <v>101010102001</v>
      </c>
      <c r="B496" t="s">
        <v>2902</v>
      </c>
      <c r="C496" t="s">
        <v>2626</v>
      </c>
      <c r="D496" t="s">
        <v>1288</v>
      </c>
      <c r="E496" t="s">
        <v>2628</v>
      </c>
      <c r="F496">
        <v>1848</v>
      </c>
      <c r="G496" s="1">
        <v>38763</v>
      </c>
      <c r="H496" t="s">
        <v>2167</v>
      </c>
      <c r="I496">
        <v>0</v>
      </c>
      <c r="J496">
        <v>27</v>
      </c>
      <c r="K496">
        <v>0</v>
      </c>
      <c r="L496">
        <v>-27</v>
      </c>
      <c r="M496" t="s">
        <v>1290</v>
      </c>
    </row>
    <row r="497" spans="1:13">
      <c r="A497">
        <v>101010102001</v>
      </c>
      <c r="B497" t="s">
        <v>2902</v>
      </c>
      <c r="C497" t="s">
        <v>2626</v>
      </c>
      <c r="D497" t="s">
        <v>1288</v>
      </c>
      <c r="E497" t="s">
        <v>2628</v>
      </c>
      <c r="F497">
        <v>1849</v>
      </c>
      <c r="G497" s="1">
        <v>38763</v>
      </c>
      <c r="H497" t="s">
        <v>2168</v>
      </c>
      <c r="I497">
        <v>0</v>
      </c>
      <c r="J497">
        <v>133</v>
      </c>
      <c r="K497">
        <v>0</v>
      </c>
      <c r="L497">
        <v>-133</v>
      </c>
      <c r="M497" t="s">
        <v>1290</v>
      </c>
    </row>
    <row r="498" spans="1:13">
      <c r="A498">
        <v>101010102001</v>
      </c>
      <c r="B498" t="s">
        <v>2902</v>
      </c>
      <c r="C498" t="s">
        <v>2626</v>
      </c>
      <c r="D498" t="s">
        <v>1288</v>
      </c>
      <c r="E498" t="s">
        <v>2628</v>
      </c>
      <c r="F498">
        <v>1850</v>
      </c>
      <c r="G498" s="1">
        <v>38763</v>
      </c>
      <c r="H498" t="s">
        <v>2169</v>
      </c>
      <c r="I498">
        <v>0</v>
      </c>
      <c r="J498">
        <v>64</v>
      </c>
      <c r="K498">
        <v>0</v>
      </c>
      <c r="L498">
        <v>-64</v>
      </c>
      <c r="M498" t="s">
        <v>1290</v>
      </c>
    </row>
    <row r="499" spans="1:13">
      <c r="A499">
        <v>101010102001</v>
      </c>
      <c r="B499" t="s">
        <v>2902</v>
      </c>
      <c r="C499" t="s">
        <v>2626</v>
      </c>
      <c r="D499" t="s">
        <v>1288</v>
      </c>
      <c r="E499" t="s">
        <v>2628</v>
      </c>
      <c r="F499">
        <v>1851</v>
      </c>
      <c r="G499" s="1">
        <v>38763</v>
      </c>
      <c r="H499" t="s">
        <v>2170</v>
      </c>
      <c r="I499">
        <v>0</v>
      </c>
      <c r="J499">
        <v>47</v>
      </c>
      <c r="K499">
        <v>0</v>
      </c>
      <c r="L499">
        <v>-47</v>
      </c>
      <c r="M499" t="s">
        <v>1290</v>
      </c>
    </row>
    <row r="500" spans="1:13">
      <c r="A500">
        <v>101010102001</v>
      </c>
      <c r="B500" t="s">
        <v>2902</v>
      </c>
      <c r="C500" t="s">
        <v>2626</v>
      </c>
      <c r="D500" t="s">
        <v>1288</v>
      </c>
      <c r="E500" t="s">
        <v>2628</v>
      </c>
      <c r="F500">
        <v>1852</v>
      </c>
      <c r="G500" s="1">
        <v>38763</v>
      </c>
      <c r="H500" t="s">
        <v>601</v>
      </c>
      <c r="I500">
        <v>0</v>
      </c>
      <c r="J500">
        <v>35</v>
      </c>
      <c r="K500">
        <v>0</v>
      </c>
      <c r="L500">
        <v>-35</v>
      </c>
      <c r="M500" t="s">
        <v>1290</v>
      </c>
    </row>
    <row r="501" spans="1:13">
      <c r="A501">
        <v>101010102001</v>
      </c>
      <c r="B501" t="s">
        <v>2902</v>
      </c>
      <c r="C501" t="s">
        <v>2626</v>
      </c>
      <c r="D501" t="s">
        <v>1288</v>
      </c>
      <c r="E501" t="s">
        <v>2628</v>
      </c>
      <c r="F501">
        <v>1853</v>
      </c>
      <c r="G501" s="1">
        <v>38763</v>
      </c>
      <c r="H501" t="s">
        <v>602</v>
      </c>
      <c r="I501">
        <v>0</v>
      </c>
      <c r="J501">
        <v>42</v>
      </c>
      <c r="K501">
        <v>0</v>
      </c>
      <c r="L501">
        <v>-42</v>
      </c>
      <c r="M501" t="s">
        <v>1290</v>
      </c>
    </row>
    <row r="502" spans="1:13">
      <c r="A502">
        <v>101010102001</v>
      </c>
      <c r="B502" t="s">
        <v>2902</v>
      </c>
      <c r="C502" t="s">
        <v>2626</v>
      </c>
      <c r="D502" t="s">
        <v>1288</v>
      </c>
      <c r="E502" t="s">
        <v>2628</v>
      </c>
      <c r="F502">
        <v>1855</v>
      </c>
      <c r="G502" s="1">
        <v>38763</v>
      </c>
      <c r="H502" t="s">
        <v>603</v>
      </c>
      <c r="I502">
        <v>0</v>
      </c>
      <c r="J502">
        <v>7827.87</v>
      </c>
      <c r="K502">
        <v>0</v>
      </c>
      <c r="L502">
        <v>-7827.87</v>
      </c>
      <c r="M502" t="s">
        <v>1290</v>
      </c>
    </row>
    <row r="503" spans="1:13">
      <c r="A503">
        <v>101010102001</v>
      </c>
      <c r="B503" t="s">
        <v>2902</v>
      </c>
      <c r="C503" t="s">
        <v>2626</v>
      </c>
      <c r="D503" t="s">
        <v>1288</v>
      </c>
      <c r="E503" t="s">
        <v>2628</v>
      </c>
      <c r="F503">
        <v>1856</v>
      </c>
      <c r="G503" s="1">
        <v>38763</v>
      </c>
      <c r="H503" t="s">
        <v>603</v>
      </c>
      <c r="I503">
        <v>0</v>
      </c>
      <c r="J503">
        <v>7827.87</v>
      </c>
      <c r="K503">
        <v>0</v>
      </c>
      <c r="L503">
        <v>-7827.87</v>
      </c>
      <c r="M503" t="s">
        <v>1290</v>
      </c>
    </row>
    <row r="504" spans="1:13">
      <c r="A504">
        <v>101010102001</v>
      </c>
      <c r="B504" t="s">
        <v>2902</v>
      </c>
      <c r="C504" t="s">
        <v>2626</v>
      </c>
      <c r="D504" t="s">
        <v>1288</v>
      </c>
      <c r="E504" t="s">
        <v>2628</v>
      </c>
      <c r="F504">
        <v>1857</v>
      </c>
      <c r="G504" s="1">
        <v>38763</v>
      </c>
      <c r="H504" t="s">
        <v>604</v>
      </c>
      <c r="I504">
        <v>0</v>
      </c>
      <c r="J504">
        <v>3722.59</v>
      </c>
      <c r="K504">
        <v>0</v>
      </c>
      <c r="L504">
        <v>-3722.59</v>
      </c>
      <c r="M504" t="s">
        <v>1290</v>
      </c>
    </row>
    <row r="505" spans="1:13">
      <c r="A505">
        <v>101010102001</v>
      </c>
      <c r="B505" t="s">
        <v>2902</v>
      </c>
      <c r="C505" t="s">
        <v>2626</v>
      </c>
      <c r="D505" t="s">
        <v>1288</v>
      </c>
      <c r="E505" t="s">
        <v>2628</v>
      </c>
      <c r="F505">
        <v>1858</v>
      </c>
      <c r="G505" s="1">
        <v>38763</v>
      </c>
      <c r="H505" t="s">
        <v>605</v>
      </c>
      <c r="I505">
        <v>0</v>
      </c>
      <c r="J505">
        <v>71</v>
      </c>
      <c r="K505">
        <v>0</v>
      </c>
      <c r="L505">
        <v>-71</v>
      </c>
      <c r="M505" t="s">
        <v>1290</v>
      </c>
    </row>
    <row r="506" spans="1:13">
      <c r="A506">
        <v>101010102001</v>
      </c>
      <c r="B506" t="s">
        <v>2902</v>
      </c>
      <c r="C506" t="s">
        <v>2626</v>
      </c>
      <c r="D506" t="s">
        <v>1288</v>
      </c>
      <c r="E506" t="s">
        <v>2628</v>
      </c>
      <c r="F506">
        <v>1865</v>
      </c>
      <c r="G506" s="1">
        <v>38763</v>
      </c>
      <c r="H506" t="s">
        <v>2170</v>
      </c>
      <c r="I506">
        <v>0</v>
      </c>
      <c r="J506">
        <v>34</v>
      </c>
      <c r="K506">
        <v>0</v>
      </c>
      <c r="L506">
        <v>-34</v>
      </c>
      <c r="M506" t="s">
        <v>1290</v>
      </c>
    </row>
    <row r="507" spans="1:13">
      <c r="A507">
        <v>101010102001</v>
      </c>
      <c r="B507" t="s">
        <v>2902</v>
      </c>
      <c r="C507" t="s">
        <v>2626</v>
      </c>
      <c r="D507" t="s">
        <v>1288</v>
      </c>
      <c r="E507" t="s">
        <v>2628</v>
      </c>
      <c r="F507">
        <v>1868</v>
      </c>
      <c r="G507" s="1">
        <v>38763</v>
      </c>
      <c r="H507" t="s">
        <v>602</v>
      </c>
      <c r="I507">
        <v>0</v>
      </c>
      <c r="J507">
        <v>36</v>
      </c>
      <c r="K507">
        <v>0</v>
      </c>
      <c r="L507">
        <v>-36</v>
      </c>
      <c r="M507" t="s">
        <v>1290</v>
      </c>
    </row>
    <row r="508" spans="1:13">
      <c r="A508">
        <v>101010102001</v>
      </c>
      <c r="B508" t="s">
        <v>2902</v>
      </c>
      <c r="C508" t="s">
        <v>2626</v>
      </c>
      <c r="D508" t="s">
        <v>1288</v>
      </c>
      <c r="E508" t="s">
        <v>2628</v>
      </c>
      <c r="F508">
        <v>1869</v>
      </c>
      <c r="G508" s="1">
        <v>38763</v>
      </c>
      <c r="H508" t="s">
        <v>606</v>
      </c>
      <c r="I508">
        <v>0</v>
      </c>
      <c r="J508">
        <v>15000</v>
      </c>
      <c r="K508">
        <v>0</v>
      </c>
      <c r="L508">
        <v>-15000</v>
      </c>
      <c r="M508" t="s">
        <v>1290</v>
      </c>
    </row>
    <row r="509" spans="1:13">
      <c r="A509">
        <v>101010102001</v>
      </c>
      <c r="B509" t="s">
        <v>2902</v>
      </c>
      <c r="C509" t="s">
        <v>2626</v>
      </c>
      <c r="D509" t="s">
        <v>1288</v>
      </c>
      <c r="E509" t="s">
        <v>2628</v>
      </c>
      <c r="F509">
        <v>2186</v>
      </c>
      <c r="G509" s="1">
        <v>38763</v>
      </c>
      <c r="H509" t="s">
        <v>2686</v>
      </c>
      <c r="I509">
        <v>0</v>
      </c>
      <c r="J509">
        <v>532.9</v>
      </c>
      <c r="K509">
        <v>0</v>
      </c>
      <c r="L509">
        <v>-532.9</v>
      </c>
      <c r="M509" t="s">
        <v>1290</v>
      </c>
    </row>
    <row r="510" spans="1:13">
      <c r="A510">
        <v>101010102001</v>
      </c>
      <c r="B510" t="s">
        <v>2902</v>
      </c>
      <c r="C510" t="s">
        <v>2626</v>
      </c>
      <c r="D510" t="s">
        <v>1288</v>
      </c>
      <c r="E510" t="s">
        <v>2632</v>
      </c>
      <c r="F510">
        <v>69</v>
      </c>
      <c r="G510" s="1">
        <v>38764</v>
      </c>
      <c r="H510" t="s">
        <v>2691</v>
      </c>
      <c r="I510">
        <v>0</v>
      </c>
      <c r="J510">
        <v>82277.84</v>
      </c>
      <c r="K510">
        <v>0</v>
      </c>
      <c r="L510">
        <v>-82277.84</v>
      </c>
      <c r="M510" t="s">
        <v>1290</v>
      </c>
    </row>
    <row r="511" spans="1:13">
      <c r="A511">
        <v>101010102001</v>
      </c>
      <c r="B511" t="s">
        <v>2902</v>
      </c>
      <c r="C511" t="s">
        <v>2626</v>
      </c>
      <c r="D511" t="s">
        <v>1288</v>
      </c>
      <c r="E511" t="s">
        <v>2634</v>
      </c>
      <c r="F511">
        <v>279</v>
      </c>
      <c r="G511" s="1">
        <v>38764</v>
      </c>
      <c r="H511" t="s">
        <v>2692</v>
      </c>
      <c r="I511">
        <v>358</v>
      </c>
      <c r="J511">
        <v>0</v>
      </c>
      <c r="K511">
        <v>0</v>
      </c>
      <c r="L511">
        <v>358</v>
      </c>
      <c r="M511" t="s">
        <v>1290</v>
      </c>
    </row>
    <row r="512" spans="1:13">
      <c r="A512">
        <v>101010102001</v>
      </c>
      <c r="B512" t="s">
        <v>2902</v>
      </c>
      <c r="C512" t="s">
        <v>2626</v>
      </c>
      <c r="D512" t="s">
        <v>1288</v>
      </c>
      <c r="E512" t="s">
        <v>2628</v>
      </c>
      <c r="F512">
        <v>1870</v>
      </c>
      <c r="G512" s="1">
        <v>38764</v>
      </c>
      <c r="H512" t="s">
        <v>2687</v>
      </c>
      <c r="I512">
        <v>0</v>
      </c>
      <c r="J512">
        <v>100</v>
      </c>
      <c r="K512">
        <v>0</v>
      </c>
      <c r="L512">
        <v>-100</v>
      </c>
      <c r="M512" t="s">
        <v>1290</v>
      </c>
    </row>
    <row r="513" spans="1:13">
      <c r="A513">
        <v>101010102001</v>
      </c>
      <c r="B513" t="s">
        <v>2902</v>
      </c>
      <c r="C513" t="s">
        <v>2626</v>
      </c>
      <c r="D513" t="s">
        <v>1288</v>
      </c>
      <c r="E513" t="s">
        <v>2628</v>
      </c>
      <c r="F513">
        <v>1872</v>
      </c>
      <c r="G513" s="1">
        <v>38764</v>
      </c>
      <c r="H513" t="s">
        <v>2688</v>
      </c>
      <c r="I513">
        <v>0</v>
      </c>
      <c r="J513">
        <v>100</v>
      </c>
      <c r="K513">
        <v>0</v>
      </c>
      <c r="L513">
        <v>-100</v>
      </c>
      <c r="M513" t="s">
        <v>1290</v>
      </c>
    </row>
    <row r="514" spans="1:13">
      <c r="A514">
        <v>101010102001</v>
      </c>
      <c r="B514" t="s">
        <v>2902</v>
      </c>
      <c r="C514" t="s">
        <v>2626</v>
      </c>
      <c r="D514" t="s">
        <v>1288</v>
      </c>
      <c r="E514" t="s">
        <v>2628</v>
      </c>
      <c r="F514">
        <v>1874</v>
      </c>
      <c r="G514" s="1">
        <v>38764</v>
      </c>
      <c r="H514" t="s">
        <v>2689</v>
      </c>
      <c r="I514">
        <v>0</v>
      </c>
      <c r="J514">
        <v>1651.3</v>
      </c>
      <c r="K514">
        <v>0</v>
      </c>
      <c r="L514">
        <v>-1651.3</v>
      </c>
      <c r="M514" t="s">
        <v>1290</v>
      </c>
    </row>
    <row r="515" spans="1:13">
      <c r="A515">
        <v>101010102001</v>
      </c>
      <c r="B515" t="s">
        <v>2676</v>
      </c>
      <c r="C515" t="s">
        <v>2626</v>
      </c>
      <c r="D515" t="s">
        <v>1288</v>
      </c>
      <c r="E515" t="s">
        <v>2628</v>
      </c>
      <c r="F515">
        <v>1875</v>
      </c>
      <c r="G515" s="1">
        <v>38764</v>
      </c>
      <c r="H515" t="s">
        <v>2682</v>
      </c>
      <c r="I515">
        <v>0</v>
      </c>
      <c r="J515">
        <v>75</v>
      </c>
      <c r="K515">
        <v>0</v>
      </c>
      <c r="L515">
        <v>-75</v>
      </c>
      <c r="M515" t="s">
        <v>1290</v>
      </c>
    </row>
    <row r="516" spans="1:13">
      <c r="A516">
        <v>101010102001</v>
      </c>
      <c r="B516" t="s">
        <v>2902</v>
      </c>
      <c r="C516" t="s">
        <v>2626</v>
      </c>
      <c r="D516" t="s">
        <v>1288</v>
      </c>
      <c r="E516" t="s">
        <v>2628</v>
      </c>
      <c r="F516">
        <v>1878</v>
      </c>
      <c r="G516" s="1">
        <v>38764</v>
      </c>
      <c r="H516" t="s">
        <v>2690</v>
      </c>
      <c r="I516">
        <v>0</v>
      </c>
      <c r="J516">
        <v>31468.82</v>
      </c>
      <c r="K516">
        <v>0</v>
      </c>
      <c r="L516">
        <v>-31468.82</v>
      </c>
      <c r="M516" t="s">
        <v>1290</v>
      </c>
    </row>
    <row r="517" spans="1:13">
      <c r="A517">
        <v>101010102001</v>
      </c>
      <c r="B517" t="s">
        <v>2902</v>
      </c>
      <c r="C517" t="s">
        <v>2626</v>
      </c>
      <c r="D517" t="s">
        <v>1288</v>
      </c>
      <c r="E517" t="s">
        <v>2634</v>
      </c>
      <c r="F517">
        <v>307</v>
      </c>
      <c r="G517" s="1">
        <v>38765</v>
      </c>
      <c r="H517" t="s">
        <v>2698</v>
      </c>
      <c r="I517">
        <v>1330.14</v>
      </c>
      <c r="J517">
        <v>0</v>
      </c>
      <c r="K517">
        <v>0</v>
      </c>
      <c r="L517">
        <v>1330.14</v>
      </c>
      <c r="M517" t="s">
        <v>1290</v>
      </c>
    </row>
    <row r="518" spans="1:13">
      <c r="A518">
        <v>101010102001</v>
      </c>
      <c r="B518" t="s">
        <v>2902</v>
      </c>
      <c r="C518" t="s">
        <v>2626</v>
      </c>
      <c r="D518" t="s">
        <v>1288</v>
      </c>
      <c r="E518" t="s">
        <v>2634</v>
      </c>
      <c r="F518">
        <v>595</v>
      </c>
      <c r="G518" s="1">
        <v>38765</v>
      </c>
      <c r="H518" t="s">
        <v>2699</v>
      </c>
      <c r="I518">
        <v>16.8</v>
      </c>
      <c r="J518">
        <v>0</v>
      </c>
      <c r="K518">
        <v>0</v>
      </c>
      <c r="L518">
        <v>16.8</v>
      </c>
      <c r="M518" t="s">
        <v>1290</v>
      </c>
    </row>
    <row r="519" spans="1:13">
      <c r="A519">
        <v>101010102001</v>
      </c>
      <c r="B519" t="s">
        <v>2902</v>
      </c>
      <c r="C519" t="s">
        <v>2626</v>
      </c>
      <c r="D519" t="s">
        <v>1288</v>
      </c>
      <c r="E519" t="s">
        <v>2628</v>
      </c>
      <c r="F519">
        <v>1897</v>
      </c>
      <c r="G519" s="1">
        <v>38765</v>
      </c>
      <c r="H519" t="s">
        <v>2693</v>
      </c>
      <c r="I519">
        <v>0</v>
      </c>
      <c r="J519">
        <v>3722.59</v>
      </c>
      <c r="K519">
        <v>0</v>
      </c>
      <c r="L519">
        <v>-3722.59</v>
      </c>
      <c r="M519" t="s">
        <v>1290</v>
      </c>
    </row>
    <row r="520" spans="1:13">
      <c r="A520">
        <v>101010102001</v>
      </c>
      <c r="B520" t="s">
        <v>2902</v>
      </c>
      <c r="C520" t="s">
        <v>2626</v>
      </c>
      <c r="D520" t="s">
        <v>1288</v>
      </c>
      <c r="E520" t="s">
        <v>2628</v>
      </c>
      <c r="F520">
        <v>1898</v>
      </c>
      <c r="G520" s="1">
        <v>38765</v>
      </c>
      <c r="H520" t="s">
        <v>2694</v>
      </c>
      <c r="I520">
        <v>0</v>
      </c>
      <c r="J520">
        <v>0</v>
      </c>
      <c r="K520">
        <v>0</v>
      </c>
      <c r="L520">
        <v>0</v>
      </c>
      <c r="M520" t="s">
        <v>1290</v>
      </c>
    </row>
    <row r="521" spans="1:13">
      <c r="A521">
        <v>101010102001</v>
      </c>
      <c r="B521" t="s">
        <v>2902</v>
      </c>
      <c r="C521" t="s">
        <v>2626</v>
      </c>
      <c r="D521" t="s">
        <v>1288</v>
      </c>
      <c r="E521" t="s">
        <v>2628</v>
      </c>
      <c r="F521">
        <v>2182</v>
      </c>
      <c r="G521" s="1">
        <v>38765</v>
      </c>
      <c r="H521" t="s">
        <v>2695</v>
      </c>
      <c r="I521">
        <v>0</v>
      </c>
      <c r="J521">
        <v>23601.61</v>
      </c>
      <c r="K521">
        <v>0</v>
      </c>
      <c r="L521">
        <v>-23601.61</v>
      </c>
      <c r="M521" t="s">
        <v>1290</v>
      </c>
    </row>
    <row r="522" spans="1:13">
      <c r="A522">
        <v>101010102001</v>
      </c>
      <c r="B522" t="s">
        <v>2902</v>
      </c>
      <c r="C522" t="s">
        <v>2626</v>
      </c>
      <c r="D522" t="s">
        <v>1288</v>
      </c>
      <c r="E522" t="s">
        <v>2628</v>
      </c>
      <c r="F522">
        <v>2344</v>
      </c>
      <c r="G522" s="1">
        <v>38765</v>
      </c>
      <c r="H522" t="s">
        <v>2696</v>
      </c>
      <c r="I522">
        <v>0</v>
      </c>
      <c r="J522">
        <v>21853.35</v>
      </c>
      <c r="K522">
        <v>0</v>
      </c>
      <c r="L522">
        <v>-21853.35</v>
      </c>
      <c r="M522" t="s">
        <v>1290</v>
      </c>
    </row>
    <row r="523" spans="1:13">
      <c r="A523">
        <v>101010102001</v>
      </c>
      <c r="B523" t="s">
        <v>2902</v>
      </c>
      <c r="C523" t="s">
        <v>2626</v>
      </c>
      <c r="D523" t="s">
        <v>1288</v>
      </c>
      <c r="E523" t="s">
        <v>2628</v>
      </c>
      <c r="F523">
        <v>2404</v>
      </c>
      <c r="G523" s="1">
        <v>38765</v>
      </c>
      <c r="H523" t="s">
        <v>2697</v>
      </c>
      <c r="I523">
        <v>0</v>
      </c>
      <c r="J523">
        <v>1989.55</v>
      </c>
      <c r="K523">
        <v>0</v>
      </c>
      <c r="L523">
        <v>-1989.55</v>
      </c>
      <c r="M523" t="s">
        <v>1290</v>
      </c>
    </row>
    <row r="524" spans="1:13">
      <c r="A524">
        <v>101010102001</v>
      </c>
      <c r="B524" t="s">
        <v>2902</v>
      </c>
      <c r="C524" t="s">
        <v>2626</v>
      </c>
      <c r="D524" t="s">
        <v>1288</v>
      </c>
      <c r="E524" t="s">
        <v>2634</v>
      </c>
      <c r="F524">
        <v>594</v>
      </c>
      <c r="G524" s="1">
        <v>38768</v>
      </c>
      <c r="H524" t="s">
        <v>2708</v>
      </c>
      <c r="I524">
        <v>31.36</v>
      </c>
      <c r="J524">
        <v>0</v>
      </c>
      <c r="K524">
        <v>0</v>
      </c>
      <c r="L524">
        <v>31.36</v>
      </c>
      <c r="M524" t="s">
        <v>1290</v>
      </c>
    </row>
    <row r="525" spans="1:13">
      <c r="A525">
        <v>101010102001</v>
      </c>
      <c r="B525" t="s">
        <v>2902</v>
      </c>
      <c r="C525" t="s">
        <v>2626</v>
      </c>
      <c r="D525" t="s">
        <v>1288</v>
      </c>
      <c r="E525" t="s">
        <v>2628</v>
      </c>
      <c r="F525">
        <v>1900</v>
      </c>
      <c r="G525" s="1">
        <v>38768</v>
      </c>
      <c r="H525" t="s">
        <v>2700</v>
      </c>
      <c r="I525">
        <v>0</v>
      </c>
      <c r="J525">
        <v>31468.82</v>
      </c>
      <c r="K525">
        <v>0</v>
      </c>
      <c r="L525">
        <v>-31468.82</v>
      </c>
      <c r="M525" t="s">
        <v>1290</v>
      </c>
    </row>
    <row r="526" spans="1:13">
      <c r="A526">
        <v>101010102001</v>
      </c>
      <c r="B526" t="s">
        <v>2902</v>
      </c>
      <c r="C526" t="s">
        <v>2626</v>
      </c>
      <c r="D526" t="s">
        <v>1288</v>
      </c>
      <c r="E526" t="s">
        <v>2628</v>
      </c>
      <c r="F526">
        <v>1902</v>
      </c>
      <c r="G526" s="1">
        <v>38768</v>
      </c>
      <c r="H526" t="s">
        <v>3201</v>
      </c>
      <c r="I526">
        <v>0</v>
      </c>
      <c r="J526">
        <v>35494.980000000003</v>
      </c>
      <c r="K526">
        <v>0</v>
      </c>
      <c r="L526">
        <v>-35494.980000000003</v>
      </c>
      <c r="M526" t="s">
        <v>1290</v>
      </c>
    </row>
    <row r="527" spans="1:13">
      <c r="A527">
        <v>101010102001</v>
      </c>
      <c r="B527" t="s">
        <v>2902</v>
      </c>
      <c r="C527" t="s">
        <v>2626</v>
      </c>
      <c r="D527" t="s">
        <v>1288</v>
      </c>
      <c r="E527" t="s">
        <v>2628</v>
      </c>
      <c r="F527">
        <v>1904</v>
      </c>
      <c r="G527" s="1">
        <v>38768</v>
      </c>
      <c r="H527" t="s">
        <v>2701</v>
      </c>
      <c r="I527">
        <v>0</v>
      </c>
      <c r="J527">
        <v>16.8</v>
      </c>
      <c r="K527">
        <v>0</v>
      </c>
      <c r="L527">
        <v>-16.8</v>
      </c>
      <c r="M527" t="s">
        <v>1290</v>
      </c>
    </row>
    <row r="528" spans="1:13">
      <c r="A528">
        <v>101010102001</v>
      </c>
      <c r="B528" t="s">
        <v>2902</v>
      </c>
      <c r="C528" t="s">
        <v>2626</v>
      </c>
      <c r="D528" t="s">
        <v>1288</v>
      </c>
      <c r="E528" t="s">
        <v>2628</v>
      </c>
      <c r="F528">
        <v>1905</v>
      </c>
      <c r="G528" s="1">
        <v>38768</v>
      </c>
      <c r="H528" t="s">
        <v>2702</v>
      </c>
      <c r="I528">
        <v>0</v>
      </c>
      <c r="J528">
        <v>31.36</v>
      </c>
      <c r="K528">
        <v>0</v>
      </c>
      <c r="L528">
        <v>-31.36</v>
      </c>
      <c r="M528" t="s">
        <v>1290</v>
      </c>
    </row>
    <row r="529" spans="1:13">
      <c r="A529">
        <v>101010102001</v>
      </c>
      <c r="B529" t="s">
        <v>2902</v>
      </c>
      <c r="C529" t="s">
        <v>2626</v>
      </c>
      <c r="D529" t="s">
        <v>1288</v>
      </c>
      <c r="E529" t="s">
        <v>2628</v>
      </c>
      <c r="F529">
        <v>1906</v>
      </c>
      <c r="G529" s="1">
        <v>38768</v>
      </c>
      <c r="H529" t="s">
        <v>2703</v>
      </c>
      <c r="I529">
        <v>0</v>
      </c>
      <c r="J529">
        <v>2500</v>
      </c>
      <c r="K529">
        <v>0</v>
      </c>
      <c r="L529">
        <v>-2500</v>
      </c>
      <c r="M529" t="s">
        <v>1290</v>
      </c>
    </row>
    <row r="530" spans="1:13">
      <c r="A530">
        <v>101010102001</v>
      </c>
      <c r="B530" t="s">
        <v>2902</v>
      </c>
      <c r="C530" t="s">
        <v>2626</v>
      </c>
      <c r="D530" t="s">
        <v>1288</v>
      </c>
      <c r="E530" t="s">
        <v>2628</v>
      </c>
      <c r="F530">
        <v>1911</v>
      </c>
      <c r="G530" s="1">
        <v>38768</v>
      </c>
      <c r="H530" t="s">
        <v>2704</v>
      </c>
      <c r="I530">
        <v>0</v>
      </c>
      <c r="J530">
        <v>151.1</v>
      </c>
      <c r="K530">
        <v>0</v>
      </c>
      <c r="L530">
        <v>-151.1</v>
      </c>
      <c r="M530" t="s">
        <v>1290</v>
      </c>
    </row>
    <row r="531" spans="1:13">
      <c r="A531">
        <v>101010102001</v>
      </c>
      <c r="B531" t="s">
        <v>2902</v>
      </c>
      <c r="C531" t="s">
        <v>2626</v>
      </c>
      <c r="D531" t="s">
        <v>1288</v>
      </c>
      <c r="E531" t="s">
        <v>2628</v>
      </c>
      <c r="F531">
        <v>1913</v>
      </c>
      <c r="G531" s="1">
        <v>38768</v>
      </c>
      <c r="H531" t="s">
        <v>2705</v>
      </c>
      <c r="I531">
        <v>0</v>
      </c>
      <c r="J531">
        <v>233.8</v>
      </c>
      <c r="K531">
        <v>0</v>
      </c>
      <c r="L531">
        <v>-233.8</v>
      </c>
      <c r="M531" t="s">
        <v>1290</v>
      </c>
    </row>
    <row r="532" spans="1:13">
      <c r="A532">
        <v>101010102001</v>
      </c>
      <c r="B532" t="s">
        <v>2902</v>
      </c>
      <c r="C532" t="s">
        <v>2626</v>
      </c>
      <c r="D532" t="s">
        <v>1288</v>
      </c>
      <c r="E532" t="s">
        <v>2628</v>
      </c>
      <c r="F532">
        <v>1914</v>
      </c>
      <c r="G532" s="1">
        <v>38768</v>
      </c>
      <c r="H532" t="s">
        <v>2706</v>
      </c>
      <c r="I532">
        <v>0</v>
      </c>
      <c r="J532">
        <v>188.8</v>
      </c>
      <c r="K532">
        <v>0</v>
      </c>
      <c r="L532">
        <v>-188.8</v>
      </c>
      <c r="M532" t="s">
        <v>1290</v>
      </c>
    </row>
    <row r="533" spans="1:13">
      <c r="A533">
        <v>101010102001</v>
      </c>
      <c r="B533" t="s">
        <v>2902</v>
      </c>
      <c r="C533" t="s">
        <v>2626</v>
      </c>
      <c r="D533" t="s">
        <v>1288</v>
      </c>
      <c r="E533" t="s">
        <v>2628</v>
      </c>
      <c r="F533">
        <v>2191</v>
      </c>
      <c r="G533" s="1">
        <v>38768</v>
      </c>
      <c r="H533" t="s">
        <v>2707</v>
      </c>
      <c r="I533">
        <v>0</v>
      </c>
      <c r="J533">
        <v>30</v>
      </c>
      <c r="K533">
        <v>0</v>
      </c>
      <c r="L533">
        <v>-30</v>
      </c>
      <c r="M533" t="s">
        <v>1290</v>
      </c>
    </row>
    <row r="534" spans="1:13">
      <c r="A534">
        <v>101010102001</v>
      </c>
      <c r="B534" t="s">
        <v>2902</v>
      </c>
      <c r="C534" t="s">
        <v>2626</v>
      </c>
      <c r="D534" t="s">
        <v>1288</v>
      </c>
      <c r="E534" t="s">
        <v>2628</v>
      </c>
      <c r="F534">
        <v>1915</v>
      </c>
      <c r="G534" s="1">
        <v>38769</v>
      </c>
      <c r="H534" t="s">
        <v>2114</v>
      </c>
      <c r="I534">
        <v>0</v>
      </c>
      <c r="J534">
        <v>15655.75</v>
      </c>
      <c r="K534">
        <v>0</v>
      </c>
      <c r="L534">
        <v>-15655.75</v>
      </c>
      <c r="M534" t="s">
        <v>1290</v>
      </c>
    </row>
    <row r="535" spans="1:13">
      <c r="A535">
        <v>101010102001</v>
      </c>
      <c r="B535" t="s">
        <v>2902</v>
      </c>
      <c r="C535" t="s">
        <v>2626</v>
      </c>
      <c r="D535" t="s">
        <v>1288</v>
      </c>
      <c r="E535" t="s">
        <v>2628</v>
      </c>
      <c r="F535">
        <v>1916</v>
      </c>
      <c r="G535" s="1">
        <v>38769</v>
      </c>
      <c r="H535" t="s">
        <v>2709</v>
      </c>
      <c r="I535">
        <v>0</v>
      </c>
      <c r="J535">
        <v>3722.59</v>
      </c>
      <c r="K535">
        <v>0</v>
      </c>
      <c r="L535">
        <v>-3722.59</v>
      </c>
      <c r="M535" t="s">
        <v>1290</v>
      </c>
    </row>
    <row r="536" spans="1:13">
      <c r="A536">
        <v>101010102001</v>
      </c>
      <c r="B536" t="s">
        <v>2902</v>
      </c>
      <c r="C536" t="s">
        <v>2626</v>
      </c>
      <c r="D536" t="s">
        <v>1288</v>
      </c>
      <c r="E536" t="s">
        <v>2628</v>
      </c>
      <c r="F536">
        <v>1918</v>
      </c>
      <c r="G536" s="1">
        <v>38769</v>
      </c>
      <c r="H536" t="s">
        <v>2710</v>
      </c>
      <c r="I536">
        <v>0</v>
      </c>
      <c r="J536">
        <v>159.34</v>
      </c>
      <c r="K536">
        <v>0</v>
      </c>
      <c r="L536">
        <v>-159.34</v>
      </c>
      <c r="M536" t="s">
        <v>1290</v>
      </c>
    </row>
    <row r="537" spans="1:13">
      <c r="A537">
        <v>101010102001</v>
      </c>
      <c r="B537" t="s">
        <v>2902</v>
      </c>
      <c r="C537" t="s">
        <v>2626</v>
      </c>
      <c r="D537" t="s">
        <v>1288</v>
      </c>
      <c r="E537" t="s">
        <v>2628</v>
      </c>
      <c r="F537">
        <v>1919</v>
      </c>
      <c r="G537" s="1">
        <v>38769</v>
      </c>
      <c r="H537" t="s">
        <v>2711</v>
      </c>
      <c r="I537">
        <v>0</v>
      </c>
      <c r="J537">
        <v>103.4</v>
      </c>
      <c r="K537">
        <v>0</v>
      </c>
      <c r="L537">
        <v>-103.4</v>
      </c>
      <c r="M537" t="s">
        <v>1290</v>
      </c>
    </row>
    <row r="538" spans="1:13">
      <c r="A538">
        <v>101010102001</v>
      </c>
      <c r="B538" t="s">
        <v>2902</v>
      </c>
      <c r="C538" t="s">
        <v>2626</v>
      </c>
      <c r="D538" t="s">
        <v>1288</v>
      </c>
      <c r="E538" t="s">
        <v>2628</v>
      </c>
      <c r="F538">
        <v>1920</v>
      </c>
      <c r="G538" s="1">
        <v>38769</v>
      </c>
      <c r="H538" t="s">
        <v>2712</v>
      </c>
      <c r="I538">
        <v>0</v>
      </c>
      <c r="J538">
        <v>66.099999999999994</v>
      </c>
      <c r="K538">
        <v>0</v>
      </c>
      <c r="L538">
        <v>-66.099999999999994</v>
      </c>
      <c r="M538" t="s">
        <v>1290</v>
      </c>
    </row>
    <row r="539" spans="1:13">
      <c r="A539">
        <v>101010102001</v>
      </c>
      <c r="B539" t="s">
        <v>2902</v>
      </c>
      <c r="C539" t="s">
        <v>2626</v>
      </c>
      <c r="D539" t="s">
        <v>1288</v>
      </c>
      <c r="E539" t="s">
        <v>2632</v>
      </c>
      <c r="F539">
        <v>70</v>
      </c>
      <c r="G539" s="1">
        <v>38770</v>
      </c>
      <c r="H539" t="s">
        <v>2716</v>
      </c>
      <c r="I539">
        <v>0</v>
      </c>
      <c r="J539">
        <v>726.38</v>
      </c>
      <c r="K539">
        <v>0</v>
      </c>
      <c r="L539">
        <v>-726.38</v>
      </c>
      <c r="M539" t="s">
        <v>1290</v>
      </c>
    </row>
    <row r="540" spans="1:13">
      <c r="A540">
        <v>101010102001</v>
      </c>
      <c r="B540" t="s">
        <v>2902</v>
      </c>
      <c r="C540" t="s">
        <v>2626</v>
      </c>
      <c r="D540" t="s">
        <v>1288</v>
      </c>
      <c r="E540" t="s">
        <v>2634</v>
      </c>
      <c r="F540">
        <v>281</v>
      </c>
      <c r="G540" s="1">
        <v>38770</v>
      </c>
      <c r="H540" t="s">
        <v>2717</v>
      </c>
      <c r="I540">
        <v>1424.93</v>
      </c>
      <c r="J540">
        <v>0</v>
      </c>
      <c r="K540">
        <v>0</v>
      </c>
      <c r="L540">
        <v>1424.93</v>
      </c>
      <c r="M540" t="s">
        <v>1290</v>
      </c>
    </row>
    <row r="541" spans="1:13">
      <c r="A541">
        <v>101010102001</v>
      </c>
      <c r="B541" t="s">
        <v>2902</v>
      </c>
      <c r="C541" t="s">
        <v>2626</v>
      </c>
      <c r="D541" t="s">
        <v>1288</v>
      </c>
      <c r="E541" t="s">
        <v>2628</v>
      </c>
      <c r="F541">
        <v>1923</v>
      </c>
      <c r="G541" s="1">
        <v>38770</v>
      </c>
      <c r="H541" t="s">
        <v>2170</v>
      </c>
      <c r="I541">
        <v>0</v>
      </c>
      <c r="J541">
        <v>2247.1</v>
      </c>
      <c r="K541">
        <v>0</v>
      </c>
      <c r="L541">
        <v>-2247.1</v>
      </c>
      <c r="M541" t="s">
        <v>1290</v>
      </c>
    </row>
    <row r="542" spans="1:13">
      <c r="A542">
        <v>101010102001</v>
      </c>
      <c r="B542" t="s">
        <v>2902</v>
      </c>
      <c r="C542" t="s">
        <v>2626</v>
      </c>
      <c r="D542" t="s">
        <v>1288</v>
      </c>
      <c r="E542" t="s">
        <v>2628</v>
      </c>
      <c r="F542">
        <v>1924</v>
      </c>
      <c r="G542" s="1">
        <v>38770</v>
      </c>
      <c r="H542" t="s">
        <v>847</v>
      </c>
      <c r="I542">
        <v>0</v>
      </c>
      <c r="J542">
        <v>0</v>
      </c>
      <c r="K542">
        <v>0</v>
      </c>
      <c r="L542">
        <v>0</v>
      </c>
      <c r="M542" t="s">
        <v>1290</v>
      </c>
    </row>
    <row r="543" spans="1:13">
      <c r="A543">
        <v>101010102001</v>
      </c>
      <c r="B543" t="s">
        <v>2902</v>
      </c>
      <c r="C543" t="s">
        <v>2626</v>
      </c>
      <c r="D543" t="s">
        <v>1288</v>
      </c>
      <c r="E543" t="s">
        <v>2628</v>
      </c>
      <c r="F543">
        <v>1925</v>
      </c>
      <c r="G543" s="1">
        <v>38770</v>
      </c>
      <c r="H543" t="s">
        <v>2700</v>
      </c>
      <c r="I543">
        <v>0</v>
      </c>
      <c r="J543">
        <v>41958.43</v>
      </c>
      <c r="K543">
        <v>0</v>
      </c>
      <c r="L543">
        <v>-41958.43</v>
      </c>
      <c r="M543" t="s">
        <v>1290</v>
      </c>
    </row>
    <row r="544" spans="1:13">
      <c r="A544">
        <v>101010102001</v>
      </c>
      <c r="B544" t="s">
        <v>2902</v>
      </c>
      <c r="C544" t="s">
        <v>2626</v>
      </c>
      <c r="D544" t="s">
        <v>1288</v>
      </c>
      <c r="E544" t="s">
        <v>2628</v>
      </c>
      <c r="F544">
        <v>1926</v>
      </c>
      <c r="G544" s="1">
        <v>38770</v>
      </c>
      <c r="H544" t="s">
        <v>2713</v>
      </c>
      <c r="I544">
        <v>0</v>
      </c>
      <c r="J544">
        <v>0</v>
      </c>
      <c r="K544">
        <v>0</v>
      </c>
      <c r="L544">
        <v>0</v>
      </c>
      <c r="M544" t="s">
        <v>1290</v>
      </c>
    </row>
    <row r="545" spans="1:13">
      <c r="A545">
        <v>101010102001</v>
      </c>
      <c r="B545" t="s">
        <v>2902</v>
      </c>
      <c r="C545" t="s">
        <v>2626</v>
      </c>
      <c r="D545" t="s">
        <v>1288</v>
      </c>
      <c r="E545" t="s">
        <v>2628</v>
      </c>
      <c r="F545">
        <v>1929</v>
      </c>
      <c r="G545" s="1">
        <v>38770</v>
      </c>
      <c r="H545" t="s">
        <v>2714</v>
      </c>
      <c r="I545">
        <v>0</v>
      </c>
      <c r="J545">
        <v>0</v>
      </c>
      <c r="K545">
        <v>0</v>
      </c>
      <c r="L545">
        <v>0</v>
      </c>
      <c r="M545" t="s">
        <v>1290</v>
      </c>
    </row>
    <row r="546" spans="1:13">
      <c r="A546">
        <v>101010102001</v>
      </c>
      <c r="B546" t="s">
        <v>2902</v>
      </c>
      <c r="C546" t="s">
        <v>2626</v>
      </c>
      <c r="D546" t="s">
        <v>1288</v>
      </c>
      <c r="E546" t="s">
        <v>2628</v>
      </c>
      <c r="F546">
        <v>1930</v>
      </c>
      <c r="G546" s="1">
        <v>38770</v>
      </c>
      <c r="H546" t="s">
        <v>2715</v>
      </c>
      <c r="I546">
        <v>0</v>
      </c>
      <c r="J546">
        <v>174.5</v>
      </c>
      <c r="K546">
        <v>0</v>
      </c>
      <c r="L546">
        <v>-174.5</v>
      </c>
      <c r="M546" t="s">
        <v>1290</v>
      </c>
    </row>
    <row r="547" spans="1:13">
      <c r="A547">
        <v>101010102001</v>
      </c>
      <c r="B547" t="s">
        <v>2902</v>
      </c>
      <c r="C547" t="s">
        <v>2626</v>
      </c>
      <c r="D547" t="s">
        <v>1288</v>
      </c>
      <c r="E547" t="s">
        <v>2634</v>
      </c>
      <c r="F547">
        <v>290</v>
      </c>
      <c r="G547" s="1">
        <v>38771</v>
      </c>
      <c r="H547" t="s">
        <v>2724</v>
      </c>
      <c r="I547">
        <v>1891.63</v>
      </c>
      <c r="J547">
        <v>0</v>
      </c>
      <c r="K547">
        <v>0</v>
      </c>
      <c r="L547">
        <v>1891.63</v>
      </c>
      <c r="M547" t="s">
        <v>1290</v>
      </c>
    </row>
    <row r="548" spans="1:13">
      <c r="A548">
        <v>101010102001</v>
      </c>
      <c r="B548" t="s">
        <v>2902</v>
      </c>
      <c r="C548" t="s">
        <v>2626</v>
      </c>
      <c r="D548" t="s">
        <v>1288</v>
      </c>
      <c r="E548" t="s">
        <v>2628</v>
      </c>
      <c r="F548">
        <v>1931</v>
      </c>
      <c r="G548" s="1">
        <v>38771</v>
      </c>
      <c r="H548" t="s">
        <v>2700</v>
      </c>
      <c r="I548">
        <v>0</v>
      </c>
      <c r="J548">
        <v>3722.59</v>
      </c>
      <c r="K548">
        <v>0</v>
      </c>
      <c r="L548">
        <v>-3722.59</v>
      </c>
      <c r="M548" t="s">
        <v>1290</v>
      </c>
    </row>
    <row r="549" spans="1:13">
      <c r="A549">
        <v>101010102001</v>
      </c>
      <c r="B549" t="s">
        <v>2902</v>
      </c>
      <c r="C549" t="s">
        <v>2626</v>
      </c>
      <c r="D549" t="s">
        <v>1288</v>
      </c>
      <c r="E549" t="s">
        <v>2628</v>
      </c>
      <c r="F549">
        <v>1932</v>
      </c>
      <c r="G549" s="1">
        <v>38771</v>
      </c>
      <c r="H549" t="s">
        <v>2718</v>
      </c>
      <c r="I549">
        <v>0</v>
      </c>
      <c r="J549">
        <v>227.5</v>
      </c>
      <c r="K549">
        <v>0</v>
      </c>
      <c r="L549">
        <v>-227.5</v>
      </c>
      <c r="M549" t="s">
        <v>1290</v>
      </c>
    </row>
    <row r="550" spans="1:13">
      <c r="A550">
        <v>101010102001</v>
      </c>
      <c r="B550" t="s">
        <v>2902</v>
      </c>
      <c r="C550" t="s">
        <v>2626</v>
      </c>
      <c r="D550" t="s">
        <v>1288</v>
      </c>
      <c r="E550" t="s">
        <v>2628</v>
      </c>
      <c r="F550">
        <v>1935</v>
      </c>
      <c r="G550" s="1">
        <v>38771</v>
      </c>
      <c r="H550" t="s">
        <v>2719</v>
      </c>
      <c r="I550">
        <v>0</v>
      </c>
      <c r="J550">
        <v>0</v>
      </c>
      <c r="K550">
        <v>0</v>
      </c>
      <c r="L550">
        <v>0</v>
      </c>
      <c r="M550" t="s">
        <v>1290</v>
      </c>
    </row>
    <row r="551" spans="1:13">
      <c r="A551">
        <v>101010102001</v>
      </c>
      <c r="B551" t="s">
        <v>2902</v>
      </c>
      <c r="C551" t="s">
        <v>2626</v>
      </c>
      <c r="D551" t="s">
        <v>1288</v>
      </c>
      <c r="E551" t="s">
        <v>2628</v>
      </c>
      <c r="F551">
        <v>1936</v>
      </c>
      <c r="G551" s="1">
        <v>38771</v>
      </c>
      <c r="H551" t="s">
        <v>2720</v>
      </c>
      <c r="I551">
        <v>0</v>
      </c>
      <c r="J551">
        <v>430</v>
      </c>
      <c r="K551">
        <v>0</v>
      </c>
      <c r="L551">
        <v>-430</v>
      </c>
      <c r="M551" t="s">
        <v>1290</v>
      </c>
    </row>
    <row r="552" spans="1:13">
      <c r="A552">
        <v>101010102001</v>
      </c>
      <c r="B552" t="s">
        <v>2902</v>
      </c>
      <c r="C552" t="s">
        <v>2626</v>
      </c>
      <c r="D552" t="s">
        <v>1288</v>
      </c>
      <c r="E552" t="s">
        <v>2628</v>
      </c>
      <c r="F552">
        <v>1937</v>
      </c>
      <c r="G552" s="1">
        <v>38771</v>
      </c>
      <c r="H552" t="s">
        <v>2721</v>
      </c>
      <c r="I552">
        <v>0</v>
      </c>
      <c r="J552">
        <v>0</v>
      </c>
      <c r="K552">
        <v>0</v>
      </c>
      <c r="L552">
        <v>0</v>
      </c>
      <c r="M552" t="s">
        <v>1290</v>
      </c>
    </row>
    <row r="553" spans="1:13">
      <c r="A553">
        <v>101010102001</v>
      </c>
      <c r="B553" t="s">
        <v>2902</v>
      </c>
      <c r="C553" t="s">
        <v>2626</v>
      </c>
      <c r="D553" t="s">
        <v>1288</v>
      </c>
      <c r="E553" t="s">
        <v>2628</v>
      </c>
      <c r="F553">
        <v>1938</v>
      </c>
      <c r="G553" s="1">
        <v>38771</v>
      </c>
      <c r="H553" t="s">
        <v>2722</v>
      </c>
      <c r="I553">
        <v>0</v>
      </c>
      <c r="J553">
        <v>88.8</v>
      </c>
      <c r="K553">
        <v>0</v>
      </c>
      <c r="L553">
        <v>-88.8</v>
      </c>
      <c r="M553" t="s">
        <v>1290</v>
      </c>
    </row>
    <row r="554" spans="1:13">
      <c r="A554">
        <v>101010102001</v>
      </c>
      <c r="B554" t="s">
        <v>2902</v>
      </c>
      <c r="C554" t="s">
        <v>2626</v>
      </c>
      <c r="D554" t="s">
        <v>1288</v>
      </c>
      <c r="E554" t="s">
        <v>2628</v>
      </c>
      <c r="F554">
        <v>1939</v>
      </c>
      <c r="G554" s="1">
        <v>38771</v>
      </c>
      <c r="H554" t="s">
        <v>2723</v>
      </c>
      <c r="I554">
        <v>0</v>
      </c>
      <c r="J554">
        <v>0</v>
      </c>
      <c r="K554">
        <v>0</v>
      </c>
      <c r="L554">
        <v>0</v>
      </c>
      <c r="M554" t="s">
        <v>1290</v>
      </c>
    </row>
    <row r="555" spans="1:13">
      <c r="A555">
        <v>101010102001</v>
      </c>
      <c r="B555" t="s">
        <v>2902</v>
      </c>
      <c r="C555" t="s">
        <v>2626</v>
      </c>
      <c r="D555" t="s">
        <v>1288</v>
      </c>
      <c r="E555" t="s">
        <v>2634</v>
      </c>
      <c r="F555">
        <v>676</v>
      </c>
      <c r="G555" s="1">
        <v>38772</v>
      </c>
      <c r="H555" t="s">
        <v>2739</v>
      </c>
      <c r="I555">
        <v>16.8</v>
      </c>
      <c r="J555">
        <v>0</v>
      </c>
      <c r="K555">
        <v>0</v>
      </c>
      <c r="L555">
        <v>16.8</v>
      </c>
      <c r="M555" t="s">
        <v>1290</v>
      </c>
    </row>
    <row r="556" spans="1:13">
      <c r="A556">
        <v>101010102001</v>
      </c>
      <c r="B556" t="s">
        <v>2902</v>
      </c>
      <c r="C556" t="s">
        <v>2626</v>
      </c>
      <c r="D556" t="s">
        <v>1288</v>
      </c>
      <c r="E556" t="s">
        <v>2628</v>
      </c>
      <c r="F556">
        <v>1940</v>
      </c>
      <c r="G556" s="1">
        <v>38772</v>
      </c>
      <c r="H556" t="s">
        <v>2725</v>
      </c>
      <c r="I556">
        <v>0</v>
      </c>
      <c r="J556">
        <v>77.7</v>
      </c>
      <c r="K556">
        <v>0</v>
      </c>
      <c r="L556">
        <v>-77.7</v>
      </c>
      <c r="M556" t="s">
        <v>1290</v>
      </c>
    </row>
    <row r="557" spans="1:13">
      <c r="A557">
        <v>101010102001</v>
      </c>
      <c r="B557" t="s">
        <v>2902</v>
      </c>
      <c r="C557" t="s">
        <v>2626</v>
      </c>
      <c r="D557" t="s">
        <v>1288</v>
      </c>
      <c r="E557" t="s">
        <v>2628</v>
      </c>
      <c r="F557">
        <v>1941</v>
      </c>
      <c r="G557" s="1">
        <v>38772</v>
      </c>
      <c r="H557" t="s">
        <v>2726</v>
      </c>
      <c r="I557">
        <v>0</v>
      </c>
      <c r="J557">
        <v>62063.5</v>
      </c>
      <c r="K557">
        <v>0</v>
      </c>
      <c r="L557">
        <v>-62063.5</v>
      </c>
      <c r="M557" t="s">
        <v>1290</v>
      </c>
    </row>
    <row r="558" spans="1:13">
      <c r="A558">
        <v>101010102001</v>
      </c>
      <c r="B558" t="s">
        <v>2902</v>
      </c>
      <c r="C558" t="s">
        <v>2626</v>
      </c>
      <c r="D558" t="s">
        <v>1288</v>
      </c>
      <c r="E558" t="s">
        <v>2628</v>
      </c>
      <c r="F558">
        <v>1942</v>
      </c>
      <c r="G558" s="1">
        <v>38772</v>
      </c>
      <c r="H558" t="s">
        <v>2727</v>
      </c>
      <c r="I558">
        <v>0</v>
      </c>
      <c r="J558">
        <v>128.80000000000001</v>
      </c>
      <c r="K558">
        <v>0</v>
      </c>
      <c r="L558">
        <v>-128.80000000000001</v>
      </c>
      <c r="M558" t="s">
        <v>1290</v>
      </c>
    </row>
    <row r="559" spans="1:13">
      <c r="A559">
        <v>101010102001</v>
      </c>
      <c r="B559" t="s">
        <v>2902</v>
      </c>
      <c r="C559" t="s">
        <v>2626</v>
      </c>
      <c r="D559" t="s">
        <v>1288</v>
      </c>
      <c r="E559" t="s">
        <v>2628</v>
      </c>
      <c r="F559">
        <v>1943</v>
      </c>
      <c r="G559" s="1">
        <v>38772</v>
      </c>
      <c r="H559" t="s">
        <v>2728</v>
      </c>
      <c r="I559">
        <v>0</v>
      </c>
      <c r="J559">
        <v>16.8</v>
      </c>
      <c r="K559">
        <v>0</v>
      </c>
      <c r="L559">
        <v>-16.8</v>
      </c>
      <c r="M559" t="s">
        <v>1290</v>
      </c>
    </row>
    <row r="560" spans="1:13">
      <c r="A560">
        <v>101010102001</v>
      </c>
      <c r="B560" t="s">
        <v>2902</v>
      </c>
      <c r="C560" t="s">
        <v>2626</v>
      </c>
      <c r="D560" t="s">
        <v>1288</v>
      </c>
      <c r="E560" t="s">
        <v>2628</v>
      </c>
      <c r="F560">
        <v>1944</v>
      </c>
      <c r="G560" s="1">
        <v>38772</v>
      </c>
      <c r="H560" t="s">
        <v>2729</v>
      </c>
      <c r="I560">
        <v>0</v>
      </c>
      <c r="J560">
        <v>6556</v>
      </c>
      <c r="K560">
        <v>0</v>
      </c>
      <c r="L560">
        <v>-6556</v>
      </c>
      <c r="M560" t="s">
        <v>1290</v>
      </c>
    </row>
    <row r="561" spans="1:13">
      <c r="A561">
        <v>101010102001</v>
      </c>
      <c r="B561" t="s">
        <v>2902</v>
      </c>
      <c r="C561" t="s">
        <v>2626</v>
      </c>
      <c r="D561" t="s">
        <v>1288</v>
      </c>
      <c r="E561" t="s">
        <v>2628</v>
      </c>
      <c r="F561">
        <v>1945</v>
      </c>
      <c r="G561" s="1">
        <v>38772</v>
      </c>
      <c r="H561" t="s">
        <v>3201</v>
      </c>
      <c r="I561">
        <v>0</v>
      </c>
      <c r="J561">
        <v>3757.88</v>
      </c>
      <c r="K561">
        <v>0</v>
      </c>
      <c r="L561">
        <v>-3757.88</v>
      </c>
      <c r="M561" t="s">
        <v>1290</v>
      </c>
    </row>
    <row r="562" spans="1:13">
      <c r="A562">
        <v>101010102001</v>
      </c>
      <c r="B562" t="s">
        <v>2902</v>
      </c>
      <c r="C562" t="s">
        <v>2626</v>
      </c>
      <c r="D562" t="s">
        <v>1288</v>
      </c>
      <c r="E562" t="s">
        <v>2628</v>
      </c>
      <c r="F562">
        <v>1946</v>
      </c>
      <c r="G562" s="1">
        <v>38772</v>
      </c>
      <c r="H562" t="s">
        <v>2730</v>
      </c>
      <c r="I562">
        <v>0</v>
      </c>
      <c r="J562">
        <v>312</v>
      </c>
      <c r="K562">
        <v>0</v>
      </c>
      <c r="L562">
        <v>-312</v>
      </c>
      <c r="M562" t="s">
        <v>1290</v>
      </c>
    </row>
    <row r="563" spans="1:13">
      <c r="A563">
        <v>101010102001</v>
      </c>
      <c r="B563" t="s">
        <v>2902</v>
      </c>
      <c r="C563" t="s">
        <v>2626</v>
      </c>
      <c r="D563" t="s">
        <v>1288</v>
      </c>
      <c r="E563" t="s">
        <v>2628</v>
      </c>
      <c r="F563">
        <v>1947</v>
      </c>
      <c r="G563" s="1">
        <v>38772</v>
      </c>
      <c r="H563" t="s">
        <v>2713</v>
      </c>
      <c r="I563">
        <v>0</v>
      </c>
      <c r="J563">
        <v>2976.72</v>
      </c>
      <c r="K563">
        <v>0</v>
      </c>
      <c r="L563">
        <v>-2976.72</v>
      </c>
      <c r="M563" t="s">
        <v>1290</v>
      </c>
    </row>
    <row r="564" spans="1:13">
      <c r="A564">
        <v>101010102001</v>
      </c>
      <c r="B564" t="s">
        <v>2902</v>
      </c>
      <c r="C564" t="s">
        <v>2626</v>
      </c>
      <c r="D564" t="s">
        <v>1288</v>
      </c>
      <c r="E564" t="s">
        <v>2628</v>
      </c>
      <c r="F564">
        <v>1949</v>
      </c>
      <c r="G564" s="1">
        <v>38772</v>
      </c>
      <c r="H564" t="s">
        <v>2731</v>
      </c>
      <c r="I564">
        <v>0</v>
      </c>
      <c r="J564">
        <v>7445.18</v>
      </c>
      <c r="K564">
        <v>0</v>
      </c>
      <c r="L564">
        <v>-7445.18</v>
      </c>
      <c r="M564" t="s">
        <v>1290</v>
      </c>
    </row>
    <row r="565" spans="1:13">
      <c r="A565">
        <v>101010102001</v>
      </c>
      <c r="B565" t="s">
        <v>2902</v>
      </c>
      <c r="C565" t="s">
        <v>2626</v>
      </c>
      <c r="D565" t="s">
        <v>1288</v>
      </c>
      <c r="E565" t="s">
        <v>2628</v>
      </c>
      <c r="F565">
        <v>1950</v>
      </c>
      <c r="G565" s="1">
        <v>38772</v>
      </c>
      <c r="H565" t="s">
        <v>2732</v>
      </c>
      <c r="I565">
        <v>0</v>
      </c>
      <c r="J565">
        <v>0</v>
      </c>
      <c r="K565">
        <v>0</v>
      </c>
      <c r="L565">
        <v>0</v>
      </c>
      <c r="M565" t="s">
        <v>1290</v>
      </c>
    </row>
    <row r="566" spans="1:13">
      <c r="A566">
        <v>101010102001</v>
      </c>
      <c r="B566" t="s">
        <v>2902</v>
      </c>
      <c r="C566" t="s">
        <v>2626</v>
      </c>
      <c r="D566" t="s">
        <v>1288</v>
      </c>
      <c r="E566" t="s">
        <v>2628</v>
      </c>
      <c r="F566">
        <v>1951</v>
      </c>
      <c r="G566" s="1">
        <v>38772</v>
      </c>
      <c r="H566" t="s">
        <v>2733</v>
      </c>
      <c r="I566">
        <v>0</v>
      </c>
      <c r="J566">
        <v>145</v>
      </c>
      <c r="K566">
        <v>0</v>
      </c>
      <c r="L566">
        <v>-145</v>
      </c>
      <c r="M566" t="s">
        <v>1290</v>
      </c>
    </row>
    <row r="567" spans="1:13">
      <c r="A567">
        <v>101010102001</v>
      </c>
      <c r="B567" t="s">
        <v>2902</v>
      </c>
      <c r="C567" t="s">
        <v>2626</v>
      </c>
      <c r="D567" t="s">
        <v>1288</v>
      </c>
      <c r="E567" t="s">
        <v>2628</v>
      </c>
      <c r="F567">
        <v>1963</v>
      </c>
      <c r="G567" s="1">
        <v>38772</v>
      </c>
      <c r="H567" t="s">
        <v>2734</v>
      </c>
      <c r="I567">
        <v>0</v>
      </c>
      <c r="J567">
        <v>544.22</v>
      </c>
      <c r="K567">
        <v>0</v>
      </c>
      <c r="L567">
        <v>-544.22</v>
      </c>
      <c r="M567" t="s">
        <v>1290</v>
      </c>
    </row>
    <row r="568" spans="1:13">
      <c r="A568">
        <v>101010102001</v>
      </c>
      <c r="B568" t="s">
        <v>2902</v>
      </c>
      <c r="C568" t="s">
        <v>2626</v>
      </c>
      <c r="D568" t="s">
        <v>1288</v>
      </c>
      <c r="E568" t="s">
        <v>2628</v>
      </c>
      <c r="F568">
        <v>1964</v>
      </c>
      <c r="G568" s="1">
        <v>38772</v>
      </c>
      <c r="H568" t="s">
        <v>2735</v>
      </c>
      <c r="I568">
        <v>0</v>
      </c>
      <c r="J568">
        <v>49.28</v>
      </c>
      <c r="K568">
        <v>0</v>
      </c>
      <c r="L568">
        <v>-49.28</v>
      </c>
      <c r="M568" t="s">
        <v>1290</v>
      </c>
    </row>
    <row r="569" spans="1:13">
      <c r="A569">
        <v>101010102001</v>
      </c>
      <c r="B569" t="s">
        <v>2902</v>
      </c>
      <c r="C569" t="s">
        <v>2626</v>
      </c>
      <c r="D569" t="s">
        <v>1288</v>
      </c>
      <c r="E569" t="s">
        <v>2628</v>
      </c>
      <c r="F569">
        <v>1965</v>
      </c>
      <c r="G569" s="1">
        <v>38772</v>
      </c>
      <c r="H569" t="s">
        <v>2733</v>
      </c>
      <c r="I569">
        <v>0</v>
      </c>
      <c r="J569">
        <v>82.5</v>
      </c>
      <c r="K569">
        <v>0</v>
      </c>
      <c r="L569">
        <v>-82.5</v>
      </c>
      <c r="M569" t="s">
        <v>1290</v>
      </c>
    </row>
    <row r="570" spans="1:13">
      <c r="A570">
        <v>101010102001</v>
      </c>
      <c r="B570" t="s">
        <v>2902</v>
      </c>
      <c r="C570" t="s">
        <v>2626</v>
      </c>
      <c r="D570" t="s">
        <v>1288</v>
      </c>
      <c r="E570" t="s">
        <v>2628</v>
      </c>
      <c r="F570">
        <v>1966</v>
      </c>
      <c r="G570" s="1">
        <v>38772</v>
      </c>
      <c r="H570" t="s">
        <v>2734</v>
      </c>
      <c r="I570">
        <v>0</v>
      </c>
      <c r="J570">
        <v>42</v>
      </c>
      <c r="K570">
        <v>0</v>
      </c>
      <c r="L570">
        <v>-42</v>
      </c>
      <c r="M570" t="s">
        <v>1290</v>
      </c>
    </row>
    <row r="571" spans="1:13">
      <c r="A571">
        <v>101010102001</v>
      </c>
      <c r="B571" t="s">
        <v>2902</v>
      </c>
      <c r="C571" t="s">
        <v>2626</v>
      </c>
      <c r="D571" t="s">
        <v>1288</v>
      </c>
      <c r="E571" t="s">
        <v>2628</v>
      </c>
      <c r="F571">
        <v>1969</v>
      </c>
      <c r="G571" s="1">
        <v>38772</v>
      </c>
      <c r="H571" t="s">
        <v>2734</v>
      </c>
      <c r="I571">
        <v>0</v>
      </c>
      <c r="J571">
        <v>278.76</v>
      </c>
      <c r="K571">
        <v>0</v>
      </c>
      <c r="L571">
        <v>-278.76</v>
      </c>
      <c r="M571" t="s">
        <v>1290</v>
      </c>
    </row>
    <row r="572" spans="1:13">
      <c r="A572">
        <v>101010102001</v>
      </c>
      <c r="B572" t="s">
        <v>2902</v>
      </c>
      <c r="C572" t="s">
        <v>2626</v>
      </c>
      <c r="D572" t="s">
        <v>1288</v>
      </c>
      <c r="E572" t="s">
        <v>2628</v>
      </c>
      <c r="F572">
        <v>1970</v>
      </c>
      <c r="G572" s="1">
        <v>38772</v>
      </c>
      <c r="H572" t="s">
        <v>2736</v>
      </c>
      <c r="I572">
        <v>0</v>
      </c>
      <c r="J572">
        <v>40</v>
      </c>
      <c r="K572">
        <v>0</v>
      </c>
      <c r="L572">
        <v>-40</v>
      </c>
      <c r="M572" t="s">
        <v>1290</v>
      </c>
    </row>
    <row r="573" spans="1:13">
      <c r="A573">
        <v>101010102001</v>
      </c>
      <c r="B573" t="s">
        <v>2902</v>
      </c>
      <c r="C573" t="s">
        <v>2626</v>
      </c>
      <c r="D573" t="s">
        <v>1288</v>
      </c>
      <c r="E573" t="s">
        <v>2628</v>
      </c>
      <c r="F573">
        <v>1971</v>
      </c>
      <c r="G573" s="1">
        <v>38772</v>
      </c>
      <c r="H573" t="s">
        <v>2733</v>
      </c>
      <c r="I573">
        <v>0</v>
      </c>
      <c r="J573">
        <v>32.5</v>
      </c>
      <c r="K573">
        <v>0</v>
      </c>
      <c r="L573">
        <v>-32.5</v>
      </c>
      <c r="M573" t="s">
        <v>1290</v>
      </c>
    </row>
    <row r="574" spans="1:13">
      <c r="A574">
        <v>101010102001</v>
      </c>
      <c r="B574" t="s">
        <v>2902</v>
      </c>
      <c r="C574" t="s">
        <v>2626</v>
      </c>
      <c r="D574" t="s">
        <v>1288</v>
      </c>
      <c r="E574" t="s">
        <v>2628</v>
      </c>
      <c r="F574">
        <v>1972</v>
      </c>
      <c r="G574" s="1">
        <v>38772</v>
      </c>
      <c r="H574" t="s">
        <v>2734</v>
      </c>
      <c r="I574">
        <v>0</v>
      </c>
      <c r="J574">
        <v>31.3</v>
      </c>
      <c r="K574">
        <v>0</v>
      </c>
      <c r="L574">
        <v>-31.3</v>
      </c>
      <c r="M574" t="s">
        <v>1290</v>
      </c>
    </row>
    <row r="575" spans="1:13">
      <c r="A575">
        <v>101010102001</v>
      </c>
      <c r="B575" t="s">
        <v>2902</v>
      </c>
      <c r="C575" t="s">
        <v>2626</v>
      </c>
      <c r="D575" t="s">
        <v>1288</v>
      </c>
      <c r="E575" t="s">
        <v>2628</v>
      </c>
      <c r="F575">
        <v>1973</v>
      </c>
      <c r="G575" s="1">
        <v>38772</v>
      </c>
      <c r="H575" t="s">
        <v>2734</v>
      </c>
      <c r="I575">
        <v>0</v>
      </c>
      <c r="J575">
        <v>50</v>
      </c>
      <c r="K575">
        <v>0</v>
      </c>
      <c r="L575">
        <v>-50</v>
      </c>
      <c r="M575" t="s">
        <v>1290</v>
      </c>
    </row>
    <row r="576" spans="1:13">
      <c r="A576">
        <v>101010102001</v>
      </c>
      <c r="B576" t="s">
        <v>2902</v>
      </c>
      <c r="C576" t="s">
        <v>2626</v>
      </c>
      <c r="D576" t="s">
        <v>1288</v>
      </c>
      <c r="E576" t="s">
        <v>2628</v>
      </c>
      <c r="F576">
        <v>1974</v>
      </c>
      <c r="G576" s="1">
        <v>38772</v>
      </c>
      <c r="H576" t="s">
        <v>2734</v>
      </c>
      <c r="I576">
        <v>0</v>
      </c>
      <c r="J576">
        <v>51</v>
      </c>
      <c r="K576">
        <v>0</v>
      </c>
      <c r="L576">
        <v>-51</v>
      </c>
      <c r="M576" t="s">
        <v>1290</v>
      </c>
    </row>
    <row r="577" spans="1:13">
      <c r="A577">
        <v>101010102001</v>
      </c>
      <c r="B577" t="s">
        <v>2902</v>
      </c>
      <c r="C577" t="s">
        <v>2626</v>
      </c>
      <c r="D577" t="s">
        <v>1288</v>
      </c>
      <c r="E577" t="s">
        <v>2628</v>
      </c>
      <c r="F577">
        <v>1975</v>
      </c>
      <c r="G577" s="1">
        <v>38772</v>
      </c>
      <c r="H577" t="s">
        <v>2734</v>
      </c>
      <c r="I577">
        <v>0</v>
      </c>
      <c r="J577">
        <v>68.7</v>
      </c>
      <c r="K577">
        <v>0</v>
      </c>
      <c r="L577">
        <v>-68.7</v>
      </c>
      <c r="M577" t="s">
        <v>1290</v>
      </c>
    </row>
    <row r="578" spans="1:13">
      <c r="A578">
        <v>101010102001</v>
      </c>
      <c r="B578" t="s">
        <v>2902</v>
      </c>
      <c r="C578" t="s">
        <v>2626</v>
      </c>
      <c r="D578" t="s">
        <v>1288</v>
      </c>
      <c r="E578" t="s">
        <v>2628</v>
      </c>
      <c r="F578">
        <v>1976</v>
      </c>
      <c r="G578" s="1">
        <v>38772</v>
      </c>
      <c r="H578" t="s">
        <v>2734</v>
      </c>
      <c r="I578">
        <v>0</v>
      </c>
      <c r="J578">
        <v>140.19999999999999</v>
      </c>
      <c r="K578">
        <v>0</v>
      </c>
      <c r="L578">
        <v>-140.19999999999999</v>
      </c>
      <c r="M578" t="s">
        <v>1290</v>
      </c>
    </row>
    <row r="579" spans="1:13">
      <c r="A579">
        <v>101010102001</v>
      </c>
      <c r="B579" t="s">
        <v>2902</v>
      </c>
      <c r="C579" t="s">
        <v>2626</v>
      </c>
      <c r="D579" t="s">
        <v>1288</v>
      </c>
      <c r="E579" t="s">
        <v>2628</v>
      </c>
      <c r="F579">
        <v>1977</v>
      </c>
      <c r="G579" s="1">
        <v>38772</v>
      </c>
      <c r="H579" t="s">
        <v>2734</v>
      </c>
      <c r="I579">
        <v>0</v>
      </c>
      <c r="J579">
        <v>190</v>
      </c>
      <c r="K579">
        <v>0</v>
      </c>
      <c r="L579">
        <v>-190</v>
      </c>
      <c r="M579" t="s">
        <v>1290</v>
      </c>
    </row>
    <row r="580" spans="1:13">
      <c r="A580">
        <v>101010102001</v>
      </c>
      <c r="B580" t="s">
        <v>2902</v>
      </c>
      <c r="C580" t="s">
        <v>2626</v>
      </c>
      <c r="D580" t="s">
        <v>1288</v>
      </c>
      <c r="E580" t="s">
        <v>2628</v>
      </c>
      <c r="F580">
        <v>1978</v>
      </c>
      <c r="G580" s="1">
        <v>38772</v>
      </c>
      <c r="H580" t="s">
        <v>2734</v>
      </c>
      <c r="I580">
        <v>0</v>
      </c>
      <c r="J580">
        <v>34.43</v>
      </c>
      <c r="K580">
        <v>0</v>
      </c>
      <c r="L580">
        <v>-34.43</v>
      </c>
      <c r="M580" t="s">
        <v>1290</v>
      </c>
    </row>
    <row r="581" spans="1:13">
      <c r="A581">
        <v>101010102001</v>
      </c>
      <c r="B581" t="s">
        <v>2902</v>
      </c>
      <c r="C581" t="s">
        <v>2626</v>
      </c>
      <c r="D581" t="s">
        <v>1288</v>
      </c>
      <c r="E581" t="s">
        <v>2628</v>
      </c>
      <c r="F581">
        <v>1979</v>
      </c>
      <c r="G581" s="1">
        <v>38772</v>
      </c>
      <c r="H581" t="s">
        <v>2734</v>
      </c>
      <c r="I581">
        <v>0</v>
      </c>
      <c r="J581">
        <v>25.08</v>
      </c>
      <c r="K581">
        <v>0</v>
      </c>
      <c r="L581">
        <v>-25.08</v>
      </c>
      <c r="M581" t="s">
        <v>1290</v>
      </c>
    </row>
    <row r="582" spans="1:13">
      <c r="A582">
        <v>101010102001</v>
      </c>
      <c r="B582" t="s">
        <v>2902</v>
      </c>
      <c r="C582" t="s">
        <v>2626</v>
      </c>
      <c r="D582" t="s">
        <v>1288</v>
      </c>
      <c r="E582" t="s">
        <v>2628</v>
      </c>
      <c r="F582">
        <v>1980</v>
      </c>
      <c r="G582" s="1">
        <v>38772</v>
      </c>
      <c r="H582" t="s">
        <v>2734</v>
      </c>
      <c r="I582">
        <v>0</v>
      </c>
      <c r="J582">
        <v>47.42</v>
      </c>
      <c r="K582">
        <v>0</v>
      </c>
      <c r="L582">
        <v>-47.42</v>
      </c>
      <c r="M582" t="s">
        <v>1290</v>
      </c>
    </row>
    <row r="583" spans="1:13">
      <c r="A583">
        <v>101010102001</v>
      </c>
      <c r="B583" t="s">
        <v>2902</v>
      </c>
      <c r="C583" t="s">
        <v>2626</v>
      </c>
      <c r="D583" t="s">
        <v>1288</v>
      </c>
      <c r="E583" t="s">
        <v>2628</v>
      </c>
      <c r="F583">
        <v>1984</v>
      </c>
      <c r="G583" s="1">
        <v>38772</v>
      </c>
      <c r="H583" t="s">
        <v>2737</v>
      </c>
      <c r="I583">
        <v>0</v>
      </c>
      <c r="J583">
        <v>30.65</v>
      </c>
      <c r="K583">
        <v>0</v>
      </c>
      <c r="L583">
        <v>-30.65</v>
      </c>
      <c r="M583" t="s">
        <v>1290</v>
      </c>
    </row>
    <row r="584" spans="1:13">
      <c r="A584">
        <v>101010102001</v>
      </c>
      <c r="B584" t="s">
        <v>2676</v>
      </c>
      <c r="C584" t="s">
        <v>2626</v>
      </c>
      <c r="D584" t="s">
        <v>1288</v>
      </c>
      <c r="E584" t="s">
        <v>2628</v>
      </c>
      <c r="F584">
        <v>1986</v>
      </c>
      <c r="G584" s="1">
        <v>38772</v>
      </c>
      <c r="H584" t="s">
        <v>2683</v>
      </c>
      <c r="I584">
        <v>0</v>
      </c>
      <c r="J584">
        <v>10</v>
      </c>
      <c r="K584">
        <v>0</v>
      </c>
      <c r="L584">
        <v>-10</v>
      </c>
      <c r="M584" t="s">
        <v>1290</v>
      </c>
    </row>
    <row r="585" spans="1:13">
      <c r="A585">
        <v>101010102001</v>
      </c>
      <c r="B585" t="s">
        <v>2902</v>
      </c>
      <c r="C585" t="s">
        <v>2626</v>
      </c>
      <c r="D585" t="s">
        <v>1288</v>
      </c>
      <c r="E585" t="s">
        <v>2628</v>
      </c>
      <c r="F585">
        <v>1990</v>
      </c>
      <c r="G585" s="1">
        <v>38772</v>
      </c>
      <c r="H585" t="s">
        <v>2738</v>
      </c>
      <c r="I585">
        <v>0</v>
      </c>
      <c r="J585">
        <v>100</v>
      </c>
      <c r="K585">
        <v>0</v>
      </c>
      <c r="L585">
        <v>-100</v>
      </c>
      <c r="M585" t="s">
        <v>1290</v>
      </c>
    </row>
    <row r="586" spans="1:13">
      <c r="A586">
        <v>101010102001</v>
      </c>
      <c r="B586" t="s">
        <v>2902</v>
      </c>
      <c r="C586" t="s">
        <v>2626</v>
      </c>
      <c r="D586" t="s">
        <v>1288</v>
      </c>
      <c r="E586" t="s">
        <v>2634</v>
      </c>
      <c r="F586">
        <v>2258</v>
      </c>
      <c r="G586" s="1">
        <v>38772</v>
      </c>
      <c r="H586" t="s">
        <v>2740</v>
      </c>
      <c r="I586">
        <v>1977.23</v>
      </c>
      <c r="J586">
        <v>0</v>
      </c>
      <c r="K586">
        <v>0</v>
      </c>
      <c r="L586">
        <v>1977.23</v>
      </c>
      <c r="M586" t="s">
        <v>1290</v>
      </c>
    </row>
    <row r="587" spans="1:13">
      <c r="A587">
        <v>101010102001</v>
      </c>
      <c r="B587" t="s">
        <v>2902</v>
      </c>
      <c r="C587" t="s">
        <v>2626</v>
      </c>
      <c r="D587" t="s">
        <v>1288</v>
      </c>
      <c r="E587" t="s">
        <v>2628</v>
      </c>
      <c r="F587">
        <v>2405</v>
      </c>
      <c r="G587" s="1">
        <v>38773</v>
      </c>
      <c r="H587" t="s">
        <v>2951</v>
      </c>
      <c r="I587">
        <v>0</v>
      </c>
      <c r="J587">
        <v>1730.43</v>
      </c>
      <c r="K587">
        <v>0</v>
      </c>
      <c r="L587">
        <v>-1730.43</v>
      </c>
      <c r="M587" t="s">
        <v>1290</v>
      </c>
    </row>
    <row r="588" spans="1:13">
      <c r="A588">
        <v>101010102001</v>
      </c>
      <c r="B588" t="s">
        <v>2676</v>
      </c>
      <c r="C588" t="s">
        <v>2626</v>
      </c>
      <c r="D588" t="s">
        <v>1288</v>
      </c>
      <c r="E588" t="s">
        <v>2628</v>
      </c>
      <c r="F588">
        <v>2415</v>
      </c>
      <c r="G588" s="1">
        <v>38773</v>
      </c>
      <c r="H588" t="s">
        <v>2684</v>
      </c>
      <c r="I588">
        <v>0</v>
      </c>
      <c r="J588">
        <v>75</v>
      </c>
      <c r="K588">
        <v>0</v>
      </c>
      <c r="L588">
        <v>-75</v>
      </c>
      <c r="M588" t="s">
        <v>1290</v>
      </c>
    </row>
    <row r="589" spans="1:13">
      <c r="A589">
        <v>101010102001</v>
      </c>
      <c r="B589" t="s">
        <v>2902</v>
      </c>
      <c r="C589" t="s">
        <v>2626</v>
      </c>
      <c r="D589" t="s">
        <v>1288</v>
      </c>
      <c r="E589" t="s">
        <v>2666</v>
      </c>
      <c r="F589">
        <v>7</v>
      </c>
      <c r="G589" s="1">
        <v>38776</v>
      </c>
      <c r="H589" t="s">
        <v>2952</v>
      </c>
      <c r="I589">
        <v>76000</v>
      </c>
      <c r="J589">
        <v>0</v>
      </c>
      <c r="K589">
        <v>0</v>
      </c>
      <c r="L589">
        <v>76000</v>
      </c>
      <c r="M589" t="s">
        <v>1290</v>
      </c>
    </row>
    <row r="590" spans="1:13">
      <c r="A590">
        <v>101010102001</v>
      </c>
      <c r="B590" t="s">
        <v>2902</v>
      </c>
      <c r="C590" t="s">
        <v>2626</v>
      </c>
      <c r="D590" t="s">
        <v>1288</v>
      </c>
      <c r="E590" t="s">
        <v>2666</v>
      </c>
      <c r="F590">
        <v>9</v>
      </c>
      <c r="G590" s="1">
        <v>38776</v>
      </c>
      <c r="H590" t="s">
        <v>2953</v>
      </c>
      <c r="I590">
        <v>200</v>
      </c>
      <c r="J590">
        <v>0</v>
      </c>
      <c r="K590">
        <v>0</v>
      </c>
      <c r="L590">
        <v>200</v>
      </c>
      <c r="M590" t="s">
        <v>1290</v>
      </c>
    </row>
    <row r="591" spans="1:13">
      <c r="A591">
        <v>101010102001</v>
      </c>
      <c r="B591" t="s">
        <v>2676</v>
      </c>
      <c r="C591" t="s">
        <v>2626</v>
      </c>
      <c r="D591" t="s">
        <v>1288</v>
      </c>
      <c r="E591" t="s">
        <v>2632</v>
      </c>
      <c r="F591">
        <v>59</v>
      </c>
      <c r="G591" s="1">
        <v>38776</v>
      </c>
      <c r="H591" t="s">
        <v>2685</v>
      </c>
      <c r="I591">
        <v>0</v>
      </c>
      <c r="J591">
        <v>2337.36</v>
      </c>
      <c r="K591">
        <v>0</v>
      </c>
      <c r="L591">
        <v>-2337.36</v>
      </c>
      <c r="M591" t="s">
        <v>1290</v>
      </c>
    </row>
    <row r="592" spans="1:13">
      <c r="A592">
        <v>101010102001</v>
      </c>
      <c r="B592" t="s">
        <v>2902</v>
      </c>
      <c r="C592" t="s">
        <v>2626</v>
      </c>
      <c r="D592" t="s">
        <v>1288</v>
      </c>
      <c r="E592" t="s">
        <v>2632</v>
      </c>
      <c r="F592">
        <v>62</v>
      </c>
      <c r="G592" s="1">
        <v>38776</v>
      </c>
      <c r="H592" t="s">
        <v>2954</v>
      </c>
      <c r="I592">
        <v>0</v>
      </c>
      <c r="J592">
        <v>1526.58</v>
      </c>
      <c r="K592">
        <v>0</v>
      </c>
      <c r="L592">
        <v>-1526.58</v>
      </c>
      <c r="M592" t="s">
        <v>1290</v>
      </c>
    </row>
    <row r="593" spans="1:13">
      <c r="A593">
        <v>101010102001</v>
      </c>
      <c r="B593" t="s">
        <v>2902</v>
      </c>
      <c r="C593" t="s">
        <v>2626</v>
      </c>
      <c r="D593" t="s">
        <v>1288</v>
      </c>
      <c r="E593" t="s">
        <v>2632</v>
      </c>
      <c r="F593">
        <v>63</v>
      </c>
      <c r="G593" s="1">
        <v>38776</v>
      </c>
      <c r="H593" t="s">
        <v>2955</v>
      </c>
      <c r="I593">
        <v>0</v>
      </c>
      <c r="J593">
        <v>1652.02</v>
      </c>
      <c r="K593">
        <v>0</v>
      </c>
      <c r="L593">
        <v>-1652.02</v>
      </c>
      <c r="M593" t="s">
        <v>1290</v>
      </c>
    </row>
    <row r="594" spans="1:13">
      <c r="A594">
        <v>101010102001</v>
      </c>
      <c r="B594" t="s">
        <v>2676</v>
      </c>
      <c r="C594" t="s">
        <v>2626</v>
      </c>
      <c r="D594" t="s">
        <v>1288</v>
      </c>
      <c r="E594" t="s">
        <v>2634</v>
      </c>
      <c r="F594">
        <v>216</v>
      </c>
      <c r="G594" s="1">
        <v>38776</v>
      </c>
      <c r="H594" t="s">
        <v>2320</v>
      </c>
      <c r="I594">
        <v>2422.36</v>
      </c>
      <c r="J594">
        <v>0</v>
      </c>
      <c r="K594">
        <v>0</v>
      </c>
      <c r="L594">
        <v>2422.36</v>
      </c>
      <c r="M594" t="s">
        <v>1290</v>
      </c>
    </row>
    <row r="595" spans="1:13">
      <c r="A595">
        <v>101010102001</v>
      </c>
      <c r="B595" t="s">
        <v>2902</v>
      </c>
      <c r="C595" t="s">
        <v>2626</v>
      </c>
      <c r="D595" t="s">
        <v>1288</v>
      </c>
      <c r="E595" t="s">
        <v>2634</v>
      </c>
      <c r="F595">
        <v>224</v>
      </c>
      <c r="G595" s="1">
        <v>38776</v>
      </c>
      <c r="H595" t="s">
        <v>2956</v>
      </c>
      <c r="I595">
        <v>166964.01999999999</v>
      </c>
      <c r="J595">
        <v>0</v>
      </c>
      <c r="K595">
        <v>0</v>
      </c>
      <c r="L595">
        <v>166964.01999999999</v>
      </c>
      <c r="M595" t="s">
        <v>1290</v>
      </c>
    </row>
    <row r="596" spans="1:13">
      <c r="A596">
        <v>101010102001</v>
      </c>
      <c r="B596" t="s">
        <v>2902</v>
      </c>
      <c r="C596" t="s">
        <v>2626</v>
      </c>
      <c r="D596" t="s">
        <v>1288</v>
      </c>
      <c r="E596" t="s">
        <v>2634</v>
      </c>
      <c r="F596">
        <v>382</v>
      </c>
      <c r="G596" s="1">
        <v>38776</v>
      </c>
      <c r="H596" t="s">
        <v>2957</v>
      </c>
      <c r="I596">
        <v>2581.4</v>
      </c>
      <c r="J596">
        <v>0</v>
      </c>
      <c r="K596">
        <v>0</v>
      </c>
      <c r="L596">
        <v>2581.4</v>
      </c>
      <c r="M596" t="s">
        <v>1290</v>
      </c>
    </row>
    <row r="597" spans="1:13">
      <c r="A597">
        <v>101010102001</v>
      </c>
      <c r="B597" t="s">
        <v>2902</v>
      </c>
      <c r="C597" t="s">
        <v>2626</v>
      </c>
      <c r="D597" t="s">
        <v>1288</v>
      </c>
      <c r="E597" t="s">
        <v>2634</v>
      </c>
      <c r="F597">
        <v>387</v>
      </c>
      <c r="G597" s="1">
        <v>38776</v>
      </c>
      <c r="H597" t="s">
        <v>2958</v>
      </c>
      <c r="I597">
        <v>7806.97</v>
      </c>
      <c r="J597">
        <v>0</v>
      </c>
      <c r="K597">
        <v>0</v>
      </c>
      <c r="L597">
        <v>7806.97</v>
      </c>
      <c r="M597" t="s">
        <v>1290</v>
      </c>
    </row>
    <row r="598" spans="1:13">
      <c r="A598">
        <v>101010102001</v>
      </c>
      <c r="B598" t="s">
        <v>2902</v>
      </c>
      <c r="C598" t="s">
        <v>2626</v>
      </c>
      <c r="D598" t="s">
        <v>1288</v>
      </c>
      <c r="E598" t="s">
        <v>2634</v>
      </c>
      <c r="F598">
        <v>390</v>
      </c>
      <c r="G598" s="1">
        <v>38776</v>
      </c>
      <c r="H598" t="s">
        <v>2110</v>
      </c>
      <c r="I598">
        <v>5053.71</v>
      </c>
      <c r="J598">
        <v>0</v>
      </c>
      <c r="K598">
        <v>0</v>
      </c>
      <c r="L598">
        <v>5053.71</v>
      </c>
      <c r="M598" t="s">
        <v>1290</v>
      </c>
    </row>
    <row r="599" spans="1:13">
      <c r="A599">
        <v>101010102001</v>
      </c>
      <c r="B599" t="s">
        <v>2902</v>
      </c>
      <c r="C599" t="s">
        <v>2626</v>
      </c>
      <c r="D599" t="s">
        <v>1288</v>
      </c>
      <c r="E599" t="s">
        <v>2634</v>
      </c>
      <c r="F599">
        <v>392</v>
      </c>
      <c r="G599" s="1">
        <v>38776</v>
      </c>
      <c r="H599" t="s">
        <v>2959</v>
      </c>
      <c r="I599">
        <v>235297.94</v>
      </c>
      <c r="J599">
        <v>0</v>
      </c>
      <c r="K599">
        <v>0</v>
      </c>
      <c r="L599">
        <v>235297.94</v>
      </c>
      <c r="M599" t="s">
        <v>1290</v>
      </c>
    </row>
    <row r="600" spans="1:13">
      <c r="A600">
        <v>101010102001</v>
      </c>
      <c r="B600" t="s">
        <v>2902</v>
      </c>
      <c r="C600" t="s">
        <v>2626</v>
      </c>
      <c r="D600" t="s">
        <v>1288</v>
      </c>
      <c r="E600" t="s">
        <v>2634</v>
      </c>
      <c r="F600">
        <v>396</v>
      </c>
      <c r="G600" s="1">
        <v>38776</v>
      </c>
      <c r="H600" t="s">
        <v>2679</v>
      </c>
      <c r="I600">
        <v>2337.36</v>
      </c>
      <c r="J600">
        <v>0</v>
      </c>
      <c r="K600">
        <v>0</v>
      </c>
      <c r="L600">
        <v>2337.36</v>
      </c>
      <c r="M600" t="s">
        <v>1290</v>
      </c>
    </row>
    <row r="601" spans="1:13">
      <c r="A601">
        <v>101010102001</v>
      </c>
      <c r="B601" t="s">
        <v>2902</v>
      </c>
      <c r="C601" t="s">
        <v>2626</v>
      </c>
      <c r="D601" t="s">
        <v>1288</v>
      </c>
      <c r="E601" t="s">
        <v>2634</v>
      </c>
      <c r="F601">
        <v>399</v>
      </c>
      <c r="G601" s="1">
        <v>38776</v>
      </c>
      <c r="H601" t="s">
        <v>2960</v>
      </c>
      <c r="I601">
        <v>10917.87</v>
      </c>
      <c r="J601">
        <v>0</v>
      </c>
      <c r="K601">
        <v>0</v>
      </c>
      <c r="L601">
        <v>10917.87</v>
      </c>
      <c r="M601" t="s">
        <v>1290</v>
      </c>
    </row>
    <row r="602" spans="1:13">
      <c r="A602">
        <v>101010102001</v>
      </c>
      <c r="B602" t="s">
        <v>2902</v>
      </c>
      <c r="C602" t="s">
        <v>2626</v>
      </c>
      <c r="D602" t="s">
        <v>1288</v>
      </c>
      <c r="E602" t="s">
        <v>2634</v>
      </c>
      <c r="F602">
        <v>608</v>
      </c>
      <c r="G602" s="1">
        <v>38776</v>
      </c>
      <c r="H602" t="s">
        <v>2961</v>
      </c>
      <c r="I602">
        <v>28261.06</v>
      </c>
      <c r="J602">
        <v>0</v>
      </c>
      <c r="K602">
        <v>0</v>
      </c>
      <c r="L602">
        <v>28261.06</v>
      </c>
      <c r="M602" t="s">
        <v>1290</v>
      </c>
    </row>
    <row r="603" spans="1:13" s="16" customFormat="1">
      <c r="A603" s="16">
        <v>101010102001</v>
      </c>
      <c r="B603" s="16" t="s">
        <v>2902</v>
      </c>
      <c r="C603" s="16" t="s">
        <v>2626</v>
      </c>
      <c r="D603" s="16" t="s">
        <v>1288</v>
      </c>
      <c r="E603" s="16" t="s">
        <v>2634</v>
      </c>
      <c r="F603" s="16">
        <v>291</v>
      </c>
      <c r="G603" s="17">
        <v>38777</v>
      </c>
      <c r="H603" s="16" t="s">
        <v>2962</v>
      </c>
      <c r="I603" s="16">
        <v>551.54999999999995</v>
      </c>
      <c r="J603" s="16">
        <v>0</v>
      </c>
      <c r="K603" s="16">
        <v>0</v>
      </c>
      <c r="L603" s="16">
        <v>551.54999999999995</v>
      </c>
      <c r="M603" s="16" t="s">
        <v>1290</v>
      </c>
    </row>
    <row r="604" spans="1:13" s="16" customFormat="1">
      <c r="A604" s="16">
        <v>101010102001</v>
      </c>
      <c r="B604" s="16" t="s">
        <v>2902</v>
      </c>
      <c r="C604" s="16" t="s">
        <v>2626</v>
      </c>
      <c r="D604" s="16" t="s">
        <v>1288</v>
      </c>
      <c r="E604" s="16" t="s">
        <v>2634</v>
      </c>
      <c r="F604" s="16">
        <v>765</v>
      </c>
      <c r="G604" s="17">
        <v>38777</v>
      </c>
      <c r="H604" s="16" t="s">
        <v>2963</v>
      </c>
      <c r="I604" s="16">
        <v>657.3</v>
      </c>
      <c r="J604" s="16">
        <v>0</v>
      </c>
      <c r="K604" s="16">
        <v>0</v>
      </c>
      <c r="L604" s="16">
        <v>657.3</v>
      </c>
      <c r="M604" s="16" t="s">
        <v>1290</v>
      </c>
    </row>
    <row r="605" spans="1:13" s="16" customFormat="1">
      <c r="A605" s="16">
        <v>101010102001</v>
      </c>
      <c r="B605" s="16" t="s">
        <v>2902</v>
      </c>
      <c r="C605" s="16" t="s">
        <v>2626</v>
      </c>
      <c r="D605" s="16" t="s">
        <v>1288</v>
      </c>
      <c r="E605" s="16" t="s">
        <v>2628</v>
      </c>
      <c r="F605" s="16">
        <v>1993</v>
      </c>
      <c r="G605" s="17">
        <v>38778</v>
      </c>
      <c r="H605" s="16" t="s">
        <v>2964</v>
      </c>
      <c r="I605" s="16">
        <v>0</v>
      </c>
      <c r="J605" s="16">
        <v>23601.61</v>
      </c>
      <c r="K605" s="16">
        <v>0</v>
      </c>
      <c r="L605" s="16">
        <v>-23601.61</v>
      </c>
      <c r="M605" s="16" t="s">
        <v>1290</v>
      </c>
    </row>
    <row r="606" spans="1:13" s="16" customFormat="1">
      <c r="A606" s="16">
        <v>101010102001</v>
      </c>
      <c r="B606" s="16" t="s">
        <v>2902</v>
      </c>
      <c r="C606" s="16" t="s">
        <v>2626</v>
      </c>
      <c r="D606" s="16" t="s">
        <v>1288</v>
      </c>
      <c r="E606" s="16" t="s">
        <v>2628</v>
      </c>
      <c r="F606" s="16">
        <v>1994</v>
      </c>
      <c r="G606" s="17">
        <v>38778</v>
      </c>
      <c r="H606" s="16" t="s">
        <v>2965</v>
      </c>
      <c r="I606" s="16">
        <v>0</v>
      </c>
      <c r="J606" s="16">
        <v>189</v>
      </c>
      <c r="K606" s="16">
        <v>0</v>
      </c>
      <c r="L606" s="16">
        <v>-189</v>
      </c>
      <c r="M606" s="16" t="s">
        <v>1290</v>
      </c>
    </row>
    <row r="607" spans="1:13" s="16" customFormat="1">
      <c r="A607" s="16">
        <v>101010102001</v>
      </c>
      <c r="B607" s="16" t="s">
        <v>2902</v>
      </c>
      <c r="C607" s="16" t="s">
        <v>2626</v>
      </c>
      <c r="D607" s="16" t="s">
        <v>1288</v>
      </c>
      <c r="E607" s="16" t="s">
        <v>2628</v>
      </c>
      <c r="F607" s="16">
        <v>1995</v>
      </c>
      <c r="G607" s="17">
        <v>38778</v>
      </c>
      <c r="H607" s="16" t="s">
        <v>2966</v>
      </c>
      <c r="I607" s="16">
        <v>0</v>
      </c>
      <c r="J607" s="16">
        <v>463</v>
      </c>
      <c r="K607" s="16">
        <v>0</v>
      </c>
      <c r="L607" s="16">
        <v>-463</v>
      </c>
      <c r="M607" s="16" t="s">
        <v>1290</v>
      </c>
    </row>
    <row r="608" spans="1:13" s="16" customFormat="1">
      <c r="A608" s="16">
        <v>101010102001</v>
      </c>
      <c r="B608" s="16" t="s">
        <v>2902</v>
      </c>
      <c r="C608" s="16" t="s">
        <v>2626</v>
      </c>
      <c r="D608" s="16" t="s">
        <v>1288</v>
      </c>
      <c r="E608" s="16" t="s">
        <v>2628</v>
      </c>
      <c r="F608" s="16">
        <v>1996</v>
      </c>
      <c r="G608" s="17">
        <v>38778</v>
      </c>
      <c r="H608" s="16" t="s">
        <v>2967</v>
      </c>
      <c r="I608" s="16">
        <v>0</v>
      </c>
      <c r="J608" s="16">
        <v>40</v>
      </c>
      <c r="K608" s="16">
        <v>0</v>
      </c>
      <c r="L608" s="16">
        <v>-40</v>
      </c>
      <c r="M608" s="16" t="s">
        <v>1290</v>
      </c>
    </row>
    <row r="609" spans="1:13" s="16" customFormat="1">
      <c r="A609" s="16">
        <v>101010102001</v>
      </c>
      <c r="B609" s="16" t="s">
        <v>2902</v>
      </c>
      <c r="C609" s="16" t="s">
        <v>2626</v>
      </c>
      <c r="D609" s="16" t="s">
        <v>1288</v>
      </c>
      <c r="E609" s="16" t="s">
        <v>2628</v>
      </c>
      <c r="F609" s="16">
        <v>1997</v>
      </c>
      <c r="G609" s="17">
        <v>38778</v>
      </c>
      <c r="H609" s="16" t="s">
        <v>2968</v>
      </c>
      <c r="I609" s="16">
        <v>0</v>
      </c>
      <c r="J609" s="16">
        <v>120.5</v>
      </c>
      <c r="K609" s="16">
        <v>0</v>
      </c>
      <c r="L609" s="16">
        <v>-120.5</v>
      </c>
      <c r="M609" s="16" t="s">
        <v>1290</v>
      </c>
    </row>
    <row r="610" spans="1:13" s="16" customFormat="1">
      <c r="A610" s="16">
        <v>101010102001</v>
      </c>
      <c r="B610" s="16" t="s">
        <v>2902</v>
      </c>
      <c r="C610" s="16" t="s">
        <v>2626</v>
      </c>
      <c r="D610" s="16" t="s">
        <v>1288</v>
      </c>
      <c r="E610" s="16" t="s">
        <v>2628</v>
      </c>
      <c r="F610" s="16">
        <v>1998</v>
      </c>
      <c r="G610" s="17">
        <v>38778</v>
      </c>
      <c r="H610" s="16" t="s">
        <v>2966</v>
      </c>
      <c r="I610" s="16">
        <v>0</v>
      </c>
      <c r="J610" s="16">
        <v>0</v>
      </c>
      <c r="K610" s="16">
        <v>0</v>
      </c>
      <c r="L610" s="16">
        <v>0</v>
      </c>
      <c r="M610" s="16" t="s">
        <v>1290</v>
      </c>
    </row>
    <row r="611" spans="1:13" s="16" customFormat="1">
      <c r="A611" s="16">
        <v>101010102001</v>
      </c>
      <c r="B611" s="16" t="s">
        <v>2902</v>
      </c>
      <c r="C611" s="16" t="s">
        <v>2626</v>
      </c>
      <c r="D611" s="16" t="s">
        <v>1288</v>
      </c>
      <c r="E611" s="16" t="s">
        <v>2628</v>
      </c>
      <c r="F611" s="16">
        <v>1999</v>
      </c>
      <c r="G611" s="17">
        <v>38778</v>
      </c>
      <c r="H611" s="16" t="s">
        <v>2969</v>
      </c>
      <c r="I611" s="16">
        <v>0</v>
      </c>
      <c r="J611" s="16">
        <v>76</v>
      </c>
      <c r="K611" s="16">
        <v>0</v>
      </c>
      <c r="L611" s="16">
        <v>-76</v>
      </c>
      <c r="M611" s="16" t="s">
        <v>1290</v>
      </c>
    </row>
    <row r="612" spans="1:13" s="16" customFormat="1">
      <c r="A612" s="16">
        <v>101010102001</v>
      </c>
      <c r="B612" s="16" t="s">
        <v>2902</v>
      </c>
      <c r="C612" s="16" t="s">
        <v>2626</v>
      </c>
      <c r="D612" s="16" t="s">
        <v>1288</v>
      </c>
      <c r="E612" s="16" t="s">
        <v>2628</v>
      </c>
      <c r="F612" s="16">
        <v>2000</v>
      </c>
      <c r="G612" s="17">
        <v>38778</v>
      </c>
      <c r="H612" s="16" t="s">
        <v>2969</v>
      </c>
      <c r="I612" s="16">
        <v>0</v>
      </c>
      <c r="J612" s="16">
        <v>63</v>
      </c>
      <c r="K612" s="16">
        <v>0</v>
      </c>
      <c r="L612" s="16">
        <v>-63</v>
      </c>
      <c r="M612" s="16" t="s">
        <v>1290</v>
      </c>
    </row>
    <row r="613" spans="1:13" s="16" customFormat="1">
      <c r="A613" s="16">
        <v>101010102001</v>
      </c>
      <c r="B613" s="16" t="s">
        <v>2902</v>
      </c>
      <c r="C613" s="16" t="s">
        <v>2626</v>
      </c>
      <c r="D613" s="16" t="s">
        <v>1288</v>
      </c>
      <c r="E613" s="16" t="s">
        <v>2628</v>
      </c>
      <c r="F613" s="16">
        <v>2001</v>
      </c>
      <c r="G613" s="17">
        <v>38778</v>
      </c>
      <c r="H613" s="16" t="s">
        <v>2966</v>
      </c>
      <c r="I613" s="16">
        <v>0</v>
      </c>
      <c r="J613" s="16">
        <v>15.75</v>
      </c>
      <c r="K613" s="16">
        <v>0</v>
      </c>
      <c r="L613" s="16">
        <v>-15.75</v>
      </c>
      <c r="M613" s="16" t="s">
        <v>1290</v>
      </c>
    </row>
    <row r="614" spans="1:13" s="16" customFormat="1">
      <c r="A614" s="16">
        <v>101010102001</v>
      </c>
      <c r="B614" s="16" t="s">
        <v>2902</v>
      </c>
      <c r="C614" s="16" t="s">
        <v>2626</v>
      </c>
      <c r="D614" s="16" t="s">
        <v>1288</v>
      </c>
      <c r="E614" s="16" t="s">
        <v>2628</v>
      </c>
      <c r="F614" s="16">
        <v>2004</v>
      </c>
      <c r="G614" s="17">
        <v>38778</v>
      </c>
      <c r="H614" s="16" t="s">
        <v>2966</v>
      </c>
      <c r="I614" s="16">
        <v>0</v>
      </c>
      <c r="J614" s="16">
        <v>82.5</v>
      </c>
      <c r="K614" s="16">
        <v>0</v>
      </c>
      <c r="L614" s="16">
        <v>-82.5</v>
      </c>
      <c r="M614" s="16" t="s">
        <v>1290</v>
      </c>
    </row>
    <row r="615" spans="1:13" s="16" customFormat="1">
      <c r="A615" s="16">
        <v>101010102001</v>
      </c>
      <c r="B615" s="16" t="s">
        <v>2902</v>
      </c>
      <c r="C615" s="16" t="s">
        <v>2626</v>
      </c>
      <c r="D615" s="16" t="s">
        <v>1288</v>
      </c>
      <c r="E615" s="16" t="s">
        <v>2628</v>
      </c>
      <c r="F615" s="16">
        <v>2005</v>
      </c>
      <c r="G615" s="17">
        <v>38778</v>
      </c>
      <c r="H615" s="16" t="s">
        <v>2970</v>
      </c>
      <c r="I615" s="16">
        <v>0</v>
      </c>
      <c r="J615" s="16">
        <v>200</v>
      </c>
      <c r="K615" s="16">
        <v>0</v>
      </c>
      <c r="L615" s="16">
        <v>-200</v>
      </c>
      <c r="M615" s="16" t="s">
        <v>1290</v>
      </c>
    </row>
    <row r="616" spans="1:13" s="16" customFormat="1">
      <c r="A616" s="16">
        <v>101010102001</v>
      </c>
      <c r="B616" s="16" t="s">
        <v>2902</v>
      </c>
      <c r="C616" s="16" t="s">
        <v>2626</v>
      </c>
      <c r="D616" s="16" t="s">
        <v>1288</v>
      </c>
      <c r="E616" s="16" t="s">
        <v>2628</v>
      </c>
      <c r="F616" s="16">
        <v>2006</v>
      </c>
      <c r="G616" s="17">
        <v>38778</v>
      </c>
      <c r="H616" s="16" t="s">
        <v>2966</v>
      </c>
      <c r="I616" s="16">
        <v>0</v>
      </c>
      <c r="J616" s="16">
        <v>24.5</v>
      </c>
      <c r="K616" s="16">
        <v>0</v>
      </c>
      <c r="L616" s="16">
        <v>-24.5</v>
      </c>
      <c r="M616" s="16" t="s">
        <v>1290</v>
      </c>
    </row>
    <row r="617" spans="1:13" s="16" customFormat="1">
      <c r="A617" s="16">
        <v>101010102001</v>
      </c>
      <c r="B617" s="16" t="s">
        <v>2902</v>
      </c>
      <c r="C617" s="16" t="s">
        <v>2626</v>
      </c>
      <c r="D617" s="16" t="s">
        <v>1288</v>
      </c>
      <c r="E617" s="16" t="s">
        <v>2628</v>
      </c>
      <c r="F617" s="16">
        <v>2010</v>
      </c>
      <c r="G617" s="17">
        <v>38778</v>
      </c>
      <c r="H617" s="16" t="s">
        <v>2971</v>
      </c>
      <c r="I617" s="16">
        <v>0</v>
      </c>
      <c r="J617" s="16">
        <v>93.18</v>
      </c>
      <c r="K617" s="16">
        <v>0</v>
      </c>
      <c r="L617" s="16">
        <v>-93.18</v>
      </c>
      <c r="M617" s="16" t="s">
        <v>1290</v>
      </c>
    </row>
    <row r="618" spans="1:13" s="16" customFormat="1">
      <c r="A618" s="16">
        <v>101010102001</v>
      </c>
      <c r="B618" s="16" t="s">
        <v>2902</v>
      </c>
      <c r="C618" s="16" t="s">
        <v>2626</v>
      </c>
      <c r="D618" s="16" t="s">
        <v>1288</v>
      </c>
      <c r="E618" s="16" t="s">
        <v>2628</v>
      </c>
      <c r="F618" s="16">
        <v>2012</v>
      </c>
      <c r="G618" s="17">
        <v>38778</v>
      </c>
      <c r="H618" s="16" t="s">
        <v>2972</v>
      </c>
      <c r="I618" s="16">
        <v>0</v>
      </c>
      <c r="J618" s="16">
        <v>174.5</v>
      </c>
      <c r="K618" s="16">
        <v>0</v>
      </c>
      <c r="L618" s="16">
        <v>-174.5</v>
      </c>
      <c r="M618" s="16" t="s">
        <v>1290</v>
      </c>
    </row>
    <row r="619" spans="1:13" s="16" customFormat="1">
      <c r="A619" s="16">
        <v>101010102001</v>
      </c>
      <c r="B619" s="16" t="s">
        <v>2902</v>
      </c>
      <c r="C619" s="16" t="s">
        <v>2626</v>
      </c>
      <c r="D619" s="16" t="s">
        <v>1288</v>
      </c>
      <c r="E619" s="16" t="s">
        <v>2628</v>
      </c>
      <c r="F619" s="16">
        <v>2013</v>
      </c>
      <c r="G619" s="17">
        <v>38778</v>
      </c>
      <c r="H619" s="16" t="s">
        <v>2973</v>
      </c>
      <c r="I619" s="16">
        <v>0</v>
      </c>
      <c r="J619" s="16">
        <v>374.53</v>
      </c>
      <c r="K619" s="16">
        <v>0</v>
      </c>
      <c r="L619" s="16">
        <v>-374.53</v>
      </c>
      <c r="M619" s="16" t="s">
        <v>1290</v>
      </c>
    </row>
    <row r="620" spans="1:13" s="16" customFormat="1">
      <c r="A620" s="16">
        <v>101010102001</v>
      </c>
      <c r="B620" s="16" t="s">
        <v>2902</v>
      </c>
      <c r="C620" s="16" t="s">
        <v>2626</v>
      </c>
      <c r="D620" s="16" t="s">
        <v>1288</v>
      </c>
      <c r="E620" s="16" t="s">
        <v>2628</v>
      </c>
      <c r="F620" s="16">
        <v>2015</v>
      </c>
      <c r="G620" s="17">
        <v>38778</v>
      </c>
      <c r="H620" s="16" t="s">
        <v>2974</v>
      </c>
      <c r="I620" s="16">
        <v>0</v>
      </c>
      <c r="J620" s="16">
        <v>200.45</v>
      </c>
      <c r="K620" s="16">
        <v>0</v>
      </c>
      <c r="L620" s="16">
        <v>-200.45</v>
      </c>
      <c r="M620" s="16" t="s">
        <v>1290</v>
      </c>
    </row>
    <row r="621" spans="1:13" s="16" customFormat="1">
      <c r="A621" s="16">
        <v>101010102001</v>
      </c>
      <c r="B621" s="16" t="s">
        <v>2902</v>
      </c>
      <c r="C621" s="16" t="s">
        <v>2626</v>
      </c>
      <c r="D621" s="16" t="s">
        <v>1288</v>
      </c>
      <c r="E621" s="16" t="s">
        <v>2632</v>
      </c>
      <c r="F621" s="16">
        <v>96</v>
      </c>
      <c r="G621" s="17">
        <v>38779</v>
      </c>
      <c r="H621" s="16" t="s">
        <v>2981</v>
      </c>
      <c r="I621" s="16">
        <v>0</v>
      </c>
      <c r="J621" s="16">
        <v>7056.3</v>
      </c>
      <c r="K621" s="16">
        <v>0</v>
      </c>
      <c r="L621" s="16">
        <v>-7056.3</v>
      </c>
      <c r="M621" s="16" t="s">
        <v>1290</v>
      </c>
    </row>
    <row r="622" spans="1:13" s="16" customFormat="1">
      <c r="A622" s="16">
        <v>101010102001</v>
      </c>
      <c r="B622" s="16" t="s">
        <v>2902</v>
      </c>
      <c r="C622" s="16" t="s">
        <v>2626</v>
      </c>
      <c r="D622" s="16" t="s">
        <v>1288</v>
      </c>
      <c r="E622" s="16" t="s">
        <v>2634</v>
      </c>
      <c r="F622" s="16">
        <v>597</v>
      </c>
      <c r="G622" s="17">
        <v>38779</v>
      </c>
      <c r="H622" s="16" t="s">
        <v>2982</v>
      </c>
      <c r="I622" s="16">
        <v>35.840000000000003</v>
      </c>
      <c r="J622" s="16">
        <v>0</v>
      </c>
      <c r="K622" s="16">
        <v>0</v>
      </c>
      <c r="L622" s="16">
        <v>35.840000000000003</v>
      </c>
      <c r="M622" s="16" t="s">
        <v>1290</v>
      </c>
    </row>
    <row r="623" spans="1:13" s="16" customFormat="1">
      <c r="A623" s="16">
        <v>101010102001</v>
      </c>
      <c r="B623" s="16" t="s">
        <v>2902</v>
      </c>
      <c r="C623" s="16" t="s">
        <v>2626</v>
      </c>
      <c r="D623" s="16" t="s">
        <v>1288</v>
      </c>
      <c r="E623" s="16" t="s">
        <v>2628</v>
      </c>
      <c r="F623" s="16">
        <v>2016</v>
      </c>
      <c r="G623" s="17">
        <v>38779</v>
      </c>
      <c r="H623" s="16" t="s">
        <v>2975</v>
      </c>
      <c r="I623" s="16">
        <v>0</v>
      </c>
      <c r="J623" s="16">
        <v>168.9</v>
      </c>
      <c r="K623" s="16">
        <v>0</v>
      </c>
      <c r="L623" s="16">
        <v>-168.9</v>
      </c>
      <c r="M623" s="16" t="s">
        <v>1290</v>
      </c>
    </row>
    <row r="624" spans="1:13" s="16" customFormat="1">
      <c r="A624" s="16">
        <v>101010102001</v>
      </c>
      <c r="B624" s="16" t="s">
        <v>2902</v>
      </c>
      <c r="C624" s="16" t="s">
        <v>2626</v>
      </c>
      <c r="D624" s="16" t="s">
        <v>1288</v>
      </c>
      <c r="E624" s="16" t="s">
        <v>2628</v>
      </c>
      <c r="F624" s="16">
        <v>2017</v>
      </c>
      <c r="G624" s="17">
        <v>38779</v>
      </c>
      <c r="H624" s="16" t="s">
        <v>2976</v>
      </c>
      <c r="I624" s="16">
        <v>0</v>
      </c>
      <c r="J624" s="16">
        <v>190</v>
      </c>
      <c r="K624" s="16">
        <v>0</v>
      </c>
      <c r="L624" s="16">
        <v>-190</v>
      </c>
      <c r="M624" s="16" t="s">
        <v>1290</v>
      </c>
    </row>
    <row r="625" spans="1:13" s="16" customFormat="1">
      <c r="A625" s="16">
        <v>101010102001</v>
      </c>
      <c r="B625" s="16" t="s">
        <v>2902</v>
      </c>
      <c r="C625" s="16" t="s">
        <v>2626</v>
      </c>
      <c r="D625" s="16" t="s">
        <v>1288</v>
      </c>
      <c r="E625" s="16" t="s">
        <v>2628</v>
      </c>
      <c r="F625" s="16">
        <v>2018</v>
      </c>
      <c r="G625" s="17">
        <v>38779</v>
      </c>
      <c r="H625" s="16" t="s">
        <v>2977</v>
      </c>
      <c r="I625" s="16">
        <v>0</v>
      </c>
      <c r="J625" s="16">
        <v>2500</v>
      </c>
      <c r="K625" s="16">
        <v>0</v>
      </c>
      <c r="L625" s="16">
        <v>-2500</v>
      </c>
      <c r="M625" s="16" t="s">
        <v>1290</v>
      </c>
    </row>
    <row r="626" spans="1:13" s="16" customFormat="1">
      <c r="A626" s="16">
        <v>101010102001</v>
      </c>
      <c r="B626" s="16" t="s">
        <v>2902</v>
      </c>
      <c r="C626" s="16" t="s">
        <v>2626</v>
      </c>
      <c r="D626" s="16" t="s">
        <v>1288</v>
      </c>
      <c r="E626" s="16" t="s">
        <v>2628</v>
      </c>
      <c r="F626" s="16">
        <v>2019</v>
      </c>
      <c r="G626" s="17">
        <v>38779</v>
      </c>
      <c r="H626" s="16" t="s">
        <v>2978</v>
      </c>
      <c r="I626" s="16">
        <v>0</v>
      </c>
      <c r="J626" s="16">
        <v>23601.61</v>
      </c>
      <c r="K626" s="16">
        <v>0</v>
      </c>
      <c r="L626" s="16">
        <v>-23601.61</v>
      </c>
      <c r="M626" s="16" t="s">
        <v>1290</v>
      </c>
    </row>
    <row r="627" spans="1:13" s="16" customFormat="1">
      <c r="A627" s="16">
        <v>101010102001</v>
      </c>
      <c r="B627" s="16" t="s">
        <v>2902</v>
      </c>
      <c r="C627" s="16" t="s">
        <v>2626</v>
      </c>
      <c r="D627" s="16" t="s">
        <v>1288</v>
      </c>
      <c r="E627" s="16" t="s">
        <v>2628</v>
      </c>
      <c r="F627" s="16">
        <v>2022</v>
      </c>
      <c r="G627" s="17">
        <v>38779</v>
      </c>
      <c r="H627" s="16" t="s">
        <v>2979</v>
      </c>
      <c r="I627" s="16">
        <v>0</v>
      </c>
      <c r="J627" s="16">
        <v>7073.5</v>
      </c>
      <c r="K627" s="16">
        <v>0</v>
      </c>
      <c r="L627" s="16">
        <v>-7073.5</v>
      </c>
      <c r="M627" s="16" t="s">
        <v>1290</v>
      </c>
    </row>
    <row r="628" spans="1:13" s="16" customFormat="1">
      <c r="A628" s="16">
        <v>101010102001</v>
      </c>
      <c r="B628" s="16" t="s">
        <v>2902</v>
      </c>
      <c r="C628" s="16" t="s">
        <v>2626</v>
      </c>
      <c r="D628" s="16" t="s">
        <v>1288</v>
      </c>
      <c r="E628" s="16" t="s">
        <v>2628</v>
      </c>
      <c r="F628" s="16">
        <v>2024</v>
      </c>
      <c r="G628" s="17">
        <v>38779</v>
      </c>
      <c r="H628" s="16" t="s">
        <v>2980</v>
      </c>
      <c r="I628" s="16">
        <v>0</v>
      </c>
      <c r="J628" s="16">
        <v>35.840000000000003</v>
      </c>
      <c r="K628" s="16">
        <v>0</v>
      </c>
      <c r="L628" s="16">
        <v>-35.840000000000003</v>
      </c>
      <c r="M628" s="16" t="s">
        <v>1290</v>
      </c>
    </row>
    <row r="629" spans="1:13" s="16" customFormat="1">
      <c r="A629" s="16">
        <v>101010102001</v>
      </c>
      <c r="B629" s="16" t="s">
        <v>2902</v>
      </c>
      <c r="C629" s="16" t="s">
        <v>2626</v>
      </c>
      <c r="D629" s="16" t="s">
        <v>1288</v>
      </c>
      <c r="E629" s="16" t="s">
        <v>2634</v>
      </c>
      <c r="F629" s="16">
        <v>282</v>
      </c>
      <c r="G629" s="17">
        <v>38782</v>
      </c>
      <c r="H629" s="16" t="s">
        <v>2988</v>
      </c>
      <c r="I629" s="16">
        <v>318.49</v>
      </c>
      <c r="J629" s="16">
        <v>0</v>
      </c>
      <c r="K629" s="16">
        <v>0</v>
      </c>
      <c r="L629" s="16">
        <v>318.49</v>
      </c>
      <c r="M629" s="16" t="s">
        <v>1290</v>
      </c>
    </row>
    <row r="630" spans="1:13" s="16" customFormat="1">
      <c r="A630" s="16">
        <v>101010102001</v>
      </c>
      <c r="B630" s="16" t="s">
        <v>2902</v>
      </c>
      <c r="C630" s="16" t="s">
        <v>2626</v>
      </c>
      <c r="D630" s="16" t="s">
        <v>1288</v>
      </c>
      <c r="E630" s="16" t="s">
        <v>2634</v>
      </c>
      <c r="F630" s="16">
        <v>598</v>
      </c>
      <c r="G630" s="17">
        <v>38782</v>
      </c>
      <c r="H630" s="16" t="s">
        <v>2989</v>
      </c>
      <c r="I630" s="16">
        <v>154.56</v>
      </c>
      <c r="J630" s="16">
        <v>0</v>
      </c>
      <c r="K630" s="16">
        <v>0</v>
      </c>
      <c r="L630" s="16">
        <v>154.56</v>
      </c>
      <c r="M630" s="16" t="s">
        <v>1290</v>
      </c>
    </row>
    <row r="631" spans="1:13" s="16" customFormat="1">
      <c r="A631" s="16">
        <v>101010102001</v>
      </c>
      <c r="B631" s="16" t="s">
        <v>2902</v>
      </c>
      <c r="C631" s="16" t="s">
        <v>2626</v>
      </c>
      <c r="D631" s="16" t="s">
        <v>1288</v>
      </c>
      <c r="E631" s="16" t="s">
        <v>2628</v>
      </c>
      <c r="F631" s="16">
        <v>2026</v>
      </c>
      <c r="G631" s="17">
        <v>38782</v>
      </c>
      <c r="H631" s="16" t="s">
        <v>2983</v>
      </c>
      <c r="I631" s="16">
        <v>0</v>
      </c>
      <c r="J631" s="16">
        <v>13112</v>
      </c>
      <c r="K631" s="16">
        <v>0</v>
      </c>
      <c r="L631" s="16">
        <v>-13112</v>
      </c>
      <c r="M631" s="16" t="s">
        <v>1290</v>
      </c>
    </row>
    <row r="632" spans="1:13" s="16" customFormat="1">
      <c r="A632" s="16">
        <v>101010102001</v>
      </c>
      <c r="B632" s="16" t="s">
        <v>2902</v>
      </c>
      <c r="C632" s="16" t="s">
        <v>2626</v>
      </c>
      <c r="D632" s="16" t="s">
        <v>1288</v>
      </c>
      <c r="E632" s="16" t="s">
        <v>2628</v>
      </c>
      <c r="F632" s="16">
        <v>2028</v>
      </c>
      <c r="G632" s="17">
        <v>38782</v>
      </c>
      <c r="H632" s="16" t="s">
        <v>2984</v>
      </c>
      <c r="I632" s="16">
        <v>0</v>
      </c>
      <c r="J632" s="16">
        <v>5953.44</v>
      </c>
      <c r="K632" s="16">
        <v>0</v>
      </c>
      <c r="L632" s="16">
        <v>-5953.44</v>
      </c>
      <c r="M632" s="16" t="s">
        <v>1290</v>
      </c>
    </row>
    <row r="633" spans="1:13" s="16" customFormat="1">
      <c r="A633" s="16">
        <v>101010102001</v>
      </c>
      <c r="B633" s="16" t="s">
        <v>2902</v>
      </c>
      <c r="C633" s="16" t="s">
        <v>2626</v>
      </c>
      <c r="D633" s="16" t="s">
        <v>1288</v>
      </c>
      <c r="E633" s="16" t="s">
        <v>2628</v>
      </c>
      <c r="F633" s="16">
        <v>2030</v>
      </c>
      <c r="G633" s="17">
        <v>38782</v>
      </c>
      <c r="H633" s="16" t="s">
        <v>2985</v>
      </c>
      <c r="I633" s="16">
        <v>0</v>
      </c>
      <c r="J633" s="16">
        <v>200</v>
      </c>
      <c r="K633" s="16">
        <v>0</v>
      </c>
      <c r="L633" s="16">
        <v>-200</v>
      </c>
      <c r="M633" s="16" t="s">
        <v>1290</v>
      </c>
    </row>
    <row r="634" spans="1:13" s="16" customFormat="1">
      <c r="A634" s="16">
        <v>101010102001</v>
      </c>
      <c r="B634" s="16" t="s">
        <v>2902</v>
      </c>
      <c r="C634" s="16" t="s">
        <v>2626</v>
      </c>
      <c r="D634" s="16" t="s">
        <v>1288</v>
      </c>
      <c r="E634" s="16" t="s">
        <v>2628</v>
      </c>
      <c r="F634" s="16">
        <v>2033</v>
      </c>
      <c r="G634" s="17">
        <v>38782</v>
      </c>
      <c r="H634" s="16" t="s">
        <v>2986</v>
      </c>
      <c r="I634" s="16">
        <v>0</v>
      </c>
      <c r="J634" s="16">
        <v>154.56</v>
      </c>
      <c r="K634" s="16">
        <v>0</v>
      </c>
      <c r="L634" s="16">
        <v>-154.56</v>
      </c>
      <c r="M634" s="16" t="s">
        <v>1290</v>
      </c>
    </row>
    <row r="635" spans="1:13" s="16" customFormat="1">
      <c r="A635" s="16">
        <v>101010102001</v>
      </c>
      <c r="B635" s="16" t="s">
        <v>2902</v>
      </c>
      <c r="C635" s="16" t="s">
        <v>2626</v>
      </c>
      <c r="D635" s="16" t="s">
        <v>1288</v>
      </c>
      <c r="E635" s="16" t="s">
        <v>2628</v>
      </c>
      <c r="F635" s="16">
        <v>2036</v>
      </c>
      <c r="G635" s="17">
        <v>38782</v>
      </c>
      <c r="H635" s="16" t="s">
        <v>2987</v>
      </c>
      <c r="I635" s="16">
        <v>0</v>
      </c>
      <c r="J635" s="16">
        <v>100</v>
      </c>
      <c r="K635" s="16">
        <v>0</v>
      </c>
      <c r="L635" s="16">
        <v>-100</v>
      </c>
      <c r="M635" s="16" t="s">
        <v>1290</v>
      </c>
    </row>
    <row r="636" spans="1:13" s="16" customFormat="1">
      <c r="A636" s="16">
        <v>101010102001</v>
      </c>
      <c r="B636" s="16" t="s">
        <v>2902</v>
      </c>
      <c r="C636" s="16" t="s">
        <v>2626</v>
      </c>
      <c r="D636" s="16" t="s">
        <v>1288</v>
      </c>
      <c r="E636" s="16" t="s">
        <v>2666</v>
      </c>
      <c r="F636" s="16">
        <v>10</v>
      </c>
      <c r="G636" s="17">
        <v>38783</v>
      </c>
      <c r="H636" s="16" t="s">
        <v>2995</v>
      </c>
      <c r="I636" s="16">
        <v>122.19</v>
      </c>
      <c r="J636" s="16">
        <v>0</v>
      </c>
      <c r="K636" s="16">
        <v>0</v>
      </c>
      <c r="L636" s="16">
        <v>122.19</v>
      </c>
      <c r="M636" s="16" t="s">
        <v>1290</v>
      </c>
    </row>
    <row r="637" spans="1:13" s="16" customFormat="1">
      <c r="A637" s="16">
        <v>101010102001</v>
      </c>
      <c r="B637" s="16" t="s">
        <v>2902</v>
      </c>
      <c r="C637" s="16" t="s">
        <v>2626</v>
      </c>
      <c r="D637" s="16" t="s">
        <v>1288</v>
      </c>
      <c r="E637" s="16" t="s">
        <v>2634</v>
      </c>
      <c r="F637" s="16">
        <v>312</v>
      </c>
      <c r="G637" s="17">
        <v>38783</v>
      </c>
      <c r="H637" s="16" t="s">
        <v>2996</v>
      </c>
      <c r="I637" s="16">
        <v>41851.519999999997</v>
      </c>
      <c r="J637" s="16">
        <v>0</v>
      </c>
      <c r="K637" s="16">
        <v>0</v>
      </c>
      <c r="L637" s="16">
        <v>41851.519999999997</v>
      </c>
      <c r="M637" s="16" t="s">
        <v>1290</v>
      </c>
    </row>
    <row r="638" spans="1:13" s="16" customFormat="1">
      <c r="A638" s="16">
        <v>101010102001</v>
      </c>
      <c r="B638" s="16" t="s">
        <v>2902</v>
      </c>
      <c r="C638" s="16" t="s">
        <v>2626</v>
      </c>
      <c r="D638" s="16" t="s">
        <v>1288</v>
      </c>
      <c r="E638" s="16" t="s">
        <v>2628</v>
      </c>
      <c r="F638" s="16">
        <v>2037</v>
      </c>
      <c r="G638" s="17">
        <v>38783</v>
      </c>
      <c r="H638" s="16" t="s">
        <v>2990</v>
      </c>
      <c r="I638" s="16">
        <v>0</v>
      </c>
      <c r="J638" s="16">
        <v>38461.879999999997</v>
      </c>
      <c r="K638" s="16">
        <v>0</v>
      </c>
      <c r="L638" s="16">
        <v>-38461.879999999997</v>
      </c>
      <c r="M638" s="16" t="s">
        <v>1290</v>
      </c>
    </row>
    <row r="639" spans="1:13" s="16" customFormat="1">
      <c r="A639" s="16">
        <v>101010102001</v>
      </c>
      <c r="B639" s="16" t="s">
        <v>2902</v>
      </c>
      <c r="C639" s="16" t="s">
        <v>2626</v>
      </c>
      <c r="D639" s="16" t="s">
        <v>1288</v>
      </c>
      <c r="E639" s="16" t="s">
        <v>2628</v>
      </c>
      <c r="F639" s="16">
        <v>2038</v>
      </c>
      <c r="G639" s="17">
        <v>38783</v>
      </c>
      <c r="H639" s="16" t="s">
        <v>2991</v>
      </c>
      <c r="I639" s="16">
        <v>0</v>
      </c>
      <c r="J639" s="16">
        <v>23613.33</v>
      </c>
      <c r="K639" s="16">
        <v>0</v>
      </c>
      <c r="L639" s="16">
        <v>-23613.33</v>
      </c>
      <c r="M639" s="16" t="s">
        <v>1290</v>
      </c>
    </row>
    <row r="640" spans="1:13" s="16" customFormat="1">
      <c r="A640" s="16">
        <v>101010102001</v>
      </c>
      <c r="B640" s="16" t="s">
        <v>2902</v>
      </c>
      <c r="C640" s="16" t="s">
        <v>2626</v>
      </c>
      <c r="D640" s="16" t="s">
        <v>1288</v>
      </c>
      <c r="E640" s="16" t="s">
        <v>2628</v>
      </c>
      <c r="F640" s="16">
        <v>2039</v>
      </c>
      <c r="G640" s="17">
        <v>38783</v>
      </c>
      <c r="H640" s="16" t="s">
        <v>2992</v>
      </c>
      <c r="I640" s="16">
        <v>0</v>
      </c>
      <c r="J640" s="16">
        <v>59.4</v>
      </c>
      <c r="K640" s="16">
        <v>0</v>
      </c>
      <c r="L640" s="16">
        <v>-59.4</v>
      </c>
      <c r="M640" s="16" t="s">
        <v>1290</v>
      </c>
    </row>
    <row r="641" spans="1:13" s="16" customFormat="1">
      <c r="A641" s="16">
        <v>101010102001</v>
      </c>
      <c r="B641" s="16" t="s">
        <v>2902</v>
      </c>
      <c r="C641" s="16" t="s">
        <v>2626</v>
      </c>
      <c r="D641" s="16" t="s">
        <v>1288</v>
      </c>
      <c r="E641" s="16" t="s">
        <v>2628</v>
      </c>
      <c r="F641" s="16">
        <v>2040</v>
      </c>
      <c r="G641" s="17">
        <v>38783</v>
      </c>
      <c r="H641" s="16" t="s">
        <v>2993</v>
      </c>
      <c r="I641" s="16">
        <v>0</v>
      </c>
      <c r="J641" s="16">
        <v>139.86000000000001</v>
      </c>
      <c r="K641" s="16">
        <v>0</v>
      </c>
      <c r="L641" s="16">
        <v>-139.86000000000001</v>
      </c>
      <c r="M641" s="16" t="s">
        <v>1290</v>
      </c>
    </row>
    <row r="642" spans="1:13" s="16" customFormat="1">
      <c r="A642" s="16">
        <v>101010102001</v>
      </c>
      <c r="B642" s="16" t="s">
        <v>2902</v>
      </c>
      <c r="C642" s="16" t="s">
        <v>2626</v>
      </c>
      <c r="D642" s="16" t="s">
        <v>1288</v>
      </c>
      <c r="E642" s="16" t="s">
        <v>2628</v>
      </c>
      <c r="F642" s="16">
        <v>2041</v>
      </c>
      <c r="G642" s="17">
        <v>38783</v>
      </c>
      <c r="H642" s="16" t="s">
        <v>2994</v>
      </c>
      <c r="I642" s="16">
        <v>0</v>
      </c>
      <c r="J642" s="16">
        <v>300.25</v>
      </c>
      <c r="K642" s="16">
        <v>0</v>
      </c>
      <c r="L642" s="16">
        <v>-300.25</v>
      </c>
      <c r="M642" s="16" t="s">
        <v>1290</v>
      </c>
    </row>
    <row r="643" spans="1:13" s="16" customFormat="1">
      <c r="A643" s="16">
        <v>101010102001</v>
      </c>
      <c r="B643" s="16" t="s">
        <v>2902</v>
      </c>
      <c r="C643" s="16" t="s">
        <v>2626</v>
      </c>
      <c r="D643" s="16" t="s">
        <v>1288</v>
      </c>
      <c r="E643" s="16" t="s">
        <v>2634</v>
      </c>
      <c r="F643" s="16">
        <v>287</v>
      </c>
      <c r="G643" s="17">
        <v>38784</v>
      </c>
      <c r="H643" s="16" t="s">
        <v>2302</v>
      </c>
      <c r="I643" s="16">
        <v>639.99</v>
      </c>
      <c r="J643" s="16">
        <v>0</v>
      </c>
      <c r="K643" s="16">
        <v>0</v>
      </c>
      <c r="L643" s="16">
        <v>639.99</v>
      </c>
      <c r="M643" s="16" t="s">
        <v>1290</v>
      </c>
    </row>
    <row r="644" spans="1:13" s="16" customFormat="1">
      <c r="A644" s="16">
        <v>101010102001</v>
      </c>
      <c r="B644" s="16" t="s">
        <v>2902</v>
      </c>
      <c r="C644" s="16" t="s">
        <v>2626</v>
      </c>
      <c r="D644" s="16" t="s">
        <v>1288</v>
      </c>
      <c r="E644" s="16" t="s">
        <v>2628</v>
      </c>
      <c r="F644" s="16">
        <v>2043</v>
      </c>
      <c r="G644" s="17">
        <v>38784</v>
      </c>
      <c r="H644" s="16" t="s">
        <v>2997</v>
      </c>
      <c r="I644" s="16">
        <v>0</v>
      </c>
      <c r="J644" s="16">
        <v>12158.22</v>
      </c>
      <c r="K644" s="16">
        <v>0</v>
      </c>
      <c r="L644" s="16">
        <v>-12158.22</v>
      </c>
      <c r="M644" s="16" t="s">
        <v>1290</v>
      </c>
    </row>
    <row r="645" spans="1:13" s="16" customFormat="1">
      <c r="A645" s="16">
        <v>101010102001</v>
      </c>
      <c r="B645" s="16" t="s">
        <v>2902</v>
      </c>
      <c r="C645" s="16" t="s">
        <v>2626</v>
      </c>
      <c r="D645" s="16" t="s">
        <v>1288</v>
      </c>
      <c r="E645" s="16" t="s">
        <v>2628</v>
      </c>
      <c r="F645" s="16">
        <v>2044</v>
      </c>
      <c r="G645" s="17">
        <v>38784</v>
      </c>
      <c r="H645" s="16" t="s">
        <v>2998</v>
      </c>
      <c r="I645" s="16">
        <v>0</v>
      </c>
      <c r="J645" s="16">
        <v>26224.02</v>
      </c>
      <c r="K645" s="16">
        <v>0</v>
      </c>
      <c r="L645" s="16">
        <v>-26224.02</v>
      </c>
      <c r="M645" s="16" t="s">
        <v>1290</v>
      </c>
    </row>
    <row r="646" spans="1:13" s="16" customFormat="1">
      <c r="A646" s="16">
        <v>101010102001</v>
      </c>
      <c r="B646" s="16" t="s">
        <v>2902</v>
      </c>
      <c r="C646" s="16" t="s">
        <v>2626</v>
      </c>
      <c r="D646" s="16" t="s">
        <v>1288</v>
      </c>
      <c r="E646" s="16" t="s">
        <v>2628</v>
      </c>
      <c r="F646" s="16">
        <v>2046</v>
      </c>
      <c r="G646" s="17">
        <v>38784</v>
      </c>
      <c r="H646" s="16" t="s">
        <v>2966</v>
      </c>
      <c r="I646" s="16">
        <v>0</v>
      </c>
      <c r="J646" s="16">
        <v>7399.98</v>
      </c>
      <c r="K646" s="16">
        <v>0</v>
      </c>
      <c r="L646" s="16">
        <v>-7399.98</v>
      </c>
      <c r="M646" s="16" t="s">
        <v>1290</v>
      </c>
    </row>
    <row r="647" spans="1:13" s="16" customFormat="1">
      <c r="A647" s="16">
        <v>101010102001</v>
      </c>
      <c r="B647" s="16" t="s">
        <v>2902</v>
      </c>
      <c r="C647" s="16" t="s">
        <v>2626</v>
      </c>
      <c r="D647" s="16" t="s">
        <v>1288</v>
      </c>
      <c r="E647" s="16" t="s">
        <v>2628</v>
      </c>
      <c r="F647" s="16">
        <v>2047</v>
      </c>
      <c r="G647" s="17">
        <v>38784</v>
      </c>
      <c r="H647" s="16" t="s">
        <v>2966</v>
      </c>
      <c r="I647" s="16">
        <v>0</v>
      </c>
      <c r="J647" s="16">
        <v>300</v>
      </c>
      <c r="K647" s="16">
        <v>0</v>
      </c>
      <c r="L647" s="16">
        <v>-300</v>
      </c>
      <c r="M647" s="16" t="s">
        <v>1290</v>
      </c>
    </row>
    <row r="648" spans="1:13" s="16" customFormat="1">
      <c r="A648" s="16">
        <v>101010102001</v>
      </c>
      <c r="B648" s="16" t="s">
        <v>2902</v>
      </c>
      <c r="C648" s="16" t="s">
        <v>2626</v>
      </c>
      <c r="D648" s="16" t="s">
        <v>1288</v>
      </c>
      <c r="E648" s="16" t="s">
        <v>2628</v>
      </c>
      <c r="F648" s="16">
        <v>2048</v>
      </c>
      <c r="G648" s="17">
        <v>38784</v>
      </c>
      <c r="H648" s="16" t="s">
        <v>2966</v>
      </c>
      <c r="I648" s="16">
        <v>0</v>
      </c>
      <c r="J648" s="16">
        <v>100</v>
      </c>
      <c r="K648" s="16">
        <v>0</v>
      </c>
      <c r="L648" s="16">
        <v>-100</v>
      </c>
      <c r="M648" s="16" t="s">
        <v>1290</v>
      </c>
    </row>
    <row r="649" spans="1:13" s="16" customFormat="1">
      <c r="A649" s="16">
        <v>101010102001</v>
      </c>
      <c r="B649" s="16" t="s">
        <v>2902</v>
      </c>
      <c r="C649" s="16" t="s">
        <v>2626</v>
      </c>
      <c r="D649" s="16" t="s">
        <v>1288</v>
      </c>
      <c r="E649" s="16" t="s">
        <v>2634</v>
      </c>
      <c r="F649" s="16">
        <v>663</v>
      </c>
      <c r="G649" s="17">
        <v>38785</v>
      </c>
      <c r="H649" s="16" t="s">
        <v>2311</v>
      </c>
      <c r="I649" s="16">
        <v>28</v>
      </c>
      <c r="J649" s="16">
        <v>0</v>
      </c>
      <c r="K649" s="16">
        <v>0</v>
      </c>
      <c r="L649" s="16">
        <v>28</v>
      </c>
      <c r="M649" s="16" t="s">
        <v>1290</v>
      </c>
    </row>
    <row r="650" spans="1:13" s="16" customFormat="1">
      <c r="A650" s="16">
        <v>101010102001</v>
      </c>
      <c r="B650" s="16" t="s">
        <v>2902</v>
      </c>
      <c r="C650" s="16" t="s">
        <v>2626</v>
      </c>
      <c r="D650" s="16" t="s">
        <v>1288</v>
      </c>
      <c r="E650" s="16" t="s">
        <v>2628</v>
      </c>
      <c r="F650" s="16">
        <v>2051</v>
      </c>
      <c r="G650" s="17">
        <v>38785</v>
      </c>
      <c r="H650" s="16" t="s">
        <v>2303</v>
      </c>
      <c r="I650" s="16">
        <v>0</v>
      </c>
      <c r="J650" s="16">
        <v>2445.75</v>
      </c>
      <c r="K650" s="16">
        <v>0</v>
      </c>
      <c r="L650" s="16">
        <v>-2445.75</v>
      </c>
      <c r="M650" s="16" t="s">
        <v>1290</v>
      </c>
    </row>
    <row r="651" spans="1:13" s="16" customFormat="1">
      <c r="A651" s="16">
        <v>101010102001</v>
      </c>
      <c r="B651" s="16" t="s">
        <v>2902</v>
      </c>
      <c r="C651" s="16" t="s">
        <v>2626</v>
      </c>
      <c r="D651" s="16" t="s">
        <v>1288</v>
      </c>
      <c r="E651" s="16" t="s">
        <v>2628</v>
      </c>
      <c r="F651" s="16">
        <v>2052</v>
      </c>
      <c r="G651" s="17">
        <v>38785</v>
      </c>
      <c r="H651" s="16" t="s">
        <v>2718</v>
      </c>
      <c r="I651" s="16">
        <v>0</v>
      </c>
      <c r="J651" s="16">
        <v>244.55</v>
      </c>
      <c r="K651" s="16">
        <v>0</v>
      </c>
      <c r="L651" s="16">
        <v>-244.55</v>
      </c>
      <c r="M651" s="16" t="s">
        <v>1290</v>
      </c>
    </row>
    <row r="652" spans="1:13" s="16" customFormat="1">
      <c r="A652" s="16">
        <v>101010102001</v>
      </c>
      <c r="B652" s="16" t="s">
        <v>2902</v>
      </c>
      <c r="C652" s="16" t="s">
        <v>2626</v>
      </c>
      <c r="D652" s="16" t="s">
        <v>1288</v>
      </c>
      <c r="E652" s="16" t="s">
        <v>2628</v>
      </c>
      <c r="F652" s="16">
        <v>2054</v>
      </c>
      <c r="G652" s="17">
        <v>38785</v>
      </c>
      <c r="H652" s="16" t="s">
        <v>2304</v>
      </c>
      <c r="I652" s="16">
        <v>0</v>
      </c>
      <c r="J652" s="16">
        <v>95.2</v>
      </c>
      <c r="K652" s="16">
        <v>0</v>
      </c>
      <c r="L652" s="16">
        <v>-95.2</v>
      </c>
      <c r="M652" s="16" t="s">
        <v>1290</v>
      </c>
    </row>
    <row r="653" spans="1:13" s="16" customFormat="1">
      <c r="A653" s="16">
        <v>101010102001</v>
      </c>
      <c r="B653" s="16" t="s">
        <v>2902</v>
      </c>
      <c r="C653" s="16" t="s">
        <v>2626</v>
      </c>
      <c r="D653" s="16" t="s">
        <v>1288</v>
      </c>
      <c r="E653" s="16" t="s">
        <v>2628</v>
      </c>
      <c r="F653" s="16">
        <v>2055</v>
      </c>
      <c r="G653" s="17">
        <v>38785</v>
      </c>
      <c r="H653" s="16" t="s">
        <v>2305</v>
      </c>
      <c r="I653" s="16">
        <v>0</v>
      </c>
      <c r="J653" s="16">
        <v>26.88</v>
      </c>
      <c r="K653" s="16">
        <v>0</v>
      </c>
      <c r="L653" s="16">
        <v>-26.88</v>
      </c>
      <c r="M653" s="16" t="s">
        <v>1290</v>
      </c>
    </row>
    <row r="654" spans="1:13" s="16" customFormat="1">
      <c r="A654" s="16">
        <v>101010102001</v>
      </c>
      <c r="B654" s="16" t="s">
        <v>2902</v>
      </c>
      <c r="C654" s="16" t="s">
        <v>2626</v>
      </c>
      <c r="D654" s="16" t="s">
        <v>1288</v>
      </c>
      <c r="E654" s="16" t="s">
        <v>2628</v>
      </c>
      <c r="F654" s="16">
        <v>2056</v>
      </c>
      <c r="G654" s="17">
        <v>38785</v>
      </c>
      <c r="H654" s="16" t="s">
        <v>2306</v>
      </c>
      <c r="I654" s="16">
        <v>0</v>
      </c>
      <c r="J654" s="16">
        <v>91</v>
      </c>
      <c r="K654" s="16">
        <v>0</v>
      </c>
      <c r="L654" s="16">
        <v>-91</v>
      </c>
      <c r="M654" s="16" t="s">
        <v>1290</v>
      </c>
    </row>
    <row r="655" spans="1:13" s="16" customFormat="1">
      <c r="A655" s="16">
        <v>101010102001</v>
      </c>
      <c r="B655" s="16" t="s">
        <v>2902</v>
      </c>
      <c r="C655" s="16" t="s">
        <v>2626</v>
      </c>
      <c r="D655" s="16" t="s">
        <v>1288</v>
      </c>
      <c r="E655" s="16" t="s">
        <v>2628</v>
      </c>
      <c r="F655" s="16">
        <v>2058</v>
      </c>
      <c r="G655" s="17">
        <v>38785</v>
      </c>
      <c r="H655" s="16" t="s">
        <v>2307</v>
      </c>
      <c r="I655" s="16">
        <v>0</v>
      </c>
      <c r="J655" s="16">
        <v>200</v>
      </c>
      <c r="K655" s="16">
        <v>0</v>
      </c>
      <c r="L655" s="16">
        <v>-200</v>
      </c>
      <c r="M655" s="16" t="s">
        <v>1290</v>
      </c>
    </row>
    <row r="656" spans="1:13" s="16" customFormat="1">
      <c r="A656" s="16">
        <v>101010102001</v>
      </c>
      <c r="B656" s="16" t="s">
        <v>2902</v>
      </c>
      <c r="C656" s="16" t="s">
        <v>2626</v>
      </c>
      <c r="D656" s="16" t="s">
        <v>1288</v>
      </c>
      <c r="E656" s="16" t="s">
        <v>2628</v>
      </c>
      <c r="F656" s="16">
        <v>2061</v>
      </c>
      <c r="G656" s="17">
        <v>38785</v>
      </c>
      <c r="H656" s="16" t="s">
        <v>2308</v>
      </c>
      <c r="I656" s="16">
        <v>0</v>
      </c>
      <c r="J656" s="16">
        <v>155.4</v>
      </c>
      <c r="K656" s="16">
        <v>0</v>
      </c>
      <c r="L656" s="16">
        <v>-155.4</v>
      </c>
      <c r="M656" s="16" t="s">
        <v>1290</v>
      </c>
    </row>
    <row r="657" spans="1:13" s="16" customFormat="1">
      <c r="A657" s="16">
        <v>101010102001</v>
      </c>
      <c r="B657" s="16" t="s">
        <v>2902</v>
      </c>
      <c r="C657" s="16" t="s">
        <v>2626</v>
      </c>
      <c r="D657" s="16" t="s">
        <v>1288</v>
      </c>
      <c r="E657" s="16" t="s">
        <v>2628</v>
      </c>
      <c r="F657" s="16">
        <v>2063</v>
      </c>
      <c r="G657" s="17">
        <v>38785</v>
      </c>
      <c r="H657" s="16" t="s">
        <v>2309</v>
      </c>
      <c r="I657" s="16">
        <v>0</v>
      </c>
      <c r="J657" s="16">
        <v>154.13</v>
      </c>
      <c r="K657" s="16">
        <v>0</v>
      </c>
      <c r="L657" s="16">
        <v>-154.13</v>
      </c>
      <c r="M657" s="16" t="s">
        <v>1290</v>
      </c>
    </row>
    <row r="658" spans="1:13" s="16" customFormat="1">
      <c r="A658" s="16">
        <v>101010102001</v>
      </c>
      <c r="B658" s="16" t="s">
        <v>2902</v>
      </c>
      <c r="C658" s="16" t="s">
        <v>2626</v>
      </c>
      <c r="D658" s="16" t="s">
        <v>1288</v>
      </c>
      <c r="E658" s="16" t="s">
        <v>2628</v>
      </c>
      <c r="F658" s="16">
        <v>2064</v>
      </c>
      <c r="G658" s="17">
        <v>38785</v>
      </c>
      <c r="H658" s="16" t="s">
        <v>821</v>
      </c>
      <c r="I658" s="16">
        <v>0</v>
      </c>
      <c r="J658" s="16">
        <v>32.94</v>
      </c>
      <c r="K658" s="16">
        <v>0</v>
      </c>
      <c r="L658" s="16">
        <v>-32.94</v>
      </c>
      <c r="M658" s="16" t="s">
        <v>1290</v>
      </c>
    </row>
    <row r="659" spans="1:13" s="16" customFormat="1">
      <c r="A659" s="16">
        <v>101010102001</v>
      </c>
      <c r="B659" s="16" t="s">
        <v>2902</v>
      </c>
      <c r="C659" s="16" t="s">
        <v>2626</v>
      </c>
      <c r="D659" s="16" t="s">
        <v>1288</v>
      </c>
      <c r="E659" s="16" t="s">
        <v>2628</v>
      </c>
      <c r="F659" s="16">
        <v>2065</v>
      </c>
      <c r="G659" s="17">
        <v>38785</v>
      </c>
      <c r="H659" s="16" t="s">
        <v>2310</v>
      </c>
      <c r="I659" s="16">
        <v>0</v>
      </c>
      <c r="J659" s="16">
        <v>299.86</v>
      </c>
      <c r="K659" s="16">
        <v>0</v>
      </c>
      <c r="L659" s="16">
        <v>-299.86</v>
      </c>
      <c r="M659" s="16" t="s">
        <v>1290</v>
      </c>
    </row>
    <row r="660" spans="1:13" s="16" customFormat="1">
      <c r="A660" s="16">
        <v>101010102001</v>
      </c>
      <c r="B660" s="16" t="s">
        <v>2902</v>
      </c>
      <c r="C660" s="16" t="s">
        <v>2626</v>
      </c>
      <c r="D660" s="16" t="s">
        <v>1288</v>
      </c>
      <c r="E660" s="16" t="s">
        <v>2628</v>
      </c>
      <c r="F660" s="16">
        <v>2068</v>
      </c>
      <c r="G660" s="17">
        <v>38786</v>
      </c>
      <c r="H660" s="16" t="s">
        <v>2312</v>
      </c>
      <c r="I660" s="16">
        <v>0</v>
      </c>
      <c r="J660" s="16">
        <v>29614.81</v>
      </c>
      <c r="K660" s="16">
        <v>0</v>
      </c>
      <c r="L660" s="16">
        <v>-29614.81</v>
      </c>
      <c r="M660" s="16" t="s">
        <v>1290</v>
      </c>
    </row>
    <row r="661" spans="1:13" s="16" customFormat="1">
      <c r="A661" s="16">
        <v>101010102001</v>
      </c>
      <c r="B661" s="16" t="s">
        <v>2902</v>
      </c>
      <c r="C661" s="16" t="s">
        <v>2626</v>
      </c>
      <c r="D661" s="16" t="s">
        <v>1288</v>
      </c>
      <c r="E661" s="16" t="s">
        <v>2628</v>
      </c>
      <c r="F661" s="16">
        <v>2069</v>
      </c>
      <c r="G661" s="17">
        <v>38786</v>
      </c>
      <c r="H661" s="16" t="s">
        <v>2313</v>
      </c>
      <c r="I661" s="16">
        <v>0</v>
      </c>
      <c r="J661" s="16">
        <v>26224.02</v>
      </c>
      <c r="K661" s="16">
        <v>0</v>
      </c>
      <c r="L661" s="16">
        <v>-26224.02</v>
      </c>
      <c r="M661" s="16" t="s">
        <v>1290</v>
      </c>
    </row>
    <row r="662" spans="1:13" s="16" customFormat="1">
      <c r="A662" s="16">
        <v>101010102001</v>
      </c>
      <c r="B662" s="16" t="s">
        <v>2902</v>
      </c>
      <c r="C662" s="16" t="s">
        <v>2626</v>
      </c>
      <c r="D662" s="16" t="s">
        <v>1288</v>
      </c>
      <c r="E662" s="16" t="s">
        <v>2628</v>
      </c>
      <c r="F662" s="16">
        <v>2070</v>
      </c>
      <c r="G662" s="17">
        <v>38786</v>
      </c>
      <c r="H662" s="16" t="s">
        <v>2314</v>
      </c>
      <c r="I662" s="16">
        <v>0</v>
      </c>
      <c r="J662" s="16">
        <v>3722.59</v>
      </c>
      <c r="K662" s="16">
        <v>0</v>
      </c>
      <c r="L662" s="16">
        <v>-3722.59</v>
      </c>
      <c r="M662" s="16" t="s">
        <v>1290</v>
      </c>
    </row>
    <row r="663" spans="1:13" s="16" customFormat="1">
      <c r="A663" s="16">
        <v>101010102001</v>
      </c>
      <c r="B663" s="16" t="s">
        <v>2902</v>
      </c>
      <c r="C663" s="16" t="s">
        <v>2626</v>
      </c>
      <c r="D663" s="16" t="s">
        <v>1288</v>
      </c>
      <c r="E663" s="16" t="s">
        <v>2628</v>
      </c>
      <c r="F663" s="16">
        <v>2073</v>
      </c>
      <c r="G663" s="17">
        <v>38786</v>
      </c>
      <c r="H663" s="16" t="s">
        <v>2315</v>
      </c>
      <c r="I663" s="16">
        <v>0</v>
      </c>
      <c r="J663" s="16">
        <v>600.26</v>
      </c>
      <c r="K663" s="16">
        <v>0</v>
      </c>
      <c r="L663" s="16">
        <v>-600.26</v>
      </c>
      <c r="M663" s="16" t="s">
        <v>1290</v>
      </c>
    </row>
    <row r="664" spans="1:13" s="16" customFormat="1">
      <c r="A664" s="16">
        <v>101010102001</v>
      </c>
      <c r="B664" s="16" t="s">
        <v>2902</v>
      </c>
      <c r="C664" s="16" t="s">
        <v>2626</v>
      </c>
      <c r="D664" s="16" t="s">
        <v>1288</v>
      </c>
      <c r="E664" s="16" t="s">
        <v>2628</v>
      </c>
      <c r="F664" s="16">
        <v>2075</v>
      </c>
      <c r="G664" s="17">
        <v>38786</v>
      </c>
      <c r="H664" s="16" t="s">
        <v>2316</v>
      </c>
      <c r="I664" s="16">
        <v>0</v>
      </c>
      <c r="J664" s="16">
        <v>400</v>
      </c>
      <c r="K664" s="16">
        <v>0</v>
      </c>
      <c r="L664" s="16">
        <v>-400</v>
      </c>
      <c r="M664" s="16" t="s">
        <v>1290</v>
      </c>
    </row>
    <row r="665" spans="1:13" s="16" customFormat="1">
      <c r="A665" s="16">
        <v>101010102001</v>
      </c>
      <c r="B665" s="16" t="s">
        <v>2902</v>
      </c>
      <c r="C665" s="16" t="s">
        <v>2626</v>
      </c>
      <c r="D665" s="16" t="s">
        <v>1288</v>
      </c>
      <c r="E665" s="16" t="s">
        <v>2634</v>
      </c>
      <c r="F665" s="16">
        <v>313</v>
      </c>
      <c r="G665" s="17">
        <v>38789</v>
      </c>
      <c r="H665" s="16" t="s">
        <v>1244</v>
      </c>
      <c r="I665" s="16">
        <v>82274.42</v>
      </c>
      <c r="J665" s="16">
        <v>0</v>
      </c>
      <c r="K665" s="16">
        <v>0</v>
      </c>
      <c r="L665" s="16">
        <v>82274.42</v>
      </c>
      <c r="M665" s="16" t="s">
        <v>1290</v>
      </c>
    </row>
    <row r="666" spans="1:13" s="16" customFormat="1">
      <c r="A666" s="16">
        <v>101010102001</v>
      </c>
      <c r="B666" s="16" t="s">
        <v>2902</v>
      </c>
      <c r="C666" s="16" t="s">
        <v>2626</v>
      </c>
      <c r="D666" s="16" t="s">
        <v>1288</v>
      </c>
      <c r="E666" s="16" t="s">
        <v>2627</v>
      </c>
      <c r="F666" s="16">
        <v>1325</v>
      </c>
      <c r="G666" s="17">
        <v>38789</v>
      </c>
      <c r="H666" s="16" t="s">
        <v>1293</v>
      </c>
      <c r="I666" s="16">
        <v>0</v>
      </c>
      <c r="J666" s="16">
        <v>0</v>
      </c>
      <c r="K666" s="16">
        <v>0</v>
      </c>
      <c r="L666" s="16">
        <v>0</v>
      </c>
      <c r="M666" s="16" t="s">
        <v>1290</v>
      </c>
    </row>
    <row r="667" spans="1:13" s="16" customFormat="1">
      <c r="A667" s="16">
        <v>101010102001</v>
      </c>
      <c r="B667" s="16" t="s">
        <v>2902</v>
      </c>
      <c r="C667" s="16" t="s">
        <v>2626</v>
      </c>
      <c r="D667" s="16" t="s">
        <v>1288</v>
      </c>
      <c r="E667" s="16" t="s">
        <v>2627</v>
      </c>
      <c r="F667" s="16">
        <v>1343</v>
      </c>
      <c r="G667" s="17">
        <v>38789</v>
      </c>
      <c r="H667" s="16" t="s">
        <v>1293</v>
      </c>
      <c r="I667" s="16">
        <v>0</v>
      </c>
      <c r="J667" s="16">
        <v>0</v>
      </c>
      <c r="K667" s="16">
        <v>0</v>
      </c>
      <c r="L667" s="16">
        <v>0</v>
      </c>
      <c r="M667" s="16" t="s">
        <v>1290</v>
      </c>
    </row>
    <row r="668" spans="1:13" s="16" customFormat="1">
      <c r="A668" s="16">
        <v>101010102001</v>
      </c>
      <c r="B668" s="16" t="s">
        <v>2902</v>
      </c>
      <c r="C668" s="16" t="s">
        <v>2626</v>
      </c>
      <c r="D668" s="16" t="s">
        <v>1288</v>
      </c>
      <c r="E668" s="16" t="s">
        <v>2627</v>
      </c>
      <c r="F668" s="16">
        <v>1395</v>
      </c>
      <c r="G668" s="17">
        <v>38789</v>
      </c>
      <c r="H668" s="16" t="s">
        <v>1293</v>
      </c>
      <c r="I668" s="16">
        <v>0</v>
      </c>
      <c r="J668" s="16">
        <v>0</v>
      </c>
      <c r="K668" s="16">
        <v>0</v>
      </c>
      <c r="L668" s="16">
        <v>0</v>
      </c>
      <c r="M668" s="16" t="s">
        <v>1290</v>
      </c>
    </row>
    <row r="669" spans="1:13" s="16" customFormat="1">
      <c r="A669" s="16">
        <v>101010102001</v>
      </c>
      <c r="B669" s="16" t="s">
        <v>2902</v>
      </c>
      <c r="C669" s="16" t="s">
        <v>2626</v>
      </c>
      <c r="D669" s="16" t="s">
        <v>1288</v>
      </c>
      <c r="E669" s="16" t="s">
        <v>2627</v>
      </c>
      <c r="F669" s="16">
        <v>1436</v>
      </c>
      <c r="G669" s="17">
        <v>38789</v>
      </c>
      <c r="H669" s="16" t="s">
        <v>1293</v>
      </c>
      <c r="I669" s="16">
        <v>0</v>
      </c>
      <c r="J669" s="16">
        <v>0</v>
      </c>
      <c r="K669" s="16">
        <v>0</v>
      </c>
      <c r="L669" s="16">
        <v>0</v>
      </c>
      <c r="M669" s="16" t="s">
        <v>1290</v>
      </c>
    </row>
    <row r="670" spans="1:13" s="16" customFormat="1">
      <c r="A670" s="16">
        <v>101010102001</v>
      </c>
      <c r="B670" s="16" t="s">
        <v>2902</v>
      </c>
      <c r="C670" s="16" t="s">
        <v>2626</v>
      </c>
      <c r="D670" s="16" t="s">
        <v>1288</v>
      </c>
      <c r="E670" s="16" t="s">
        <v>2627</v>
      </c>
      <c r="F670" s="16">
        <v>1456</v>
      </c>
      <c r="G670" s="17">
        <v>38789</v>
      </c>
      <c r="H670" s="16" t="s">
        <v>1293</v>
      </c>
      <c r="I670" s="16">
        <v>0</v>
      </c>
      <c r="J670" s="16">
        <v>0</v>
      </c>
      <c r="K670" s="16">
        <v>0</v>
      </c>
      <c r="L670" s="16">
        <v>0</v>
      </c>
      <c r="M670" s="16" t="s">
        <v>1290</v>
      </c>
    </row>
    <row r="671" spans="1:13" s="16" customFormat="1">
      <c r="A671" s="16">
        <v>101010102001</v>
      </c>
      <c r="B671" s="16" t="s">
        <v>2902</v>
      </c>
      <c r="C671" s="16" t="s">
        <v>2626</v>
      </c>
      <c r="D671" s="16" t="s">
        <v>1288</v>
      </c>
      <c r="E671" s="16" t="s">
        <v>2627</v>
      </c>
      <c r="F671" s="16">
        <v>1470</v>
      </c>
      <c r="G671" s="17">
        <v>38789</v>
      </c>
      <c r="H671" s="16" t="s">
        <v>1293</v>
      </c>
      <c r="I671" s="16">
        <v>0</v>
      </c>
      <c r="J671" s="16">
        <v>0</v>
      </c>
      <c r="K671" s="16">
        <v>0</v>
      </c>
      <c r="L671" s="16">
        <v>0</v>
      </c>
      <c r="M671" s="16" t="s">
        <v>1290</v>
      </c>
    </row>
    <row r="672" spans="1:13" s="16" customFormat="1">
      <c r="A672" s="16">
        <v>101010102001</v>
      </c>
      <c r="B672" s="16" t="s">
        <v>2902</v>
      </c>
      <c r="C672" s="16" t="s">
        <v>2626</v>
      </c>
      <c r="D672" s="16" t="s">
        <v>1288</v>
      </c>
      <c r="E672" s="16" t="s">
        <v>2627</v>
      </c>
      <c r="F672" s="16">
        <v>1484</v>
      </c>
      <c r="G672" s="17">
        <v>38789</v>
      </c>
      <c r="H672" s="16" t="s">
        <v>1293</v>
      </c>
      <c r="I672" s="16">
        <v>0</v>
      </c>
      <c r="J672" s="16">
        <v>0</v>
      </c>
      <c r="K672" s="16">
        <v>0</v>
      </c>
      <c r="L672" s="16">
        <v>0</v>
      </c>
      <c r="M672" s="16" t="s">
        <v>1290</v>
      </c>
    </row>
    <row r="673" spans="1:13" s="16" customFormat="1">
      <c r="A673" s="16">
        <v>101010102001</v>
      </c>
      <c r="B673" s="16" t="s">
        <v>2902</v>
      </c>
      <c r="C673" s="16" t="s">
        <v>2626</v>
      </c>
      <c r="D673" s="16" t="s">
        <v>1288</v>
      </c>
      <c r="E673" s="16" t="s">
        <v>2627</v>
      </c>
      <c r="F673" s="16">
        <v>1489</v>
      </c>
      <c r="G673" s="17">
        <v>38789</v>
      </c>
      <c r="H673" s="16" t="s">
        <v>1293</v>
      </c>
      <c r="I673" s="16">
        <v>0</v>
      </c>
      <c r="J673" s="16">
        <v>0</v>
      </c>
      <c r="K673" s="16">
        <v>0</v>
      </c>
      <c r="L673" s="16">
        <v>0</v>
      </c>
      <c r="M673" s="16" t="s">
        <v>1290</v>
      </c>
    </row>
    <row r="674" spans="1:13" s="16" customFormat="1">
      <c r="A674" s="16">
        <v>101010102001</v>
      </c>
      <c r="B674" s="16" t="s">
        <v>2902</v>
      </c>
      <c r="C674" s="16" t="s">
        <v>2626</v>
      </c>
      <c r="D674" s="16" t="s">
        <v>1288</v>
      </c>
      <c r="E674" s="16" t="s">
        <v>2627</v>
      </c>
      <c r="F674" s="16">
        <v>1561</v>
      </c>
      <c r="G674" s="17">
        <v>38789</v>
      </c>
      <c r="H674" s="16" t="s">
        <v>1293</v>
      </c>
      <c r="I674" s="16">
        <v>0</v>
      </c>
      <c r="J674" s="16">
        <v>0</v>
      </c>
      <c r="K674" s="16">
        <v>0</v>
      </c>
      <c r="L674" s="16">
        <v>0</v>
      </c>
      <c r="M674" s="16" t="s">
        <v>1290</v>
      </c>
    </row>
    <row r="675" spans="1:13" s="16" customFormat="1">
      <c r="A675" s="16">
        <v>101010102001</v>
      </c>
      <c r="B675" s="16" t="s">
        <v>2902</v>
      </c>
      <c r="C675" s="16" t="s">
        <v>2626</v>
      </c>
      <c r="D675" s="16" t="s">
        <v>1288</v>
      </c>
      <c r="E675" s="16" t="s">
        <v>2627</v>
      </c>
      <c r="F675" s="16">
        <v>1588</v>
      </c>
      <c r="G675" s="17">
        <v>38789</v>
      </c>
      <c r="H675" s="16" t="s">
        <v>1293</v>
      </c>
      <c r="I675" s="16">
        <v>0</v>
      </c>
      <c r="J675" s="16">
        <v>0</v>
      </c>
      <c r="K675" s="16">
        <v>0</v>
      </c>
      <c r="L675" s="16">
        <v>0</v>
      </c>
      <c r="M675" s="16" t="s">
        <v>1290</v>
      </c>
    </row>
    <row r="676" spans="1:13" s="16" customFormat="1">
      <c r="A676" s="16">
        <v>101010102001</v>
      </c>
      <c r="B676" s="16" t="s">
        <v>2902</v>
      </c>
      <c r="C676" s="16" t="s">
        <v>2626</v>
      </c>
      <c r="D676" s="16" t="s">
        <v>1288</v>
      </c>
      <c r="E676" s="16" t="s">
        <v>2627</v>
      </c>
      <c r="F676" s="16">
        <v>1645</v>
      </c>
      <c r="G676" s="17">
        <v>38789</v>
      </c>
      <c r="H676" s="16" t="s">
        <v>1293</v>
      </c>
      <c r="I676" s="16">
        <v>0</v>
      </c>
      <c r="J676" s="16">
        <v>0</v>
      </c>
      <c r="K676" s="16">
        <v>0</v>
      </c>
      <c r="L676" s="16">
        <v>0</v>
      </c>
      <c r="M676" s="16" t="s">
        <v>1290</v>
      </c>
    </row>
    <row r="677" spans="1:13" s="16" customFormat="1">
      <c r="A677" s="16">
        <v>101010102001</v>
      </c>
      <c r="B677" s="16" t="s">
        <v>2902</v>
      </c>
      <c r="C677" s="16" t="s">
        <v>2626</v>
      </c>
      <c r="D677" s="16" t="s">
        <v>1288</v>
      </c>
      <c r="E677" s="16" t="s">
        <v>2627</v>
      </c>
      <c r="F677" s="16">
        <v>1653</v>
      </c>
      <c r="G677" s="17">
        <v>38789</v>
      </c>
      <c r="H677" s="16" t="s">
        <v>1293</v>
      </c>
      <c r="I677" s="16">
        <v>0</v>
      </c>
      <c r="J677" s="16">
        <v>0</v>
      </c>
      <c r="K677" s="16">
        <v>0</v>
      </c>
      <c r="L677" s="16">
        <v>0</v>
      </c>
      <c r="M677" s="16" t="s">
        <v>1290</v>
      </c>
    </row>
    <row r="678" spans="1:13" s="16" customFormat="1">
      <c r="A678" s="16">
        <v>101010102001</v>
      </c>
      <c r="B678" s="16" t="s">
        <v>2902</v>
      </c>
      <c r="C678" s="16" t="s">
        <v>2626</v>
      </c>
      <c r="D678" s="16" t="s">
        <v>1288</v>
      </c>
      <c r="E678" s="16" t="s">
        <v>2628</v>
      </c>
      <c r="F678" s="16">
        <v>2083</v>
      </c>
      <c r="G678" s="17">
        <v>38789</v>
      </c>
      <c r="H678" s="16" t="s">
        <v>2317</v>
      </c>
      <c r="I678" s="16">
        <v>0</v>
      </c>
      <c r="J678" s="16">
        <v>2500.9699999999998</v>
      </c>
      <c r="K678" s="16">
        <v>0</v>
      </c>
      <c r="L678" s="16">
        <v>-2500.9699999999998</v>
      </c>
      <c r="M678" s="16" t="s">
        <v>1290</v>
      </c>
    </row>
    <row r="679" spans="1:13" s="16" customFormat="1">
      <c r="A679" s="16">
        <v>101010102001</v>
      </c>
      <c r="B679" s="16" t="s">
        <v>2902</v>
      </c>
      <c r="C679" s="16" t="s">
        <v>2626</v>
      </c>
      <c r="D679" s="16" t="s">
        <v>1288</v>
      </c>
      <c r="E679" s="16" t="s">
        <v>2628</v>
      </c>
      <c r="F679" s="16">
        <v>2084</v>
      </c>
      <c r="G679" s="17">
        <v>38789</v>
      </c>
      <c r="H679" s="16" t="s">
        <v>2318</v>
      </c>
      <c r="I679" s="16">
        <v>0</v>
      </c>
      <c r="J679" s="16">
        <v>230.05</v>
      </c>
      <c r="K679" s="16">
        <v>0</v>
      </c>
      <c r="L679" s="16">
        <v>-230.05</v>
      </c>
      <c r="M679" s="16" t="s">
        <v>1290</v>
      </c>
    </row>
    <row r="680" spans="1:13" s="16" customFormat="1">
      <c r="A680" s="16">
        <v>101010102001</v>
      </c>
      <c r="B680" s="16" t="s">
        <v>2902</v>
      </c>
      <c r="C680" s="16" t="s">
        <v>2626</v>
      </c>
      <c r="D680" s="16" t="s">
        <v>1288</v>
      </c>
      <c r="E680" s="16" t="s">
        <v>2628</v>
      </c>
      <c r="F680" s="16">
        <v>2085</v>
      </c>
      <c r="G680" s="17">
        <v>38789</v>
      </c>
      <c r="H680" s="16" t="s">
        <v>2319</v>
      </c>
      <c r="I680" s="16">
        <v>0</v>
      </c>
      <c r="J680" s="16">
        <v>100</v>
      </c>
      <c r="K680" s="16">
        <v>0</v>
      </c>
      <c r="L680" s="16">
        <v>-100</v>
      </c>
      <c r="M680" s="16" t="s">
        <v>1290</v>
      </c>
    </row>
    <row r="681" spans="1:13" s="16" customFormat="1">
      <c r="A681" s="16">
        <v>101010102001</v>
      </c>
      <c r="B681" s="16" t="s">
        <v>2902</v>
      </c>
      <c r="C681" s="16" t="s">
        <v>2626</v>
      </c>
      <c r="D681" s="16" t="s">
        <v>1288</v>
      </c>
      <c r="E681" s="16" t="s">
        <v>2628</v>
      </c>
      <c r="F681" s="16">
        <v>2086</v>
      </c>
      <c r="G681" s="17">
        <v>38789</v>
      </c>
      <c r="H681" s="16" t="s">
        <v>1243</v>
      </c>
      <c r="I681" s="16">
        <v>0</v>
      </c>
      <c r="J681" s="16">
        <v>199.64</v>
      </c>
      <c r="K681" s="16">
        <v>0</v>
      </c>
      <c r="L681" s="16">
        <v>-199.64</v>
      </c>
      <c r="M681" s="16" t="s">
        <v>1290</v>
      </c>
    </row>
    <row r="682" spans="1:13" s="16" customFormat="1">
      <c r="A682" s="16">
        <v>101010102001</v>
      </c>
      <c r="B682" s="16" t="s">
        <v>2902</v>
      </c>
      <c r="C682" s="16" t="s">
        <v>2626</v>
      </c>
      <c r="D682" s="16" t="s">
        <v>1288</v>
      </c>
      <c r="E682" s="16" t="s">
        <v>2628</v>
      </c>
      <c r="F682" s="16">
        <v>2093</v>
      </c>
      <c r="G682" s="17">
        <v>38790</v>
      </c>
      <c r="H682" s="16" t="s">
        <v>1245</v>
      </c>
      <c r="I682" s="16">
        <v>0</v>
      </c>
      <c r="J682" s="16">
        <v>37587.760000000002</v>
      </c>
      <c r="K682" s="16">
        <v>0</v>
      </c>
      <c r="L682" s="16">
        <v>-37587.760000000002</v>
      </c>
      <c r="M682" s="16" t="s">
        <v>1290</v>
      </c>
    </row>
    <row r="683" spans="1:13" s="16" customFormat="1">
      <c r="A683" s="16">
        <v>101010102001</v>
      </c>
      <c r="B683" s="16" t="s">
        <v>2902</v>
      </c>
      <c r="C683" s="16" t="s">
        <v>2626</v>
      </c>
      <c r="D683" s="16" t="s">
        <v>1288</v>
      </c>
      <c r="E683" s="16" t="s">
        <v>2628</v>
      </c>
      <c r="F683" s="16">
        <v>2113</v>
      </c>
      <c r="G683" s="17">
        <v>38791</v>
      </c>
      <c r="H683" s="16" t="s">
        <v>2998</v>
      </c>
      <c r="I683" s="16">
        <v>0</v>
      </c>
      <c r="J683" s="16">
        <v>26224.02</v>
      </c>
      <c r="K683" s="16">
        <v>0</v>
      </c>
      <c r="L683" s="16">
        <v>-26224.02</v>
      </c>
      <c r="M683" s="16" t="s">
        <v>1290</v>
      </c>
    </row>
    <row r="684" spans="1:13" s="16" customFormat="1">
      <c r="A684" s="16">
        <v>101010102001</v>
      </c>
      <c r="B684" s="16" t="s">
        <v>2902</v>
      </c>
      <c r="C684" s="16" t="s">
        <v>2626</v>
      </c>
      <c r="D684" s="16" t="s">
        <v>1288</v>
      </c>
      <c r="E684" s="16" t="s">
        <v>2628</v>
      </c>
      <c r="F684" s="16">
        <v>2114</v>
      </c>
      <c r="G684" s="17">
        <v>38791</v>
      </c>
      <c r="H684" s="16" t="s">
        <v>1246</v>
      </c>
      <c r="I684" s="16">
        <v>0</v>
      </c>
      <c r="J684" s="16">
        <v>28</v>
      </c>
      <c r="K684" s="16">
        <v>0</v>
      </c>
      <c r="L684" s="16">
        <v>-28</v>
      </c>
      <c r="M684" s="16" t="s">
        <v>1290</v>
      </c>
    </row>
    <row r="685" spans="1:13" s="16" customFormat="1">
      <c r="A685" s="16">
        <v>101010102001</v>
      </c>
      <c r="B685" s="16" t="s">
        <v>2902</v>
      </c>
      <c r="C685" s="16" t="s">
        <v>2626</v>
      </c>
      <c r="D685" s="16" t="s">
        <v>1288</v>
      </c>
      <c r="E685" s="16" t="s">
        <v>2628</v>
      </c>
      <c r="F685" s="16">
        <v>2115</v>
      </c>
      <c r="G685" s="17">
        <v>38791</v>
      </c>
      <c r="H685" s="16" t="s">
        <v>1247</v>
      </c>
      <c r="I685" s="16">
        <v>0</v>
      </c>
      <c r="J685" s="16">
        <v>23008.61</v>
      </c>
      <c r="K685" s="16">
        <v>0</v>
      </c>
      <c r="L685" s="16">
        <v>-23008.61</v>
      </c>
      <c r="M685" s="16" t="s">
        <v>1290</v>
      </c>
    </row>
    <row r="686" spans="1:13" s="16" customFormat="1">
      <c r="A686" s="16">
        <v>101010102001</v>
      </c>
      <c r="B686" s="16" t="s">
        <v>2902</v>
      </c>
      <c r="C686" s="16" t="s">
        <v>2626</v>
      </c>
      <c r="D686" s="16" t="s">
        <v>1288</v>
      </c>
      <c r="E686" s="16" t="s">
        <v>2628</v>
      </c>
      <c r="F686" s="16">
        <v>2116</v>
      </c>
      <c r="G686" s="17">
        <v>38791</v>
      </c>
      <c r="H686" s="16" t="s">
        <v>1248</v>
      </c>
      <c r="I686" s="16">
        <v>0</v>
      </c>
      <c r="J686" s="16">
        <v>23165.05</v>
      </c>
      <c r="K686" s="16">
        <v>0</v>
      </c>
      <c r="L686" s="16">
        <v>-23165.05</v>
      </c>
      <c r="M686" s="16" t="s">
        <v>1290</v>
      </c>
    </row>
    <row r="687" spans="1:13" s="16" customFormat="1">
      <c r="A687" s="16">
        <v>101010102001</v>
      </c>
      <c r="B687" s="16" t="s">
        <v>2902</v>
      </c>
      <c r="C687" s="16" t="s">
        <v>2626</v>
      </c>
      <c r="D687" s="16" t="s">
        <v>1288</v>
      </c>
      <c r="E687" s="16" t="s">
        <v>2628</v>
      </c>
      <c r="F687" s="16">
        <v>2119</v>
      </c>
      <c r="G687" s="17">
        <v>38791</v>
      </c>
      <c r="H687" s="16" t="s">
        <v>1249</v>
      </c>
      <c r="I687" s="16">
        <v>0</v>
      </c>
      <c r="J687" s="16">
        <v>912</v>
      </c>
      <c r="K687" s="16">
        <v>0</v>
      </c>
      <c r="L687" s="16">
        <v>-912</v>
      </c>
      <c r="M687" s="16" t="s">
        <v>1290</v>
      </c>
    </row>
    <row r="688" spans="1:13" s="16" customFormat="1">
      <c r="A688" s="16">
        <v>101010102001</v>
      </c>
      <c r="B688" s="16" t="s">
        <v>2902</v>
      </c>
      <c r="C688" s="16" t="s">
        <v>2626</v>
      </c>
      <c r="D688" s="16" t="s">
        <v>1288</v>
      </c>
      <c r="E688" s="16" t="s">
        <v>2628</v>
      </c>
      <c r="F688" s="16">
        <v>2120</v>
      </c>
      <c r="G688" s="17">
        <v>38791</v>
      </c>
      <c r="H688" s="16" t="s">
        <v>1250</v>
      </c>
      <c r="I688" s="16">
        <v>0</v>
      </c>
      <c r="J688" s="16">
        <v>1359.45</v>
      </c>
      <c r="K688" s="16">
        <v>0</v>
      </c>
      <c r="L688" s="16">
        <v>-1359.45</v>
      </c>
      <c r="M688" s="16" t="s">
        <v>1290</v>
      </c>
    </row>
    <row r="689" spans="1:13" s="16" customFormat="1">
      <c r="A689" s="16">
        <v>101010102001</v>
      </c>
      <c r="B689" s="16" t="s">
        <v>2902</v>
      </c>
      <c r="C689" s="16" t="s">
        <v>2626</v>
      </c>
      <c r="D689" s="16" t="s">
        <v>1288</v>
      </c>
      <c r="E689" s="16" t="s">
        <v>2634</v>
      </c>
      <c r="F689" s="16">
        <v>235</v>
      </c>
      <c r="G689" s="17">
        <v>38792</v>
      </c>
      <c r="H689" s="16" t="s">
        <v>1253</v>
      </c>
      <c r="I689" s="16">
        <v>711.24</v>
      </c>
      <c r="J689" s="16">
        <v>0</v>
      </c>
      <c r="K689" s="16">
        <v>0</v>
      </c>
      <c r="L689" s="16">
        <v>711.24</v>
      </c>
      <c r="M689" s="16" t="s">
        <v>1290</v>
      </c>
    </row>
    <row r="690" spans="1:13" s="16" customFormat="1">
      <c r="A690" s="16">
        <v>101010102001</v>
      </c>
      <c r="B690" s="16" t="s">
        <v>2902</v>
      </c>
      <c r="C690" s="16" t="s">
        <v>2626</v>
      </c>
      <c r="D690" s="16" t="s">
        <v>1288</v>
      </c>
      <c r="E690" s="16" t="s">
        <v>2634</v>
      </c>
      <c r="F690" s="16">
        <v>602</v>
      </c>
      <c r="G690" s="17">
        <v>38792</v>
      </c>
      <c r="H690" s="16" t="s">
        <v>1254</v>
      </c>
      <c r="I690" s="16">
        <v>108.64</v>
      </c>
      <c r="J690" s="16">
        <v>0</v>
      </c>
      <c r="K690" s="16">
        <v>0</v>
      </c>
      <c r="L690" s="16">
        <v>108.64</v>
      </c>
      <c r="M690" s="16" t="s">
        <v>1290</v>
      </c>
    </row>
    <row r="691" spans="1:13" s="16" customFormat="1">
      <c r="A691" s="16">
        <v>101010102001</v>
      </c>
      <c r="B691" s="16" t="s">
        <v>2902</v>
      </c>
      <c r="C691" s="16" t="s">
        <v>2626</v>
      </c>
      <c r="D691" s="16" t="s">
        <v>1288</v>
      </c>
      <c r="E691" s="16" t="s">
        <v>2634</v>
      </c>
      <c r="F691" s="16">
        <v>630</v>
      </c>
      <c r="G691" s="17">
        <v>38792</v>
      </c>
      <c r="H691" s="16" t="s">
        <v>1255</v>
      </c>
      <c r="I691" s="16">
        <v>1912.07</v>
      </c>
      <c r="J691" s="16">
        <v>0</v>
      </c>
      <c r="K691" s="16">
        <v>0</v>
      </c>
      <c r="L691" s="16">
        <v>1912.07</v>
      </c>
      <c r="M691" s="16" t="s">
        <v>1290</v>
      </c>
    </row>
    <row r="692" spans="1:13" s="16" customFormat="1">
      <c r="A692" s="16">
        <v>101010102001</v>
      </c>
      <c r="B692" s="16" t="s">
        <v>2902</v>
      </c>
      <c r="C692" s="16" t="s">
        <v>2626</v>
      </c>
      <c r="D692" s="16" t="s">
        <v>1288</v>
      </c>
      <c r="E692" s="16" t="s">
        <v>2634</v>
      </c>
      <c r="F692" s="16">
        <v>887</v>
      </c>
      <c r="G692" s="17">
        <v>38792</v>
      </c>
      <c r="H692" s="16" t="s">
        <v>1256</v>
      </c>
      <c r="I692" s="16">
        <v>127</v>
      </c>
      <c r="J692" s="16">
        <v>0</v>
      </c>
      <c r="K692" s="16">
        <v>0</v>
      </c>
      <c r="L692" s="16">
        <v>127</v>
      </c>
      <c r="M692" s="16" t="s">
        <v>1290</v>
      </c>
    </row>
    <row r="693" spans="1:13" s="16" customFormat="1">
      <c r="A693" s="16">
        <v>101010102001</v>
      </c>
      <c r="B693" s="16" t="s">
        <v>2902</v>
      </c>
      <c r="C693" s="16" t="s">
        <v>2626</v>
      </c>
      <c r="D693" s="16" t="s">
        <v>1288</v>
      </c>
      <c r="E693" s="16" t="s">
        <v>2634</v>
      </c>
      <c r="F693" s="16">
        <v>921</v>
      </c>
      <c r="G693" s="17">
        <v>38792</v>
      </c>
      <c r="H693" s="16" t="s">
        <v>1257</v>
      </c>
      <c r="I693" s="16">
        <v>12333.23</v>
      </c>
      <c r="J693" s="16">
        <v>0</v>
      </c>
      <c r="K693" s="16">
        <v>0</v>
      </c>
      <c r="L693" s="16">
        <v>12333.23</v>
      </c>
      <c r="M693" s="16" t="s">
        <v>1290</v>
      </c>
    </row>
    <row r="694" spans="1:13" s="16" customFormat="1">
      <c r="A694" s="16">
        <v>101010102001</v>
      </c>
      <c r="B694" s="16" t="s">
        <v>2902</v>
      </c>
      <c r="C694" s="16" t="s">
        <v>2626</v>
      </c>
      <c r="D694" s="16" t="s">
        <v>1288</v>
      </c>
      <c r="E694" s="16" t="s">
        <v>2628</v>
      </c>
      <c r="F694" s="16">
        <v>2123</v>
      </c>
      <c r="G694" s="17">
        <v>38792</v>
      </c>
      <c r="H694" s="16" t="s">
        <v>1251</v>
      </c>
      <c r="I694" s="16">
        <v>0</v>
      </c>
      <c r="J694" s="16">
        <v>19173.830000000002</v>
      </c>
      <c r="K694" s="16">
        <v>0</v>
      </c>
      <c r="L694" s="16">
        <v>-19173.830000000002</v>
      </c>
      <c r="M694" s="16" t="s">
        <v>1290</v>
      </c>
    </row>
    <row r="695" spans="1:13" s="16" customFormat="1">
      <c r="A695" s="16">
        <v>101010102001</v>
      </c>
      <c r="B695" s="16" t="s">
        <v>2676</v>
      </c>
      <c r="C695" s="16" t="s">
        <v>2626</v>
      </c>
      <c r="D695" s="16" t="s">
        <v>1288</v>
      </c>
      <c r="E695" s="16" t="s">
        <v>2628</v>
      </c>
      <c r="F695" s="16">
        <v>2128</v>
      </c>
      <c r="G695" s="17">
        <v>38792</v>
      </c>
      <c r="H695" s="16" t="s">
        <v>2321</v>
      </c>
      <c r="I695" s="16">
        <v>0</v>
      </c>
      <c r="J695" s="16">
        <v>75</v>
      </c>
      <c r="K695" s="16">
        <v>0</v>
      </c>
      <c r="L695" s="16">
        <v>-75</v>
      </c>
      <c r="M695" s="16" t="s">
        <v>1290</v>
      </c>
    </row>
    <row r="696" spans="1:13" s="16" customFormat="1">
      <c r="A696" s="16">
        <v>101010102001</v>
      </c>
      <c r="B696" s="16" t="s">
        <v>2902</v>
      </c>
      <c r="C696" s="16" t="s">
        <v>2626</v>
      </c>
      <c r="D696" s="16" t="s">
        <v>1288</v>
      </c>
      <c r="E696" s="16" t="s">
        <v>2628</v>
      </c>
      <c r="F696" s="16">
        <v>2149</v>
      </c>
      <c r="G696" s="17">
        <v>38792</v>
      </c>
      <c r="H696" s="16" t="s">
        <v>1252</v>
      </c>
      <c r="I696" s="16">
        <v>0</v>
      </c>
      <c r="J696" s="16">
        <v>10172.299999999999</v>
      </c>
      <c r="K696" s="16">
        <v>0</v>
      </c>
      <c r="L696" s="16">
        <v>-10172.299999999999</v>
      </c>
      <c r="M696" s="16" t="s">
        <v>1290</v>
      </c>
    </row>
    <row r="697" spans="1:13" s="16" customFormat="1">
      <c r="A697" s="16">
        <v>101010102001</v>
      </c>
      <c r="B697" s="16" t="s">
        <v>2902</v>
      </c>
      <c r="C697" s="16" t="s">
        <v>2626</v>
      </c>
      <c r="D697" s="16" t="s">
        <v>1288</v>
      </c>
      <c r="E697" s="16" t="s">
        <v>2634</v>
      </c>
      <c r="F697" s="16">
        <v>673</v>
      </c>
      <c r="G697" s="17">
        <v>38793</v>
      </c>
      <c r="H697" s="16" t="s">
        <v>1264</v>
      </c>
      <c r="I697" s="16">
        <v>108.64</v>
      </c>
      <c r="J697" s="16">
        <v>0</v>
      </c>
      <c r="K697" s="16">
        <v>0</v>
      </c>
      <c r="L697" s="16">
        <v>108.64</v>
      </c>
      <c r="M697" s="16" t="s">
        <v>1290</v>
      </c>
    </row>
    <row r="698" spans="1:13" s="16" customFormat="1">
      <c r="A698" s="16">
        <v>101010102001</v>
      </c>
      <c r="B698" s="16" t="s">
        <v>2902</v>
      </c>
      <c r="C698" s="16" t="s">
        <v>2626</v>
      </c>
      <c r="D698" s="16" t="s">
        <v>1288</v>
      </c>
      <c r="E698" s="16" t="s">
        <v>2628</v>
      </c>
      <c r="F698" s="16">
        <v>2152</v>
      </c>
      <c r="G698" s="17">
        <v>38793</v>
      </c>
      <c r="H698" s="16" t="s">
        <v>1258</v>
      </c>
      <c r="I698" s="16">
        <v>0</v>
      </c>
      <c r="J698" s="16">
        <v>42183.54</v>
      </c>
      <c r="K698" s="16">
        <v>0</v>
      </c>
      <c r="L698" s="16">
        <v>-42183.54</v>
      </c>
      <c r="M698" s="16" t="s">
        <v>1290</v>
      </c>
    </row>
    <row r="699" spans="1:13" s="16" customFormat="1">
      <c r="A699" s="16">
        <v>101010102001</v>
      </c>
      <c r="B699" s="16" t="s">
        <v>2902</v>
      </c>
      <c r="C699" s="16" t="s">
        <v>2626</v>
      </c>
      <c r="D699" s="16" t="s">
        <v>1288</v>
      </c>
      <c r="E699" s="16" t="s">
        <v>2628</v>
      </c>
      <c r="F699" s="16">
        <v>2153</v>
      </c>
      <c r="G699" s="17">
        <v>38793</v>
      </c>
      <c r="H699" s="16" t="s">
        <v>22</v>
      </c>
      <c r="I699" s="16">
        <v>0</v>
      </c>
      <c r="J699" s="16">
        <v>2606.85</v>
      </c>
      <c r="K699" s="16">
        <v>0</v>
      </c>
      <c r="L699" s="16">
        <v>-2606.85</v>
      </c>
      <c r="M699" s="16" t="s">
        <v>1290</v>
      </c>
    </row>
    <row r="700" spans="1:13" s="16" customFormat="1">
      <c r="A700" s="16">
        <v>101010102001</v>
      </c>
      <c r="B700" s="16" t="s">
        <v>2902</v>
      </c>
      <c r="C700" s="16" t="s">
        <v>2626</v>
      </c>
      <c r="D700" s="16" t="s">
        <v>1288</v>
      </c>
      <c r="E700" s="16" t="s">
        <v>2628</v>
      </c>
      <c r="F700" s="16">
        <v>2154</v>
      </c>
      <c r="G700" s="17">
        <v>38793</v>
      </c>
      <c r="H700" s="16" t="s">
        <v>23</v>
      </c>
      <c r="I700" s="16">
        <v>0</v>
      </c>
      <c r="J700" s="16">
        <v>108.64</v>
      </c>
      <c r="K700" s="16">
        <v>0</v>
      </c>
      <c r="L700" s="16">
        <v>-108.64</v>
      </c>
      <c r="M700" s="16" t="s">
        <v>1290</v>
      </c>
    </row>
    <row r="701" spans="1:13" s="16" customFormat="1">
      <c r="A701" s="16">
        <v>101010102001</v>
      </c>
      <c r="B701" s="16" t="s">
        <v>2902</v>
      </c>
      <c r="C701" s="16" t="s">
        <v>2626</v>
      </c>
      <c r="D701" s="16" t="s">
        <v>1288</v>
      </c>
      <c r="E701" s="16" t="s">
        <v>2628</v>
      </c>
      <c r="F701" s="16">
        <v>2155</v>
      </c>
      <c r="G701" s="17">
        <v>38793</v>
      </c>
      <c r="H701" s="16" t="s">
        <v>24</v>
      </c>
      <c r="I701" s="16">
        <v>0</v>
      </c>
      <c r="J701" s="16">
        <v>1818.13</v>
      </c>
      <c r="K701" s="16">
        <v>0</v>
      </c>
      <c r="L701" s="16">
        <v>-1818.13</v>
      </c>
      <c r="M701" s="16" t="s">
        <v>1290</v>
      </c>
    </row>
    <row r="702" spans="1:13" s="16" customFormat="1">
      <c r="A702" s="16">
        <v>101010102001</v>
      </c>
      <c r="B702" s="16" t="s">
        <v>2902</v>
      </c>
      <c r="C702" s="16" t="s">
        <v>2626</v>
      </c>
      <c r="D702" s="16" t="s">
        <v>1288</v>
      </c>
      <c r="E702" s="16" t="s">
        <v>2628</v>
      </c>
      <c r="F702" s="16">
        <v>2157</v>
      </c>
      <c r="G702" s="17">
        <v>38793</v>
      </c>
      <c r="H702" s="16" t="s">
        <v>1259</v>
      </c>
      <c r="I702" s="16">
        <v>0</v>
      </c>
      <c r="J702" s="16">
        <v>27311.68</v>
      </c>
      <c r="K702" s="16">
        <v>0</v>
      </c>
      <c r="L702" s="16">
        <v>-27311.68</v>
      </c>
      <c r="M702" s="16" t="s">
        <v>1290</v>
      </c>
    </row>
    <row r="703" spans="1:13" s="16" customFormat="1">
      <c r="A703" s="16">
        <v>101010102001</v>
      </c>
      <c r="B703" s="16" t="s">
        <v>2902</v>
      </c>
      <c r="C703" s="16" t="s">
        <v>2626</v>
      </c>
      <c r="D703" s="16" t="s">
        <v>1288</v>
      </c>
      <c r="E703" s="16" t="s">
        <v>2628</v>
      </c>
      <c r="F703" s="16">
        <v>2161</v>
      </c>
      <c r="G703" s="17">
        <v>38793</v>
      </c>
      <c r="H703" s="16" t="s">
        <v>2966</v>
      </c>
      <c r="I703" s="16">
        <v>0</v>
      </c>
      <c r="J703" s="16">
        <v>49</v>
      </c>
      <c r="K703" s="16">
        <v>0</v>
      </c>
      <c r="L703" s="16">
        <v>-49</v>
      </c>
      <c r="M703" s="16" t="s">
        <v>1290</v>
      </c>
    </row>
    <row r="704" spans="1:13" s="16" customFormat="1">
      <c r="A704" s="16">
        <v>101010102001</v>
      </c>
      <c r="B704" s="16" t="s">
        <v>2902</v>
      </c>
      <c r="C704" s="16" t="s">
        <v>2626</v>
      </c>
      <c r="D704" s="16" t="s">
        <v>1288</v>
      </c>
      <c r="E704" s="16" t="s">
        <v>2628</v>
      </c>
      <c r="F704" s="16">
        <v>2162</v>
      </c>
      <c r="G704" s="17">
        <v>38793</v>
      </c>
      <c r="H704" s="16" t="s">
        <v>2969</v>
      </c>
      <c r="I704" s="16">
        <v>0</v>
      </c>
      <c r="J704" s="16">
        <v>41</v>
      </c>
      <c r="K704" s="16">
        <v>0</v>
      </c>
      <c r="L704" s="16">
        <v>-41</v>
      </c>
      <c r="M704" s="16" t="s">
        <v>1290</v>
      </c>
    </row>
    <row r="705" spans="1:13" s="16" customFormat="1">
      <c r="A705" s="16">
        <v>101010102001</v>
      </c>
      <c r="B705" s="16" t="s">
        <v>2902</v>
      </c>
      <c r="C705" s="16" t="s">
        <v>2626</v>
      </c>
      <c r="D705" s="16" t="s">
        <v>1288</v>
      </c>
      <c r="E705" s="16" t="s">
        <v>2628</v>
      </c>
      <c r="F705" s="16">
        <v>2163</v>
      </c>
      <c r="G705" s="17">
        <v>38793</v>
      </c>
      <c r="H705" s="16" t="s">
        <v>2966</v>
      </c>
      <c r="I705" s="16">
        <v>0</v>
      </c>
      <c r="J705" s="16">
        <v>40</v>
      </c>
      <c r="K705" s="16">
        <v>0</v>
      </c>
      <c r="L705" s="16">
        <v>-40</v>
      </c>
      <c r="M705" s="16" t="s">
        <v>1290</v>
      </c>
    </row>
    <row r="706" spans="1:13" s="16" customFormat="1">
      <c r="A706" s="16">
        <v>101010102001</v>
      </c>
      <c r="B706" s="16" t="s">
        <v>2902</v>
      </c>
      <c r="C706" s="16" t="s">
        <v>2626</v>
      </c>
      <c r="D706" s="16" t="s">
        <v>1288</v>
      </c>
      <c r="E706" s="16" t="s">
        <v>2628</v>
      </c>
      <c r="F706" s="16">
        <v>2164</v>
      </c>
      <c r="G706" s="17">
        <v>38793</v>
      </c>
      <c r="H706" s="16" t="s">
        <v>2966</v>
      </c>
      <c r="I706" s="16">
        <v>0</v>
      </c>
      <c r="J706" s="16">
        <v>21</v>
      </c>
      <c r="K706" s="16">
        <v>0</v>
      </c>
      <c r="L706" s="16">
        <v>-21</v>
      </c>
      <c r="M706" s="16" t="s">
        <v>1290</v>
      </c>
    </row>
    <row r="707" spans="1:13" s="16" customFormat="1">
      <c r="A707" s="16">
        <v>101010102001</v>
      </c>
      <c r="B707" s="16" t="s">
        <v>2902</v>
      </c>
      <c r="C707" s="16" t="s">
        <v>2626</v>
      </c>
      <c r="D707" s="16" t="s">
        <v>1288</v>
      </c>
      <c r="E707" s="16" t="s">
        <v>2628</v>
      </c>
      <c r="F707" s="16">
        <v>2165</v>
      </c>
      <c r="G707" s="17">
        <v>38793</v>
      </c>
      <c r="H707" s="16" t="s">
        <v>2966</v>
      </c>
      <c r="I707" s="16">
        <v>0</v>
      </c>
      <c r="J707" s="16">
        <v>35</v>
      </c>
      <c r="K707" s="16">
        <v>0</v>
      </c>
      <c r="L707" s="16">
        <v>-35</v>
      </c>
      <c r="M707" s="16" t="s">
        <v>1290</v>
      </c>
    </row>
    <row r="708" spans="1:13" s="16" customFormat="1">
      <c r="A708" s="16">
        <v>101010102001</v>
      </c>
      <c r="B708" s="16" t="s">
        <v>2902</v>
      </c>
      <c r="C708" s="16" t="s">
        <v>2626</v>
      </c>
      <c r="D708" s="16" t="s">
        <v>1288</v>
      </c>
      <c r="E708" s="16" t="s">
        <v>2628</v>
      </c>
      <c r="F708" s="16">
        <v>2166</v>
      </c>
      <c r="G708" s="17">
        <v>38793</v>
      </c>
      <c r="H708" s="16" t="s">
        <v>2966</v>
      </c>
      <c r="I708" s="16">
        <v>0</v>
      </c>
      <c r="J708" s="16">
        <v>16</v>
      </c>
      <c r="K708" s="16">
        <v>0</v>
      </c>
      <c r="L708" s="16">
        <v>-16</v>
      </c>
      <c r="M708" s="16" t="s">
        <v>1290</v>
      </c>
    </row>
    <row r="709" spans="1:13" s="16" customFormat="1">
      <c r="A709" s="16">
        <v>101010102001</v>
      </c>
      <c r="B709" s="16" t="s">
        <v>2902</v>
      </c>
      <c r="C709" s="16" t="s">
        <v>2626</v>
      </c>
      <c r="D709" s="16" t="s">
        <v>1288</v>
      </c>
      <c r="E709" s="16" t="s">
        <v>2628</v>
      </c>
      <c r="F709" s="16">
        <v>2167</v>
      </c>
      <c r="G709" s="17">
        <v>38793</v>
      </c>
      <c r="H709" s="16" t="s">
        <v>2966</v>
      </c>
      <c r="I709" s="16">
        <v>0</v>
      </c>
      <c r="J709" s="16">
        <v>24.5</v>
      </c>
      <c r="K709" s="16">
        <v>0</v>
      </c>
      <c r="L709" s="16">
        <v>-24.5</v>
      </c>
      <c r="M709" s="16" t="s">
        <v>1290</v>
      </c>
    </row>
    <row r="710" spans="1:13" s="16" customFormat="1">
      <c r="A710" s="16">
        <v>101010102001</v>
      </c>
      <c r="B710" s="16" t="s">
        <v>2902</v>
      </c>
      <c r="C710" s="16" t="s">
        <v>2626</v>
      </c>
      <c r="D710" s="16" t="s">
        <v>1288</v>
      </c>
      <c r="E710" s="16" t="s">
        <v>2628</v>
      </c>
      <c r="F710" s="16">
        <v>2169</v>
      </c>
      <c r="G710" s="17">
        <v>38793</v>
      </c>
      <c r="H710" s="16" t="s">
        <v>1260</v>
      </c>
      <c r="I710" s="16">
        <v>0</v>
      </c>
      <c r="J710" s="16">
        <v>674.4</v>
      </c>
      <c r="K710" s="16">
        <v>0</v>
      </c>
      <c r="L710" s="16">
        <v>-674.4</v>
      </c>
      <c r="M710" s="16" t="s">
        <v>1290</v>
      </c>
    </row>
    <row r="711" spans="1:13" s="16" customFormat="1">
      <c r="A711" s="16">
        <v>101010102001</v>
      </c>
      <c r="B711" s="16" t="s">
        <v>2902</v>
      </c>
      <c r="C711" s="16" t="s">
        <v>2626</v>
      </c>
      <c r="D711" s="16" t="s">
        <v>1288</v>
      </c>
      <c r="E711" s="16" t="s">
        <v>2628</v>
      </c>
      <c r="F711" s="16">
        <v>2170</v>
      </c>
      <c r="G711" s="17">
        <v>38793</v>
      </c>
      <c r="H711" s="16" t="s">
        <v>1261</v>
      </c>
      <c r="I711" s="16">
        <v>0</v>
      </c>
      <c r="J711" s="16">
        <v>132</v>
      </c>
      <c r="K711" s="16">
        <v>0</v>
      </c>
      <c r="L711" s="16">
        <v>-132</v>
      </c>
      <c r="M711" s="16" t="s">
        <v>1290</v>
      </c>
    </row>
    <row r="712" spans="1:13" s="16" customFormat="1">
      <c r="A712" s="16">
        <v>101010102001</v>
      </c>
      <c r="B712" s="16" t="s">
        <v>2902</v>
      </c>
      <c r="C712" s="16" t="s">
        <v>2626</v>
      </c>
      <c r="D712" s="16" t="s">
        <v>1288</v>
      </c>
      <c r="E712" s="16" t="s">
        <v>2628</v>
      </c>
      <c r="F712" s="16">
        <v>2171</v>
      </c>
      <c r="G712" s="17">
        <v>38793</v>
      </c>
      <c r="H712" s="16" t="s">
        <v>1262</v>
      </c>
      <c r="I712" s="16">
        <v>0</v>
      </c>
      <c r="J712" s="16">
        <v>37.799999999999997</v>
      </c>
      <c r="K712" s="16">
        <v>0</v>
      </c>
      <c r="L712" s="16">
        <v>-37.799999999999997</v>
      </c>
      <c r="M712" s="16" t="s">
        <v>1290</v>
      </c>
    </row>
    <row r="713" spans="1:13" s="16" customFormat="1">
      <c r="A713" s="16">
        <v>101010102001</v>
      </c>
      <c r="B713" s="16" t="s">
        <v>2902</v>
      </c>
      <c r="C713" s="16" t="s">
        <v>2626</v>
      </c>
      <c r="D713" s="16" t="s">
        <v>1288</v>
      </c>
      <c r="E713" s="16" t="s">
        <v>2628</v>
      </c>
      <c r="F713" s="16">
        <v>2418</v>
      </c>
      <c r="G713" s="17">
        <v>38793</v>
      </c>
      <c r="H713" s="16" t="s">
        <v>1263</v>
      </c>
      <c r="I713" s="16">
        <v>0</v>
      </c>
      <c r="J713" s="16">
        <v>82</v>
      </c>
      <c r="K713" s="16">
        <v>0</v>
      </c>
      <c r="L713" s="16">
        <v>-82</v>
      </c>
      <c r="M713" s="16" t="s">
        <v>1290</v>
      </c>
    </row>
    <row r="714" spans="1:13" s="16" customFormat="1">
      <c r="A714" s="16">
        <v>101010102001</v>
      </c>
      <c r="B714" s="16" t="s">
        <v>2902</v>
      </c>
      <c r="C714" s="16" t="s">
        <v>2626</v>
      </c>
      <c r="D714" s="16" t="s">
        <v>1288</v>
      </c>
      <c r="E714" s="16" t="s">
        <v>2628</v>
      </c>
      <c r="F714" s="16">
        <v>2172</v>
      </c>
      <c r="G714" s="17">
        <v>38794</v>
      </c>
      <c r="H714" s="16" t="s">
        <v>1265</v>
      </c>
      <c r="I714" s="16">
        <v>0</v>
      </c>
      <c r="J714" s="16">
        <v>1750</v>
      </c>
      <c r="K714" s="16">
        <v>0</v>
      </c>
      <c r="L714" s="16">
        <v>-1750</v>
      </c>
      <c r="M714" s="16" t="s">
        <v>1290</v>
      </c>
    </row>
    <row r="715" spans="1:13" s="16" customFormat="1">
      <c r="A715" s="16">
        <v>101010102001</v>
      </c>
      <c r="B715" s="16" t="s">
        <v>2902</v>
      </c>
      <c r="C715" s="16" t="s">
        <v>2626</v>
      </c>
      <c r="D715" s="16" t="s">
        <v>1288</v>
      </c>
      <c r="E715" s="16" t="s">
        <v>2628</v>
      </c>
      <c r="F715" s="16">
        <v>2174</v>
      </c>
      <c r="G715" s="17">
        <v>38794</v>
      </c>
      <c r="H715" s="16" t="s">
        <v>1266</v>
      </c>
      <c r="I715" s="16">
        <v>0</v>
      </c>
      <c r="J715" s="16">
        <v>30</v>
      </c>
      <c r="K715" s="16">
        <v>0</v>
      </c>
      <c r="L715" s="16">
        <v>-30</v>
      </c>
      <c r="M715" s="16" t="s">
        <v>1290</v>
      </c>
    </row>
    <row r="716" spans="1:13" s="16" customFormat="1">
      <c r="A716" s="16">
        <v>101010102001</v>
      </c>
      <c r="B716" s="16" t="s">
        <v>2902</v>
      </c>
      <c r="C716" s="16" t="s">
        <v>2626</v>
      </c>
      <c r="D716" s="16" t="s">
        <v>1288</v>
      </c>
      <c r="E716" s="16" t="s">
        <v>2628</v>
      </c>
      <c r="F716" s="16">
        <v>2175</v>
      </c>
      <c r="G716" s="17">
        <v>38794</v>
      </c>
      <c r="H716" s="16" t="s">
        <v>1267</v>
      </c>
      <c r="I716" s="16">
        <v>0</v>
      </c>
      <c r="J716" s="16">
        <v>33.6</v>
      </c>
      <c r="K716" s="16">
        <v>0</v>
      </c>
      <c r="L716" s="16">
        <v>-33.6</v>
      </c>
      <c r="M716" s="16" t="s">
        <v>1290</v>
      </c>
    </row>
    <row r="717" spans="1:13" s="16" customFormat="1">
      <c r="A717" s="16">
        <v>101010102001</v>
      </c>
      <c r="B717" s="16" t="s">
        <v>2902</v>
      </c>
      <c r="C717" s="16" t="s">
        <v>2626</v>
      </c>
      <c r="D717" s="16" t="s">
        <v>1288</v>
      </c>
      <c r="E717" s="16" t="s">
        <v>2634</v>
      </c>
      <c r="F717" s="16">
        <v>889</v>
      </c>
      <c r="G717" s="17">
        <v>38796</v>
      </c>
      <c r="H717" s="16" t="s">
        <v>1273</v>
      </c>
      <c r="I717" s="16">
        <v>93820.92</v>
      </c>
      <c r="J717" s="16">
        <v>0</v>
      </c>
      <c r="K717" s="16">
        <v>0</v>
      </c>
      <c r="L717" s="16">
        <v>93820.92</v>
      </c>
      <c r="M717" s="16" t="s">
        <v>1290</v>
      </c>
    </row>
    <row r="718" spans="1:13" s="16" customFormat="1">
      <c r="A718" s="16">
        <v>101010102001</v>
      </c>
      <c r="B718" s="16" t="s">
        <v>2902</v>
      </c>
      <c r="C718" s="16" t="s">
        <v>2626</v>
      </c>
      <c r="D718" s="16" t="s">
        <v>1288</v>
      </c>
      <c r="E718" s="16" t="s">
        <v>2627</v>
      </c>
      <c r="F718" s="16">
        <v>1898</v>
      </c>
      <c r="G718" s="17">
        <v>38796</v>
      </c>
      <c r="H718" s="16" t="s">
        <v>1293</v>
      </c>
      <c r="I718" s="16">
        <v>0</v>
      </c>
      <c r="J718" s="16">
        <v>0</v>
      </c>
      <c r="K718" s="16">
        <v>0</v>
      </c>
      <c r="L718" s="16">
        <v>0</v>
      </c>
      <c r="M718" s="16" t="s">
        <v>1290</v>
      </c>
    </row>
    <row r="719" spans="1:13" s="16" customFormat="1">
      <c r="A719" s="16">
        <v>101010102001</v>
      </c>
      <c r="B719" s="16" t="s">
        <v>2902</v>
      </c>
      <c r="C719" s="16" t="s">
        <v>2626</v>
      </c>
      <c r="D719" s="16" t="s">
        <v>1288</v>
      </c>
      <c r="E719" s="16" t="s">
        <v>2627</v>
      </c>
      <c r="F719" s="16">
        <v>1935</v>
      </c>
      <c r="G719" s="17">
        <v>38796</v>
      </c>
      <c r="H719" s="16" t="s">
        <v>1293</v>
      </c>
      <c r="I719" s="16">
        <v>0</v>
      </c>
      <c r="J719" s="16">
        <v>0</v>
      </c>
      <c r="K719" s="16">
        <v>0</v>
      </c>
      <c r="L719" s="16">
        <v>0</v>
      </c>
      <c r="M719" s="16" t="s">
        <v>1290</v>
      </c>
    </row>
    <row r="720" spans="1:13" s="16" customFormat="1">
      <c r="A720" s="16">
        <v>101010102001</v>
      </c>
      <c r="B720" s="16" t="s">
        <v>2902</v>
      </c>
      <c r="C720" s="16" t="s">
        <v>2626</v>
      </c>
      <c r="D720" s="16" t="s">
        <v>1288</v>
      </c>
      <c r="E720" s="16" t="s">
        <v>2627</v>
      </c>
      <c r="F720" s="16">
        <v>1939</v>
      </c>
      <c r="G720" s="17">
        <v>38796</v>
      </c>
      <c r="H720" s="16" t="s">
        <v>1293</v>
      </c>
      <c r="I720" s="16">
        <v>0</v>
      </c>
      <c r="J720" s="16">
        <v>0</v>
      </c>
      <c r="K720" s="16">
        <v>0</v>
      </c>
      <c r="L720" s="16">
        <v>0</v>
      </c>
      <c r="M720" s="16" t="s">
        <v>1290</v>
      </c>
    </row>
    <row r="721" spans="1:13" s="16" customFormat="1">
      <c r="A721" s="16">
        <v>101010102001</v>
      </c>
      <c r="B721" s="16" t="s">
        <v>2902</v>
      </c>
      <c r="C721" s="16" t="s">
        <v>2626</v>
      </c>
      <c r="D721" s="16" t="s">
        <v>1288</v>
      </c>
      <c r="E721" s="16" t="s">
        <v>2627</v>
      </c>
      <c r="F721" s="16">
        <v>1950</v>
      </c>
      <c r="G721" s="17">
        <v>38796</v>
      </c>
      <c r="H721" s="16" t="s">
        <v>1293</v>
      </c>
      <c r="I721" s="16">
        <v>0</v>
      </c>
      <c r="J721" s="16">
        <v>0</v>
      </c>
      <c r="K721" s="16">
        <v>0</v>
      </c>
      <c r="L721" s="16">
        <v>0</v>
      </c>
      <c r="M721" s="16" t="s">
        <v>1290</v>
      </c>
    </row>
    <row r="722" spans="1:13" s="16" customFormat="1">
      <c r="A722" s="16">
        <v>101010102001</v>
      </c>
      <c r="B722" s="16" t="s">
        <v>2902</v>
      </c>
      <c r="C722" s="16" t="s">
        <v>2626</v>
      </c>
      <c r="D722" s="16" t="s">
        <v>1288</v>
      </c>
      <c r="E722" s="16" t="s">
        <v>2628</v>
      </c>
      <c r="F722" s="16">
        <v>2176</v>
      </c>
      <c r="G722" s="17">
        <v>38796</v>
      </c>
      <c r="H722" s="16" t="s">
        <v>1268</v>
      </c>
      <c r="I722" s="16">
        <v>0</v>
      </c>
      <c r="J722" s="16">
        <v>11799.58</v>
      </c>
      <c r="K722" s="16">
        <v>0</v>
      </c>
      <c r="L722" s="16">
        <v>-11799.58</v>
      </c>
      <c r="M722" s="16" t="s">
        <v>1290</v>
      </c>
    </row>
    <row r="723" spans="1:13" s="16" customFormat="1">
      <c r="A723" s="16">
        <v>101010102001</v>
      </c>
      <c r="B723" s="16" t="s">
        <v>2902</v>
      </c>
      <c r="C723" s="16" t="s">
        <v>2626</v>
      </c>
      <c r="D723" s="16" t="s">
        <v>1288</v>
      </c>
      <c r="E723" s="16" t="s">
        <v>2628</v>
      </c>
      <c r="F723" s="16">
        <v>2178</v>
      </c>
      <c r="G723" s="17">
        <v>38796</v>
      </c>
      <c r="H723" s="16" t="s">
        <v>1269</v>
      </c>
      <c r="I723" s="16">
        <v>0</v>
      </c>
      <c r="J723" s="16">
        <v>138.75</v>
      </c>
      <c r="K723" s="16">
        <v>0</v>
      </c>
      <c r="L723" s="16">
        <v>-138.75</v>
      </c>
      <c r="M723" s="16" t="s">
        <v>1290</v>
      </c>
    </row>
    <row r="724" spans="1:13" s="16" customFormat="1">
      <c r="A724" s="16">
        <v>101010102001</v>
      </c>
      <c r="B724" s="16" t="s">
        <v>2902</v>
      </c>
      <c r="C724" s="16" t="s">
        <v>2626</v>
      </c>
      <c r="D724" s="16" t="s">
        <v>1288</v>
      </c>
      <c r="E724" s="16" t="s">
        <v>2628</v>
      </c>
      <c r="F724" s="16">
        <v>2179</v>
      </c>
      <c r="G724" s="17">
        <v>38796</v>
      </c>
      <c r="H724" s="16" t="s">
        <v>1270</v>
      </c>
      <c r="I724" s="16">
        <v>0</v>
      </c>
      <c r="J724" s="16">
        <v>711.24</v>
      </c>
      <c r="K724" s="16">
        <v>0</v>
      </c>
      <c r="L724" s="16">
        <v>-711.24</v>
      </c>
      <c r="M724" s="16" t="s">
        <v>1290</v>
      </c>
    </row>
    <row r="725" spans="1:13" s="16" customFormat="1">
      <c r="A725" s="16">
        <v>101010102001</v>
      </c>
      <c r="B725" s="16" t="s">
        <v>2902</v>
      </c>
      <c r="C725" s="16" t="s">
        <v>2626</v>
      </c>
      <c r="D725" s="16" t="s">
        <v>1288</v>
      </c>
      <c r="E725" s="16" t="s">
        <v>2628</v>
      </c>
      <c r="F725" s="16">
        <v>2180</v>
      </c>
      <c r="G725" s="17">
        <v>38796</v>
      </c>
      <c r="H725" s="16" t="s">
        <v>1271</v>
      </c>
      <c r="I725" s="16">
        <v>0</v>
      </c>
      <c r="J725" s="16">
        <v>20477.650000000001</v>
      </c>
      <c r="K725" s="16">
        <v>0</v>
      </c>
      <c r="L725" s="16">
        <v>-20477.650000000001</v>
      </c>
      <c r="M725" s="16" t="s">
        <v>1290</v>
      </c>
    </row>
    <row r="726" spans="1:13" s="16" customFormat="1">
      <c r="A726" s="16">
        <v>101010102001</v>
      </c>
      <c r="B726" s="16" t="s">
        <v>2902</v>
      </c>
      <c r="C726" s="16" t="s">
        <v>2626</v>
      </c>
      <c r="D726" s="16" t="s">
        <v>1288</v>
      </c>
      <c r="E726" s="16" t="s">
        <v>2628</v>
      </c>
      <c r="F726" s="16">
        <v>2184</v>
      </c>
      <c r="G726" s="17">
        <v>38796</v>
      </c>
      <c r="H726" s="16" t="s">
        <v>1272</v>
      </c>
      <c r="I726" s="16">
        <v>0</v>
      </c>
      <c r="J726" s="16">
        <v>302.49</v>
      </c>
      <c r="K726" s="16">
        <v>0</v>
      </c>
      <c r="L726" s="16">
        <v>-302.49</v>
      </c>
      <c r="M726" s="16" t="s">
        <v>1290</v>
      </c>
    </row>
    <row r="727" spans="1:13" s="16" customFormat="1">
      <c r="A727" s="16">
        <v>101010102001</v>
      </c>
      <c r="B727" s="16" t="s">
        <v>2902</v>
      </c>
      <c r="C727" s="16" t="s">
        <v>2626</v>
      </c>
      <c r="D727" s="16" t="s">
        <v>1288</v>
      </c>
      <c r="E727" s="16" t="s">
        <v>2634</v>
      </c>
      <c r="F727" s="16">
        <v>314</v>
      </c>
      <c r="G727" s="17">
        <v>38797</v>
      </c>
      <c r="H727" s="16" t="s">
        <v>3320</v>
      </c>
      <c r="I727" s="16">
        <v>24710.46</v>
      </c>
      <c r="J727" s="16">
        <v>0</v>
      </c>
      <c r="K727" s="16">
        <v>0</v>
      </c>
      <c r="L727" s="16">
        <v>24710.46</v>
      </c>
      <c r="M727" s="16" t="s">
        <v>1290</v>
      </c>
    </row>
    <row r="728" spans="1:13" s="16" customFormat="1">
      <c r="A728" s="16">
        <v>101010102001</v>
      </c>
      <c r="B728" s="16" t="s">
        <v>2902</v>
      </c>
      <c r="C728" s="16" t="s">
        <v>2626</v>
      </c>
      <c r="D728" s="16" t="s">
        <v>1288</v>
      </c>
      <c r="E728" s="16" t="s">
        <v>2627</v>
      </c>
      <c r="F728" s="16">
        <v>1729</v>
      </c>
      <c r="G728" s="17">
        <v>38797</v>
      </c>
      <c r="H728" s="16" t="s">
        <v>1293</v>
      </c>
      <c r="I728" s="16">
        <v>0</v>
      </c>
      <c r="J728" s="16">
        <v>0</v>
      </c>
      <c r="K728" s="16">
        <v>0</v>
      </c>
      <c r="L728" s="16">
        <v>0</v>
      </c>
      <c r="M728" s="16" t="s">
        <v>1290</v>
      </c>
    </row>
    <row r="729" spans="1:13" s="16" customFormat="1">
      <c r="A729" s="16">
        <v>101010102001</v>
      </c>
      <c r="B729" s="16" t="s">
        <v>2902</v>
      </c>
      <c r="C729" s="16" t="s">
        <v>2626</v>
      </c>
      <c r="D729" s="16" t="s">
        <v>1288</v>
      </c>
      <c r="E729" s="16" t="s">
        <v>2627</v>
      </c>
      <c r="F729" s="16">
        <v>1753</v>
      </c>
      <c r="G729" s="17">
        <v>38797</v>
      </c>
      <c r="H729" s="16" t="s">
        <v>1293</v>
      </c>
      <c r="I729" s="16">
        <v>0</v>
      </c>
      <c r="J729" s="16">
        <v>0</v>
      </c>
      <c r="K729" s="16">
        <v>0</v>
      </c>
      <c r="L729" s="16">
        <v>0</v>
      </c>
      <c r="M729" s="16" t="s">
        <v>1290</v>
      </c>
    </row>
    <row r="730" spans="1:13" s="16" customFormat="1">
      <c r="A730" s="16">
        <v>101010102001</v>
      </c>
      <c r="B730" s="16" t="s">
        <v>2902</v>
      </c>
      <c r="C730" s="16" t="s">
        <v>2626</v>
      </c>
      <c r="D730" s="16" t="s">
        <v>1288</v>
      </c>
      <c r="E730" s="16" t="s">
        <v>2627</v>
      </c>
      <c r="F730" s="16">
        <v>1754</v>
      </c>
      <c r="G730" s="17">
        <v>38797</v>
      </c>
      <c r="H730" s="16" t="s">
        <v>1293</v>
      </c>
      <c r="I730" s="16">
        <v>0</v>
      </c>
      <c r="J730" s="16">
        <v>0</v>
      </c>
      <c r="K730" s="16">
        <v>0</v>
      </c>
      <c r="L730" s="16">
        <v>0</v>
      </c>
      <c r="M730" s="16" t="s">
        <v>1290</v>
      </c>
    </row>
    <row r="731" spans="1:13" s="16" customFormat="1">
      <c r="A731" s="16">
        <v>101010102001</v>
      </c>
      <c r="B731" s="16" t="s">
        <v>2902</v>
      </c>
      <c r="C731" s="16" t="s">
        <v>2626</v>
      </c>
      <c r="D731" s="16" t="s">
        <v>1288</v>
      </c>
      <c r="E731" s="16" t="s">
        <v>2627</v>
      </c>
      <c r="F731" s="16">
        <v>1767</v>
      </c>
      <c r="G731" s="17">
        <v>38797</v>
      </c>
      <c r="H731" s="16" t="s">
        <v>1293</v>
      </c>
      <c r="I731" s="16">
        <v>0</v>
      </c>
      <c r="J731" s="16">
        <v>0</v>
      </c>
      <c r="K731" s="16">
        <v>0</v>
      </c>
      <c r="L731" s="16">
        <v>0</v>
      </c>
      <c r="M731" s="16" t="s">
        <v>1290</v>
      </c>
    </row>
    <row r="732" spans="1:13" s="16" customFormat="1">
      <c r="A732" s="16">
        <v>101010102001</v>
      </c>
      <c r="B732" s="16" t="s">
        <v>2902</v>
      </c>
      <c r="C732" s="16" t="s">
        <v>2626</v>
      </c>
      <c r="D732" s="16" t="s">
        <v>1288</v>
      </c>
      <c r="E732" s="16" t="s">
        <v>2627</v>
      </c>
      <c r="F732" s="16">
        <v>1770</v>
      </c>
      <c r="G732" s="17">
        <v>38797</v>
      </c>
      <c r="H732" s="16" t="s">
        <v>1293</v>
      </c>
      <c r="I732" s="16">
        <v>0</v>
      </c>
      <c r="J732" s="16">
        <v>0</v>
      </c>
      <c r="K732" s="16">
        <v>0</v>
      </c>
      <c r="L732" s="16">
        <v>0</v>
      </c>
      <c r="M732" s="16" t="s">
        <v>1290</v>
      </c>
    </row>
    <row r="733" spans="1:13" s="16" customFormat="1">
      <c r="A733" s="16">
        <v>101010102001</v>
      </c>
      <c r="B733" s="16" t="s">
        <v>2902</v>
      </c>
      <c r="C733" s="16" t="s">
        <v>2626</v>
      </c>
      <c r="D733" s="16" t="s">
        <v>1288</v>
      </c>
      <c r="E733" s="16" t="s">
        <v>2627</v>
      </c>
      <c r="F733" s="16">
        <v>1774</v>
      </c>
      <c r="G733" s="17">
        <v>38797</v>
      </c>
      <c r="H733" s="16" t="s">
        <v>1293</v>
      </c>
      <c r="I733" s="16">
        <v>0</v>
      </c>
      <c r="J733" s="16">
        <v>0</v>
      </c>
      <c r="K733" s="16">
        <v>0</v>
      </c>
      <c r="L733" s="16">
        <v>0</v>
      </c>
      <c r="M733" s="16" t="s">
        <v>1290</v>
      </c>
    </row>
    <row r="734" spans="1:13" s="16" customFormat="1">
      <c r="A734" s="16">
        <v>101010102001</v>
      </c>
      <c r="B734" s="16" t="s">
        <v>2902</v>
      </c>
      <c r="C734" s="16" t="s">
        <v>2626</v>
      </c>
      <c r="D734" s="16" t="s">
        <v>1288</v>
      </c>
      <c r="E734" s="16" t="s">
        <v>2627</v>
      </c>
      <c r="F734" s="16">
        <v>1786</v>
      </c>
      <c r="G734" s="17">
        <v>38797</v>
      </c>
      <c r="H734" s="16" t="s">
        <v>1293</v>
      </c>
      <c r="I734" s="16">
        <v>0</v>
      </c>
      <c r="J734" s="16">
        <v>0</v>
      </c>
      <c r="K734" s="16">
        <v>0</v>
      </c>
      <c r="L734" s="16">
        <v>0</v>
      </c>
      <c r="M734" s="16" t="s">
        <v>1290</v>
      </c>
    </row>
    <row r="735" spans="1:13" s="16" customFormat="1">
      <c r="A735" s="16">
        <v>101010102001</v>
      </c>
      <c r="B735" s="16" t="s">
        <v>2902</v>
      </c>
      <c r="C735" s="16" t="s">
        <v>2626</v>
      </c>
      <c r="D735" s="16" t="s">
        <v>1288</v>
      </c>
      <c r="E735" s="16" t="s">
        <v>2627</v>
      </c>
      <c r="F735" s="16">
        <v>1912</v>
      </c>
      <c r="G735" s="17">
        <v>38797</v>
      </c>
      <c r="H735" s="16" t="s">
        <v>1293</v>
      </c>
      <c r="I735" s="16">
        <v>0</v>
      </c>
      <c r="J735" s="16">
        <v>0</v>
      </c>
      <c r="K735" s="16">
        <v>0</v>
      </c>
      <c r="L735" s="16">
        <v>0</v>
      </c>
      <c r="M735" s="16" t="s">
        <v>1290</v>
      </c>
    </row>
    <row r="736" spans="1:13" s="16" customFormat="1">
      <c r="A736" s="16">
        <v>101010102001</v>
      </c>
      <c r="B736" s="16" t="s">
        <v>2902</v>
      </c>
      <c r="C736" s="16" t="s">
        <v>2626</v>
      </c>
      <c r="D736" s="16" t="s">
        <v>1288</v>
      </c>
      <c r="E736" s="16" t="s">
        <v>2627</v>
      </c>
      <c r="F736" s="16">
        <v>1924</v>
      </c>
      <c r="G736" s="17">
        <v>38797</v>
      </c>
      <c r="H736" s="16" t="s">
        <v>1293</v>
      </c>
      <c r="I736" s="16">
        <v>0</v>
      </c>
      <c r="J736" s="16">
        <v>0</v>
      </c>
      <c r="K736" s="16">
        <v>0</v>
      </c>
      <c r="L736" s="16">
        <v>0</v>
      </c>
      <c r="M736" s="16" t="s">
        <v>1290</v>
      </c>
    </row>
    <row r="737" spans="1:13" s="16" customFormat="1">
      <c r="A737" s="16">
        <v>101010102001</v>
      </c>
      <c r="B737" s="16" t="s">
        <v>2902</v>
      </c>
      <c r="C737" s="16" t="s">
        <v>2626</v>
      </c>
      <c r="D737" s="16" t="s">
        <v>1288</v>
      </c>
      <c r="E737" s="16" t="s">
        <v>2627</v>
      </c>
      <c r="F737" s="16">
        <v>1926</v>
      </c>
      <c r="G737" s="17">
        <v>38797</v>
      </c>
      <c r="H737" s="16" t="s">
        <v>1293</v>
      </c>
      <c r="I737" s="16">
        <v>0</v>
      </c>
      <c r="J737" s="16">
        <v>0</v>
      </c>
      <c r="K737" s="16">
        <v>0</v>
      </c>
      <c r="L737" s="16">
        <v>0</v>
      </c>
      <c r="M737" s="16" t="s">
        <v>1290</v>
      </c>
    </row>
    <row r="738" spans="1:13" s="16" customFormat="1">
      <c r="A738" s="16">
        <v>101010102001</v>
      </c>
      <c r="B738" s="16" t="s">
        <v>2902</v>
      </c>
      <c r="C738" s="16" t="s">
        <v>2626</v>
      </c>
      <c r="D738" s="16" t="s">
        <v>1288</v>
      </c>
      <c r="E738" s="16" t="s">
        <v>2627</v>
      </c>
      <c r="F738" s="16">
        <v>1929</v>
      </c>
      <c r="G738" s="17">
        <v>38797</v>
      </c>
      <c r="H738" s="16" t="s">
        <v>1293</v>
      </c>
      <c r="I738" s="16">
        <v>0</v>
      </c>
      <c r="J738" s="16">
        <v>0</v>
      </c>
      <c r="K738" s="16">
        <v>0</v>
      </c>
      <c r="L738" s="16">
        <v>0</v>
      </c>
      <c r="M738" s="16" t="s">
        <v>1290</v>
      </c>
    </row>
    <row r="739" spans="1:13" s="16" customFormat="1">
      <c r="A739" s="16">
        <v>101010102001</v>
      </c>
      <c r="B739" s="16" t="s">
        <v>2902</v>
      </c>
      <c r="C739" s="16" t="s">
        <v>2626</v>
      </c>
      <c r="D739" s="16" t="s">
        <v>1288</v>
      </c>
      <c r="E739" s="16" t="s">
        <v>2627</v>
      </c>
      <c r="F739" s="16">
        <v>1937</v>
      </c>
      <c r="G739" s="17">
        <v>38797</v>
      </c>
      <c r="H739" s="16" t="s">
        <v>1293</v>
      </c>
      <c r="I739" s="16">
        <v>0</v>
      </c>
      <c r="J739" s="16">
        <v>0</v>
      </c>
      <c r="K739" s="16">
        <v>0</v>
      </c>
      <c r="L739" s="16">
        <v>0</v>
      </c>
      <c r="M739" s="16" t="s">
        <v>1290</v>
      </c>
    </row>
    <row r="740" spans="1:13" s="16" customFormat="1">
      <c r="A740" s="16">
        <v>101010102001</v>
      </c>
      <c r="B740" s="16" t="s">
        <v>2902</v>
      </c>
      <c r="C740" s="16" t="s">
        <v>2626</v>
      </c>
      <c r="D740" s="16" t="s">
        <v>1288</v>
      </c>
      <c r="E740" s="16" t="s">
        <v>2627</v>
      </c>
      <c r="F740" s="16">
        <v>1998</v>
      </c>
      <c r="G740" s="17">
        <v>38797</v>
      </c>
      <c r="H740" s="16" t="s">
        <v>1293</v>
      </c>
      <c r="I740" s="16">
        <v>0</v>
      </c>
      <c r="J740" s="16">
        <v>0</v>
      </c>
      <c r="K740" s="16">
        <v>0</v>
      </c>
      <c r="L740" s="16">
        <v>0</v>
      </c>
      <c r="M740" s="16" t="s">
        <v>1290</v>
      </c>
    </row>
    <row r="741" spans="1:13" s="16" customFormat="1">
      <c r="A741" s="16">
        <v>101010102001</v>
      </c>
      <c r="B741" s="16" t="s">
        <v>2902</v>
      </c>
      <c r="C741" s="16" t="s">
        <v>2626</v>
      </c>
      <c r="D741" s="16" t="s">
        <v>1288</v>
      </c>
      <c r="E741" s="16" t="s">
        <v>2628</v>
      </c>
      <c r="F741" s="16">
        <v>2192</v>
      </c>
      <c r="G741" s="17">
        <v>38797</v>
      </c>
      <c r="H741" s="16" t="s">
        <v>3317</v>
      </c>
      <c r="I741" s="16">
        <v>0</v>
      </c>
      <c r="J741" s="16">
        <v>2609.3000000000002</v>
      </c>
      <c r="K741" s="16">
        <v>0</v>
      </c>
      <c r="L741" s="16">
        <v>-2609.3000000000002</v>
      </c>
      <c r="M741" s="16" t="s">
        <v>1290</v>
      </c>
    </row>
    <row r="742" spans="1:13" s="16" customFormat="1">
      <c r="A742" s="16">
        <v>101010102001</v>
      </c>
      <c r="B742" s="16" t="s">
        <v>2902</v>
      </c>
      <c r="C742" s="16" t="s">
        <v>2626</v>
      </c>
      <c r="D742" s="16" t="s">
        <v>1288</v>
      </c>
      <c r="E742" s="16" t="s">
        <v>2628</v>
      </c>
      <c r="F742" s="16">
        <v>2193</v>
      </c>
      <c r="G742" s="17">
        <v>38797</v>
      </c>
      <c r="H742" s="16" t="s">
        <v>3318</v>
      </c>
      <c r="I742" s="16">
        <v>0</v>
      </c>
      <c r="J742" s="16">
        <v>16953.830000000002</v>
      </c>
      <c r="K742" s="16">
        <v>0</v>
      </c>
      <c r="L742" s="16">
        <v>-16953.830000000002</v>
      </c>
      <c r="M742" s="16" t="s">
        <v>1290</v>
      </c>
    </row>
    <row r="743" spans="1:13" s="16" customFormat="1">
      <c r="A743" s="16">
        <v>101010102001</v>
      </c>
      <c r="B743" s="16" t="s">
        <v>2902</v>
      </c>
      <c r="C743" s="16" t="s">
        <v>2626</v>
      </c>
      <c r="D743" s="16" t="s">
        <v>1288</v>
      </c>
      <c r="E743" s="16" t="s">
        <v>2628</v>
      </c>
      <c r="F743" s="16">
        <v>2194</v>
      </c>
      <c r="G743" s="17">
        <v>38797</v>
      </c>
      <c r="H743" s="16" t="s">
        <v>3319</v>
      </c>
      <c r="I743" s="16">
        <v>0</v>
      </c>
      <c r="J743" s="16">
        <v>15224.55</v>
      </c>
      <c r="K743" s="16">
        <v>0</v>
      </c>
      <c r="L743" s="16">
        <v>-15224.55</v>
      </c>
      <c r="M743" s="16" t="s">
        <v>1290</v>
      </c>
    </row>
    <row r="744" spans="1:13" s="16" customFormat="1">
      <c r="A744" s="16">
        <v>101010102001</v>
      </c>
      <c r="B744" s="16" t="s">
        <v>2902</v>
      </c>
      <c r="C744" s="16" t="s">
        <v>2626</v>
      </c>
      <c r="D744" s="16" t="s">
        <v>1288</v>
      </c>
      <c r="E744" s="16" t="s">
        <v>2634</v>
      </c>
      <c r="F744" s="16">
        <v>636</v>
      </c>
      <c r="G744" s="17">
        <v>38798</v>
      </c>
      <c r="H744" s="16" t="s">
        <v>3323</v>
      </c>
      <c r="I744" s="16">
        <v>1487.7</v>
      </c>
      <c r="J744" s="16">
        <v>0</v>
      </c>
      <c r="K744" s="16">
        <v>0</v>
      </c>
      <c r="L744" s="16">
        <v>1487.7</v>
      </c>
      <c r="M744" s="16" t="s">
        <v>1290</v>
      </c>
    </row>
    <row r="745" spans="1:13" s="16" customFormat="1">
      <c r="A745" s="16">
        <v>101010102001</v>
      </c>
      <c r="B745" s="16" t="s">
        <v>2902</v>
      </c>
      <c r="C745" s="16" t="s">
        <v>2626</v>
      </c>
      <c r="D745" s="16" t="s">
        <v>1288</v>
      </c>
      <c r="E745" s="16" t="s">
        <v>2634</v>
      </c>
      <c r="F745" s="16">
        <v>919</v>
      </c>
      <c r="G745" s="17">
        <v>38798</v>
      </c>
      <c r="H745" s="16" t="s">
        <v>3324</v>
      </c>
      <c r="I745" s="16">
        <v>2290.46</v>
      </c>
      <c r="J745" s="16">
        <v>0</v>
      </c>
      <c r="K745" s="16">
        <v>0</v>
      </c>
      <c r="L745" s="16">
        <v>2290.46</v>
      </c>
      <c r="M745" s="16" t="s">
        <v>1290</v>
      </c>
    </row>
    <row r="746" spans="1:13" s="16" customFormat="1">
      <c r="A746" s="16">
        <v>101010102001</v>
      </c>
      <c r="B746" s="16" t="s">
        <v>2902</v>
      </c>
      <c r="C746" s="16" t="s">
        <v>2626</v>
      </c>
      <c r="D746" s="16" t="s">
        <v>1288</v>
      </c>
      <c r="E746" s="16" t="s">
        <v>2628</v>
      </c>
      <c r="F746" s="16">
        <v>2195</v>
      </c>
      <c r="G746" s="17">
        <v>38798</v>
      </c>
      <c r="H746" s="16" t="s">
        <v>3321</v>
      </c>
      <c r="I746" s="16">
        <v>0</v>
      </c>
      <c r="J746" s="16">
        <v>20540.919999999998</v>
      </c>
      <c r="K746" s="16">
        <v>0</v>
      </c>
      <c r="L746" s="16">
        <v>-20540.919999999998</v>
      </c>
      <c r="M746" s="16" t="s">
        <v>1290</v>
      </c>
    </row>
    <row r="747" spans="1:13" s="16" customFormat="1">
      <c r="A747" s="16">
        <v>101010102001</v>
      </c>
      <c r="B747" s="16" t="s">
        <v>2902</v>
      </c>
      <c r="C747" s="16" t="s">
        <v>2626</v>
      </c>
      <c r="D747" s="16" t="s">
        <v>1288</v>
      </c>
      <c r="E747" s="16" t="s">
        <v>2628</v>
      </c>
      <c r="F747" s="16">
        <v>2196</v>
      </c>
      <c r="G747" s="17">
        <v>38798</v>
      </c>
      <c r="H747" s="16" t="s">
        <v>3322</v>
      </c>
      <c r="I747" s="16">
        <v>0</v>
      </c>
      <c r="J747" s="16">
        <v>14444.66</v>
      </c>
      <c r="K747" s="16">
        <v>0</v>
      </c>
      <c r="L747" s="16">
        <v>-14444.66</v>
      </c>
      <c r="M747" s="16" t="s">
        <v>1290</v>
      </c>
    </row>
    <row r="748" spans="1:13" s="16" customFormat="1">
      <c r="A748" s="16">
        <v>101010102001</v>
      </c>
      <c r="B748" s="16" t="s">
        <v>2902</v>
      </c>
      <c r="C748" s="16" t="s">
        <v>2626</v>
      </c>
      <c r="D748" s="16" t="s">
        <v>1288</v>
      </c>
      <c r="E748" s="16" t="s">
        <v>2634</v>
      </c>
      <c r="F748" s="16">
        <v>635</v>
      </c>
      <c r="G748" s="17">
        <v>38799</v>
      </c>
      <c r="H748" s="16" t="s">
        <v>3325</v>
      </c>
      <c r="I748" s="16">
        <v>830.62</v>
      </c>
      <c r="J748" s="16">
        <v>0</v>
      </c>
      <c r="K748" s="16">
        <v>0</v>
      </c>
      <c r="L748" s="16">
        <v>830.62</v>
      </c>
      <c r="M748" s="16" t="s">
        <v>1290</v>
      </c>
    </row>
    <row r="749" spans="1:13" s="16" customFormat="1">
      <c r="A749" s="16">
        <v>101010102001</v>
      </c>
      <c r="B749" s="16" t="s">
        <v>2902</v>
      </c>
      <c r="C749" s="16" t="s">
        <v>2626</v>
      </c>
      <c r="D749" s="16" t="s">
        <v>1288</v>
      </c>
      <c r="E749" s="16" t="s">
        <v>2634</v>
      </c>
      <c r="F749" s="16">
        <v>311</v>
      </c>
      <c r="G749" s="17">
        <v>38800</v>
      </c>
      <c r="H749" s="16" t="s">
        <v>3337</v>
      </c>
      <c r="I749" s="16">
        <v>54.88</v>
      </c>
      <c r="J749" s="16">
        <v>0</v>
      </c>
      <c r="K749" s="16">
        <v>0</v>
      </c>
      <c r="L749" s="16">
        <v>54.88</v>
      </c>
      <c r="M749" s="16" t="s">
        <v>1290</v>
      </c>
    </row>
    <row r="750" spans="1:13" s="16" customFormat="1">
      <c r="A750" s="16">
        <v>101010102001</v>
      </c>
      <c r="B750" s="16" t="s">
        <v>2902</v>
      </c>
      <c r="C750" s="16" t="s">
        <v>2626</v>
      </c>
      <c r="D750" s="16" t="s">
        <v>1288</v>
      </c>
      <c r="E750" s="16" t="s">
        <v>2634</v>
      </c>
      <c r="F750" s="16">
        <v>628</v>
      </c>
      <c r="G750" s="17">
        <v>38800</v>
      </c>
      <c r="H750" s="16" t="s">
        <v>3338</v>
      </c>
      <c r="I750" s="16">
        <v>803.89</v>
      </c>
      <c r="J750" s="16">
        <v>0</v>
      </c>
      <c r="K750" s="16">
        <v>0</v>
      </c>
      <c r="L750" s="16">
        <v>803.89</v>
      </c>
      <c r="M750" s="16" t="s">
        <v>1290</v>
      </c>
    </row>
    <row r="751" spans="1:13" s="16" customFormat="1">
      <c r="A751" s="16">
        <v>101010102001</v>
      </c>
      <c r="B751" s="16" t="s">
        <v>2902</v>
      </c>
      <c r="C751" s="16" t="s">
        <v>2626</v>
      </c>
      <c r="D751" s="16" t="s">
        <v>1288</v>
      </c>
      <c r="E751" s="16" t="s">
        <v>2634</v>
      </c>
      <c r="F751" s="16">
        <v>633</v>
      </c>
      <c r="G751" s="17">
        <v>38800</v>
      </c>
      <c r="H751" s="16" t="s">
        <v>3339</v>
      </c>
      <c r="I751" s="16">
        <v>963.26</v>
      </c>
      <c r="J751" s="16">
        <v>0</v>
      </c>
      <c r="K751" s="16">
        <v>0</v>
      </c>
      <c r="L751" s="16">
        <v>963.26</v>
      </c>
      <c r="M751" s="16" t="s">
        <v>1290</v>
      </c>
    </row>
    <row r="752" spans="1:13" s="16" customFormat="1">
      <c r="A752" s="16">
        <v>101010102001</v>
      </c>
      <c r="B752" s="16" t="s">
        <v>2902</v>
      </c>
      <c r="C752" s="16" t="s">
        <v>2626</v>
      </c>
      <c r="D752" s="16" t="s">
        <v>1288</v>
      </c>
      <c r="E752" s="16" t="s">
        <v>2628</v>
      </c>
      <c r="F752" s="16">
        <v>2201</v>
      </c>
      <c r="G752" s="17">
        <v>38800</v>
      </c>
      <c r="H752" s="16" t="s">
        <v>3326</v>
      </c>
      <c r="I752" s="16">
        <v>0</v>
      </c>
      <c r="J752" s="16">
        <v>64</v>
      </c>
      <c r="K752" s="16">
        <v>0</v>
      </c>
      <c r="L752" s="16">
        <v>-64</v>
      </c>
      <c r="M752" s="16" t="s">
        <v>1290</v>
      </c>
    </row>
    <row r="753" spans="1:13" s="16" customFormat="1">
      <c r="A753" s="16">
        <v>101010102001</v>
      </c>
      <c r="B753" s="16" t="s">
        <v>2902</v>
      </c>
      <c r="C753" s="16" t="s">
        <v>2626</v>
      </c>
      <c r="D753" s="16" t="s">
        <v>1288</v>
      </c>
      <c r="E753" s="16" t="s">
        <v>2628</v>
      </c>
      <c r="F753" s="16">
        <v>2202</v>
      </c>
      <c r="G753" s="17">
        <v>38800</v>
      </c>
      <c r="H753" s="16" t="s">
        <v>3327</v>
      </c>
      <c r="I753" s="16">
        <v>0</v>
      </c>
      <c r="J753" s="16">
        <v>590</v>
      </c>
      <c r="K753" s="16">
        <v>0</v>
      </c>
      <c r="L753" s="16">
        <v>-590</v>
      </c>
      <c r="M753" s="16" t="s">
        <v>1290</v>
      </c>
    </row>
    <row r="754" spans="1:13" s="16" customFormat="1">
      <c r="A754" s="16">
        <v>101010102001</v>
      </c>
      <c r="B754" s="16" t="s">
        <v>2902</v>
      </c>
      <c r="C754" s="16" t="s">
        <v>2626</v>
      </c>
      <c r="D754" s="16" t="s">
        <v>1288</v>
      </c>
      <c r="E754" s="16" t="s">
        <v>2628</v>
      </c>
      <c r="F754" s="16">
        <v>2203</v>
      </c>
      <c r="G754" s="17">
        <v>38800</v>
      </c>
      <c r="H754" s="16" t="s">
        <v>3328</v>
      </c>
      <c r="I754" s="16">
        <v>0</v>
      </c>
      <c r="J754" s="16">
        <v>26091.7</v>
      </c>
      <c r="K754" s="16">
        <v>0</v>
      </c>
      <c r="L754" s="16">
        <v>-26091.7</v>
      </c>
      <c r="M754" s="16" t="s">
        <v>1290</v>
      </c>
    </row>
    <row r="755" spans="1:13" s="16" customFormat="1">
      <c r="A755" s="16">
        <v>101010102001</v>
      </c>
      <c r="B755" s="16" t="s">
        <v>2902</v>
      </c>
      <c r="C755" s="16" t="s">
        <v>2626</v>
      </c>
      <c r="D755" s="16" t="s">
        <v>1288</v>
      </c>
      <c r="E755" s="16" t="s">
        <v>2628</v>
      </c>
      <c r="F755" s="16">
        <v>2205</v>
      </c>
      <c r="G755" s="17">
        <v>38800</v>
      </c>
      <c r="H755" s="16" t="s">
        <v>3329</v>
      </c>
      <c r="I755" s="16">
        <v>0</v>
      </c>
      <c r="J755" s="16">
        <v>54.88</v>
      </c>
      <c r="K755" s="16">
        <v>0</v>
      </c>
      <c r="L755" s="16">
        <v>-54.88</v>
      </c>
      <c r="M755" s="16" t="s">
        <v>1290</v>
      </c>
    </row>
    <row r="756" spans="1:13" s="16" customFormat="1">
      <c r="A756" s="16">
        <v>101010102001</v>
      </c>
      <c r="B756" s="16" t="s">
        <v>2902</v>
      </c>
      <c r="C756" s="16" t="s">
        <v>2626</v>
      </c>
      <c r="D756" s="16" t="s">
        <v>1288</v>
      </c>
      <c r="E756" s="16" t="s">
        <v>2628</v>
      </c>
      <c r="F756" s="16">
        <v>2206</v>
      </c>
      <c r="G756" s="17">
        <v>38800</v>
      </c>
      <c r="H756" s="16" t="s">
        <v>3330</v>
      </c>
      <c r="I756" s="16">
        <v>0</v>
      </c>
      <c r="J756" s="16">
        <v>8609.93</v>
      </c>
      <c r="K756" s="16">
        <v>0</v>
      </c>
      <c r="L756" s="16">
        <v>-8609.93</v>
      </c>
      <c r="M756" s="16" t="s">
        <v>1290</v>
      </c>
    </row>
    <row r="757" spans="1:13" s="16" customFormat="1">
      <c r="A757" s="16">
        <v>101010102001</v>
      </c>
      <c r="B757" s="16" t="s">
        <v>2902</v>
      </c>
      <c r="C757" s="16" t="s">
        <v>2626</v>
      </c>
      <c r="D757" s="16" t="s">
        <v>1288</v>
      </c>
      <c r="E757" s="16" t="s">
        <v>2628</v>
      </c>
      <c r="F757" s="16">
        <v>2207</v>
      </c>
      <c r="G757" s="17">
        <v>38800</v>
      </c>
      <c r="H757" s="16" t="s">
        <v>3331</v>
      </c>
      <c r="I757" s="16">
        <v>0</v>
      </c>
      <c r="J757" s="16">
        <v>8.9600000000000009</v>
      </c>
      <c r="K757" s="16">
        <v>0</v>
      </c>
      <c r="L757" s="16">
        <v>-8.9600000000000009</v>
      </c>
      <c r="M757" s="16" t="s">
        <v>1290</v>
      </c>
    </row>
    <row r="758" spans="1:13" s="16" customFormat="1">
      <c r="A758" s="16">
        <v>101010102001</v>
      </c>
      <c r="B758" s="16" t="s">
        <v>2902</v>
      </c>
      <c r="C758" s="16" t="s">
        <v>2626</v>
      </c>
      <c r="D758" s="16" t="s">
        <v>1288</v>
      </c>
      <c r="E758" s="16" t="s">
        <v>2628</v>
      </c>
      <c r="F758" s="16">
        <v>2207</v>
      </c>
      <c r="G758" s="17">
        <v>38800</v>
      </c>
      <c r="H758" s="16" t="s">
        <v>3332</v>
      </c>
      <c r="I758" s="16">
        <v>0</v>
      </c>
      <c r="J758" s="16">
        <v>8.9600000000000009</v>
      </c>
      <c r="K758" s="16">
        <v>0</v>
      </c>
      <c r="L758" s="16">
        <v>-8.9600000000000009</v>
      </c>
      <c r="M758" s="16" t="s">
        <v>1290</v>
      </c>
    </row>
    <row r="759" spans="1:13" s="16" customFormat="1">
      <c r="A759" s="16">
        <v>101010102001</v>
      </c>
      <c r="B759" s="16" t="s">
        <v>2902</v>
      </c>
      <c r="C759" s="16" t="s">
        <v>2626</v>
      </c>
      <c r="D759" s="16" t="s">
        <v>1288</v>
      </c>
      <c r="E759" s="16" t="s">
        <v>2628</v>
      </c>
      <c r="F759" s="16">
        <v>2209</v>
      </c>
      <c r="G759" s="17">
        <v>38800</v>
      </c>
      <c r="H759" s="16" t="s">
        <v>3333</v>
      </c>
      <c r="I759" s="16">
        <v>0</v>
      </c>
      <c r="J759" s="16">
        <v>160.94999999999999</v>
      </c>
      <c r="K759" s="16">
        <v>0</v>
      </c>
      <c r="L759" s="16">
        <v>-160.94999999999999</v>
      </c>
      <c r="M759" s="16" t="s">
        <v>1290</v>
      </c>
    </row>
    <row r="760" spans="1:13" s="16" customFormat="1">
      <c r="A760" s="16">
        <v>101010102001</v>
      </c>
      <c r="B760" s="16" t="s">
        <v>2902</v>
      </c>
      <c r="C760" s="16" t="s">
        <v>2626</v>
      </c>
      <c r="D760" s="16" t="s">
        <v>1288</v>
      </c>
      <c r="E760" s="16" t="s">
        <v>2628</v>
      </c>
      <c r="F760" s="16">
        <v>2210</v>
      </c>
      <c r="G760" s="17">
        <v>38800</v>
      </c>
      <c r="H760" s="16" t="s">
        <v>3334</v>
      </c>
      <c r="I760" s="16">
        <v>0</v>
      </c>
      <c r="J760" s="16">
        <v>374.53</v>
      </c>
      <c r="K760" s="16">
        <v>0</v>
      </c>
      <c r="L760" s="16">
        <v>-374.53</v>
      </c>
      <c r="M760" s="16" t="s">
        <v>1290</v>
      </c>
    </row>
    <row r="761" spans="1:13" s="16" customFormat="1">
      <c r="A761" s="16">
        <v>101010102001</v>
      </c>
      <c r="B761" s="16" t="s">
        <v>2902</v>
      </c>
      <c r="C761" s="16" t="s">
        <v>2626</v>
      </c>
      <c r="D761" s="16" t="s">
        <v>1288</v>
      </c>
      <c r="E761" s="16" t="s">
        <v>2628</v>
      </c>
      <c r="F761" s="16">
        <v>2211</v>
      </c>
      <c r="G761" s="17">
        <v>38800</v>
      </c>
      <c r="H761" s="16" t="s">
        <v>3335</v>
      </c>
      <c r="I761" s="16">
        <v>0</v>
      </c>
      <c r="J761" s="16">
        <v>183.43</v>
      </c>
      <c r="K761" s="16">
        <v>0</v>
      </c>
      <c r="L761" s="16">
        <v>-183.43</v>
      </c>
      <c r="M761" s="16" t="s">
        <v>1290</v>
      </c>
    </row>
    <row r="762" spans="1:13" s="16" customFormat="1">
      <c r="A762" s="16">
        <v>101010102001</v>
      </c>
      <c r="B762" s="16" t="s">
        <v>2902</v>
      </c>
      <c r="C762" s="16" t="s">
        <v>2626</v>
      </c>
      <c r="D762" s="16" t="s">
        <v>1288</v>
      </c>
      <c r="E762" s="16" t="s">
        <v>2628</v>
      </c>
      <c r="F762" s="16">
        <v>2213</v>
      </c>
      <c r="G762" s="17">
        <v>38800</v>
      </c>
      <c r="H762" s="16" t="s">
        <v>3336</v>
      </c>
      <c r="I762" s="16">
        <v>0</v>
      </c>
      <c r="J762" s="16">
        <v>144.08000000000001</v>
      </c>
      <c r="K762" s="16">
        <v>0</v>
      </c>
      <c r="L762" s="16">
        <v>-144.08000000000001</v>
      </c>
      <c r="M762" s="16" t="s">
        <v>1290</v>
      </c>
    </row>
    <row r="763" spans="1:13" s="16" customFormat="1">
      <c r="A763" s="16">
        <v>101010102001</v>
      </c>
      <c r="B763" s="16" t="s">
        <v>2902</v>
      </c>
      <c r="C763" s="16" t="s">
        <v>2626</v>
      </c>
      <c r="D763" s="16" t="s">
        <v>1288</v>
      </c>
      <c r="E763" s="16" t="s">
        <v>2634</v>
      </c>
      <c r="F763" s="16">
        <v>2259</v>
      </c>
      <c r="G763" s="17">
        <v>38800</v>
      </c>
      <c r="H763" s="16" t="s">
        <v>3340</v>
      </c>
      <c r="I763" s="16">
        <v>1045.46</v>
      </c>
      <c r="J763" s="16">
        <v>0</v>
      </c>
      <c r="K763" s="16">
        <v>0</v>
      </c>
      <c r="L763" s="16">
        <v>1045.46</v>
      </c>
      <c r="M763" s="16" t="s">
        <v>1290</v>
      </c>
    </row>
    <row r="764" spans="1:13" s="16" customFormat="1">
      <c r="A764" s="16">
        <v>101010102001</v>
      </c>
      <c r="B764" s="16" t="s">
        <v>2902</v>
      </c>
      <c r="C764" s="16" t="s">
        <v>2626</v>
      </c>
      <c r="D764" s="16" t="s">
        <v>1288</v>
      </c>
      <c r="E764" s="16" t="s">
        <v>2628</v>
      </c>
      <c r="F764" s="16">
        <v>2214</v>
      </c>
      <c r="G764" s="17">
        <v>38801</v>
      </c>
      <c r="H764" s="16" t="s">
        <v>3341</v>
      </c>
      <c r="I764" s="16">
        <v>0</v>
      </c>
      <c r="J764" s="16">
        <v>38347.660000000003</v>
      </c>
      <c r="K764" s="16">
        <v>0</v>
      </c>
      <c r="L764" s="16">
        <v>-38347.660000000003</v>
      </c>
      <c r="M764" s="16" t="s">
        <v>1290</v>
      </c>
    </row>
    <row r="765" spans="1:13" s="16" customFormat="1">
      <c r="A765" s="16">
        <v>101010102001</v>
      </c>
      <c r="B765" s="16" t="s">
        <v>2902</v>
      </c>
      <c r="C765" s="16" t="s">
        <v>2626</v>
      </c>
      <c r="D765" s="16" t="s">
        <v>1288</v>
      </c>
      <c r="E765" s="16" t="s">
        <v>2628</v>
      </c>
      <c r="F765" s="16">
        <v>2223</v>
      </c>
      <c r="G765" s="17">
        <v>38803</v>
      </c>
      <c r="H765" s="16" t="s">
        <v>3342</v>
      </c>
      <c r="I765" s="16">
        <v>0</v>
      </c>
      <c r="J765" s="16">
        <v>20344.599999999999</v>
      </c>
      <c r="K765" s="16">
        <v>0</v>
      </c>
      <c r="L765" s="16">
        <v>-20344.599999999999</v>
      </c>
      <c r="M765" s="16" t="s">
        <v>1290</v>
      </c>
    </row>
    <row r="766" spans="1:13" s="16" customFormat="1">
      <c r="A766" s="16">
        <v>101010102001</v>
      </c>
      <c r="B766" s="16" t="s">
        <v>2902</v>
      </c>
      <c r="C766" s="16" t="s">
        <v>2626</v>
      </c>
      <c r="D766" s="16" t="s">
        <v>1288</v>
      </c>
      <c r="E766" s="16" t="s">
        <v>2628</v>
      </c>
      <c r="F766" s="16">
        <v>2225</v>
      </c>
      <c r="G766" s="17">
        <v>38803</v>
      </c>
      <c r="H766" s="16" t="s">
        <v>3343</v>
      </c>
      <c r="I766" s="16">
        <v>0</v>
      </c>
      <c r="J766" s="16">
        <v>33</v>
      </c>
      <c r="K766" s="16">
        <v>0</v>
      </c>
      <c r="L766" s="16">
        <v>-33</v>
      </c>
      <c r="M766" s="16" t="s">
        <v>1290</v>
      </c>
    </row>
    <row r="767" spans="1:13" s="16" customFormat="1">
      <c r="A767" s="16">
        <v>101010102001</v>
      </c>
      <c r="B767" s="16" t="s">
        <v>2902</v>
      </c>
      <c r="C767" s="16" t="s">
        <v>2626</v>
      </c>
      <c r="D767" s="16" t="s">
        <v>1288</v>
      </c>
      <c r="E767" s="16" t="s">
        <v>2628</v>
      </c>
      <c r="F767" s="16">
        <v>2231</v>
      </c>
      <c r="G767" s="17">
        <v>38803</v>
      </c>
      <c r="H767" s="16" t="s">
        <v>3343</v>
      </c>
      <c r="I767" s="16">
        <v>0</v>
      </c>
      <c r="J767" s="16">
        <v>24.5</v>
      </c>
      <c r="K767" s="16">
        <v>0</v>
      </c>
      <c r="L767" s="16">
        <v>-24.5</v>
      </c>
      <c r="M767" s="16" t="s">
        <v>1290</v>
      </c>
    </row>
    <row r="768" spans="1:13" s="16" customFormat="1">
      <c r="A768" s="16">
        <v>101010102001</v>
      </c>
      <c r="B768" s="16" t="s">
        <v>2902</v>
      </c>
      <c r="C768" s="16" t="s">
        <v>2626</v>
      </c>
      <c r="D768" s="16" t="s">
        <v>1288</v>
      </c>
      <c r="E768" s="16" t="s">
        <v>2628</v>
      </c>
      <c r="F768" s="16">
        <v>2232</v>
      </c>
      <c r="G768" s="17">
        <v>38803</v>
      </c>
      <c r="H768" s="16" t="s">
        <v>3343</v>
      </c>
      <c r="I768" s="16">
        <v>0</v>
      </c>
      <c r="J768" s="16">
        <v>90</v>
      </c>
      <c r="K768" s="16">
        <v>0</v>
      </c>
      <c r="L768" s="16">
        <v>-90</v>
      </c>
      <c r="M768" s="16" t="s">
        <v>1290</v>
      </c>
    </row>
    <row r="769" spans="1:13" s="16" customFormat="1">
      <c r="A769" s="16">
        <v>101010102001</v>
      </c>
      <c r="B769" s="16" t="s">
        <v>2902</v>
      </c>
      <c r="C769" s="16" t="s">
        <v>2626</v>
      </c>
      <c r="D769" s="16" t="s">
        <v>1288</v>
      </c>
      <c r="E769" s="16" t="s">
        <v>2628</v>
      </c>
      <c r="F769" s="16">
        <v>2233</v>
      </c>
      <c r="G769" s="17">
        <v>38803</v>
      </c>
      <c r="H769" s="16" t="s">
        <v>3343</v>
      </c>
      <c r="I769" s="16">
        <v>0</v>
      </c>
      <c r="J769" s="16">
        <v>22.96</v>
      </c>
      <c r="K769" s="16">
        <v>0</v>
      </c>
      <c r="L769" s="16">
        <v>-22.96</v>
      </c>
      <c r="M769" s="16" t="s">
        <v>1290</v>
      </c>
    </row>
    <row r="770" spans="1:13" s="16" customFormat="1">
      <c r="A770" s="16">
        <v>101010102001</v>
      </c>
      <c r="B770" s="16" t="s">
        <v>2902</v>
      </c>
      <c r="C770" s="16" t="s">
        <v>2626</v>
      </c>
      <c r="D770" s="16" t="s">
        <v>1288</v>
      </c>
      <c r="E770" s="16" t="s">
        <v>2628</v>
      </c>
      <c r="F770" s="16">
        <v>2234</v>
      </c>
      <c r="G770" s="17">
        <v>38803</v>
      </c>
      <c r="H770" s="16" t="s">
        <v>3343</v>
      </c>
      <c r="I770" s="16">
        <v>0</v>
      </c>
      <c r="J770" s="16">
        <v>76.650000000000006</v>
      </c>
      <c r="K770" s="16">
        <v>0</v>
      </c>
      <c r="L770" s="16">
        <v>-76.650000000000006</v>
      </c>
      <c r="M770" s="16" t="s">
        <v>1290</v>
      </c>
    </row>
    <row r="771" spans="1:13" s="16" customFormat="1">
      <c r="A771" s="16">
        <v>101010102001</v>
      </c>
      <c r="B771" s="16" t="s">
        <v>2902</v>
      </c>
      <c r="C771" s="16" t="s">
        <v>2626</v>
      </c>
      <c r="D771" s="16" t="s">
        <v>1288</v>
      </c>
      <c r="E771" s="16" t="s">
        <v>2628</v>
      </c>
      <c r="F771" s="16">
        <v>2235</v>
      </c>
      <c r="G771" s="17">
        <v>38803</v>
      </c>
      <c r="H771" s="16" t="s">
        <v>3343</v>
      </c>
      <c r="I771" s="16">
        <v>0</v>
      </c>
      <c r="J771" s="16">
        <v>66.400000000000006</v>
      </c>
      <c r="K771" s="16">
        <v>0</v>
      </c>
      <c r="L771" s="16">
        <v>-66.400000000000006</v>
      </c>
      <c r="M771" s="16" t="s">
        <v>1290</v>
      </c>
    </row>
    <row r="772" spans="1:13" s="16" customFormat="1">
      <c r="A772" s="16">
        <v>101010102001</v>
      </c>
      <c r="B772" s="16" t="s">
        <v>2902</v>
      </c>
      <c r="C772" s="16" t="s">
        <v>2626</v>
      </c>
      <c r="D772" s="16" t="s">
        <v>1288</v>
      </c>
      <c r="E772" s="16" t="s">
        <v>2628</v>
      </c>
      <c r="F772" s="16">
        <v>2236</v>
      </c>
      <c r="G772" s="17">
        <v>38803</v>
      </c>
      <c r="H772" s="16" t="s">
        <v>3343</v>
      </c>
      <c r="I772" s="16">
        <v>0</v>
      </c>
      <c r="J772" s="16">
        <v>60.35</v>
      </c>
      <c r="K772" s="16">
        <v>0</v>
      </c>
      <c r="L772" s="16">
        <v>-60.35</v>
      </c>
      <c r="M772" s="16" t="s">
        <v>1290</v>
      </c>
    </row>
    <row r="773" spans="1:13" s="16" customFormat="1">
      <c r="A773" s="16">
        <v>101010102001</v>
      </c>
      <c r="B773" s="16" t="s">
        <v>2902</v>
      </c>
      <c r="C773" s="16" t="s">
        <v>2626</v>
      </c>
      <c r="D773" s="16" t="s">
        <v>1288</v>
      </c>
      <c r="E773" s="16" t="s">
        <v>2628</v>
      </c>
      <c r="F773" s="16">
        <v>2237</v>
      </c>
      <c r="G773" s="17">
        <v>38803</v>
      </c>
      <c r="H773" s="16" t="s">
        <v>3343</v>
      </c>
      <c r="I773" s="16">
        <v>0</v>
      </c>
      <c r="J773" s="16">
        <v>26.78</v>
      </c>
      <c r="K773" s="16">
        <v>0</v>
      </c>
      <c r="L773" s="16">
        <v>-26.78</v>
      </c>
      <c r="M773" s="16" t="s">
        <v>1290</v>
      </c>
    </row>
    <row r="774" spans="1:13" s="16" customFormat="1">
      <c r="A774" s="16">
        <v>101010102001</v>
      </c>
      <c r="B774" s="16" t="s">
        <v>2902</v>
      </c>
      <c r="C774" s="16" t="s">
        <v>2626</v>
      </c>
      <c r="D774" s="16" t="s">
        <v>1288</v>
      </c>
      <c r="E774" s="16" t="s">
        <v>2628</v>
      </c>
      <c r="F774" s="16">
        <v>2238</v>
      </c>
      <c r="G774" s="17">
        <v>38803</v>
      </c>
      <c r="H774" s="16" t="s">
        <v>3343</v>
      </c>
      <c r="I774" s="16">
        <v>0</v>
      </c>
      <c r="J774" s="16">
        <v>35.29</v>
      </c>
      <c r="K774" s="16">
        <v>0</v>
      </c>
      <c r="L774" s="16">
        <v>-35.29</v>
      </c>
      <c r="M774" s="16" t="s">
        <v>1290</v>
      </c>
    </row>
    <row r="775" spans="1:13" s="16" customFormat="1">
      <c r="A775" s="16">
        <v>101010102001</v>
      </c>
      <c r="B775" s="16" t="s">
        <v>2902</v>
      </c>
      <c r="C775" s="16" t="s">
        <v>2626</v>
      </c>
      <c r="D775" s="16" t="s">
        <v>1288</v>
      </c>
      <c r="E775" s="16" t="s">
        <v>2628</v>
      </c>
      <c r="F775" s="16">
        <v>2239</v>
      </c>
      <c r="G775" s="17">
        <v>38803</v>
      </c>
      <c r="H775" s="16" t="s">
        <v>3344</v>
      </c>
      <c r="I775" s="16">
        <v>0</v>
      </c>
      <c r="J775" s="16">
        <v>120.5</v>
      </c>
      <c r="K775" s="16">
        <v>0</v>
      </c>
      <c r="L775" s="16">
        <v>-120.5</v>
      </c>
      <c r="M775" s="16" t="s">
        <v>1290</v>
      </c>
    </row>
    <row r="776" spans="1:13" s="16" customFormat="1">
      <c r="A776" s="16">
        <v>101010102001</v>
      </c>
      <c r="B776" s="16" t="s">
        <v>2902</v>
      </c>
      <c r="C776" s="16" t="s">
        <v>2626</v>
      </c>
      <c r="D776" s="16" t="s">
        <v>1288</v>
      </c>
      <c r="E776" s="16" t="s">
        <v>2628</v>
      </c>
      <c r="F776" s="16">
        <v>2240</v>
      </c>
      <c r="G776" s="17">
        <v>38803</v>
      </c>
      <c r="H776" s="16" t="s">
        <v>3343</v>
      </c>
      <c r="I776" s="16">
        <v>0</v>
      </c>
      <c r="J776" s="16">
        <v>76</v>
      </c>
      <c r="K776" s="16">
        <v>0</v>
      </c>
      <c r="L776" s="16">
        <v>-76</v>
      </c>
      <c r="M776" s="16" t="s">
        <v>1290</v>
      </c>
    </row>
    <row r="777" spans="1:13" s="16" customFormat="1">
      <c r="A777" s="16">
        <v>101010102001</v>
      </c>
      <c r="B777" s="16" t="s">
        <v>2902</v>
      </c>
      <c r="C777" s="16" t="s">
        <v>2626</v>
      </c>
      <c r="D777" s="16" t="s">
        <v>1288</v>
      </c>
      <c r="E777" s="16" t="s">
        <v>2628</v>
      </c>
      <c r="F777" s="16">
        <v>2241</v>
      </c>
      <c r="G777" s="17">
        <v>38803</v>
      </c>
      <c r="H777" s="16" t="s">
        <v>3343</v>
      </c>
      <c r="I777" s="16">
        <v>0</v>
      </c>
      <c r="J777" s="16">
        <v>51.5</v>
      </c>
      <c r="K777" s="16">
        <v>0</v>
      </c>
      <c r="L777" s="16">
        <v>-51.5</v>
      </c>
      <c r="M777" s="16" t="s">
        <v>1290</v>
      </c>
    </row>
    <row r="778" spans="1:13" s="16" customFormat="1">
      <c r="A778" s="16">
        <v>101010102001</v>
      </c>
      <c r="B778" s="16" t="s">
        <v>2902</v>
      </c>
      <c r="C778" s="16" t="s">
        <v>2626</v>
      </c>
      <c r="D778" s="16" t="s">
        <v>1288</v>
      </c>
      <c r="E778" s="16" t="s">
        <v>2628</v>
      </c>
      <c r="F778" s="16">
        <v>2242</v>
      </c>
      <c r="G778" s="17">
        <v>38803</v>
      </c>
      <c r="H778" s="16" t="s">
        <v>3343</v>
      </c>
      <c r="I778" s="16">
        <v>0</v>
      </c>
      <c r="J778" s="16">
        <v>150</v>
      </c>
      <c r="K778" s="16">
        <v>0</v>
      </c>
      <c r="L778" s="16">
        <v>-150</v>
      </c>
      <c r="M778" s="16" t="s">
        <v>1290</v>
      </c>
    </row>
    <row r="779" spans="1:13" s="16" customFormat="1">
      <c r="A779" s="16">
        <v>101010102001</v>
      </c>
      <c r="B779" s="16" t="s">
        <v>2902</v>
      </c>
      <c r="C779" s="16" t="s">
        <v>2626</v>
      </c>
      <c r="D779" s="16" t="s">
        <v>1288</v>
      </c>
      <c r="E779" s="16" t="s">
        <v>2628</v>
      </c>
      <c r="F779" s="16">
        <v>2243</v>
      </c>
      <c r="G779" s="17">
        <v>38803</v>
      </c>
      <c r="H779" s="16" t="s">
        <v>3343</v>
      </c>
      <c r="I779" s="16">
        <v>0</v>
      </c>
      <c r="J779" s="16">
        <v>256.39999999999998</v>
      </c>
      <c r="K779" s="16">
        <v>0</v>
      </c>
      <c r="L779" s="16">
        <v>-256.39999999999998</v>
      </c>
      <c r="M779" s="16" t="s">
        <v>1290</v>
      </c>
    </row>
    <row r="780" spans="1:13" s="16" customFormat="1">
      <c r="A780" s="16">
        <v>101010102001</v>
      </c>
      <c r="B780" s="16" t="s">
        <v>2902</v>
      </c>
      <c r="C780" s="16" t="s">
        <v>2626</v>
      </c>
      <c r="D780" s="16" t="s">
        <v>1288</v>
      </c>
      <c r="E780" s="16" t="s">
        <v>2628</v>
      </c>
      <c r="F780" s="16">
        <v>2245</v>
      </c>
      <c r="G780" s="17">
        <v>38803</v>
      </c>
      <c r="H780" s="16" t="s">
        <v>3343</v>
      </c>
      <c r="I780" s="16">
        <v>0</v>
      </c>
      <c r="J780" s="16">
        <v>60.1</v>
      </c>
      <c r="K780" s="16">
        <v>0</v>
      </c>
      <c r="L780" s="16">
        <v>-60.1</v>
      </c>
      <c r="M780" s="16" t="s">
        <v>1290</v>
      </c>
    </row>
    <row r="781" spans="1:13" s="16" customFormat="1">
      <c r="A781" s="16">
        <v>101010102001</v>
      </c>
      <c r="B781" s="16" t="s">
        <v>2902</v>
      </c>
      <c r="C781" s="16" t="s">
        <v>2626</v>
      </c>
      <c r="D781" s="16" t="s">
        <v>1288</v>
      </c>
      <c r="E781" s="16" t="s">
        <v>2628</v>
      </c>
      <c r="F781" s="16">
        <v>2246</v>
      </c>
      <c r="G781" s="17">
        <v>38803</v>
      </c>
      <c r="H781" s="16" t="s">
        <v>3343</v>
      </c>
      <c r="I781" s="16">
        <v>0</v>
      </c>
      <c r="J781" s="16">
        <v>17</v>
      </c>
      <c r="K781" s="16">
        <v>0</v>
      </c>
      <c r="L781" s="16">
        <v>-17</v>
      </c>
      <c r="M781" s="16" t="s">
        <v>1290</v>
      </c>
    </row>
    <row r="782" spans="1:13" s="16" customFormat="1">
      <c r="A782" s="16">
        <v>101010102001</v>
      </c>
      <c r="B782" s="16" t="s">
        <v>2902</v>
      </c>
      <c r="C782" s="16" t="s">
        <v>2626</v>
      </c>
      <c r="D782" s="16" t="s">
        <v>1288</v>
      </c>
      <c r="E782" s="16" t="s">
        <v>2628</v>
      </c>
      <c r="F782" s="16">
        <v>2247</v>
      </c>
      <c r="G782" s="17">
        <v>38803</v>
      </c>
      <c r="H782" s="16" t="s">
        <v>3345</v>
      </c>
      <c r="I782" s="16">
        <v>0</v>
      </c>
      <c r="J782" s="16">
        <v>1430</v>
      </c>
      <c r="K782" s="16">
        <v>0</v>
      </c>
      <c r="L782" s="16">
        <v>-1430</v>
      </c>
      <c r="M782" s="16" t="s">
        <v>1290</v>
      </c>
    </row>
    <row r="783" spans="1:13" s="16" customFormat="1">
      <c r="A783" s="16">
        <v>101010102001</v>
      </c>
      <c r="B783" s="16" t="s">
        <v>2902</v>
      </c>
      <c r="C783" s="16" t="s">
        <v>2626</v>
      </c>
      <c r="D783" s="16" t="s">
        <v>1288</v>
      </c>
      <c r="E783" s="16" t="s">
        <v>2628</v>
      </c>
      <c r="F783" s="16">
        <v>2250</v>
      </c>
      <c r="G783" s="17">
        <v>38803</v>
      </c>
      <c r="H783" s="16" t="s">
        <v>3346</v>
      </c>
      <c r="I783" s="16">
        <v>0</v>
      </c>
      <c r="J783" s="16">
        <v>8845.01</v>
      </c>
      <c r="K783" s="16">
        <v>0</v>
      </c>
      <c r="L783" s="16">
        <v>-8845.01</v>
      </c>
      <c r="M783" s="16" t="s">
        <v>1290</v>
      </c>
    </row>
    <row r="784" spans="1:13" s="16" customFormat="1">
      <c r="A784" s="16">
        <v>101010102001</v>
      </c>
      <c r="B784" s="16" t="s">
        <v>2902</v>
      </c>
      <c r="C784" s="16" t="s">
        <v>2626</v>
      </c>
      <c r="D784" s="16" t="s">
        <v>1288</v>
      </c>
      <c r="E784" s="16" t="s">
        <v>2628</v>
      </c>
      <c r="F784" s="16">
        <v>2254</v>
      </c>
      <c r="G784" s="17">
        <v>38803</v>
      </c>
      <c r="H784" s="16" t="s">
        <v>3347</v>
      </c>
      <c r="I784" s="16">
        <v>0</v>
      </c>
      <c r="J784" s="16">
        <v>130.09</v>
      </c>
      <c r="K784" s="16">
        <v>0</v>
      </c>
      <c r="L784" s="16">
        <v>-130.09</v>
      </c>
      <c r="M784" s="16" t="s">
        <v>1290</v>
      </c>
    </row>
    <row r="785" spans="1:13" s="16" customFormat="1">
      <c r="A785" s="16">
        <v>101010102001</v>
      </c>
      <c r="B785" s="16" t="s">
        <v>2902</v>
      </c>
      <c r="C785" s="16" t="s">
        <v>2626</v>
      </c>
      <c r="D785" s="16" t="s">
        <v>1288</v>
      </c>
      <c r="E785" s="16" t="s">
        <v>2628</v>
      </c>
      <c r="F785" s="16">
        <v>2255</v>
      </c>
      <c r="G785" s="17">
        <v>38803</v>
      </c>
      <c r="H785" s="16" t="s">
        <v>3348</v>
      </c>
      <c r="I785" s="16">
        <v>0</v>
      </c>
      <c r="J785" s="16">
        <v>9867.1299999999992</v>
      </c>
      <c r="K785" s="16">
        <v>0</v>
      </c>
      <c r="L785" s="16">
        <v>-9867.1299999999992</v>
      </c>
      <c r="M785" s="16" t="s">
        <v>1290</v>
      </c>
    </row>
    <row r="786" spans="1:13" s="16" customFormat="1">
      <c r="A786" s="16">
        <v>101010102001</v>
      </c>
      <c r="B786" s="16" t="s">
        <v>2902</v>
      </c>
      <c r="C786" s="16" t="s">
        <v>2626</v>
      </c>
      <c r="D786" s="16" t="s">
        <v>1288</v>
      </c>
      <c r="E786" s="16" t="s">
        <v>2628</v>
      </c>
      <c r="F786" s="16">
        <v>2257</v>
      </c>
      <c r="G786" s="17">
        <v>38803</v>
      </c>
      <c r="H786" s="16" t="s">
        <v>3343</v>
      </c>
      <c r="I786" s="16">
        <v>0</v>
      </c>
      <c r="J786" s="16">
        <v>195.65</v>
      </c>
      <c r="K786" s="16">
        <v>0</v>
      </c>
      <c r="L786" s="16">
        <v>-195.65</v>
      </c>
      <c r="M786" s="16" t="s">
        <v>1290</v>
      </c>
    </row>
    <row r="787" spans="1:13" s="16" customFormat="1">
      <c r="A787" s="16">
        <v>101010102001</v>
      </c>
      <c r="B787" s="16" t="s">
        <v>2902</v>
      </c>
      <c r="C787" s="16" t="s">
        <v>2626</v>
      </c>
      <c r="D787" s="16" t="s">
        <v>1288</v>
      </c>
      <c r="E787" s="16" t="s">
        <v>2628</v>
      </c>
      <c r="F787" s="16">
        <v>2260</v>
      </c>
      <c r="G787" s="17">
        <v>38803</v>
      </c>
      <c r="H787" s="16" t="s">
        <v>3349</v>
      </c>
      <c r="I787" s="16">
        <v>0</v>
      </c>
      <c r="J787" s="16">
        <v>27.5</v>
      </c>
      <c r="K787" s="16">
        <v>0</v>
      </c>
      <c r="L787" s="16">
        <v>-27.5</v>
      </c>
      <c r="M787" s="16" t="s">
        <v>1290</v>
      </c>
    </row>
    <row r="788" spans="1:13" s="16" customFormat="1">
      <c r="A788" s="16">
        <v>101010102001</v>
      </c>
      <c r="B788" s="16" t="s">
        <v>2902</v>
      </c>
      <c r="C788" s="16" t="s">
        <v>2626</v>
      </c>
      <c r="D788" s="16" t="s">
        <v>1288</v>
      </c>
      <c r="E788" s="16" t="s">
        <v>2628</v>
      </c>
      <c r="F788" s="16">
        <v>2262</v>
      </c>
      <c r="G788" s="17">
        <v>38803</v>
      </c>
      <c r="H788" s="16" t="s">
        <v>3350</v>
      </c>
      <c r="I788" s="16">
        <v>0</v>
      </c>
      <c r="J788" s="16">
        <v>310.60000000000002</v>
      </c>
      <c r="K788" s="16">
        <v>0</v>
      </c>
      <c r="L788" s="16">
        <v>-310.60000000000002</v>
      </c>
      <c r="M788" s="16" t="s">
        <v>1290</v>
      </c>
    </row>
    <row r="789" spans="1:13" s="16" customFormat="1">
      <c r="A789" s="16">
        <v>101010102001</v>
      </c>
      <c r="B789" s="16" t="s">
        <v>2902</v>
      </c>
      <c r="C789" s="16" t="s">
        <v>2626</v>
      </c>
      <c r="D789" s="16" t="s">
        <v>1288</v>
      </c>
      <c r="E789" s="16" t="s">
        <v>2628</v>
      </c>
      <c r="F789" s="16">
        <v>2263</v>
      </c>
      <c r="G789" s="17">
        <v>38803</v>
      </c>
      <c r="H789" s="16" t="s">
        <v>3343</v>
      </c>
      <c r="I789" s="16">
        <v>0</v>
      </c>
      <c r="J789" s="16">
        <v>15.5</v>
      </c>
      <c r="K789" s="16">
        <v>0</v>
      </c>
      <c r="L789" s="16">
        <v>-15.5</v>
      </c>
      <c r="M789" s="16" t="s">
        <v>1290</v>
      </c>
    </row>
    <row r="790" spans="1:13" s="16" customFormat="1">
      <c r="A790" s="16">
        <v>101010102001</v>
      </c>
      <c r="B790" s="16" t="s">
        <v>2902</v>
      </c>
      <c r="C790" s="16" t="s">
        <v>2626</v>
      </c>
      <c r="D790" s="16" t="s">
        <v>1288</v>
      </c>
      <c r="E790" s="16" t="s">
        <v>2628</v>
      </c>
      <c r="F790" s="16">
        <v>2264</v>
      </c>
      <c r="G790" s="17">
        <v>38803</v>
      </c>
      <c r="H790" s="16" t="s">
        <v>3344</v>
      </c>
      <c r="I790" s="16">
        <v>0</v>
      </c>
      <c r="J790" s="16">
        <v>189</v>
      </c>
      <c r="K790" s="16">
        <v>0</v>
      </c>
      <c r="L790" s="16">
        <v>-189</v>
      </c>
      <c r="M790" s="16" t="s">
        <v>1290</v>
      </c>
    </row>
    <row r="791" spans="1:13" s="16" customFormat="1">
      <c r="A791" s="16">
        <v>101010102001</v>
      </c>
      <c r="B791" s="16" t="s">
        <v>2902</v>
      </c>
      <c r="C791" s="16" t="s">
        <v>2626</v>
      </c>
      <c r="D791" s="16" t="s">
        <v>1288</v>
      </c>
      <c r="E791" s="16" t="s">
        <v>2628</v>
      </c>
      <c r="F791" s="16">
        <v>2265</v>
      </c>
      <c r="G791" s="17">
        <v>38803</v>
      </c>
      <c r="H791" s="16" t="s">
        <v>3344</v>
      </c>
      <c r="I791" s="16">
        <v>0</v>
      </c>
      <c r="J791" s="16">
        <v>203</v>
      </c>
      <c r="K791" s="16">
        <v>0</v>
      </c>
      <c r="L791" s="16">
        <v>-203</v>
      </c>
      <c r="M791" s="16" t="s">
        <v>1290</v>
      </c>
    </row>
    <row r="792" spans="1:13" s="16" customFormat="1">
      <c r="A792" s="16">
        <v>101010102001</v>
      </c>
      <c r="B792" s="16" t="s">
        <v>2902</v>
      </c>
      <c r="C792" s="16" t="s">
        <v>2626</v>
      </c>
      <c r="D792" s="16" t="s">
        <v>1288</v>
      </c>
      <c r="E792" s="16" t="s">
        <v>2628</v>
      </c>
      <c r="F792" s="16">
        <v>2266</v>
      </c>
      <c r="G792" s="17">
        <v>38803</v>
      </c>
      <c r="H792" s="16" t="s">
        <v>3344</v>
      </c>
      <c r="I792" s="16">
        <v>0</v>
      </c>
      <c r="J792" s="16">
        <v>12.33</v>
      </c>
      <c r="K792" s="16">
        <v>0</v>
      </c>
      <c r="L792" s="16">
        <v>-12.33</v>
      </c>
      <c r="M792" s="16" t="s">
        <v>1290</v>
      </c>
    </row>
    <row r="793" spans="1:13" s="16" customFormat="1">
      <c r="A793" s="16">
        <v>101010102001</v>
      </c>
      <c r="B793" s="16" t="s">
        <v>2902</v>
      </c>
      <c r="C793" s="16" t="s">
        <v>2626</v>
      </c>
      <c r="D793" s="16" t="s">
        <v>1288</v>
      </c>
      <c r="E793" s="16" t="s">
        <v>2628</v>
      </c>
      <c r="F793" s="16">
        <v>2269</v>
      </c>
      <c r="G793" s="17">
        <v>38803</v>
      </c>
      <c r="H793" s="16" t="s">
        <v>3351</v>
      </c>
      <c r="I793" s="16">
        <v>0</v>
      </c>
      <c r="J793" s="16">
        <v>92.23</v>
      </c>
      <c r="K793" s="16">
        <v>0</v>
      </c>
      <c r="L793" s="16">
        <v>-92.23</v>
      </c>
      <c r="M793" s="16" t="s">
        <v>1290</v>
      </c>
    </row>
    <row r="794" spans="1:13" s="16" customFormat="1">
      <c r="A794" s="16">
        <v>101010102001</v>
      </c>
      <c r="B794" s="16" t="s">
        <v>2902</v>
      </c>
      <c r="C794" s="16" t="s">
        <v>2626</v>
      </c>
      <c r="D794" s="16" t="s">
        <v>1288</v>
      </c>
      <c r="E794" s="16" t="s">
        <v>2634</v>
      </c>
      <c r="F794" s="16">
        <v>348</v>
      </c>
      <c r="G794" s="17">
        <v>38804</v>
      </c>
      <c r="H794" s="16" t="s">
        <v>3357</v>
      </c>
      <c r="I794" s="16">
        <v>1998</v>
      </c>
      <c r="J794" s="16">
        <v>0</v>
      </c>
      <c r="K794" s="16">
        <v>0</v>
      </c>
      <c r="L794" s="16">
        <v>1998</v>
      </c>
      <c r="M794" s="16" t="s">
        <v>1290</v>
      </c>
    </row>
    <row r="795" spans="1:13" s="16" customFormat="1">
      <c r="A795" s="16">
        <v>101010102001</v>
      </c>
      <c r="B795" s="16" t="s">
        <v>2902</v>
      </c>
      <c r="C795" s="16" t="s">
        <v>2626</v>
      </c>
      <c r="D795" s="16" t="s">
        <v>1288</v>
      </c>
      <c r="E795" s="16" t="s">
        <v>2634</v>
      </c>
      <c r="F795" s="16">
        <v>679</v>
      </c>
      <c r="G795" s="17">
        <v>38804</v>
      </c>
      <c r="H795" s="16" t="s">
        <v>3358</v>
      </c>
      <c r="I795" s="16">
        <v>55.72</v>
      </c>
      <c r="J795" s="16">
        <v>0</v>
      </c>
      <c r="K795" s="16">
        <v>0</v>
      </c>
      <c r="L795" s="16">
        <v>55.72</v>
      </c>
      <c r="M795" s="16" t="s">
        <v>1290</v>
      </c>
    </row>
    <row r="796" spans="1:13" s="16" customFormat="1">
      <c r="A796" s="16">
        <v>101010102001</v>
      </c>
      <c r="B796" s="16" t="s">
        <v>2902</v>
      </c>
      <c r="C796" s="16" t="s">
        <v>2626</v>
      </c>
      <c r="D796" s="16" t="s">
        <v>1288</v>
      </c>
      <c r="E796" s="16" t="s">
        <v>2634</v>
      </c>
      <c r="F796" s="16">
        <v>920</v>
      </c>
      <c r="G796" s="17">
        <v>38804</v>
      </c>
      <c r="H796" s="16" t="s">
        <v>3359</v>
      </c>
      <c r="I796" s="16">
        <v>12333.23</v>
      </c>
      <c r="J796" s="16">
        <v>0</v>
      </c>
      <c r="K796" s="16">
        <v>0</v>
      </c>
      <c r="L796" s="16">
        <v>12333.23</v>
      </c>
      <c r="M796" s="16" t="s">
        <v>1290</v>
      </c>
    </row>
    <row r="797" spans="1:13" s="16" customFormat="1">
      <c r="A797" s="16">
        <v>101010102001</v>
      </c>
      <c r="B797" s="16" t="s">
        <v>2902</v>
      </c>
      <c r="C797" s="16" t="s">
        <v>2626</v>
      </c>
      <c r="D797" s="16" t="s">
        <v>1288</v>
      </c>
      <c r="E797" s="16" t="s">
        <v>2628</v>
      </c>
      <c r="F797" s="16">
        <v>2270</v>
      </c>
      <c r="G797" s="17">
        <v>38804</v>
      </c>
      <c r="H797" s="16" t="s">
        <v>3352</v>
      </c>
      <c r="I797" s="16">
        <v>0</v>
      </c>
      <c r="J797" s="16">
        <v>20438.240000000002</v>
      </c>
      <c r="K797" s="16">
        <v>0</v>
      </c>
      <c r="L797" s="16">
        <v>-20438.240000000002</v>
      </c>
      <c r="M797" s="16" t="s">
        <v>1290</v>
      </c>
    </row>
    <row r="798" spans="1:13" s="16" customFormat="1">
      <c r="A798" s="16">
        <v>101010102001</v>
      </c>
      <c r="B798" s="16" t="s">
        <v>2902</v>
      </c>
      <c r="C798" s="16" t="s">
        <v>2626</v>
      </c>
      <c r="D798" s="16" t="s">
        <v>1288</v>
      </c>
      <c r="E798" s="16" t="s">
        <v>2628</v>
      </c>
      <c r="F798" s="16">
        <v>2271</v>
      </c>
      <c r="G798" s="17">
        <v>38804</v>
      </c>
      <c r="H798" s="16" t="s">
        <v>3353</v>
      </c>
      <c r="I798" s="16">
        <v>0</v>
      </c>
      <c r="J798" s="16">
        <v>145.6</v>
      </c>
      <c r="K798" s="16">
        <v>0</v>
      </c>
      <c r="L798" s="16">
        <v>-145.6</v>
      </c>
      <c r="M798" s="16" t="s">
        <v>1290</v>
      </c>
    </row>
    <row r="799" spans="1:13" s="16" customFormat="1">
      <c r="A799" s="16">
        <v>101010102001</v>
      </c>
      <c r="B799" s="16" t="s">
        <v>2902</v>
      </c>
      <c r="C799" s="16" t="s">
        <v>2626</v>
      </c>
      <c r="D799" s="16" t="s">
        <v>1288</v>
      </c>
      <c r="E799" s="16" t="s">
        <v>2628</v>
      </c>
      <c r="F799" s="16">
        <v>2272</v>
      </c>
      <c r="G799" s="17">
        <v>38804</v>
      </c>
      <c r="H799" s="16" t="s">
        <v>3354</v>
      </c>
      <c r="I799" s="16">
        <v>0</v>
      </c>
      <c r="J799" s="16">
        <v>139</v>
      </c>
      <c r="K799" s="16">
        <v>0</v>
      </c>
      <c r="L799" s="16">
        <v>-139</v>
      </c>
      <c r="M799" s="16" t="s">
        <v>1290</v>
      </c>
    </row>
    <row r="800" spans="1:13" s="16" customFormat="1">
      <c r="A800" s="16">
        <v>101010102001</v>
      </c>
      <c r="B800" s="16" t="s">
        <v>2902</v>
      </c>
      <c r="C800" s="16" t="s">
        <v>2626</v>
      </c>
      <c r="D800" s="16" t="s">
        <v>1288</v>
      </c>
      <c r="E800" s="16" t="s">
        <v>2628</v>
      </c>
      <c r="F800" s="16">
        <v>2274</v>
      </c>
      <c r="G800" s="17">
        <v>38804</v>
      </c>
      <c r="H800" s="16" t="s">
        <v>3355</v>
      </c>
      <c r="I800" s="16">
        <v>0</v>
      </c>
      <c r="J800" s="16">
        <v>362.88</v>
      </c>
      <c r="K800" s="16">
        <v>0</v>
      </c>
      <c r="L800" s="16">
        <v>-362.88</v>
      </c>
      <c r="M800" s="16" t="s">
        <v>1290</v>
      </c>
    </row>
    <row r="801" spans="1:13" s="16" customFormat="1">
      <c r="A801" s="16">
        <v>101010102001</v>
      </c>
      <c r="B801" s="16" t="s">
        <v>2902</v>
      </c>
      <c r="C801" s="16" t="s">
        <v>2626</v>
      </c>
      <c r="D801" s="16" t="s">
        <v>1288</v>
      </c>
      <c r="E801" s="16" t="s">
        <v>2628</v>
      </c>
      <c r="F801" s="16">
        <v>2275</v>
      </c>
      <c r="G801" s="17">
        <v>38804</v>
      </c>
      <c r="H801" s="16" t="s">
        <v>3356</v>
      </c>
      <c r="I801" s="16">
        <v>0</v>
      </c>
      <c r="J801" s="16">
        <v>100</v>
      </c>
      <c r="K801" s="16">
        <v>0</v>
      </c>
      <c r="L801" s="16">
        <v>-100</v>
      </c>
      <c r="M801" s="16" t="s">
        <v>1290</v>
      </c>
    </row>
    <row r="802" spans="1:13" s="16" customFormat="1">
      <c r="A802" s="16">
        <v>101010102001</v>
      </c>
      <c r="B802" s="16" t="s">
        <v>2902</v>
      </c>
      <c r="C802" s="16" t="s">
        <v>2626</v>
      </c>
      <c r="D802" s="16" t="s">
        <v>1288</v>
      </c>
      <c r="E802" s="16" t="s">
        <v>2628</v>
      </c>
      <c r="F802" s="16">
        <v>2276</v>
      </c>
      <c r="G802" s="17">
        <v>38804</v>
      </c>
      <c r="H802" s="16" t="s">
        <v>1262</v>
      </c>
      <c r="I802" s="16">
        <v>0</v>
      </c>
      <c r="J802" s="16">
        <v>57.61</v>
      </c>
      <c r="K802" s="16">
        <v>0</v>
      </c>
      <c r="L802" s="16">
        <v>-57.61</v>
      </c>
      <c r="M802" s="16" t="s">
        <v>1290</v>
      </c>
    </row>
    <row r="803" spans="1:13" s="16" customFormat="1">
      <c r="A803" s="16">
        <v>101010102001</v>
      </c>
      <c r="B803" s="16" t="s">
        <v>2902</v>
      </c>
      <c r="C803" s="16" t="s">
        <v>2626</v>
      </c>
      <c r="D803" s="16" t="s">
        <v>1288</v>
      </c>
      <c r="E803" s="16" t="s">
        <v>2634</v>
      </c>
      <c r="F803" s="16">
        <v>379</v>
      </c>
      <c r="G803" s="17">
        <v>38805</v>
      </c>
      <c r="H803" s="16" t="s">
        <v>3362</v>
      </c>
      <c r="I803" s="16">
        <v>30114.82</v>
      </c>
      <c r="J803" s="16">
        <v>0</v>
      </c>
      <c r="K803" s="16">
        <v>0</v>
      </c>
      <c r="L803" s="16">
        <v>30114.82</v>
      </c>
      <c r="M803" s="16" t="s">
        <v>1290</v>
      </c>
    </row>
    <row r="804" spans="1:13" s="16" customFormat="1">
      <c r="A804" s="16">
        <v>101010102001</v>
      </c>
      <c r="B804" s="16" t="s">
        <v>2902</v>
      </c>
      <c r="C804" s="16" t="s">
        <v>2626</v>
      </c>
      <c r="D804" s="16" t="s">
        <v>1288</v>
      </c>
      <c r="E804" s="16" t="s">
        <v>2628</v>
      </c>
      <c r="F804" s="16">
        <v>2277</v>
      </c>
      <c r="G804" s="17">
        <v>38805</v>
      </c>
      <c r="H804" s="16" t="s">
        <v>3360</v>
      </c>
      <c r="I804" s="16">
        <v>0</v>
      </c>
      <c r="J804" s="16">
        <v>400</v>
      </c>
      <c r="K804" s="16">
        <v>0</v>
      </c>
      <c r="L804" s="16">
        <v>-400</v>
      </c>
      <c r="M804" s="16" t="s">
        <v>1290</v>
      </c>
    </row>
    <row r="805" spans="1:13" s="16" customFormat="1">
      <c r="A805" s="16">
        <v>101010102001</v>
      </c>
      <c r="B805" s="16" t="s">
        <v>2902</v>
      </c>
      <c r="C805" s="16" t="s">
        <v>2626</v>
      </c>
      <c r="D805" s="16" t="s">
        <v>1288</v>
      </c>
      <c r="E805" s="16" t="s">
        <v>2628</v>
      </c>
      <c r="F805" s="16">
        <v>2278</v>
      </c>
      <c r="G805" s="17">
        <v>38805</v>
      </c>
      <c r="H805" s="16" t="s">
        <v>3361</v>
      </c>
      <c r="I805" s="16">
        <v>0</v>
      </c>
      <c r="J805" s="16">
        <v>232.79</v>
      </c>
      <c r="K805" s="16">
        <v>0</v>
      </c>
      <c r="L805" s="16">
        <v>-232.79</v>
      </c>
      <c r="M805" s="16" t="s">
        <v>1290</v>
      </c>
    </row>
    <row r="806" spans="1:13" s="16" customFormat="1">
      <c r="A806" s="16">
        <v>101010102001</v>
      </c>
      <c r="B806" s="16" t="s">
        <v>2902</v>
      </c>
      <c r="C806" s="16" t="s">
        <v>2626</v>
      </c>
      <c r="D806" s="16" t="s">
        <v>1288</v>
      </c>
      <c r="E806" s="16" t="s">
        <v>2666</v>
      </c>
      <c r="F806" s="16">
        <v>8</v>
      </c>
      <c r="G806" s="17">
        <v>38806</v>
      </c>
      <c r="H806" s="16" t="s">
        <v>3367</v>
      </c>
      <c r="I806" s="16">
        <v>40980</v>
      </c>
      <c r="J806" s="16">
        <v>0</v>
      </c>
      <c r="K806" s="16">
        <v>0</v>
      </c>
      <c r="L806" s="16">
        <v>40980</v>
      </c>
      <c r="M806" s="16" t="s">
        <v>1290</v>
      </c>
    </row>
    <row r="807" spans="1:13" s="16" customFormat="1">
      <c r="A807" s="16">
        <v>101010102001</v>
      </c>
      <c r="B807" s="16" t="s">
        <v>2902</v>
      </c>
      <c r="C807" s="16" t="s">
        <v>2626</v>
      </c>
      <c r="D807" s="16" t="s">
        <v>1288</v>
      </c>
      <c r="E807" s="16" t="s">
        <v>2632</v>
      </c>
      <c r="F807" s="16">
        <v>65</v>
      </c>
      <c r="G807" s="17">
        <v>38806</v>
      </c>
      <c r="H807" s="16" t="s">
        <v>3368</v>
      </c>
      <c r="I807" s="16">
        <v>0</v>
      </c>
      <c r="J807" s="16">
        <v>6125.25</v>
      </c>
      <c r="K807" s="16">
        <v>0</v>
      </c>
      <c r="L807" s="16">
        <v>-6125.25</v>
      </c>
      <c r="M807" s="16" t="s">
        <v>1290</v>
      </c>
    </row>
    <row r="808" spans="1:13" s="16" customFormat="1">
      <c r="A808" s="16">
        <v>101010102001</v>
      </c>
      <c r="B808" s="16" t="s">
        <v>2902</v>
      </c>
      <c r="C808" s="16" t="s">
        <v>2626</v>
      </c>
      <c r="D808" s="16" t="s">
        <v>1288</v>
      </c>
      <c r="E808" s="16" t="s">
        <v>2632</v>
      </c>
      <c r="F808" s="16">
        <v>66</v>
      </c>
      <c r="G808" s="17">
        <v>38806</v>
      </c>
      <c r="H808" s="16" t="s">
        <v>3369</v>
      </c>
      <c r="I808" s="16">
        <v>0</v>
      </c>
      <c r="J808" s="16">
        <v>349.44</v>
      </c>
      <c r="K808" s="16">
        <v>0</v>
      </c>
      <c r="L808" s="16">
        <v>-349.44</v>
      </c>
      <c r="M808" s="16" t="s">
        <v>1290</v>
      </c>
    </row>
    <row r="809" spans="1:13" s="16" customFormat="1">
      <c r="A809" s="16">
        <v>101010102001</v>
      </c>
      <c r="B809" s="16" t="s">
        <v>2902</v>
      </c>
      <c r="C809" s="16" t="s">
        <v>2626</v>
      </c>
      <c r="D809" s="16" t="s">
        <v>1288</v>
      </c>
      <c r="E809" s="16" t="s">
        <v>2632</v>
      </c>
      <c r="F809" s="16">
        <v>68</v>
      </c>
      <c r="G809" s="17">
        <v>38806</v>
      </c>
      <c r="H809" s="16" t="s">
        <v>3370</v>
      </c>
      <c r="I809" s="16">
        <v>0</v>
      </c>
      <c r="J809" s="16">
        <v>1143.94</v>
      </c>
      <c r="K809" s="16">
        <v>0</v>
      </c>
      <c r="L809" s="16">
        <v>-1143.94</v>
      </c>
      <c r="M809" s="16" t="s">
        <v>1290</v>
      </c>
    </row>
    <row r="810" spans="1:13" s="16" customFormat="1">
      <c r="A810" s="16">
        <v>101010102001</v>
      </c>
      <c r="B810" s="16" t="s">
        <v>2676</v>
      </c>
      <c r="C810" s="16" t="s">
        <v>2626</v>
      </c>
      <c r="D810" s="16" t="s">
        <v>1288</v>
      </c>
      <c r="E810" s="16" t="s">
        <v>2632</v>
      </c>
      <c r="F810" s="16">
        <v>71</v>
      </c>
      <c r="G810" s="17">
        <v>38806</v>
      </c>
      <c r="H810" s="16" t="s">
        <v>2322</v>
      </c>
      <c r="I810" s="16">
        <v>0</v>
      </c>
      <c r="J810" s="16">
        <v>2406.08</v>
      </c>
      <c r="K810" s="16">
        <v>0</v>
      </c>
      <c r="L810" s="16">
        <v>-2406.08</v>
      </c>
      <c r="M810" s="16" t="s">
        <v>1290</v>
      </c>
    </row>
    <row r="811" spans="1:13" s="16" customFormat="1">
      <c r="A811" s="16">
        <v>101010102001</v>
      </c>
      <c r="B811" s="16" t="s">
        <v>2902</v>
      </c>
      <c r="C811" s="16" t="s">
        <v>2626</v>
      </c>
      <c r="D811" s="16" t="s">
        <v>1288</v>
      </c>
      <c r="E811" s="16" t="s">
        <v>2632</v>
      </c>
      <c r="F811" s="16">
        <v>77</v>
      </c>
      <c r="G811" s="17">
        <v>38806</v>
      </c>
      <c r="H811" s="16" t="s">
        <v>3371</v>
      </c>
      <c r="I811" s="16">
        <v>0</v>
      </c>
      <c r="J811" s="16">
        <v>2745.12</v>
      </c>
      <c r="K811" s="16">
        <v>0</v>
      </c>
      <c r="L811" s="16">
        <v>-2745.12</v>
      </c>
      <c r="M811" s="16" t="s">
        <v>1290</v>
      </c>
    </row>
    <row r="812" spans="1:13" s="16" customFormat="1">
      <c r="A812" s="16">
        <v>101010102001</v>
      </c>
      <c r="B812" s="16" t="s">
        <v>2902</v>
      </c>
      <c r="C812" s="16" t="s">
        <v>2626</v>
      </c>
      <c r="D812" s="16" t="s">
        <v>1288</v>
      </c>
      <c r="E812" s="16" t="s">
        <v>2632</v>
      </c>
      <c r="F812" s="16">
        <v>85</v>
      </c>
      <c r="G812" s="17">
        <v>38806</v>
      </c>
      <c r="H812" s="16" t="s">
        <v>3372</v>
      </c>
      <c r="I812" s="16">
        <v>0</v>
      </c>
      <c r="J812" s="16">
        <v>26956.92</v>
      </c>
      <c r="K812" s="16">
        <v>0</v>
      </c>
      <c r="L812" s="16">
        <v>-26956.92</v>
      </c>
      <c r="M812" s="16" t="s">
        <v>1290</v>
      </c>
    </row>
    <row r="813" spans="1:13" s="16" customFormat="1">
      <c r="A813" s="16">
        <v>101010102001</v>
      </c>
      <c r="B813" s="16" t="s">
        <v>2902</v>
      </c>
      <c r="C813" s="16" t="s">
        <v>2626</v>
      </c>
      <c r="D813" s="16" t="s">
        <v>1288</v>
      </c>
      <c r="E813" s="16" t="s">
        <v>2634</v>
      </c>
      <c r="F813" s="16">
        <v>678</v>
      </c>
      <c r="G813" s="17">
        <v>38806</v>
      </c>
      <c r="H813" s="16" t="s">
        <v>3373</v>
      </c>
      <c r="I813" s="16">
        <v>56</v>
      </c>
      <c r="J813" s="16">
        <v>0</v>
      </c>
      <c r="K813" s="16">
        <v>0</v>
      </c>
      <c r="L813" s="16">
        <v>56</v>
      </c>
      <c r="M813" s="16" t="s">
        <v>1290</v>
      </c>
    </row>
    <row r="814" spans="1:13" s="16" customFormat="1">
      <c r="A814" s="16">
        <v>101010102001</v>
      </c>
      <c r="B814" s="16" t="s">
        <v>2902</v>
      </c>
      <c r="C814" s="16" t="s">
        <v>2626</v>
      </c>
      <c r="D814" s="16" t="s">
        <v>1288</v>
      </c>
      <c r="E814" s="16" t="s">
        <v>2634</v>
      </c>
      <c r="F814" s="16">
        <v>686</v>
      </c>
      <c r="G814" s="17">
        <v>38806</v>
      </c>
      <c r="H814" s="16" t="s">
        <v>2322</v>
      </c>
      <c r="I814" s="16">
        <v>2406.08</v>
      </c>
      <c r="J814" s="16">
        <v>0</v>
      </c>
      <c r="K814" s="16">
        <v>0</v>
      </c>
      <c r="L814" s="16">
        <v>2406.08</v>
      </c>
      <c r="M814" s="16" t="s">
        <v>1290</v>
      </c>
    </row>
    <row r="815" spans="1:13" s="16" customFormat="1">
      <c r="A815" s="16">
        <v>101010102001</v>
      </c>
      <c r="B815" s="16" t="s">
        <v>2902</v>
      </c>
      <c r="C815" s="16" t="s">
        <v>2626</v>
      </c>
      <c r="D815" s="16" t="s">
        <v>1288</v>
      </c>
      <c r="E815" s="16" t="s">
        <v>2634</v>
      </c>
      <c r="F815" s="16">
        <v>687</v>
      </c>
      <c r="G815" s="17">
        <v>38806</v>
      </c>
      <c r="H815" s="16" t="s">
        <v>3374</v>
      </c>
      <c r="I815" s="16">
        <v>1768.05</v>
      </c>
      <c r="J815" s="16">
        <v>0</v>
      </c>
      <c r="K815" s="16">
        <v>0</v>
      </c>
      <c r="L815" s="16">
        <v>1768.05</v>
      </c>
      <c r="M815" s="16" t="s">
        <v>1290</v>
      </c>
    </row>
    <row r="816" spans="1:13" s="16" customFormat="1">
      <c r="A816" s="16">
        <v>101010102001</v>
      </c>
      <c r="B816" s="16" t="s">
        <v>2902</v>
      </c>
      <c r="C816" s="16" t="s">
        <v>2626</v>
      </c>
      <c r="D816" s="16" t="s">
        <v>1288</v>
      </c>
      <c r="E816" s="16" t="s">
        <v>2634</v>
      </c>
      <c r="F816" s="16">
        <v>718</v>
      </c>
      <c r="G816" s="17">
        <v>38806</v>
      </c>
      <c r="H816" s="16" t="s">
        <v>3375</v>
      </c>
      <c r="I816" s="16">
        <v>6835.2</v>
      </c>
      <c r="J816" s="16">
        <v>0</v>
      </c>
      <c r="K816" s="16">
        <v>0</v>
      </c>
      <c r="L816" s="16">
        <v>6835.2</v>
      </c>
      <c r="M816" s="16" t="s">
        <v>1290</v>
      </c>
    </row>
    <row r="817" spans="1:13" s="16" customFormat="1">
      <c r="A817" s="16">
        <v>101010102001</v>
      </c>
      <c r="B817" s="16" t="s">
        <v>2902</v>
      </c>
      <c r="C817" s="16" t="s">
        <v>2626</v>
      </c>
      <c r="D817" s="16" t="s">
        <v>1288</v>
      </c>
      <c r="E817" s="16" t="s">
        <v>2634</v>
      </c>
      <c r="F817" s="16">
        <v>721</v>
      </c>
      <c r="G817" s="17">
        <v>38806</v>
      </c>
      <c r="H817" s="16" t="s">
        <v>2959</v>
      </c>
      <c r="I817" s="16">
        <v>187933.47</v>
      </c>
      <c r="J817" s="16">
        <v>0</v>
      </c>
      <c r="K817" s="16">
        <v>0</v>
      </c>
      <c r="L817" s="16">
        <v>187933.47</v>
      </c>
      <c r="M817" s="16" t="s">
        <v>1290</v>
      </c>
    </row>
    <row r="818" spans="1:13" s="16" customFormat="1">
      <c r="A818" s="16">
        <v>101010102001</v>
      </c>
      <c r="B818" s="16" t="s">
        <v>2902</v>
      </c>
      <c r="C818" s="16" t="s">
        <v>2626</v>
      </c>
      <c r="D818" s="16" t="s">
        <v>1288</v>
      </c>
      <c r="E818" s="16" t="s">
        <v>2634</v>
      </c>
      <c r="F818" s="16">
        <v>763</v>
      </c>
      <c r="G818" s="17">
        <v>38806</v>
      </c>
      <c r="H818" s="16" t="s">
        <v>2960</v>
      </c>
      <c r="I818" s="16">
        <v>23482.63</v>
      </c>
      <c r="J818" s="16">
        <v>0</v>
      </c>
      <c r="K818" s="16">
        <v>0</v>
      </c>
      <c r="L818" s="16">
        <v>23482.63</v>
      </c>
      <c r="M818" s="16" t="s">
        <v>1290</v>
      </c>
    </row>
    <row r="819" spans="1:13" s="16" customFormat="1">
      <c r="A819" s="16">
        <v>101010102001</v>
      </c>
      <c r="B819" s="16" t="s">
        <v>2902</v>
      </c>
      <c r="C819" s="16" t="s">
        <v>2626</v>
      </c>
      <c r="D819" s="16" t="s">
        <v>1288</v>
      </c>
      <c r="E819" s="16" t="s">
        <v>2628</v>
      </c>
      <c r="F819" s="16">
        <v>2279</v>
      </c>
      <c r="G819" s="17">
        <v>38806</v>
      </c>
      <c r="H819" s="16" t="s">
        <v>3363</v>
      </c>
      <c r="I819" s="16">
        <v>0</v>
      </c>
      <c r="J819" s="16">
        <v>24788.27</v>
      </c>
      <c r="K819" s="16">
        <v>0</v>
      </c>
      <c r="L819" s="16">
        <v>-24788.27</v>
      </c>
      <c r="M819" s="16" t="s">
        <v>1290</v>
      </c>
    </row>
    <row r="820" spans="1:13" s="16" customFormat="1">
      <c r="A820" s="16">
        <v>101010102001</v>
      </c>
      <c r="B820" s="16" t="s">
        <v>2902</v>
      </c>
      <c r="C820" s="16" t="s">
        <v>2626</v>
      </c>
      <c r="D820" s="16" t="s">
        <v>1288</v>
      </c>
      <c r="E820" s="16" t="s">
        <v>2628</v>
      </c>
      <c r="F820" s="16">
        <v>2280</v>
      </c>
      <c r="G820" s="17">
        <v>38806</v>
      </c>
      <c r="H820" s="16" t="s">
        <v>3364</v>
      </c>
      <c r="I820" s="16">
        <v>0</v>
      </c>
      <c r="J820" s="16">
        <v>28</v>
      </c>
      <c r="K820" s="16">
        <v>0</v>
      </c>
      <c r="L820" s="16">
        <v>-28</v>
      </c>
      <c r="M820" s="16" t="s">
        <v>1290</v>
      </c>
    </row>
    <row r="821" spans="1:13" s="16" customFormat="1">
      <c r="A821" s="16">
        <v>101010102001</v>
      </c>
      <c r="B821" s="16" t="s">
        <v>2902</v>
      </c>
      <c r="C821" s="16" t="s">
        <v>2626</v>
      </c>
      <c r="D821" s="16" t="s">
        <v>1288</v>
      </c>
      <c r="E821" s="16" t="s">
        <v>2628</v>
      </c>
      <c r="F821" s="16">
        <v>2281</v>
      </c>
      <c r="G821" s="17">
        <v>38806</v>
      </c>
      <c r="H821" s="16" t="s">
        <v>3201</v>
      </c>
      <c r="I821" s="16">
        <v>0</v>
      </c>
      <c r="J821" s="16">
        <v>0</v>
      </c>
      <c r="K821" s="16">
        <v>0</v>
      </c>
      <c r="L821" s="16">
        <v>0</v>
      </c>
      <c r="M821" s="16" t="s">
        <v>1290</v>
      </c>
    </row>
    <row r="822" spans="1:13" s="16" customFormat="1">
      <c r="A822" s="16">
        <v>101010102001</v>
      </c>
      <c r="B822" s="16" t="s">
        <v>2902</v>
      </c>
      <c r="C822" s="16" t="s">
        <v>2626</v>
      </c>
      <c r="D822" s="16" t="s">
        <v>1288</v>
      </c>
      <c r="E822" s="16" t="s">
        <v>2628</v>
      </c>
      <c r="F822" s="16">
        <v>2282</v>
      </c>
      <c r="G822" s="17">
        <v>38806</v>
      </c>
      <c r="H822" s="16" t="s">
        <v>3201</v>
      </c>
      <c r="I822" s="16">
        <v>0</v>
      </c>
      <c r="J822" s="16">
        <v>24887.63</v>
      </c>
      <c r="K822" s="16">
        <v>0</v>
      </c>
      <c r="L822" s="16">
        <v>-24887.63</v>
      </c>
      <c r="M822" s="16" t="s">
        <v>1290</v>
      </c>
    </row>
    <row r="823" spans="1:13" s="16" customFormat="1">
      <c r="A823" s="16">
        <v>101010102001</v>
      </c>
      <c r="B823" s="16" t="s">
        <v>2902</v>
      </c>
      <c r="C823" s="16" t="s">
        <v>2626</v>
      </c>
      <c r="D823" s="16" t="s">
        <v>1288</v>
      </c>
      <c r="E823" s="16" t="s">
        <v>2628</v>
      </c>
      <c r="F823" s="16">
        <v>2283</v>
      </c>
      <c r="G823" s="17">
        <v>38806</v>
      </c>
      <c r="H823" s="16" t="s">
        <v>3365</v>
      </c>
      <c r="I823" s="16">
        <v>0</v>
      </c>
      <c r="J823" s="16">
        <v>96.32</v>
      </c>
      <c r="K823" s="16">
        <v>0</v>
      </c>
      <c r="L823" s="16">
        <v>-96.32</v>
      </c>
      <c r="M823" s="16" t="s">
        <v>1290</v>
      </c>
    </row>
    <row r="824" spans="1:13" s="16" customFormat="1">
      <c r="A824" s="16">
        <v>101010102001</v>
      </c>
      <c r="B824" s="16" t="s">
        <v>2902</v>
      </c>
      <c r="C824" s="16" t="s">
        <v>2626</v>
      </c>
      <c r="D824" s="16" t="s">
        <v>1288</v>
      </c>
      <c r="E824" s="16" t="s">
        <v>2628</v>
      </c>
      <c r="F824" s="16">
        <v>2290</v>
      </c>
      <c r="G824" s="17">
        <v>38806</v>
      </c>
      <c r="H824" s="16" t="s">
        <v>3366</v>
      </c>
      <c r="I824" s="16">
        <v>0</v>
      </c>
      <c r="J824" s="16">
        <v>770.54</v>
      </c>
      <c r="K824" s="16">
        <v>0</v>
      </c>
      <c r="L824" s="16">
        <v>-770.54</v>
      </c>
      <c r="M824" s="16" t="s">
        <v>1290</v>
      </c>
    </row>
    <row r="825" spans="1:13" s="16" customFormat="1">
      <c r="A825" s="16">
        <v>101010102001</v>
      </c>
      <c r="B825" s="16" t="s">
        <v>2902</v>
      </c>
      <c r="C825" s="16" t="s">
        <v>2626</v>
      </c>
      <c r="D825" s="16" t="s">
        <v>1288</v>
      </c>
      <c r="E825" s="16" t="s">
        <v>2634</v>
      </c>
      <c r="F825" s="16">
        <v>385</v>
      </c>
      <c r="G825" s="17">
        <v>38807</v>
      </c>
      <c r="H825" s="16" t="s">
        <v>1595</v>
      </c>
      <c r="I825" s="16">
        <v>390</v>
      </c>
      <c r="J825" s="16">
        <v>0</v>
      </c>
      <c r="K825" s="16">
        <v>0</v>
      </c>
      <c r="L825" s="16">
        <v>390</v>
      </c>
      <c r="M825" s="16" t="s">
        <v>1290</v>
      </c>
    </row>
    <row r="826" spans="1:13" s="16" customFormat="1">
      <c r="A826" s="16">
        <v>101010102001</v>
      </c>
      <c r="B826" s="16" t="s">
        <v>2902</v>
      </c>
      <c r="C826" s="16" t="s">
        <v>2626</v>
      </c>
      <c r="D826" s="16" t="s">
        <v>1288</v>
      </c>
      <c r="E826" s="16" t="s">
        <v>2634</v>
      </c>
      <c r="F826" s="16">
        <v>405</v>
      </c>
      <c r="G826" s="17">
        <v>38807</v>
      </c>
      <c r="H826" s="16" t="s">
        <v>1596</v>
      </c>
      <c r="I826" s="16">
        <v>295792.65000000002</v>
      </c>
      <c r="J826" s="16">
        <v>0</v>
      </c>
      <c r="K826" s="16">
        <v>0</v>
      </c>
      <c r="L826" s="16">
        <v>295792.65000000002</v>
      </c>
      <c r="M826" s="16" t="s">
        <v>1290</v>
      </c>
    </row>
    <row r="827" spans="1:13" s="16" customFormat="1">
      <c r="A827" s="16">
        <v>101010102001</v>
      </c>
      <c r="B827" s="16" t="s">
        <v>2676</v>
      </c>
      <c r="C827" s="16" t="s">
        <v>2626</v>
      </c>
      <c r="D827" s="16" t="s">
        <v>1288</v>
      </c>
      <c r="E827" s="16" t="s">
        <v>2634</v>
      </c>
      <c r="F827" s="16">
        <v>406</v>
      </c>
      <c r="G827" s="17">
        <v>38807</v>
      </c>
      <c r="H827" s="16" t="s">
        <v>2324</v>
      </c>
      <c r="I827" s="16">
        <v>2631.08</v>
      </c>
      <c r="J827" s="16">
        <v>0</v>
      </c>
      <c r="K827" s="16">
        <v>0</v>
      </c>
      <c r="L827" s="16">
        <v>2631.08</v>
      </c>
      <c r="M827" s="16" t="s">
        <v>1290</v>
      </c>
    </row>
    <row r="828" spans="1:13" s="16" customFormat="1">
      <c r="A828" s="16">
        <v>101010102001</v>
      </c>
      <c r="B828" s="16" t="s">
        <v>2902</v>
      </c>
      <c r="C828" s="16" t="s">
        <v>2626</v>
      </c>
      <c r="D828" s="16" t="s">
        <v>1288</v>
      </c>
      <c r="E828" s="16" t="s">
        <v>2628</v>
      </c>
      <c r="F828" s="16">
        <v>2291</v>
      </c>
      <c r="G828" s="17">
        <v>38807</v>
      </c>
      <c r="H828" s="16" t="s">
        <v>3376</v>
      </c>
      <c r="I828" s="16">
        <v>0</v>
      </c>
      <c r="J828" s="16">
        <v>1849.12</v>
      </c>
      <c r="K828" s="16">
        <v>0</v>
      </c>
      <c r="L828" s="16">
        <v>-1849.12</v>
      </c>
      <c r="M828" s="16" t="s">
        <v>1290</v>
      </c>
    </row>
    <row r="829" spans="1:13" s="16" customFormat="1">
      <c r="A829" s="16">
        <v>101010102001</v>
      </c>
      <c r="B829" s="16" t="s">
        <v>2676</v>
      </c>
      <c r="C829" s="16" t="s">
        <v>2626</v>
      </c>
      <c r="D829" s="16" t="s">
        <v>1288</v>
      </c>
      <c r="E829" s="16" t="s">
        <v>2628</v>
      </c>
      <c r="F829" s="16">
        <v>2297</v>
      </c>
      <c r="G829" s="17">
        <v>38807</v>
      </c>
      <c r="H829" s="16" t="s">
        <v>2323</v>
      </c>
      <c r="I829" s="16">
        <v>0</v>
      </c>
      <c r="J829" s="16">
        <v>75</v>
      </c>
      <c r="K829" s="16">
        <v>0</v>
      </c>
      <c r="L829" s="16">
        <v>-75</v>
      </c>
      <c r="M829" s="16" t="s">
        <v>1290</v>
      </c>
    </row>
    <row r="830" spans="1:13" s="16" customFormat="1">
      <c r="A830" s="16">
        <v>101010102001</v>
      </c>
      <c r="B830" s="16" t="s">
        <v>2902</v>
      </c>
      <c r="C830" s="16" t="s">
        <v>2626</v>
      </c>
      <c r="D830" s="16" t="s">
        <v>1288</v>
      </c>
      <c r="E830" s="16" t="s">
        <v>2628</v>
      </c>
      <c r="F830" s="16">
        <v>2313</v>
      </c>
      <c r="G830" s="17">
        <v>38807</v>
      </c>
      <c r="H830" s="16" t="s">
        <v>1587</v>
      </c>
      <c r="I830" s="16">
        <v>0</v>
      </c>
      <c r="J830" s="16">
        <v>16170.25</v>
      </c>
      <c r="K830" s="16">
        <v>0</v>
      </c>
      <c r="L830" s="16">
        <v>-16170.25</v>
      </c>
      <c r="M830" s="16" t="s">
        <v>1290</v>
      </c>
    </row>
    <row r="831" spans="1:13" s="16" customFormat="1">
      <c r="A831" s="16">
        <v>101010102001</v>
      </c>
      <c r="B831" s="16" t="s">
        <v>2902</v>
      </c>
      <c r="C831" s="16" t="s">
        <v>2626</v>
      </c>
      <c r="D831" s="16" t="s">
        <v>1288</v>
      </c>
      <c r="E831" s="16" t="s">
        <v>2628</v>
      </c>
      <c r="F831" s="16">
        <v>2318</v>
      </c>
      <c r="G831" s="17">
        <v>38807</v>
      </c>
      <c r="H831" s="16" t="s">
        <v>1588</v>
      </c>
      <c r="I831" s="16">
        <v>0</v>
      </c>
      <c r="J831" s="16">
        <v>3375</v>
      </c>
      <c r="K831" s="16">
        <v>0</v>
      </c>
      <c r="L831" s="16">
        <v>-3375</v>
      </c>
      <c r="M831" s="16" t="s">
        <v>1290</v>
      </c>
    </row>
    <row r="832" spans="1:13" s="16" customFormat="1">
      <c r="A832" s="16">
        <v>101010102001</v>
      </c>
      <c r="B832" s="16" t="s">
        <v>2902</v>
      </c>
      <c r="C832" s="16" t="s">
        <v>2626</v>
      </c>
      <c r="D832" s="16" t="s">
        <v>1288</v>
      </c>
      <c r="E832" s="16" t="s">
        <v>2628</v>
      </c>
      <c r="F832" s="16">
        <v>2319</v>
      </c>
      <c r="G832" s="17">
        <v>38807</v>
      </c>
      <c r="H832" s="16" t="s">
        <v>1589</v>
      </c>
      <c r="I832" s="16">
        <v>0</v>
      </c>
      <c r="J832" s="16">
        <v>4200</v>
      </c>
      <c r="K832" s="16">
        <v>0</v>
      </c>
      <c r="L832" s="16">
        <v>-4200</v>
      </c>
      <c r="M832" s="16" t="s">
        <v>1290</v>
      </c>
    </row>
    <row r="833" spans="1:13" s="16" customFormat="1">
      <c r="A833" s="16">
        <v>101010102001</v>
      </c>
      <c r="B833" s="16" t="s">
        <v>2902</v>
      </c>
      <c r="C833" s="16" t="s">
        <v>2626</v>
      </c>
      <c r="D833" s="16" t="s">
        <v>1288</v>
      </c>
      <c r="E833" s="16" t="s">
        <v>2628</v>
      </c>
      <c r="F833" s="16">
        <v>2320</v>
      </c>
      <c r="G833" s="17">
        <v>38807</v>
      </c>
      <c r="H833" s="16" t="s">
        <v>1590</v>
      </c>
      <c r="I833" s="16">
        <v>0</v>
      </c>
      <c r="J833" s="16">
        <v>1632.27</v>
      </c>
      <c r="K833" s="16">
        <v>0</v>
      </c>
      <c r="L833" s="16">
        <v>-1632.27</v>
      </c>
      <c r="M833" s="16" t="s">
        <v>1290</v>
      </c>
    </row>
    <row r="834" spans="1:13" s="16" customFormat="1">
      <c r="A834" s="16">
        <v>101010102001</v>
      </c>
      <c r="B834" s="16" t="s">
        <v>2902</v>
      </c>
      <c r="C834" s="16" t="s">
        <v>2626</v>
      </c>
      <c r="D834" s="16" t="s">
        <v>1288</v>
      </c>
      <c r="E834" s="16" t="s">
        <v>2628</v>
      </c>
      <c r="F834" s="16">
        <v>2321</v>
      </c>
      <c r="G834" s="17">
        <v>38807</v>
      </c>
      <c r="H834" s="16" t="s">
        <v>1591</v>
      </c>
      <c r="I834" s="16">
        <v>0</v>
      </c>
      <c r="J834" s="16">
        <v>430</v>
      </c>
      <c r="K834" s="16">
        <v>0</v>
      </c>
      <c r="L834" s="16">
        <v>-430</v>
      </c>
      <c r="M834" s="16" t="s">
        <v>1290</v>
      </c>
    </row>
    <row r="835" spans="1:13" s="16" customFormat="1">
      <c r="A835" s="16">
        <v>101010102001</v>
      </c>
      <c r="B835" s="16" t="s">
        <v>2902</v>
      </c>
      <c r="C835" s="16" t="s">
        <v>2626</v>
      </c>
      <c r="D835" s="16" t="s">
        <v>1288</v>
      </c>
      <c r="E835" s="16" t="s">
        <v>2628</v>
      </c>
      <c r="F835" s="16">
        <v>2322</v>
      </c>
      <c r="G835" s="17">
        <v>38807</v>
      </c>
      <c r="H835" s="16" t="s">
        <v>1592</v>
      </c>
      <c r="I835" s="16">
        <v>0</v>
      </c>
      <c r="J835" s="16">
        <v>300</v>
      </c>
      <c r="K835" s="16">
        <v>0</v>
      </c>
      <c r="L835" s="16">
        <v>-300</v>
      </c>
      <c r="M835" s="16" t="s">
        <v>1290</v>
      </c>
    </row>
    <row r="836" spans="1:13" s="16" customFormat="1">
      <c r="A836" s="16">
        <v>101010102001</v>
      </c>
      <c r="B836" s="16" t="s">
        <v>2902</v>
      </c>
      <c r="C836" s="16" t="s">
        <v>2626</v>
      </c>
      <c r="D836" s="16" t="s">
        <v>1288</v>
      </c>
      <c r="E836" s="16" t="s">
        <v>2628</v>
      </c>
      <c r="F836" s="16">
        <v>2323</v>
      </c>
      <c r="G836" s="17">
        <v>38807</v>
      </c>
      <c r="H836" s="16" t="s">
        <v>1593</v>
      </c>
      <c r="I836" s="16">
        <v>0</v>
      </c>
      <c r="J836" s="16">
        <v>4141.55</v>
      </c>
      <c r="K836" s="16">
        <v>0</v>
      </c>
      <c r="L836" s="16">
        <v>-4141.55</v>
      </c>
      <c r="M836" s="16" t="s">
        <v>1290</v>
      </c>
    </row>
    <row r="837" spans="1:13" s="16" customFormat="1">
      <c r="A837" s="16">
        <v>101010102001</v>
      </c>
      <c r="B837" s="16" t="s">
        <v>2902</v>
      </c>
      <c r="C837" s="16" t="s">
        <v>2626</v>
      </c>
      <c r="D837" s="16" t="s">
        <v>1288</v>
      </c>
      <c r="E837" s="16" t="s">
        <v>2628</v>
      </c>
      <c r="F837" s="16">
        <v>2324</v>
      </c>
      <c r="G837" s="17">
        <v>38807</v>
      </c>
      <c r="H837" s="16" t="s">
        <v>1594</v>
      </c>
      <c r="I837" s="16">
        <v>0</v>
      </c>
      <c r="J837" s="16">
        <v>0</v>
      </c>
      <c r="K837" s="16">
        <v>0</v>
      </c>
      <c r="L837" s="16">
        <v>0</v>
      </c>
      <c r="M837" s="16" t="s">
        <v>1290</v>
      </c>
    </row>
    <row r="838" spans="1:13">
      <c r="A838">
        <v>101010102001</v>
      </c>
      <c r="B838" t="s">
        <v>2902</v>
      </c>
      <c r="C838" t="s">
        <v>2626</v>
      </c>
      <c r="D838" t="s">
        <v>1288</v>
      </c>
      <c r="E838" t="s">
        <v>2634</v>
      </c>
      <c r="F838">
        <v>837</v>
      </c>
      <c r="G838" s="1">
        <v>38808</v>
      </c>
      <c r="H838" t="s">
        <v>0</v>
      </c>
      <c r="I838">
        <v>32.159999999999997</v>
      </c>
      <c r="J838">
        <v>0</v>
      </c>
      <c r="K838">
        <v>0</v>
      </c>
      <c r="L838">
        <v>32.159999999999997</v>
      </c>
      <c r="M838" t="s">
        <v>1290</v>
      </c>
    </row>
    <row r="839" spans="1:13">
      <c r="A839">
        <v>101010102001</v>
      </c>
      <c r="B839" t="s">
        <v>2902</v>
      </c>
      <c r="C839" t="s">
        <v>2626</v>
      </c>
      <c r="D839" t="s">
        <v>1288</v>
      </c>
      <c r="E839" t="s">
        <v>2634</v>
      </c>
      <c r="F839">
        <v>815</v>
      </c>
      <c r="G839" s="1">
        <v>38810</v>
      </c>
      <c r="H839" t="s">
        <v>5</v>
      </c>
      <c r="I839">
        <v>21.28</v>
      </c>
      <c r="J839">
        <v>0</v>
      </c>
      <c r="K839">
        <v>0</v>
      </c>
      <c r="L839">
        <v>21.28</v>
      </c>
      <c r="M839" t="s">
        <v>1290</v>
      </c>
    </row>
    <row r="840" spans="1:13">
      <c r="A840">
        <v>101010102001</v>
      </c>
      <c r="B840" t="s">
        <v>2902</v>
      </c>
      <c r="C840" t="s">
        <v>2626</v>
      </c>
      <c r="D840" t="s">
        <v>1288</v>
      </c>
      <c r="E840" t="s">
        <v>2634</v>
      </c>
      <c r="F840">
        <v>836</v>
      </c>
      <c r="G840" s="1">
        <v>38810</v>
      </c>
      <c r="H840" t="s">
        <v>6</v>
      </c>
      <c r="I840">
        <v>768.6</v>
      </c>
      <c r="J840">
        <v>0</v>
      </c>
      <c r="K840">
        <v>0</v>
      </c>
      <c r="L840">
        <v>768.6</v>
      </c>
      <c r="M840" t="s">
        <v>1290</v>
      </c>
    </row>
    <row r="841" spans="1:13">
      <c r="A841">
        <v>101010102001</v>
      </c>
      <c r="B841" t="s">
        <v>2902</v>
      </c>
      <c r="C841" t="s">
        <v>2626</v>
      </c>
      <c r="D841" t="s">
        <v>1288</v>
      </c>
      <c r="E841" t="s">
        <v>2634</v>
      </c>
      <c r="F841">
        <v>838</v>
      </c>
      <c r="G841" s="1">
        <v>38810</v>
      </c>
      <c r="H841" t="s">
        <v>7</v>
      </c>
      <c r="I841">
        <v>14.57</v>
      </c>
      <c r="J841">
        <v>0</v>
      </c>
      <c r="K841">
        <v>0</v>
      </c>
      <c r="L841">
        <v>14.57</v>
      </c>
      <c r="M841" t="s">
        <v>1290</v>
      </c>
    </row>
    <row r="842" spans="1:13">
      <c r="A842">
        <v>101010102001</v>
      </c>
      <c r="B842" t="s">
        <v>2902</v>
      </c>
      <c r="C842" t="s">
        <v>2626</v>
      </c>
      <c r="D842" t="s">
        <v>1288</v>
      </c>
      <c r="E842" t="s">
        <v>2634</v>
      </c>
      <c r="F842">
        <v>1174</v>
      </c>
      <c r="G842" s="1">
        <v>38810</v>
      </c>
      <c r="H842" t="s">
        <v>8</v>
      </c>
      <c r="I842">
        <v>15.6</v>
      </c>
      <c r="J842">
        <v>0</v>
      </c>
      <c r="K842">
        <v>0</v>
      </c>
      <c r="L842">
        <v>15.6</v>
      </c>
      <c r="M842" t="s">
        <v>1290</v>
      </c>
    </row>
    <row r="843" spans="1:13">
      <c r="A843">
        <v>101010102001</v>
      </c>
      <c r="B843" t="s">
        <v>2902</v>
      </c>
      <c r="C843" t="s">
        <v>2626</v>
      </c>
      <c r="D843" t="s">
        <v>1288</v>
      </c>
      <c r="E843" t="s">
        <v>2634</v>
      </c>
      <c r="F843">
        <v>1177</v>
      </c>
      <c r="G843" s="1">
        <v>38810</v>
      </c>
      <c r="H843" t="s">
        <v>9</v>
      </c>
      <c r="I843">
        <v>7040.51</v>
      </c>
      <c r="J843">
        <v>0</v>
      </c>
      <c r="K843">
        <v>0</v>
      </c>
      <c r="L843">
        <v>7040.51</v>
      </c>
      <c r="M843" t="s">
        <v>1290</v>
      </c>
    </row>
    <row r="844" spans="1:13">
      <c r="A844">
        <v>101010102001</v>
      </c>
      <c r="B844" t="s">
        <v>2902</v>
      </c>
      <c r="C844" t="s">
        <v>2626</v>
      </c>
      <c r="D844" t="s">
        <v>1288</v>
      </c>
      <c r="E844" t="s">
        <v>2628</v>
      </c>
      <c r="F844">
        <v>2326</v>
      </c>
      <c r="G844" s="1">
        <v>38810</v>
      </c>
      <c r="H844" t="s">
        <v>1</v>
      </c>
      <c r="I844">
        <v>0</v>
      </c>
      <c r="J844">
        <v>789.73</v>
      </c>
      <c r="K844">
        <v>0</v>
      </c>
      <c r="L844">
        <v>-789.73</v>
      </c>
      <c r="M844" t="s">
        <v>1290</v>
      </c>
    </row>
    <row r="845" spans="1:13">
      <c r="A845">
        <v>101010102001</v>
      </c>
      <c r="B845" t="s">
        <v>2902</v>
      </c>
      <c r="C845" t="s">
        <v>2626</v>
      </c>
      <c r="D845" t="s">
        <v>1288</v>
      </c>
      <c r="E845" t="s">
        <v>2628</v>
      </c>
      <c r="F845">
        <v>2327</v>
      </c>
      <c r="G845" s="1">
        <v>38810</v>
      </c>
      <c r="H845" t="s">
        <v>2</v>
      </c>
      <c r="I845">
        <v>0</v>
      </c>
      <c r="J845">
        <v>56</v>
      </c>
      <c r="K845">
        <v>0</v>
      </c>
      <c r="L845">
        <v>-56</v>
      </c>
      <c r="M845" t="s">
        <v>1290</v>
      </c>
    </row>
    <row r="846" spans="1:13">
      <c r="A846">
        <v>101010102001</v>
      </c>
      <c r="B846" t="s">
        <v>2902</v>
      </c>
      <c r="C846" t="s">
        <v>2626</v>
      </c>
      <c r="D846" t="s">
        <v>1288</v>
      </c>
      <c r="E846" t="s">
        <v>2628</v>
      </c>
      <c r="F846">
        <v>2328</v>
      </c>
      <c r="G846" s="1">
        <v>38810</v>
      </c>
      <c r="H846" t="s">
        <v>3</v>
      </c>
      <c r="I846">
        <v>0</v>
      </c>
      <c r="J846">
        <v>171</v>
      </c>
      <c r="K846">
        <v>0</v>
      </c>
      <c r="L846">
        <v>-171</v>
      </c>
      <c r="M846" t="s">
        <v>1290</v>
      </c>
    </row>
    <row r="847" spans="1:13">
      <c r="A847">
        <v>101010102001</v>
      </c>
      <c r="B847" t="s">
        <v>2902</v>
      </c>
      <c r="C847" t="s">
        <v>2626</v>
      </c>
      <c r="D847" t="s">
        <v>1288</v>
      </c>
      <c r="E847" t="s">
        <v>2628</v>
      </c>
      <c r="F847">
        <v>2329</v>
      </c>
      <c r="G847" s="1">
        <v>38810</v>
      </c>
      <c r="H847" t="s">
        <v>4</v>
      </c>
      <c r="I847">
        <v>0</v>
      </c>
      <c r="J847">
        <v>162.96</v>
      </c>
      <c r="K847">
        <v>0</v>
      </c>
      <c r="L847">
        <v>-162.96</v>
      </c>
      <c r="M847" t="s">
        <v>1290</v>
      </c>
    </row>
    <row r="848" spans="1:13">
      <c r="A848">
        <v>101010102001</v>
      </c>
      <c r="B848" t="s">
        <v>2902</v>
      </c>
      <c r="C848" t="s">
        <v>2626</v>
      </c>
      <c r="D848" t="s">
        <v>1288</v>
      </c>
      <c r="E848" t="s">
        <v>2634</v>
      </c>
      <c r="F848">
        <v>832</v>
      </c>
      <c r="G848" s="1">
        <v>38811</v>
      </c>
      <c r="H848" t="s">
        <v>1181</v>
      </c>
      <c r="I848">
        <v>29.13</v>
      </c>
      <c r="J848">
        <v>0</v>
      </c>
      <c r="K848">
        <v>0</v>
      </c>
      <c r="L848">
        <v>29.13</v>
      </c>
      <c r="M848" t="s">
        <v>1290</v>
      </c>
    </row>
    <row r="849" spans="1:13">
      <c r="A849">
        <v>101010102001</v>
      </c>
      <c r="B849" t="s">
        <v>2902</v>
      </c>
      <c r="C849" t="s">
        <v>2626</v>
      </c>
      <c r="D849" t="s">
        <v>1288</v>
      </c>
      <c r="E849" t="s">
        <v>2634</v>
      </c>
      <c r="F849">
        <v>833</v>
      </c>
      <c r="G849" s="1">
        <v>38811</v>
      </c>
      <c r="H849" t="s">
        <v>1182</v>
      </c>
      <c r="I849">
        <v>1284.08</v>
      </c>
      <c r="J849">
        <v>0</v>
      </c>
      <c r="K849">
        <v>0</v>
      </c>
      <c r="L849">
        <v>1284.08</v>
      </c>
      <c r="M849" t="s">
        <v>1290</v>
      </c>
    </row>
    <row r="850" spans="1:13">
      <c r="A850">
        <v>101010102001</v>
      </c>
      <c r="B850" t="s">
        <v>2902</v>
      </c>
      <c r="C850" t="s">
        <v>2626</v>
      </c>
      <c r="D850" t="s">
        <v>1288</v>
      </c>
      <c r="E850" t="s">
        <v>2634</v>
      </c>
      <c r="F850">
        <v>834</v>
      </c>
      <c r="G850" s="1">
        <v>38811</v>
      </c>
      <c r="H850" t="s">
        <v>1183</v>
      </c>
      <c r="I850">
        <v>129.4</v>
      </c>
      <c r="J850">
        <v>0</v>
      </c>
      <c r="K850">
        <v>0</v>
      </c>
      <c r="L850">
        <v>129.4</v>
      </c>
      <c r="M850" t="s">
        <v>1290</v>
      </c>
    </row>
    <row r="851" spans="1:13">
      <c r="A851">
        <v>101010102001</v>
      </c>
      <c r="B851" t="s">
        <v>2902</v>
      </c>
      <c r="C851" t="s">
        <v>2626</v>
      </c>
      <c r="D851" t="s">
        <v>1288</v>
      </c>
      <c r="E851" t="s">
        <v>2634</v>
      </c>
      <c r="F851">
        <v>904</v>
      </c>
      <c r="G851" s="1">
        <v>38811</v>
      </c>
      <c r="H851" t="s">
        <v>1184</v>
      </c>
      <c r="I851">
        <v>3787.98</v>
      </c>
      <c r="J851">
        <v>0</v>
      </c>
      <c r="K851">
        <v>0</v>
      </c>
      <c r="L851">
        <v>3787.98</v>
      </c>
      <c r="M851" t="s">
        <v>1290</v>
      </c>
    </row>
    <row r="852" spans="1:13">
      <c r="A852">
        <v>101010102001</v>
      </c>
      <c r="B852" t="s">
        <v>2902</v>
      </c>
      <c r="C852" t="s">
        <v>2626</v>
      </c>
      <c r="D852" t="s">
        <v>1288</v>
      </c>
      <c r="E852" t="s">
        <v>2634</v>
      </c>
      <c r="F852">
        <v>912</v>
      </c>
      <c r="G852" s="1">
        <v>38811</v>
      </c>
      <c r="H852" t="s">
        <v>1185</v>
      </c>
      <c r="I852">
        <v>5814.13</v>
      </c>
      <c r="J852">
        <v>0</v>
      </c>
      <c r="K852">
        <v>0</v>
      </c>
      <c r="L852">
        <v>5814.13</v>
      </c>
      <c r="M852" t="s">
        <v>1290</v>
      </c>
    </row>
    <row r="853" spans="1:13">
      <c r="A853">
        <v>101010102001</v>
      </c>
      <c r="B853" t="s">
        <v>2902</v>
      </c>
      <c r="C853" t="s">
        <v>2626</v>
      </c>
      <c r="D853" t="s">
        <v>1288</v>
      </c>
      <c r="E853" t="s">
        <v>2634</v>
      </c>
      <c r="F853">
        <v>913</v>
      </c>
      <c r="G853" s="1">
        <v>38811</v>
      </c>
      <c r="H853" t="s">
        <v>1186</v>
      </c>
      <c r="I853">
        <v>1321.3</v>
      </c>
      <c r="J853">
        <v>0</v>
      </c>
      <c r="K853">
        <v>0</v>
      </c>
      <c r="L853">
        <v>1321.3</v>
      </c>
      <c r="M853" t="s">
        <v>1290</v>
      </c>
    </row>
    <row r="854" spans="1:13">
      <c r="A854">
        <v>101010102001</v>
      </c>
      <c r="B854" t="s">
        <v>2902</v>
      </c>
      <c r="C854" t="s">
        <v>2626</v>
      </c>
      <c r="D854" t="s">
        <v>1288</v>
      </c>
      <c r="E854" t="s">
        <v>2634</v>
      </c>
      <c r="F854">
        <v>914</v>
      </c>
      <c r="G854" s="1">
        <v>38811</v>
      </c>
      <c r="H854" t="s">
        <v>1187</v>
      </c>
      <c r="I854">
        <v>3171.4</v>
      </c>
      <c r="J854">
        <v>0</v>
      </c>
      <c r="K854">
        <v>0</v>
      </c>
      <c r="L854">
        <v>3171.4</v>
      </c>
      <c r="M854" t="s">
        <v>1290</v>
      </c>
    </row>
    <row r="855" spans="1:13">
      <c r="A855">
        <v>101010102001</v>
      </c>
      <c r="B855" t="s">
        <v>2902</v>
      </c>
      <c r="C855" t="s">
        <v>2626</v>
      </c>
      <c r="D855" t="s">
        <v>1288</v>
      </c>
      <c r="E855" t="s">
        <v>2634</v>
      </c>
      <c r="F855">
        <v>915</v>
      </c>
      <c r="G855" s="1">
        <v>38811</v>
      </c>
      <c r="H855" t="s">
        <v>1188</v>
      </c>
      <c r="I855">
        <v>352.38</v>
      </c>
      <c r="J855">
        <v>0</v>
      </c>
      <c r="K855">
        <v>0</v>
      </c>
      <c r="L855">
        <v>352.38</v>
      </c>
      <c r="M855" t="s">
        <v>1290</v>
      </c>
    </row>
    <row r="856" spans="1:13">
      <c r="A856">
        <v>101010102001</v>
      </c>
      <c r="B856" t="s">
        <v>2902</v>
      </c>
      <c r="C856" t="s">
        <v>2626</v>
      </c>
      <c r="D856" t="s">
        <v>1288</v>
      </c>
      <c r="E856" t="s">
        <v>2634</v>
      </c>
      <c r="F856">
        <v>916</v>
      </c>
      <c r="G856" s="1">
        <v>38811</v>
      </c>
      <c r="H856" t="s">
        <v>1189</v>
      </c>
      <c r="I856">
        <v>2114.27</v>
      </c>
      <c r="J856">
        <v>0</v>
      </c>
      <c r="K856">
        <v>0</v>
      </c>
      <c r="L856">
        <v>2114.27</v>
      </c>
      <c r="M856" t="s">
        <v>1290</v>
      </c>
    </row>
    <row r="857" spans="1:13">
      <c r="A857">
        <v>101010102001</v>
      </c>
      <c r="B857" t="s">
        <v>2902</v>
      </c>
      <c r="C857" t="s">
        <v>2626</v>
      </c>
      <c r="D857" t="s">
        <v>1288</v>
      </c>
      <c r="E857" t="s">
        <v>2634</v>
      </c>
      <c r="F857">
        <v>917</v>
      </c>
      <c r="G857" s="1">
        <v>38811</v>
      </c>
      <c r="H857" t="s">
        <v>1190</v>
      </c>
      <c r="I857">
        <v>352.31</v>
      </c>
      <c r="J857">
        <v>0</v>
      </c>
      <c r="K857">
        <v>0</v>
      </c>
      <c r="L857">
        <v>352.31</v>
      </c>
      <c r="M857" t="s">
        <v>1290</v>
      </c>
    </row>
    <row r="858" spans="1:13">
      <c r="A858">
        <v>101010102001</v>
      </c>
      <c r="B858" t="s">
        <v>2902</v>
      </c>
      <c r="C858" t="s">
        <v>2626</v>
      </c>
      <c r="D858" t="s">
        <v>1288</v>
      </c>
      <c r="E858" t="s">
        <v>2634</v>
      </c>
      <c r="F858">
        <v>918</v>
      </c>
      <c r="G858" s="1">
        <v>38811</v>
      </c>
      <c r="H858" t="s">
        <v>1191</v>
      </c>
      <c r="I858">
        <v>880.88</v>
      </c>
      <c r="J858">
        <v>0</v>
      </c>
      <c r="K858">
        <v>0</v>
      </c>
      <c r="L858">
        <v>880.88</v>
      </c>
      <c r="M858" t="s">
        <v>1290</v>
      </c>
    </row>
    <row r="859" spans="1:13">
      <c r="A859">
        <v>101010102001</v>
      </c>
      <c r="B859" t="s">
        <v>2902</v>
      </c>
      <c r="C859" t="s">
        <v>2626</v>
      </c>
      <c r="D859" t="s">
        <v>1288</v>
      </c>
      <c r="E859" t="s">
        <v>2627</v>
      </c>
      <c r="F859">
        <v>2281</v>
      </c>
      <c r="G859" s="1">
        <v>38811</v>
      </c>
      <c r="H859" t="s">
        <v>1293</v>
      </c>
      <c r="I859">
        <v>0</v>
      </c>
      <c r="J859">
        <v>0</v>
      </c>
      <c r="K859">
        <v>0</v>
      </c>
      <c r="L859">
        <v>0</v>
      </c>
      <c r="M859" t="s">
        <v>1290</v>
      </c>
    </row>
    <row r="860" spans="1:13">
      <c r="A860">
        <v>101010102001</v>
      </c>
      <c r="B860" t="s">
        <v>2902</v>
      </c>
      <c r="C860" t="s">
        <v>2626</v>
      </c>
      <c r="D860" t="s">
        <v>1288</v>
      </c>
      <c r="E860" t="s">
        <v>2627</v>
      </c>
      <c r="F860">
        <v>2324</v>
      </c>
      <c r="G860" s="1">
        <v>38811</v>
      </c>
      <c r="H860" t="s">
        <v>1293</v>
      </c>
      <c r="I860">
        <v>0</v>
      </c>
      <c r="J860">
        <v>0</v>
      </c>
      <c r="K860">
        <v>0</v>
      </c>
      <c r="L860">
        <v>0</v>
      </c>
      <c r="M860" t="s">
        <v>1290</v>
      </c>
    </row>
    <row r="861" spans="1:13">
      <c r="A861">
        <v>101010102001</v>
      </c>
      <c r="B861" t="s">
        <v>2902</v>
      </c>
      <c r="C861" t="s">
        <v>2626</v>
      </c>
      <c r="D861" t="s">
        <v>1288</v>
      </c>
      <c r="E861" t="s">
        <v>2628</v>
      </c>
      <c r="F861">
        <v>2325</v>
      </c>
      <c r="G861" s="1">
        <v>38811</v>
      </c>
      <c r="H861" t="s">
        <v>10</v>
      </c>
      <c r="I861">
        <v>0</v>
      </c>
      <c r="J861">
        <v>19228.5</v>
      </c>
      <c r="K861">
        <v>0</v>
      </c>
      <c r="L861">
        <v>-19228.5</v>
      </c>
      <c r="M861" t="s">
        <v>1290</v>
      </c>
    </row>
    <row r="862" spans="1:13">
      <c r="A862">
        <v>101010102001</v>
      </c>
      <c r="B862" t="s">
        <v>2902</v>
      </c>
      <c r="C862" t="s">
        <v>2626</v>
      </c>
      <c r="D862" t="s">
        <v>1288</v>
      </c>
      <c r="E862" t="s">
        <v>2628</v>
      </c>
      <c r="F862">
        <v>2331</v>
      </c>
      <c r="G862" s="1">
        <v>38811</v>
      </c>
      <c r="H862" t="s">
        <v>11</v>
      </c>
      <c r="I862">
        <v>0</v>
      </c>
      <c r="J862">
        <v>1980</v>
      </c>
      <c r="K862">
        <v>0</v>
      </c>
      <c r="L862">
        <v>-1980</v>
      </c>
      <c r="M862" t="s">
        <v>1290</v>
      </c>
    </row>
    <row r="863" spans="1:13">
      <c r="A863">
        <v>101010102001</v>
      </c>
      <c r="B863" t="s">
        <v>2902</v>
      </c>
      <c r="C863" t="s">
        <v>2626</v>
      </c>
      <c r="D863" t="s">
        <v>1288</v>
      </c>
      <c r="E863" t="s">
        <v>2628</v>
      </c>
      <c r="F863">
        <v>2332</v>
      </c>
      <c r="G863" s="1">
        <v>38811</v>
      </c>
      <c r="H863" t="s">
        <v>12</v>
      </c>
      <c r="I863">
        <v>0</v>
      </c>
      <c r="J863">
        <v>17918.52</v>
      </c>
      <c r="K863">
        <v>0</v>
      </c>
      <c r="L863">
        <v>-17918.52</v>
      </c>
      <c r="M863" t="s">
        <v>1290</v>
      </c>
    </row>
    <row r="864" spans="1:13">
      <c r="A864">
        <v>101010102001</v>
      </c>
      <c r="B864" t="s">
        <v>2902</v>
      </c>
      <c r="C864" t="s">
        <v>2626</v>
      </c>
      <c r="D864" t="s">
        <v>1288</v>
      </c>
      <c r="E864" t="s">
        <v>2628</v>
      </c>
      <c r="F864">
        <v>2333</v>
      </c>
      <c r="G864" s="1">
        <v>38811</v>
      </c>
      <c r="H864" t="s">
        <v>13</v>
      </c>
      <c r="I864">
        <v>0</v>
      </c>
      <c r="J864">
        <v>12836.3</v>
      </c>
      <c r="K864">
        <v>0</v>
      </c>
      <c r="L864">
        <v>-12836.3</v>
      </c>
      <c r="M864" t="s">
        <v>1290</v>
      </c>
    </row>
    <row r="865" spans="1:13">
      <c r="A865">
        <v>101010102001</v>
      </c>
      <c r="B865" t="s">
        <v>2902</v>
      </c>
      <c r="C865" t="s">
        <v>2626</v>
      </c>
      <c r="D865" t="s">
        <v>1288</v>
      </c>
      <c r="E865" t="s">
        <v>2628</v>
      </c>
      <c r="F865">
        <v>2334</v>
      </c>
      <c r="G865" s="1">
        <v>38811</v>
      </c>
      <c r="H865" t="s">
        <v>14</v>
      </c>
      <c r="I865">
        <v>0</v>
      </c>
      <c r="J865">
        <v>13725.08</v>
      </c>
      <c r="K865">
        <v>0</v>
      </c>
      <c r="L865">
        <v>-13725.08</v>
      </c>
      <c r="M865" t="s">
        <v>1290</v>
      </c>
    </row>
    <row r="866" spans="1:13">
      <c r="A866">
        <v>101010102001</v>
      </c>
      <c r="B866" t="s">
        <v>2902</v>
      </c>
      <c r="C866" t="s">
        <v>2626</v>
      </c>
      <c r="D866" t="s">
        <v>1288</v>
      </c>
      <c r="E866" t="s">
        <v>2628</v>
      </c>
      <c r="F866">
        <v>2337</v>
      </c>
      <c r="G866" s="1">
        <v>38811</v>
      </c>
      <c r="H866" t="s">
        <v>3355</v>
      </c>
      <c r="I866">
        <v>0</v>
      </c>
      <c r="J866">
        <v>132.16</v>
      </c>
      <c r="K866">
        <v>0</v>
      </c>
      <c r="L866">
        <v>-132.16</v>
      </c>
      <c r="M866" t="s">
        <v>1290</v>
      </c>
    </row>
    <row r="867" spans="1:13">
      <c r="A867">
        <v>101010102001</v>
      </c>
      <c r="B867" t="s">
        <v>2902</v>
      </c>
      <c r="C867" t="s">
        <v>2626</v>
      </c>
      <c r="D867" t="s">
        <v>1288</v>
      </c>
      <c r="E867" t="s">
        <v>2628</v>
      </c>
      <c r="F867">
        <v>2338</v>
      </c>
      <c r="G867" s="1">
        <v>38811</v>
      </c>
      <c r="H867" t="s">
        <v>15</v>
      </c>
      <c r="I867">
        <v>0</v>
      </c>
      <c r="J867">
        <v>33.6</v>
      </c>
      <c r="K867">
        <v>0</v>
      </c>
      <c r="L867">
        <v>-33.6</v>
      </c>
      <c r="M867" t="s">
        <v>1290</v>
      </c>
    </row>
    <row r="868" spans="1:13">
      <c r="A868">
        <v>101010102001</v>
      </c>
      <c r="B868" t="s">
        <v>2902</v>
      </c>
      <c r="C868" t="s">
        <v>2626</v>
      </c>
      <c r="D868" t="s">
        <v>1288</v>
      </c>
      <c r="E868" t="s">
        <v>2628</v>
      </c>
      <c r="F868">
        <v>2339</v>
      </c>
      <c r="G868" s="1">
        <v>38811</v>
      </c>
      <c r="H868" t="s">
        <v>16</v>
      </c>
      <c r="I868">
        <v>0</v>
      </c>
      <c r="J868">
        <v>546.55999999999995</v>
      </c>
      <c r="K868">
        <v>0</v>
      </c>
      <c r="L868">
        <v>-546.55999999999995</v>
      </c>
      <c r="M868" t="s">
        <v>1290</v>
      </c>
    </row>
    <row r="869" spans="1:13">
      <c r="A869">
        <v>101010102001</v>
      </c>
      <c r="B869" t="s">
        <v>2902</v>
      </c>
      <c r="C869" t="s">
        <v>2626</v>
      </c>
      <c r="D869" t="s">
        <v>1288</v>
      </c>
      <c r="E869" t="s">
        <v>2628</v>
      </c>
      <c r="F869">
        <v>2341</v>
      </c>
      <c r="G869" s="1">
        <v>38811</v>
      </c>
      <c r="H869" t="s">
        <v>17</v>
      </c>
      <c r="I869">
        <v>0</v>
      </c>
      <c r="J869">
        <v>277</v>
      </c>
      <c r="K869">
        <v>0</v>
      </c>
      <c r="L869">
        <v>-277</v>
      </c>
      <c r="M869" t="s">
        <v>1290</v>
      </c>
    </row>
    <row r="870" spans="1:13">
      <c r="A870">
        <v>101010102001</v>
      </c>
      <c r="B870" t="s">
        <v>2902</v>
      </c>
      <c r="C870" t="s">
        <v>2626</v>
      </c>
      <c r="D870" t="s">
        <v>1288</v>
      </c>
      <c r="E870" t="s">
        <v>2628</v>
      </c>
      <c r="F870">
        <v>2345</v>
      </c>
      <c r="G870" s="1">
        <v>38811</v>
      </c>
      <c r="H870" t="s">
        <v>18</v>
      </c>
      <c r="I870">
        <v>0</v>
      </c>
      <c r="J870">
        <v>329.28</v>
      </c>
      <c r="K870">
        <v>0</v>
      </c>
      <c r="L870">
        <v>-329.28</v>
      </c>
      <c r="M870" t="s">
        <v>1290</v>
      </c>
    </row>
    <row r="871" spans="1:13">
      <c r="A871">
        <v>101010102001</v>
      </c>
      <c r="B871" t="s">
        <v>2902</v>
      </c>
      <c r="C871" t="s">
        <v>2626</v>
      </c>
      <c r="D871" t="s">
        <v>1288</v>
      </c>
      <c r="E871" t="s">
        <v>2628</v>
      </c>
      <c r="F871">
        <v>2347</v>
      </c>
      <c r="G871" s="1">
        <v>38811</v>
      </c>
      <c r="H871" t="s">
        <v>19</v>
      </c>
      <c r="I871">
        <v>0</v>
      </c>
      <c r="J871">
        <v>132</v>
      </c>
      <c r="K871">
        <v>0</v>
      </c>
      <c r="L871">
        <v>-132</v>
      </c>
      <c r="M871" t="s">
        <v>1290</v>
      </c>
    </row>
    <row r="872" spans="1:13">
      <c r="A872">
        <v>101010102001</v>
      </c>
      <c r="B872" t="s">
        <v>2902</v>
      </c>
      <c r="C872" t="s">
        <v>2626</v>
      </c>
      <c r="D872" t="s">
        <v>1288</v>
      </c>
      <c r="E872" t="s">
        <v>2628</v>
      </c>
      <c r="F872">
        <v>2348</v>
      </c>
      <c r="G872" s="1">
        <v>38811</v>
      </c>
      <c r="H872" t="s">
        <v>20</v>
      </c>
      <c r="I872">
        <v>0</v>
      </c>
      <c r="J872">
        <v>31</v>
      </c>
      <c r="K872">
        <v>0</v>
      </c>
      <c r="L872">
        <v>-31</v>
      </c>
      <c r="M872" t="s">
        <v>1290</v>
      </c>
    </row>
    <row r="873" spans="1:13">
      <c r="A873">
        <v>101010102001</v>
      </c>
      <c r="B873" t="s">
        <v>2902</v>
      </c>
      <c r="C873" t="s">
        <v>2626</v>
      </c>
      <c r="D873" t="s">
        <v>1288</v>
      </c>
      <c r="E873" t="s">
        <v>2628</v>
      </c>
      <c r="F873">
        <v>2349</v>
      </c>
      <c r="G873" s="1">
        <v>38811</v>
      </c>
      <c r="H873" t="s">
        <v>1177</v>
      </c>
      <c r="I873">
        <v>0</v>
      </c>
      <c r="J873">
        <v>180.99</v>
      </c>
      <c r="K873">
        <v>0</v>
      </c>
      <c r="L873">
        <v>-180.99</v>
      </c>
      <c r="M873" t="s">
        <v>1290</v>
      </c>
    </row>
    <row r="874" spans="1:13">
      <c r="A874">
        <v>101010102001</v>
      </c>
      <c r="B874" t="s">
        <v>2902</v>
      </c>
      <c r="C874" t="s">
        <v>2626</v>
      </c>
      <c r="D874" t="s">
        <v>1288</v>
      </c>
      <c r="E874" t="s">
        <v>2628</v>
      </c>
      <c r="F874">
        <v>2350</v>
      </c>
      <c r="G874" s="1">
        <v>38811</v>
      </c>
      <c r="H874" t="s">
        <v>1178</v>
      </c>
      <c r="I874">
        <v>0</v>
      </c>
      <c r="J874">
        <v>60</v>
      </c>
      <c r="K874">
        <v>0</v>
      </c>
      <c r="L874">
        <v>-60</v>
      </c>
      <c r="M874" t="s">
        <v>1290</v>
      </c>
    </row>
    <row r="875" spans="1:13">
      <c r="A875">
        <v>101010102001</v>
      </c>
      <c r="B875" t="s">
        <v>2902</v>
      </c>
      <c r="C875" t="s">
        <v>2626</v>
      </c>
      <c r="D875" t="s">
        <v>1288</v>
      </c>
      <c r="E875" t="s">
        <v>2628</v>
      </c>
      <c r="F875">
        <v>2351</v>
      </c>
      <c r="G875" s="1">
        <v>38811</v>
      </c>
      <c r="H875" t="s">
        <v>1179</v>
      </c>
      <c r="I875">
        <v>0</v>
      </c>
      <c r="J875">
        <v>50.54</v>
      </c>
      <c r="K875">
        <v>0</v>
      </c>
      <c r="L875">
        <v>-50.54</v>
      </c>
      <c r="M875" t="s">
        <v>1290</v>
      </c>
    </row>
    <row r="876" spans="1:13">
      <c r="A876">
        <v>101010102001</v>
      </c>
      <c r="B876" t="s">
        <v>2902</v>
      </c>
      <c r="C876" t="s">
        <v>2626</v>
      </c>
      <c r="D876" t="s">
        <v>1288</v>
      </c>
      <c r="E876" t="s">
        <v>2628</v>
      </c>
      <c r="F876">
        <v>2352</v>
      </c>
      <c r="G876" s="1">
        <v>38811</v>
      </c>
      <c r="H876" t="s">
        <v>1180</v>
      </c>
      <c r="I876">
        <v>0</v>
      </c>
      <c r="J876">
        <v>180.5</v>
      </c>
      <c r="K876">
        <v>0</v>
      </c>
      <c r="L876">
        <v>-180.5</v>
      </c>
      <c r="M876" t="s">
        <v>1290</v>
      </c>
    </row>
    <row r="877" spans="1:13">
      <c r="A877">
        <v>101010102001</v>
      </c>
      <c r="B877" t="s">
        <v>2902</v>
      </c>
      <c r="C877" t="s">
        <v>2626</v>
      </c>
      <c r="D877" t="s">
        <v>1288</v>
      </c>
      <c r="E877" t="s">
        <v>2628</v>
      </c>
      <c r="F877">
        <v>2353</v>
      </c>
      <c r="G877" s="1">
        <v>38811</v>
      </c>
      <c r="H877" t="s">
        <v>635</v>
      </c>
      <c r="I877">
        <v>0</v>
      </c>
      <c r="J877">
        <v>2500</v>
      </c>
      <c r="K877">
        <v>0</v>
      </c>
      <c r="L877">
        <v>-2500</v>
      </c>
      <c r="M877" t="s">
        <v>1290</v>
      </c>
    </row>
    <row r="878" spans="1:13">
      <c r="A878">
        <v>101010102001</v>
      </c>
      <c r="B878" t="s">
        <v>2902</v>
      </c>
      <c r="C878" t="s">
        <v>2626</v>
      </c>
      <c r="D878" t="s">
        <v>1288</v>
      </c>
      <c r="E878" t="s">
        <v>2634</v>
      </c>
      <c r="F878">
        <v>816</v>
      </c>
      <c r="G878" s="1">
        <v>38812</v>
      </c>
      <c r="H878" t="s">
        <v>3824</v>
      </c>
      <c r="I878">
        <v>112</v>
      </c>
      <c r="J878">
        <v>0</v>
      </c>
      <c r="K878">
        <v>0</v>
      </c>
      <c r="L878">
        <v>112</v>
      </c>
      <c r="M878" t="s">
        <v>1290</v>
      </c>
    </row>
    <row r="879" spans="1:13">
      <c r="A879">
        <v>101010102001</v>
      </c>
      <c r="B879" t="s">
        <v>2902</v>
      </c>
      <c r="C879" t="s">
        <v>2626</v>
      </c>
      <c r="D879" t="s">
        <v>1288</v>
      </c>
      <c r="E879" t="s">
        <v>2634</v>
      </c>
      <c r="F879">
        <v>823</v>
      </c>
      <c r="G879" s="1">
        <v>38812</v>
      </c>
      <c r="H879" t="s">
        <v>3825</v>
      </c>
      <c r="I879">
        <v>32.159999999999997</v>
      </c>
      <c r="J879">
        <v>0</v>
      </c>
      <c r="K879">
        <v>0</v>
      </c>
      <c r="L879">
        <v>32.159999999999997</v>
      </c>
      <c r="M879" t="s">
        <v>1290</v>
      </c>
    </row>
    <row r="880" spans="1:13">
      <c r="A880">
        <v>101010102001</v>
      </c>
      <c r="B880" t="s">
        <v>2902</v>
      </c>
      <c r="C880" t="s">
        <v>2626</v>
      </c>
      <c r="D880" t="s">
        <v>1288</v>
      </c>
      <c r="E880" t="s">
        <v>2634</v>
      </c>
      <c r="F880">
        <v>824</v>
      </c>
      <c r="G880" s="1">
        <v>38812</v>
      </c>
      <c r="H880" t="s">
        <v>3826</v>
      </c>
      <c r="I880">
        <v>38.11</v>
      </c>
      <c r="J880">
        <v>0</v>
      </c>
      <c r="K880">
        <v>0</v>
      </c>
      <c r="L880">
        <v>38.11</v>
      </c>
      <c r="M880" t="s">
        <v>1290</v>
      </c>
    </row>
    <row r="881" spans="1:13">
      <c r="A881">
        <v>101010102001</v>
      </c>
      <c r="B881" t="s">
        <v>2902</v>
      </c>
      <c r="C881" t="s">
        <v>2626</v>
      </c>
      <c r="D881" t="s">
        <v>1288</v>
      </c>
      <c r="E881" t="s">
        <v>2634</v>
      </c>
      <c r="F881">
        <v>825</v>
      </c>
      <c r="G881" s="1">
        <v>38812</v>
      </c>
      <c r="H881" t="s">
        <v>3827</v>
      </c>
      <c r="I881">
        <v>108</v>
      </c>
      <c r="J881">
        <v>0</v>
      </c>
      <c r="K881">
        <v>0</v>
      </c>
      <c r="L881">
        <v>108</v>
      </c>
      <c r="M881" t="s">
        <v>1290</v>
      </c>
    </row>
    <row r="882" spans="1:13">
      <c r="A882">
        <v>101010102001</v>
      </c>
      <c r="B882" t="s">
        <v>2902</v>
      </c>
      <c r="C882" t="s">
        <v>2626</v>
      </c>
      <c r="D882" t="s">
        <v>1288</v>
      </c>
      <c r="E882" t="s">
        <v>2634</v>
      </c>
      <c r="F882">
        <v>826</v>
      </c>
      <c r="G882" s="1">
        <v>38812</v>
      </c>
      <c r="H882" t="s">
        <v>3828</v>
      </c>
      <c r="I882">
        <v>216.01</v>
      </c>
      <c r="J882">
        <v>0</v>
      </c>
      <c r="K882">
        <v>0</v>
      </c>
      <c r="L882">
        <v>216.01</v>
      </c>
      <c r="M882" t="s">
        <v>1290</v>
      </c>
    </row>
    <row r="883" spans="1:13">
      <c r="A883">
        <v>101010102001</v>
      </c>
      <c r="B883" t="s">
        <v>2902</v>
      </c>
      <c r="C883" t="s">
        <v>2626</v>
      </c>
      <c r="D883" t="s">
        <v>1288</v>
      </c>
      <c r="E883" t="s">
        <v>2634</v>
      </c>
      <c r="F883">
        <v>828</v>
      </c>
      <c r="G883" s="1">
        <v>38812</v>
      </c>
      <c r="H883" t="s">
        <v>3829</v>
      </c>
      <c r="I883">
        <v>165.53</v>
      </c>
      <c r="J883">
        <v>0</v>
      </c>
      <c r="K883">
        <v>0</v>
      </c>
      <c r="L883">
        <v>165.53</v>
      </c>
      <c r="M883" t="s">
        <v>1290</v>
      </c>
    </row>
    <row r="884" spans="1:13">
      <c r="A884">
        <v>101010102001</v>
      </c>
      <c r="B884" t="s">
        <v>2902</v>
      </c>
      <c r="C884" t="s">
        <v>2626</v>
      </c>
      <c r="D884" t="s">
        <v>1288</v>
      </c>
      <c r="E884" t="s">
        <v>2634</v>
      </c>
      <c r="F884">
        <v>829</v>
      </c>
      <c r="G884" s="1">
        <v>38812</v>
      </c>
      <c r="H884" t="s">
        <v>3830</v>
      </c>
      <c r="I884">
        <v>792.04</v>
      </c>
      <c r="J884">
        <v>0</v>
      </c>
      <c r="K884">
        <v>0</v>
      </c>
      <c r="L884">
        <v>792.04</v>
      </c>
      <c r="M884" t="s">
        <v>1290</v>
      </c>
    </row>
    <row r="885" spans="1:13">
      <c r="A885">
        <v>101010102001</v>
      </c>
      <c r="B885" t="s">
        <v>2902</v>
      </c>
      <c r="C885" t="s">
        <v>2626</v>
      </c>
      <c r="D885" t="s">
        <v>1288</v>
      </c>
      <c r="E885" t="s">
        <v>2634</v>
      </c>
      <c r="F885">
        <v>830</v>
      </c>
      <c r="G885" s="1">
        <v>38812</v>
      </c>
      <c r="H885" t="s">
        <v>3831</v>
      </c>
      <c r="I885">
        <v>1068.01</v>
      </c>
      <c r="J885">
        <v>0</v>
      </c>
      <c r="K885">
        <v>0</v>
      </c>
      <c r="L885">
        <v>1068.01</v>
      </c>
      <c r="M885" t="s">
        <v>1290</v>
      </c>
    </row>
    <row r="886" spans="1:13">
      <c r="A886">
        <v>101010102001</v>
      </c>
      <c r="B886" t="s">
        <v>2902</v>
      </c>
      <c r="C886" t="s">
        <v>2626</v>
      </c>
      <c r="D886" t="s">
        <v>1288</v>
      </c>
      <c r="E886" t="s">
        <v>2634</v>
      </c>
      <c r="F886">
        <v>835</v>
      </c>
      <c r="G886" s="1">
        <v>38812</v>
      </c>
      <c r="H886" t="s">
        <v>3832</v>
      </c>
      <c r="I886">
        <v>7040.52</v>
      </c>
      <c r="J886">
        <v>0</v>
      </c>
      <c r="K886">
        <v>0</v>
      </c>
      <c r="L886">
        <v>7040.52</v>
      </c>
      <c r="M886" t="s">
        <v>1290</v>
      </c>
    </row>
    <row r="887" spans="1:13">
      <c r="A887">
        <v>101010102001</v>
      </c>
      <c r="B887" t="s">
        <v>2902</v>
      </c>
      <c r="C887" t="s">
        <v>2626</v>
      </c>
      <c r="D887" t="s">
        <v>1288</v>
      </c>
      <c r="E887" t="s">
        <v>2634</v>
      </c>
      <c r="F887">
        <v>909</v>
      </c>
      <c r="G887" s="1">
        <v>38812</v>
      </c>
      <c r="H887" t="s">
        <v>3833</v>
      </c>
      <c r="I887">
        <v>4757.1000000000004</v>
      </c>
      <c r="J887">
        <v>0</v>
      </c>
      <c r="K887">
        <v>0</v>
      </c>
      <c r="L887">
        <v>4757.1000000000004</v>
      </c>
      <c r="M887" t="s">
        <v>1290</v>
      </c>
    </row>
    <row r="888" spans="1:13">
      <c r="A888">
        <v>101010102001</v>
      </c>
      <c r="B888" t="s">
        <v>2902</v>
      </c>
      <c r="C888" t="s">
        <v>2626</v>
      </c>
      <c r="D888" t="s">
        <v>1288</v>
      </c>
      <c r="E888" t="s">
        <v>2634</v>
      </c>
      <c r="F888">
        <v>1173</v>
      </c>
      <c r="G888" s="1">
        <v>38812</v>
      </c>
      <c r="H888" t="s">
        <v>8</v>
      </c>
      <c r="I888">
        <v>60</v>
      </c>
      <c r="J888">
        <v>0</v>
      </c>
      <c r="K888">
        <v>0</v>
      </c>
      <c r="L888">
        <v>60</v>
      </c>
      <c r="M888" t="s">
        <v>1290</v>
      </c>
    </row>
    <row r="889" spans="1:13">
      <c r="A889">
        <v>101010102001</v>
      </c>
      <c r="B889" t="s">
        <v>2902</v>
      </c>
      <c r="C889" t="s">
        <v>2626</v>
      </c>
      <c r="D889" t="s">
        <v>1288</v>
      </c>
      <c r="E889" t="s">
        <v>2628</v>
      </c>
      <c r="F889">
        <v>2355</v>
      </c>
      <c r="G889" s="1">
        <v>38812</v>
      </c>
      <c r="H889" t="s">
        <v>1192</v>
      </c>
      <c r="I889">
        <v>0</v>
      </c>
      <c r="J889">
        <v>21850.9</v>
      </c>
      <c r="K889">
        <v>0</v>
      </c>
      <c r="L889">
        <v>-21850.9</v>
      </c>
      <c r="M889" t="s">
        <v>1290</v>
      </c>
    </row>
    <row r="890" spans="1:13">
      <c r="A890">
        <v>101010102001</v>
      </c>
      <c r="B890" t="s">
        <v>2902</v>
      </c>
      <c r="C890" t="s">
        <v>2626</v>
      </c>
      <c r="D890" t="s">
        <v>1288</v>
      </c>
      <c r="E890" t="s">
        <v>2628</v>
      </c>
      <c r="F890">
        <v>2357</v>
      </c>
      <c r="G890" s="1">
        <v>38812</v>
      </c>
      <c r="H890" t="s">
        <v>1193</v>
      </c>
      <c r="I890">
        <v>0</v>
      </c>
      <c r="J890">
        <v>34645.949999999997</v>
      </c>
      <c r="K890">
        <v>0</v>
      </c>
      <c r="L890">
        <v>-34645.949999999997</v>
      </c>
      <c r="M890" t="s">
        <v>1290</v>
      </c>
    </row>
    <row r="891" spans="1:13">
      <c r="A891">
        <v>101010102001</v>
      </c>
      <c r="B891" t="s">
        <v>2902</v>
      </c>
      <c r="C891" t="s">
        <v>2626</v>
      </c>
      <c r="D891" t="s">
        <v>1288</v>
      </c>
      <c r="E891" t="s">
        <v>2628</v>
      </c>
      <c r="F891">
        <v>2358</v>
      </c>
      <c r="G891" s="1">
        <v>38812</v>
      </c>
      <c r="H891" t="s">
        <v>1194</v>
      </c>
      <c r="I891">
        <v>0</v>
      </c>
      <c r="J891">
        <v>64.680000000000007</v>
      </c>
      <c r="K891">
        <v>0</v>
      </c>
      <c r="L891">
        <v>-64.680000000000007</v>
      </c>
      <c r="M891" t="s">
        <v>1290</v>
      </c>
    </row>
    <row r="892" spans="1:13">
      <c r="A892">
        <v>101010102001</v>
      </c>
      <c r="B892" t="s">
        <v>2902</v>
      </c>
      <c r="C892" t="s">
        <v>2626</v>
      </c>
      <c r="D892" t="s">
        <v>1288</v>
      </c>
      <c r="E892" t="s">
        <v>2628</v>
      </c>
      <c r="F892">
        <v>2359</v>
      </c>
      <c r="G892" s="1">
        <v>38812</v>
      </c>
      <c r="H892" t="s">
        <v>1195</v>
      </c>
      <c r="I892">
        <v>0</v>
      </c>
      <c r="J892">
        <v>24122.18</v>
      </c>
      <c r="K892">
        <v>0</v>
      </c>
      <c r="L892">
        <v>-24122.18</v>
      </c>
      <c r="M892" t="s">
        <v>1290</v>
      </c>
    </row>
    <row r="893" spans="1:13">
      <c r="A893">
        <v>101010102001</v>
      </c>
      <c r="B893" t="s">
        <v>2902</v>
      </c>
      <c r="C893" t="s">
        <v>2626</v>
      </c>
      <c r="D893" t="s">
        <v>1288</v>
      </c>
      <c r="E893" t="s">
        <v>2628</v>
      </c>
      <c r="F893">
        <v>2360</v>
      </c>
      <c r="G893" s="1">
        <v>38812</v>
      </c>
      <c r="H893" t="s">
        <v>1196</v>
      </c>
      <c r="I893">
        <v>0</v>
      </c>
      <c r="J893">
        <v>11.68</v>
      </c>
      <c r="K893">
        <v>0</v>
      </c>
      <c r="L893">
        <v>-11.68</v>
      </c>
      <c r="M893" t="s">
        <v>1290</v>
      </c>
    </row>
    <row r="894" spans="1:13">
      <c r="A894">
        <v>101010102001</v>
      </c>
      <c r="B894" t="s">
        <v>2902</v>
      </c>
      <c r="C894" t="s">
        <v>2626</v>
      </c>
      <c r="D894" t="s">
        <v>1288</v>
      </c>
      <c r="E894" t="s">
        <v>2628</v>
      </c>
      <c r="F894">
        <v>2362</v>
      </c>
      <c r="G894" s="1">
        <v>38812</v>
      </c>
      <c r="H894" t="s">
        <v>1197</v>
      </c>
      <c r="I894">
        <v>0</v>
      </c>
      <c r="J894">
        <v>4582.87</v>
      </c>
      <c r="K894">
        <v>0</v>
      </c>
      <c r="L894">
        <v>-4582.87</v>
      </c>
      <c r="M894" t="s">
        <v>1290</v>
      </c>
    </row>
    <row r="895" spans="1:13">
      <c r="A895">
        <v>101010102001</v>
      </c>
      <c r="B895" t="s">
        <v>2902</v>
      </c>
      <c r="C895" t="s">
        <v>2626</v>
      </c>
      <c r="D895" t="s">
        <v>1288</v>
      </c>
      <c r="E895" t="s">
        <v>2628</v>
      </c>
      <c r="F895">
        <v>2365</v>
      </c>
      <c r="G895" s="1">
        <v>38812</v>
      </c>
      <c r="H895" t="s">
        <v>1198</v>
      </c>
      <c r="I895">
        <v>0</v>
      </c>
      <c r="J895">
        <v>144</v>
      </c>
      <c r="K895">
        <v>0</v>
      </c>
      <c r="L895">
        <v>-144</v>
      </c>
      <c r="M895" t="s">
        <v>1290</v>
      </c>
    </row>
    <row r="896" spans="1:13">
      <c r="A896">
        <v>101010102001</v>
      </c>
      <c r="B896" t="s">
        <v>2902</v>
      </c>
      <c r="C896" t="s">
        <v>2626</v>
      </c>
      <c r="D896" t="s">
        <v>1288</v>
      </c>
      <c r="E896" t="s">
        <v>2628</v>
      </c>
      <c r="F896">
        <v>2366</v>
      </c>
      <c r="G896" s="1">
        <v>38812</v>
      </c>
      <c r="H896" t="s">
        <v>3822</v>
      </c>
      <c r="I896">
        <v>0</v>
      </c>
      <c r="J896">
        <v>1324.28</v>
      </c>
      <c r="K896">
        <v>0</v>
      </c>
      <c r="L896">
        <v>-1324.28</v>
      </c>
      <c r="M896" t="s">
        <v>1290</v>
      </c>
    </row>
    <row r="897" spans="1:13">
      <c r="A897">
        <v>101010102001</v>
      </c>
      <c r="B897" t="s">
        <v>2902</v>
      </c>
      <c r="C897" t="s">
        <v>2626</v>
      </c>
      <c r="D897" t="s">
        <v>1288</v>
      </c>
      <c r="E897" t="s">
        <v>2628</v>
      </c>
      <c r="F897">
        <v>2367</v>
      </c>
      <c r="G897" s="1">
        <v>38812</v>
      </c>
      <c r="H897" t="s">
        <v>3823</v>
      </c>
      <c r="I897">
        <v>0</v>
      </c>
      <c r="J897">
        <v>250</v>
      </c>
      <c r="K897">
        <v>0</v>
      </c>
      <c r="L897">
        <v>-250</v>
      </c>
      <c r="M897" t="s">
        <v>1290</v>
      </c>
    </row>
    <row r="898" spans="1:13">
      <c r="A898">
        <v>101010102001</v>
      </c>
      <c r="B898" t="s">
        <v>2902</v>
      </c>
      <c r="C898" t="s">
        <v>2626</v>
      </c>
      <c r="D898" t="s">
        <v>1288</v>
      </c>
      <c r="E898" t="s">
        <v>2634</v>
      </c>
      <c r="F898">
        <v>407</v>
      </c>
      <c r="G898" s="1">
        <v>38813</v>
      </c>
      <c r="H898" t="s">
        <v>3838</v>
      </c>
      <c r="I898">
        <v>1998</v>
      </c>
      <c r="J898">
        <v>0</v>
      </c>
      <c r="K898">
        <v>0</v>
      </c>
      <c r="L898">
        <v>1998</v>
      </c>
      <c r="M898" t="s">
        <v>1290</v>
      </c>
    </row>
    <row r="899" spans="1:13">
      <c r="A899">
        <v>101010102001</v>
      </c>
      <c r="B899" t="s">
        <v>2902</v>
      </c>
      <c r="C899" t="s">
        <v>2626</v>
      </c>
      <c r="D899" t="s">
        <v>1288</v>
      </c>
      <c r="E899" t="s">
        <v>2634</v>
      </c>
      <c r="F899">
        <v>813</v>
      </c>
      <c r="G899" s="1">
        <v>38813</v>
      </c>
      <c r="H899" t="s">
        <v>3839</v>
      </c>
      <c r="I899">
        <v>22784</v>
      </c>
      <c r="J899">
        <v>0</v>
      </c>
      <c r="K899">
        <v>0</v>
      </c>
      <c r="L899">
        <v>22784</v>
      </c>
      <c r="M899" t="s">
        <v>1290</v>
      </c>
    </row>
    <row r="900" spans="1:13">
      <c r="A900">
        <v>101010102001</v>
      </c>
      <c r="B900" t="s">
        <v>2902</v>
      </c>
      <c r="C900" t="s">
        <v>2626</v>
      </c>
      <c r="D900" t="s">
        <v>1288</v>
      </c>
      <c r="E900" t="s">
        <v>2634</v>
      </c>
      <c r="F900">
        <v>814</v>
      </c>
      <c r="G900" s="1">
        <v>38813</v>
      </c>
      <c r="H900" t="s">
        <v>5</v>
      </c>
      <c r="I900">
        <v>123.32</v>
      </c>
      <c r="J900">
        <v>0</v>
      </c>
      <c r="K900">
        <v>0</v>
      </c>
      <c r="L900">
        <v>123.32</v>
      </c>
      <c r="M900" t="s">
        <v>1290</v>
      </c>
    </row>
    <row r="901" spans="1:13">
      <c r="A901">
        <v>101010102001</v>
      </c>
      <c r="B901" t="s">
        <v>2902</v>
      </c>
      <c r="C901" t="s">
        <v>2626</v>
      </c>
      <c r="D901" t="s">
        <v>1288</v>
      </c>
      <c r="E901" t="s">
        <v>2634</v>
      </c>
      <c r="F901">
        <v>818</v>
      </c>
      <c r="G901" s="1">
        <v>38813</v>
      </c>
      <c r="H901" t="s">
        <v>3840</v>
      </c>
      <c r="I901">
        <v>9.1</v>
      </c>
      <c r="J901">
        <v>0</v>
      </c>
      <c r="K901">
        <v>0</v>
      </c>
      <c r="L901">
        <v>9.1</v>
      </c>
      <c r="M901" t="s">
        <v>1290</v>
      </c>
    </row>
    <row r="902" spans="1:13">
      <c r="A902">
        <v>101010102001</v>
      </c>
      <c r="B902" t="s">
        <v>2902</v>
      </c>
      <c r="C902" t="s">
        <v>2626</v>
      </c>
      <c r="D902" t="s">
        <v>1288</v>
      </c>
      <c r="E902" t="s">
        <v>2634</v>
      </c>
      <c r="F902">
        <v>896</v>
      </c>
      <c r="G902" s="1">
        <v>38813</v>
      </c>
      <c r="H902" t="s">
        <v>3841</v>
      </c>
      <c r="I902">
        <v>363.88</v>
      </c>
      <c r="J902">
        <v>0</v>
      </c>
      <c r="K902">
        <v>0</v>
      </c>
      <c r="L902">
        <v>363.88</v>
      </c>
      <c r="M902" t="s">
        <v>1290</v>
      </c>
    </row>
    <row r="903" spans="1:13">
      <c r="A903">
        <v>101010102001</v>
      </c>
      <c r="B903" t="s">
        <v>2902</v>
      </c>
      <c r="C903" t="s">
        <v>2626</v>
      </c>
      <c r="D903" t="s">
        <v>1288</v>
      </c>
      <c r="E903" t="s">
        <v>2634</v>
      </c>
      <c r="F903">
        <v>910</v>
      </c>
      <c r="G903" s="1">
        <v>38813</v>
      </c>
      <c r="H903" t="s">
        <v>3842</v>
      </c>
      <c r="I903">
        <v>8104.69</v>
      </c>
      <c r="J903">
        <v>0</v>
      </c>
      <c r="K903">
        <v>0</v>
      </c>
      <c r="L903">
        <v>8104.69</v>
      </c>
      <c r="M903" t="s">
        <v>1290</v>
      </c>
    </row>
    <row r="904" spans="1:13">
      <c r="A904">
        <v>101010102001</v>
      </c>
      <c r="B904" t="s">
        <v>2902</v>
      </c>
      <c r="C904" t="s">
        <v>2626</v>
      </c>
      <c r="D904" t="s">
        <v>1288</v>
      </c>
      <c r="E904" t="s">
        <v>2628</v>
      </c>
      <c r="F904">
        <v>2371</v>
      </c>
      <c r="G904" s="1">
        <v>38813</v>
      </c>
      <c r="H904" t="s">
        <v>3834</v>
      </c>
      <c r="I904">
        <v>0</v>
      </c>
      <c r="J904">
        <v>168.21</v>
      </c>
      <c r="K904">
        <v>0</v>
      </c>
      <c r="L904">
        <v>-168.21</v>
      </c>
      <c r="M904" t="s">
        <v>1290</v>
      </c>
    </row>
    <row r="905" spans="1:13">
      <c r="A905">
        <v>101010102001</v>
      </c>
      <c r="B905" t="s">
        <v>2902</v>
      </c>
      <c r="C905" t="s">
        <v>2626</v>
      </c>
      <c r="D905" t="s">
        <v>1288</v>
      </c>
      <c r="E905" t="s">
        <v>2628</v>
      </c>
      <c r="F905">
        <v>2372</v>
      </c>
      <c r="G905" s="1">
        <v>38813</v>
      </c>
      <c r="H905" t="s">
        <v>3835</v>
      </c>
      <c r="I905">
        <v>0</v>
      </c>
      <c r="J905">
        <v>138.75</v>
      </c>
      <c r="K905">
        <v>0</v>
      </c>
      <c r="L905">
        <v>-138.75</v>
      </c>
      <c r="M905" t="s">
        <v>1290</v>
      </c>
    </row>
    <row r="906" spans="1:13">
      <c r="A906">
        <v>101010102001</v>
      </c>
      <c r="B906" t="s">
        <v>2902</v>
      </c>
      <c r="C906" t="s">
        <v>2626</v>
      </c>
      <c r="D906" t="s">
        <v>1288</v>
      </c>
      <c r="E906" t="s">
        <v>2628</v>
      </c>
      <c r="F906">
        <v>2374</v>
      </c>
      <c r="G906" s="1">
        <v>38813</v>
      </c>
      <c r="H906" t="s">
        <v>3836</v>
      </c>
      <c r="I906">
        <v>0</v>
      </c>
      <c r="J906">
        <v>70</v>
      </c>
      <c r="K906">
        <v>0</v>
      </c>
      <c r="L906">
        <v>-70</v>
      </c>
      <c r="M906" t="s">
        <v>1290</v>
      </c>
    </row>
    <row r="907" spans="1:13">
      <c r="A907">
        <v>101010102001</v>
      </c>
      <c r="B907" t="s">
        <v>2902</v>
      </c>
      <c r="C907" t="s">
        <v>2626</v>
      </c>
      <c r="D907" t="s">
        <v>1288</v>
      </c>
      <c r="E907" t="s">
        <v>2628</v>
      </c>
      <c r="F907">
        <v>2375</v>
      </c>
      <c r="G907" s="1">
        <v>38813</v>
      </c>
      <c r="H907" t="s">
        <v>3837</v>
      </c>
      <c r="I907">
        <v>0</v>
      </c>
      <c r="J907">
        <v>200</v>
      </c>
      <c r="K907">
        <v>0</v>
      </c>
      <c r="L907">
        <v>-200</v>
      </c>
      <c r="M907" t="s">
        <v>1290</v>
      </c>
    </row>
    <row r="908" spans="1:13">
      <c r="A908">
        <v>101010102001</v>
      </c>
      <c r="B908" t="s">
        <v>2902</v>
      </c>
      <c r="C908" t="s">
        <v>2626</v>
      </c>
      <c r="D908" t="s">
        <v>1288</v>
      </c>
      <c r="E908" t="s">
        <v>2634</v>
      </c>
      <c r="F908">
        <v>809</v>
      </c>
      <c r="G908" s="1">
        <v>38814</v>
      </c>
      <c r="H908" t="s">
        <v>3847</v>
      </c>
      <c r="I908">
        <v>1432.01</v>
      </c>
      <c r="J908">
        <v>0</v>
      </c>
      <c r="K908">
        <v>0</v>
      </c>
      <c r="L908">
        <v>1432.01</v>
      </c>
      <c r="M908" t="s">
        <v>1290</v>
      </c>
    </row>
    <row r="909" spans="1:13">
      <c r="A909">
        <v>101010102001</v>
      </c>
      <c r="B909" t="s">
        <v>2902</v>
      </c>
      <c r="C909" t="s">
        <v>2626</v>
      </c>
      <c r="D909" t="s">
        <v>1288</v>
      </c>
      <c r="E909" t="s">
        <v>2634</v>
      </c>
      <c r="F909">
        <v>810</v>
      </c>
      <c r="G909" s="1">
        <v>38814</v>
      </c>
      <c r="H909" t="s">
        <v>3848</v>
      </c>
      <c r="I909">
        <v>712.68</v>
      </c>
      <c r="J909">
        <v>0</v>
      </c>
      <c r="K909">
        <v>0</v>
      </c>
      <c r="L909">
        <v>712.68</v>
      </c>
      <c r="M909" t="s">
        <v>1290</v>
      </c>
    </row>
    <row r="910" spans="1:13">
      <c r="A910">
        <v>101010102001</v>
      </c>
      <c r="B910" t="s">
        <v>2902</v>
      </c>
      <c r="C910" t="s">
        <v>2626</v>
      </c>
      <c r="D910" t="s">
        <v>1288</v>
      </c>
      <c r="E910" t="s">
        <v>2634</v>
      </c>
      <c r="F910">
        <v>811</v>
      </c>
      <c r="G910" s="1">
        <v>38814</v>
      </c>
      <c r="H910" t="s">
        <v>3849</v>
      </c>
      <c r="I910">
        <v>135</v>
      </c>
      <c r="J910">
        <v>0</v>
      </c>
      <c r="K910">
        <v>0</v>
      </c>
      <c r="L910">
        <v>135</v>
      </c>
      <c r="M910" t="s">
        <v>1290</v>
      </c>
    </row>
    <row r="911" spans="1:13">
      <c r="A911">
        <v>101010102001</v>
      </c>
      <c r="B911" t="s">
        <v>2902</v>
      </c>
      <c r="C911" t="s">
        <v>2626</v>
      </c>
      <c r="D911" t="s">
        <v>1288</v>
      </c>
      <c r="E911" t="s">
        <v>2634</v>
      </c>
      <c r="F911">
        <v>812</v>
      </c>
      <c r="G911" s="1">
        <v>38814</v>
      </c>
      <c r="H911" t="s">
        <v>3850</v>
      </c>
      <c r="I911">
        <v>178</v>
      </c>
      <c r="J911">
        <v>0</v>
      </c>
      <c r="K911">
        <v>0</v>
      </c>
      <c r="L911">
        <v>178</v>
      </c>
      <c r="M911" t="s">
        <v>1290</v>
      </c>
    </row>
    <row r="912" spans="1:13">
      <c r="A912">
        <v>101010102001</v>
      </c>
      <c r="B912" t="s">
        <v>2902</v>
      </c>
      <c r="C912" t="s">
        <v>2626</v>
      </c>
      <c r="D912" t="s">
        <v>1288</v>
      </c>
      <c r="E912" t="s">
        <v>2628</v>
      </c>
      <c r="F912">
        <v>2380</v>
      </c>
      <c r="G912" s="1">
        <v>38814</v>
      </c>
      <c r="H912" t="s">
        <v>3843</v>
      </c>
      <c r="I912">
        <v>0</v>
      </c>
      <c r="J912">
        <v>2049.67</v>
      </c>
      <c r="K912">
        <v>0</v>
      </c>
      <c r="L912">
        <v>-2049.67</v>
      </c>
      <c r="M912" t="s">
        <v>1290</v>
      </c>
    </row>
    <row r="913" spans="1:13">
      <c r="A913">
        <v>101010102001</v>
      </c>
      <c r="B913" t="s">
        <v>2902</v>
      </c>
      <c r="C913" t="s">
        <v>2626</v>
      </c>
      <c r="D913" t="s">
        <v>1288</v>
      </c>
      <c r="E913" t="s">
        <v>2628</v>
      </c>
      <c r="F913">
        <v>2381</v>
      </c>
      <c r="G913" s="1">
        <v>38814</v>
      </c>
      <c r="H913" t="s">
        <v>3844</v>
      </c>
      <c r="I913">
        <v>0</v>
      </c>
      <c r="J913">
        <v>701.4</v>
      </c>
      <c r="K913">
        <v>0</v>
      </c>
      <c r="L913">
        <v>-701.4</v>
      </c>
      <c r="M913" t="s">
        <v>1290</v>
      </c>
    </row>
    <row r="914" spans="1:13">
      <c r="A914">
        <v>101010102001</v>
      </c>
      <c r="B914" t="s">
        <v>2902</v>
      </c>
      <c r="C914" t="s">
        <v>2626</v>
      </c>
      <c r="D914" t="s">
        <v>1288</v>
      </c>
      <c r="E914" t="s">
        <v>2628</v>
      </c>
      <c r="F914">
        <v>2382</v>
      </c>
      <c r="G914" s="1">
        <v>38814</v>
      </c>
      <c r="H914" t="s">
        <v>3845</v>
      </c>
      <c r="I914">
        <v>0</v>
      </c>
      <c r="J914">
        <v>100</v>
      </c>
      <c r="K914">
        <v>0</v>
      </c>
      <c r="L914">
        <v>-100</v>
      </c>
      <c r="M914" t="s">
        <v>1290</v>
      </c>
    </row>
    <row r="915" spans="1:13">
      <c r="A915">
        <v>101010102001</v>
      </c>
      <c r="B915" t="s">
        <v>2902</v>
      </c>
      <c r="C915" t="s">
        <v>2626</v>
      </c>
      <c r="D915" t="s">
        <v>1288</v>
      </c>
      <c r="E915" t="s">
        <v>2628</v>
      </c>
      <c r="F915">
        <v>2645</v>
      </c>
      <c r="G915" s="1">
        <v>38814</v>
      </c>
      <c r="H915" t="s">
        <v>1192</v>
      </c>
      <c r="I915">
        <v>0</v>
      </c>
      <c r="J915">
        <v>21850.9</v>
      </c>
      <c r="K915">
        <v>0</v>
      </c>
      <c r="L915">
        <v>-21850.9</v>
      </c>
      <c r="M915" t="s">
        <v>1290</v>
      </c>
    </row>
    <row r="916" spans="1:13">
      <c r="A916">
        <v>101010102001</v>
      </c>
      <c r="B916" t="s">
        <v>2902</v>
      </c>
      <c r="C916" t="s">
        <v>2626</v>
      </c>
      <c r="D916" t="s">
        <v>1288</v>
      </c>
      <c r="E916" t="s">
        <v>2628</v>
      </c>
      <c r="F916">
        <v>2646</v>
      </c>
      <c r="G916" s="1">
        <v>38814</v>
      </c>
      <c r="H916" t="s">
        <v>3846</v>
      </c>
      <c r="I916">
        <v>0</v>
      </c>
      <c r="J916">
        <v>16089.41</v>
      </c>
      <c r="K916">
        <v>0</v>
      </c>
      <c r="L916">
        <v>-16089.41</v>
      </c>
      <c r="M916" t="s">
        <v>1290</v>
      </c>
    </row>
    <row r="917" spans="1:13">
      <c r="A917">
        <v>101010102001</v>
      </c>
      <c r="B917" t="s">
        <v>2902</v>
      </c>
      <c r="C917" t="s">
        <v>2626</v>
      </c>
      <c r="D917" t="s">
        <v>1288</v>
      </c>
      <c r="E917" t="s">
        <v>2634</v>
      </c>
      <c r="F917">
        <v>804</v>
      </c>
      <c r="G917" s="1">
        <v>38815</v>
      </c>
      <c r="H917" t="s">
        <v>2142</v>
      </c>
      <c r="I917">
        <v>31.85</v>
      </c>
      <c r="J917">
        <v>0</v>
      </c>
      <c r="K917">
        <v>0</v>
      </c>
      <c r="L917">
        <v>31.85</v>
      </c>
      <c r="M917" t="s">
        <v>1290</v>
      </c>
    </row>
    <row r="918" spans="1:13">
      <c r="A918">
        <v>101010102001</v>
      </c>
      <c r="B918" t="s">
        <v>2902</v>
      </c>
      <c r="C918" t="s">
        <v>2626</v>
      </c>
      <c r="D918" t="s">
        <v>1288</v>
      </c>
      <c r="E918" t="s">
        <v>2634</v>
      </c>
      <c r="F918">
        <v>807</v>
      </c>
      <c r="G918" s="1">
        <v>38815</v>
      </c>
      <c r="H918" t="s">
        <v>2143</v>
      </c>
      <c r="I918">
        <v>99</v>
      </c>
      <c r="J918">
        <v>0</v>
      </c>
      <c r="K918">
        <v>0</v>
      </c>
      <c r="L918">
        <v>99</v>
      </c>
      <c r="M918" t="s">
        <v>1290</v>
      </c>
    </row>
    <row r="919" spans="1:13">
      <c r="A919">
        <v>101010102001</v>
      </c>
      <c r="B919" t="s">
        <v>2902</v>
      </c>
      <c r="C919" t="s">
        <v>2626</v>
      </c>
      <c r="D919" t="s">
        <v>1288</v>
      </c>
      <c r="E919" t="s">
        <v>2634</v>
      </c>
      <c r="F919">
        <v>839</v>
      </c>
      <c r="G919" s="1">
        <v>38815</v>
      </c>
      <c r="H919" t="s">
        <v>2144</v>
      </c>
      <c r="I919">
        <v>1890</v>
      </c>
      <c r="J919">
        <v>0</v>
      </c>
      <c r="K919">
        <v>0</v>
      </c>
      <c r="L919">
        <v>1890</v>
      </c>
      <c r="M919" t="s">
        <v>1290</v>
      </c>
    </row>
    <row r="920" spans="1:13">
      <c r="A920">
        <v>101010102001</v>
      </c>
      <c r="B920" t="s">
        <v>2902</v>
      </c>
      <c r="C920" t="s">
        <v>2626</v>
      </c>
      <c r="D920" t="s">
        <v>1288</v>
      </c>
      <c r="E920" t="s">
        <v>2634</v>
      </c>
      <c r="F920">
        <v>841</v>
      </c>
      <c r="G920" s="1">
        <v>38815</v>
      </c>
      <c r="H920" t="s">
        <v>2145</v>
      </c>
      <c r="I920">
        <v>223.75</v>
      </c>
      <c r="J920">
        <v>0</v>
      </c>
      <c r="K920">
        <v>0</v>
      </c>
      <c r="L920">
        <v>223.75</v>
      </c>
      <c r="M920" t="s">
        <v>1290</v>
      </c>
    </row>
    <row r="921" spans="1:13">
      <c r="A921">
        <v>101010102001</v>
      </c>
      <c r="B921" t="s">
        <v>2902</v>
      </c>
      <c r="C921" t="s">
        <v>2626</v>
      </c>
      <c r="D921" t="s">
        <v>1288</v>
      </c>
      <c r="E921" t="s">
        <v>2628</v>
      </c>
      <c r="F921">
        <v>2383</v>
      </c>
      <c r="G921" s="1">
        <v>38815</v>
      </c>
      <c r="H921" t="s">
        <v>3851</v>
      </c>
      <c r="I921">
        <v>0</v>
      </c>
      <c r="J921">
        <v>50</v>
      </c>
      <c r="K921">
        <v>0</v>
      </c>
      <c r="L921">
        <v>-50</v>
      </c>
      <c r="M921" t="s">
        <v>1290</v>
      </c>
    </row>
    <row r="922" spans="1:13">
      <c r="A922">
        <v>101010102001</v>
      </c>
      <c r="B922" t="s">
        <v>2902</v>
      </c>
      <c r="C922" t="s">
        <v>2626</v>
      </c>
      <c r="D922" t="s">
        <v>1288</v>
      </c>
      <c r="E922" t="s">
        <v>2628</v>
      </c>
      <c r="F922">
        <v>2386</v>
      </c>
      <c r="G922" s="1">
        <v>38815</v>
      </c>
      <c r="H922" t="s">
        <v>3852</v>
      </c>
      <c r="I922">
        <v>0</v>
      </c>
      <c r="J922">
        <v>150</v>
      </c>
      <c r="K922">
        <v>0</v>
      </c>
      <c r="L922">
        <v>-150</v>
      </c>
      <c r="M922" t="s">
        <v>1290</v>
      </c>
    </row>
    <row r="923" spans="1:13">
      <c r="A923">
        <v>101010102001</v>
      </c>
      <c r="B923" t="s">
        <v>2902</v>
      </c>
      <c r="C923" t="s">
        <v>2626</v>
      </c>
      <c r="D923" t="s">
        <v>1288</v>
      </c>
      <c r="E923" t="s">
        <v>2628</v>
      </c>
      <c r="F923">
        <v>2387</v>
      </c>
      <c r="G923" s="1">
        <v>38815</v>
      </c>
      <c r="H923" t="s">
        <v>3853</v>
      </c>
      <c r="I923">
        <v>0</v>
      </c>
      <c r="J923">
        <v>285.32</v>
      </c>
      <c r="K923">
        <v>0</v>
      </c>
      <c r="L923">
        <v>-285.32</v>
      </c>
      <c r="M923" t="s">
        <v>1290</v>
      </c>
    </row>
    <row r="924" spans="1:13">
      <c r="A924">
        <v>101010102001</v>
      </c>
      <c r="B924" t="s">
        <v>2902</v>
      </c>
      <c r="C924" t="s">
        <v>2626</v>
      </c>
      <c r="D924" t="s">
        <v>1288</v>
      </c>
      <c r="E924" t="s">
        <v>2628</v>
      </c>
      <c r="F924">
        <v>2388</v>
      </c>
      <c r="G924" s="1">
        <v>38815</v>
      </c>
      <c r="H924" t="s">
        <v>3854</v>
      </c>
      <c r="I924">
        <v>0</v>
      </c>
      <c r="J924">
        <v>278.88</v>
      </c>
      <c r="K924">
        <v>0</v>
      </c>
      <c r="L924">
        <v>-278.88</v>
      </c>
      <c r="M924" t="s">
        <v>1290</v>
      </c>
    </row>
    <row r="925" spans="1:13">
      <c r="A925">
        <v>101010102001</v>
      </c>
      <c r="B925" t="s">
        <v>2902</v>
      </c>
      <c r="C925" t="s">
        <v>2626</v>
      </c>
      <c r="D925" t="s">
        <v>1288</v>
      </c>
      <c r="E925" t="s">
        <v>2628</v>
      </c>
      <c r="F925">
        <v>2389</v>
      </c>
      <c r="G925" s="1">
        <v>38815</v>
      </c>
      <c r="H925" t="s">
        <v>3855</v>
      </c>
      <c r="I925">
        <v>0</v>
      </c>
      <c r="J925">
        <v>72.8</v>
      </c>
      <c r="K925">
        <v>0</v>
      </c>
      <c r="L925">
        <v>-72.8</v>
      </c>
      <c r="M925" t="s">
        <v>1290</v>
      </c>
    </row>
    <row r="926" spans="1:13">
      <c r="A926">
        <v>101010102001</v>
      </c>
      <c r="B926" t="s">
        <v>2902</v>
      </c>
      <c r="C926" t="s">
        <v>2626</v>
      </c>
      <c r="D926" t="s">
        <v>1288</v>
      </c>
      <c r="E926" t="s">
        <v>2628</v>
      </c>
      <c r="F926">
        <v>2390</v>
      </c>
      <c r="G926" s="1">
        <v>38815</v>
      </c>
      <c r="H926" t="s">
        <v>1197</v>
      </c>
      <c r="I926">
        <v>0</v>
      </c>
      <c r="J926">
        <v>302.39999999999998</v>
      </c>
      <c r="K926">
        <v>0</v>
      </c>
      <c r="L926">
        <v>-302.39999999999998</v>
      </c>
      <c r="M926" t="s">
        <v>1290</v>
      </c>
    </row>
    <row r="927" spans="1:13">
      <c r="A927">
        <v>101010102001</v>
      </c>
      <c r="B927" t="s">
        <v>2902</v>
      </c>
      <c r="C927" t="s">
        <v>2626</v>
      </c>
      <c r="D927" t="s">
        <v>1288</v>
      </c>
      <c r="E927" t="s">
        <v>2628</v>
      </c>
      <c r="F927">
        <v>2391</v>
      </c>
      <c r="G927" s="1">
        <v>38815</v>
      </c>
      <c r="H927" t="s">
        <v>1197</v>
      </c>
      <c r="I927">
        <v>0</v>
      </c>
      <c r="J927">
        <v>132.30000000000001</v>
      </c>
      <c r="K927">
        <v>0</v>
      </c>
      <c r="L927">
        <v>-132.30000000000001</v>
      </c>
      <c r="M927" t="s">
        <v>1290</v>
      </c>
    </row>
    <row r="928" spans="1:13">
      <c r="A928">
        <v>101010102001</v>
      </c>
      <c r="B928" t="s">
        <v>2902</v>
      </c>
      <c r="C928" t="s">
        <v>2626</v>
      </c>
      <c r="D928" t="s">
        <v>1288</v>
      </c>
      <c r="E928" t="s">
        <v>2634</v>
      </c>
      <c r="F928">
        <v>409</v>
      </c>
      <c r="G928" s="1">
        <v>38817</v>
      </c>
      <c r="H928" t="s">
        <v>2147</v>
      </c>
      <c r="I928">
        <v>390</v>
      </c>
      <c r="J928">
        <v>0</v>
      </c>
      <c r="K928">
        <v>0</v>
      </c>
      <c r="L928">
        <v>390</v>
      </c>
      <c r="M928" t="s">
        <v>1290</v>
      </c>
    </row>
    <row r="929" spans="1:13">
      <c r="A929">
        <v>101010102001</v>
      </c>
      <c r="B929" t="s">
        <v>2902</v>
      </c>
      <c r="C929" t="s">
        <v>2626</v>
      </c>
      <c r="D929" t="s">
        <v>1288</v>
      </c>
      <c r="E929" t="s">
        <v>2634</v>
      </c>
      <c r="F929">
        <v>412</v>
      </c>
      <c r="G929" s="1">
        <v>38817</v>
      </c>
      <c r="H929" t="s">
        <v>2148</v>
      </c>
      <c r="I929">
        <v>108835.5</v>
      </c>
      <c r="J929">
        <v>0</v>
      </c>
      <c r="K929">
        <v>0</v>
      </c>
      <c r="L929">
        <v>108835.5</v>
      </c>
      <c r="M929" t="s">
        <v>1290</v>
      </c>
    </row>
    <row r="930" spans="1:13">
      <c r="A930">
        <v>101010102001</v>
      </c>
      <c r="B930" t="s">
        <v>2902</v>
      </c>
      <c r="C930" t="s">
        <v>2626</v>
      </c>
      <c r="D930" t="s">
        <v>1288</v>
      </c>
      <c r="E930" t="s">
        <v>2634</v>
      </c>
      <c r="F930">
        <v>799</v>
      </c>
      <c r="G930" s="1">
        <v>38817</v>
      </c>
      <c r="H930" t="s">
        <v>2149</v>
      </c>
      <c r="I930">
        <v>2.73</v>
      </c>
      <c r="J930">
        <v>0</v>
      </c>
      <c r="K930">
        <v>0</v>
      </c>
      <c r="L930">
        <v>2.73</v>
      </c>
      <c r="M930" t="s">
        <v>1290</v>
      </c>
    </row>
    <row r="931" spans="1:13">
      <c r="A931">
        <v>101010102001</v>
      </c>
      <c r="B931" t="s">
        <v>2902</v>
      </c>
      <c r="C931" t="s">
        <v>2626</v>
      </c>
      <c r="D931" t="s">
        <v>1288</v>
      </c>
      <c r="E931" t="s">
        <v>2634</v>
      </c>
      <c r="F931">
        <v>801</v>
      </c>
      <c r="G931" s="1">
        <v>38817</v>
      </c>
      <c r="H931" t="s">
        <v>2150</v>
      </c>
      <c r="I931">
        <v>801</v>
      </c>
      <c r="J931">
        <v>0</v>
      </c>
      <c r="K931">
        <v>0</v>
      </c>
      <c r="L931">
        <v>801</v>
      </c>
      <c r="M931" t="s">
        <v>1290</v>
      </c>
    </row>
    <row r="932" spans="1:13">
      <c r="A932">
        <v>101010102001</v>
      </c>
      <c r="B932" t="s">
        <v>2902</v>
      </c>
      <c r="C932" t="s">
        <v>2626</v>
      </c>
      <c r="D932" t="s">
        <v>1288</v>
      </c>
      <c r="E932" t="s">
        <v>2634</v>
      </c>
      <c r="F932">
        <v>803</v>
      </c>
      <c r="G932" s="1">
        <v>38817</v>
      </c>
      <c r="H932" t="s">
        <v>2151</v>
      </c>
      <c r="I932">
        <v>33.159999999999997</v>
      </c>
      <c r="J932">
        <v>0</v>
      </c>
      <c r="K932">
        <v>0</v>
      </c>
      <c r="L932">
        <v>33.159999999999997</v>
      </c>
      <c r="M932" t="s">
        <v>1290</v>
      </c>
    </row>
    <row r="933" spans="1:13">
      <c r="A933">
        <v>101010102001</v>
      </c>
      <c r="B933" t="s">
        <v>2902</v>
      </c>
      <c r="C933" t="s">
        <v>2626</v>
      </c>
      <c r="D933" t="s">
        <v>1288</v>
      </c>
      <c r="E933" t="s">
        <v>2634</v>
      </c>
      <c r="F933">
        <v>806</v>
      </c>
      <c r="G933" s="1">
        <v>38817</v>
      </c>
      <c r="H933" t="s">
        <v>2152</v>
      </c>
      <c r="I933">
        <v>801</v>
      </c>
      <c r="J933">
        <v>0</v>
      </c>
      <c r="K933">
        <v>0</v>
      </c>
      <c r="L933">
        <v>801</v>
      </c>
      <c r="M933" t="s">
        <v>1290</v>
      </c>
    </row>
    <row r="934" spans="1:13">
      <c r="A934">
        <v>101010102001</v>
      </c>
      <c r="B934" t="s">
        <v>2902</v>
      </c>
      <c r="C934" t="s">
        <v>2626</v>
      </c>
      <c r="D934" t="s">
        <v>1288</v>
      </c>
      <c r="E934" t="s">
        <v>2634</v>
      </c>
      <c r="F934">
        <v>820</v>
      </c>
      <c r="G934" s="1">
        <v>38817</v>
      </c>
      <c r="H934" t="s">
        <v>2153</v>
      </c>
      <c r="I934">
        <v>7752.28</v>
      </c>
      <c r="J934">
        <v>0</v>
      </c>
      <c r="K934">
        <v>0</v>
      </c>
      <c r="L934">
        <v>7752.28</v>
      </c>
      <c r="M934" t="s">
        <v>1290</v>
      </c>
    </row>
    <row r="935" spans="1:13">
      <c r="A935">
        <v>101010102001</v>
      </c>
      <c r="B935" t="s">
        <v>2902</v>
      </c>
      <c r="C935" t="s">
        <v>2626</v>
      </c>
      <c r="D935" t="s">
        <v>1288</v>
      </c>
      <c r="E935" t="s">
        <v>2634</v>
      </c>
      <c r="F935">
        <v>831</v>
      </c>
      <c r="G935" s="1">
        <v>38817</v>
      </c>
      <c r="H935" t="s">
        <v>160</v>
      </c>
      <c r="I935">
        <v>3990.37</v>
      </c>
      <c r="J935">
        <v>0</v>
      </c>
      <c r="K935">
        <v>0</v>
      </c>
      <c r="L935">
        <v>3990.37</v>
      </c>
      <c r="M935" t="s">
        <v>1290</v>
      </c>
    </row>
    <row r="936" spans="1:13">
      <c r="A936">
        <v>101010102001</v>
      </c>
      <c r="B936" t="s">
        <v>2902</v>
      </c>
      <c r="C936" t="s">
        <v>2626</v>
      </c>
      <c r="D936" t="s">
        <v>1288</v>
      </c>
      <c r="E936" t="s">
        <v>2634</v>
      </c>
      <c r="F936">
        <v>908</v>
      </c>
      <c r="G936" s="1">
        <v>38817</v>
      </c>
      <c r="H936" t="s">
        <v>161</v>
      </c>
      <c r="I936">
        <v>3506.16</v>
      </c>
      <c r="J936">
        <v>0</v>
      </c>
      <c r="K936">
        <v>0</v>
      </c>
      <c r="L936">
        <v>3506.16</v>
      </c>
      <c r="M936" t="s">
        <v>1290</v>
      </c>
    </row>
    <row r="937" spans="1:13">
      <c r="A937">
        <v>101010102001</v>
      </c>
      <c r="B937" t="s">
        <v>2902</v>
      </c>
      <c r="C937" t="s">
        <v>2626</v>
      </c>
      <c r="D937" t="s">
        <v>1288</v>
      </c>
      <c r="E937" t="s">
        <v>2627</v>
      </c>
      <c r="F937">
        <v>2020</v>
      </c>
      <c r="G937" s="1">
        <v>38817</v>
      </c>
      <c r="H937" t="s">
        <v>1293</v>
      </c>
      <c r="I937">
        <v>0</v>
      </c>
      <c r="J937">
        <v>0</v>
      </c>
      <c r="K937">
        <v>0</v>
      </c>
      <c r="L937">
        <v>0</v>
      </c>
      <c r="M937" t="s">
        <v>1290</v>
      </c>
    </row>
    <row r="938" spans="1:13">
      <c r="A938">
        <v>101010102001</v>
      </c>
      <c r="B938" t="s">
        <v>2902</v>
      </c>
      <c r="C938" t="s">
        <v>2626</v>
      </c>
      <c r="D938" t="s">
        <v>1288</v>
      </c>
      <c r="E938" t="s">
        <v>2627</v>
      </c>
      <c r="F938">
        <v>2121</v>
      </c>
      <c r="G938" s="1">
        <v>38817</v>
      </c>
      <c r="H938" t="s">
        <v>1293</v>
      </c>
      <c r="I938">
        <v>0</v>
      </c>
      <c r="J938">
        <v>0</v>
      </c>
      <c r="K938">
        <v>0</v>
      </c>
      <c r="L938">
        <v>0</v>
      </c>
      <c r="M938" t="s">
        <v>1290</v>
      </c>
    </row>
    <row r="939" spans="1:13">
      <c r="A939">
        <v>101010102001</v>
      </c>
      <c r="B939" t="s">
        <v>2902</v>
      </c>
      <c r="C939" t="s">
        <v>2626</v>
      </c>
      <c r="D939" t="s">
        <v>1288</v>
      </c>
      <c r="E939" t="s">
        <v>2627</v>
      </c>
      <c r="F939">
        <v>2148</v>
      </c>
      <c r="G939" s="1">
        <v>38817</v>
      </c>
      <c r="H939" t="s">
        <v>1293</v>
      </c>
      <c r="I939">
        <v>0</v>
      </c>
      <c r="J939">
        <v>0</v>
      </c>
      <c r="K939">
        <v>0</v>
      </c>
      <c r="L939">
        <v>0</v>
      </c>
      <c r="M939" t="s">
        <v>1290</v>
      </c>
    </row>
    <row r="940" spans="1:13">
      <c r="A940">
        <v>101010102001</v>
      </c>
      <c r="B940" t="s">
        <v>2902</v>
      </c>
      <c r="C940" t="s">
        <v>2626</v>
      </c>
      <c r="D940" t="s">
        <v>1288</v>
      </c>
      <c r="E940" t="s">
        <v>2627</v>
      </c>
      <c r="F940">
        <v>2156</v>
      </c>
      <c r="G940" s="1">
        <v>38817</v>
      </c>
      <c r="H940" t="s">
        <v>1293</v>
      </c>
      <c r="I940">
        <v>0</v>
      </c>
      <c r="J940">
        <v>0</v>
      </c>
      <c r="K940">
        <v>0</v>
      </c>
      <c r="L940">
        <v>0</v>
      </c>
      <c r="M940" t="s">
        <v>1290</v>
      </c>
    </row>
    <row r="941" spans="1:13">
      <c r="A941">
        <v>101010102001</v>
      </c>
      <c r="B941" t="s">
        <v>2902</v>
      </c>
      <c r="C941" t="s">
        <v>2626</v>
      </c>
      <c r="D941" t="s">
        <v>1288</v>
      </c>
      <c r="E941" t="s">
        <v>2627</v>
      </c>
      <c r="F941">
        <v>2181</v>
      </c>
      <c r="G941" s="1">
        <v>38817</v>
      </c>
      <c r="H941" t="s">
        <v>1293</v>
      </c>
      <c r="I941">
        <v>0</v>
      </c>
      <c r="J941">
        <v>0</v>
      </c>
      <c r="K941">
        <v>0</v>
      </c>
      <c r="L941">
        <v>0</v>
      </c>
      <c r="M941" t="s">
        <v>1290</v>
      </c>
    </row>
    <row r="942" spans="1:13">
      <c r="A942">
        <v>101010102001</v>
      </c>
      <c r="B942" t="s">
        <v>2902</v>
      </c>
      <c r="C942" t="s">
        <v>2626</v>
      </c>
      <c r="D942" t="s">
        <v>1288</v>
      </c>
      <c r="E942" t="s">
        <v>2627</v>
      </c>
      <c r="F942">
        <v>2204</v>
      </c>
      <c r="G942" s="1">
        <v>38817</v>
      </c>
      <c r="H942" t="s">
        <v>1293</v>
      </c>
      <c r="I942">
        <v>0</v>
      </c>
      <c r="J942">
        <v>0</v>
      </c>
      <c r="K942">
        <v>0</v>
      </c>
      <c r="L942">
        <v>0</v>
      </c>
      <c r="M942" t="s">
        <v>1290</v>
      </c>
    </row>
    <row r="943" spans="1:13">
      <c r="A943">
        <v>101010102001</v>
      </c>
      <c r="B943" t="s">
        <v>2902</v>
      </c>
      <c r="C943" t="s">
        <v>2626</v>
      </c>
      <c r="D943" t="s">
        <v>1288</v>
      </c>
      <c r="E943" t="s">
        <v>2627</v>
      </c>
      <c r="F943">
        <v>2248</v>
      </c>
      <c r="G943" s="1">
        <v>38817</v>
      </c>
      <c r="H943" t="s">
        <v>1293</v>
      </c>
      <c r="I943">
        <v>0</v>
      </c>
      <c r="J943">
        <v>0</v>
      </c>
      <c r="K943">
        <v>0</v>
      </c>
      <c r="L943">
        <v>0</v>
      </c>
      <c r="M943" t="s">
        <v>1290</v>
      </c>
    </row>
    <row r="944" spans="1:13">
      <c r="A944">
        <v>101010102001</v>
      </c>
      <c r="B944" t="s">
        <v>2902</v>
      </c>
      <c r="C944" t="s">
        <v>2626</v>
      </c>
      <c r="D944" t="s">
        <v>1288</v>
      </c>
      <c r="E944" t="s">
        <v>2627</v>
      </c>
      <c r="F944">
        <v>2249</v>
      </c>
      <c r="G944" s="1">
        <v>38817</v>
      </c>
      <c r="H944" t="s">
        <v>1293</v>
      </c>
      <c r="I944">
        <v>0</v>
      </c>
      <c r="J944">
        <v>0</v>
      </c>
      <c r="K944">
        <v>0</v>
      </c>
      <c r="L944">
        <v>0</v>
      </c>
      <c r="M944" t="s">
        <v>1290</v>
      </c>
    </row>
    <row r="945" spans="1:13">
      <c r="A945">
        <v>101010102001</v>
      </c>
      <c r="B945" t="s">
        <v>2902</v>
      </c>
      <c r="C945" t="s">
        <v>2626</v>
      </c>
      <c r="D945" t="s">
        <v>1288</v>
      </c>
      <c r="E945" t="s">
        <v>2627</v>
      </c>
      <c r="F945">
        <v>2330</v>
      </c>
      <c r="G945" s="1">
        <v>38817</v>
      </c>
      <c r="H945" t="s">
        <v>1293</v>
      </c>
      <c r="I945">
        <v>0</v>
      </c>
      <c r="J945">
        <v>0</v>
      </c>
      <c r="K945">
        <v>0</v>
      </c>
      <c r="L945">
        <v>0</v>
      </c>
      <c r="M945" t="s">
        <v>1290</v>
      </c>
    </row>
    <row r="946" spans="1:13">
      <c r="A946">
        <v>101010102001</v>
      </c>
      <c r="B946" t="s">
        <v>2902</v>
      </c>
      <c r="C946" t="s">
        <v>2626</v>
      </c>
      <c r="D946" t="s">
        <v>1288</v>
      </c>
      <c r="E946" t="s">
        <v>2627</v>
      </c>
      <c r="F946">
        <v>2335</v>
      </c>
      <c r="G946" s="1">
        <v>38817</v>
      </c>
      <c r="H946" t="s">
        <v>1293</v>
      </c>
      <c r="I946">
        <v>0</v>
      </c>
      <c r="J946">
        <v>0</v>
      </c>
      <c r="K946">
        <v>0</v>
      </c>
      <c r="L946">
        <v>0</v>
      </c>
      <c r="M946" t="s">
        <v>1290</v>
      </c>
    </row>
    <row r="947" spans="1:13">
      <c r="A947">
        <v>101010102001</v>
      </c>
      <c r="B947" t="s">
        <v>2902</v>
      </c>
      <c r="C947" t="s">
        <v>2626</v>
      </c>
      <c r="D947" t="s">
        <v>1288</v>
      </c>
      <c r="E947" t="s">
        <v>2627</v>
      </c>
      <c r="F947">
        <v>2346</v>
      </c>
      <c r="G947" s="1">
        <v>38817</v>
      </c>
      <c r="H947" t="s">
        <v>1293</v>
      </c>
      <c r="I947">
        <v>0</v>
      </c>
      <c r="J947">
        <v>0</v>
      </c>
      <c r="K947">
        <v>0</v>
      </c>
      <c r="L947">
        <v>0</v>
      </c>
      <c r="M947" t="s">
        <v>1290</v>
      </c>
    </row>
    <row r="948" spans="1:13">
      <c r="A948">
        <v>101010102001</v>
      </c>
      <c r="B948" t="s">
        <v>2902</v>
      </c>
      <c r="C948" t="s">
        <v>2626</v>
      </c>
      <c r="D948" t="s">
        <v>1288</v>
      </c>
      <c r="E948" t="s">
        <v>2627</v>
      </c>
      <c r="F948">
        <v>2361</v>
      </c>
      <c r="G948" s="1">
        <v>38817</v>
      </c>
      <c r="H948" t="s">
        <v>1293</v>
      </c>
      <c r="I948">
        <v>0</v>
      </c>
      <c r="J948">
        <v>0</v>
      </c>
      <c r="K948">
        <v>0</v>
      </c>
      <c r="L948">
        <v>0</v>
      </c>
      <c r="M948" t="s">
        <v>1290</v>
      </c>
    </row>
    <row r="949" spans="1:13">
      <c r="A949">
        <v>101010102001</v>
      </c>
      <c r="B949" t="s">
        <v>2902</v>
      </c>
      <c r="C949" t="s">
        <v>2626</v>
      </c>
      <c r="D949" t="s">
        <v>1288</v>
      </c>
      <c r="E949" t="s">
        <v>2628</v>
      </c>
      <c r="F949">
        <v>2400</v>
      </c>
      <c r="G949" s="1">
        <v>38817</v>
      </c>
      <c r="H949" t="s">
        <v>2146</v>
      </c>
      <c r="I949">
        <v>0</v>
      </c>
      <c r="J949">
        <v>13546.63</v>
      </c>
      <c r="K949">
        <v>0</v>
      </c>
      <c r="L949">
        <v>-13546.63</v>
      </c>
      <c r="M949" t="s">
        <v>1290</v>
      </c>
    </row>
    <row r="950" spans="1:13">
      <c r="A950">
        <v>101010102001</v>
      </c>
      <c r="B950" t="s">
        <v>2902</v>
      </c>
      <c r="C950" t="s">
        <v>2626</v>
      </c>
      <c r="D950" t="s">
        <v>1288</v>
      </c>
      <c r="E950" t="s">
        <v>2632</v>
      </c>
      <c r="F950">
        <v>80</v>
      </c>
      <c r="G950" s="1">
        <v>38818</v>
      </c>
      <c r="H950" t="s">
        <v>164</v>
      </c>
      <c r="I950">
        <v>0</v>
      </c>
      <c r="J950">
        <v>6899</v>
      </c>
      <c r="K950">
        <v>0</v>
      </c>
      <c r="L950">
        <v>-6899</v>
      </c>
      <c r="M950" t="s">
        <v>1290</v>
      </c>
    </row>
    <row r="951" spans="1:13">
      <c r="A951">
        <v>101010102001</v>
      </c>
      <c r="B951" t="s">
        <v>2902</v>
      </c>
      <c r="C951" t="s">
        <v>2626</v>
      </c>
      <c r="D951" t="s">
        <v>1288</v>
      </c>
      <c r="E951" t="s">
        <v>2634</v>
      </c>
      <c r="F951">
        <v>629</v>
      </c>
      <c r="G951" s="1">
        <v>38818</v>
      </c>
      <c r="H951" t="s">
        <v>165</v>
      </c>
      <c r="I951">
        <v>698.56</v>
      </c>
      <c r="J951">
        <v>0</v>
      </c>
      <c r="K951">
        <v>0</v>
      </c>
      <c r="L951">
        <v>698.56</v>
      </c>
      <c r="M951" t="s">
        <v>1290</v>
      </c>
    </row>
    <row r="952" spans="1:13">
      <c r="A952">
        <v>101010102001</v>
      </c>
      <c r="B952" t="s">
        <v>2902</v>
      </c>
      <c r="C952" t="s">
        <v>2626</v>
      </c>
      <c r="D952" t="s">
        <v>1288</v>
      </c>
      <c r="E952" t="s">
        <v>2634</v>
      </c>
      <c r="F952">
        <v>788</v>
      </c>
      <c r="G952" s="1">
        <v>38818</v>
      </c>
      <c r="H952" t="s">
        <v>166</v>
      </c>
      <c r="I952">
        <v>1691</v>
      </c>
      <c r="J952">
        <v>0</v>
      </c>
      <c r="K952">
        <v>0</v>
      </c>
      <c r="L952">
        <v>1691</v>
      </c>
      <c r="M952" t="s">
        <v>1290</v>
      </c>
    </row>
    <row r="953" spans="1:13">
      <c r="A953">
        <v>101010102001</v>
      </c>
      <c r="B953" t="s">
        <v>2902</v>
      </c>
      <c r="C953" t="s">
        <v>2626</v>
      </c>
      <c r="D953" t="s">
        <v>1288</v>
      </c>
      <c r="E953" t="s">
        <v>2634</v>
      </c>
      <c r="F953">
        <v>790</v>
      </c>
      <c r="G953" s="1">
        <v>38818</v>
      </c>
      <c r="H953" t="s">
        <v>167</v>
      </c>
      <c r="I953">
        <v>698.1</v>
      </c>
      <c r="J953">
        <v>0</v>
      </c>
      <c r="K953">
        <v>0</v>
      </c>
      <c r="L953">
        <v>698.1</v>
      </c>
      <c r="M953" t="s">
        <v>1290</v>
      </c>
    </row>
    <row r="954" spans="1:13">
      <c r="A954">
        <v>101010102001</v>
      </c>
      <c r="B954" t="s">
        <v>2902</v>
      </c>
      <c r="C954" t="s">
        <v>2626</v>
      </c>
      <c r="D954" t="s">
        <v>1288</v>
      </c>
      <c r="E954" t="s">
        <v>2634</v>
      </c>
      <c r="F954">
        <v>791</v>
      </c>
      <c r="G954" s="1">
        <v>38818</v>
      </c>
      <c r="H954" t="s">
        <v>168</v>
      </c>
      <c r="I954">
        <v>145.61000000000001</v>
      </c>
      <c r="J954">
        <v>0</v>
      </c>
      <c r="K954">
        <v>0</v>
      </c>
      <c r="L954">
        <v>145.61000000000001</v>
      </c>
      <c r="M954" t="s">
        <v>1290</v>
      </c>
    </row>
    <row r="955" spans="1:13">
      <c r="A955">
        <v>101010102001</v>
      </c>
      <c r="B955" t="s">
        <v>2902</v>
      </c>
      <c r="C955" t="s">
        <v>2626</v>
      </c>
      <c r="D955" t="s">
        <v>1288</v>
      </c>
      <c r="E955" t="s">
        <v>2634</v>
      </c>
      <c r="F955">
        <v>792</v>
      </c>
      <c r="G955" s="1">
        <v>38818</v>
      </c>
      <c r="H955" t="s">
        <v>169</v>
      </c>
      <c r="I955">
        <v>108</v>
      </c>
      <c r="J955">
        <v>0</v>
      </c>
      <c r="K955">
        <v>0</v>
      </c>
      <c r="L955">
        <v>108</v>
      </c>
      <c r="M955" t="s">
        <v>1290</v>
      </c>
    </row>
    <row r="956" spans="1:13">
      <c r="A956">
        <v>101010102001</v>
      </c>
      <c r="B956" t="s">
        <v>2902</v>
      </c>
      <c r="C956" t="s">
        <v>2626</v>
      </c>
      <c r="D956" t="s">
        <v>1288</v>
      </c>
      <c r="E956" t="s">
        <v>2634</v>
      </c>
      <c r="F956">
        <v>794</v>
      </c>
      <c r="G956" s="1">
        <v>38818</v>
      </c>
      <c r="H956" t="s">
        <v>170</v>
      </c>
      <c r="I956">
        <v>7436.54</v>
      </c>
      <c r="J956">
        <v>0</v>
      </c>
      <c r="K956">
        <v>0</v>
      </c>
      <c r="L956">
        <v>7436.54</v>
      </c>
      <c r="M956" t="s">
        <v>1290</v>
      </c>
    </row>
    <row r="957" spans="1:13">
      <c r="A957">
        <v>101010102001</v>
      </c>
      <c r="B957" t="s">
        <v>2902</v>
      </c>
      <c r="C957" t="s">
        <v>2626</v>
      </c>
      <c r="D957" t="s">
        <v>1288</v>
      </c>
      <c r="E957" t="s">
        <v>2634</v>
      </c>
      <c r="F957">
        <v>798</v>
      </c>
      <c r="G957" s="1">
        <v>38818</v>
      </c>
      <c r="H957" t="s">
        <v>171</v>
      </c>
      <c r="I957">
        <v>8.1</v>
      </c>
      <c r="J957">
        <v>0</v>
      </c>
      <c r="K957">
        <v>0</v>
      </c>
      <c r="L957">
        <v>8.1</v>
      </c>
      <c r="M957" t="s">
        <v>1290</v>
      </c>
    </row>
    <row r="958" spans="1:13">
      <c r="A958">
        <v>101010102001</v>
      </c>
      <c r="B958" t="s">
        <v>2902</v>
      </c>
      <c r="C958" t="s">
        <v>2626</v>
      </c>
      <c r="D958" t="s">
        <v>1288</v>
      </c>
      <c r="E958" t="s">
        <v>2628</v>
      </c>
      <c r="F958">
        <v>2402</v>
      </c>
      <c r="G958" s="1">
        <v>38818</v>
      </c>
      <c r="H958" t="s">
        <v>162</v>
      </c>
      <c r="I958">
        <v>0</v>
      </c>
      <c r="J958">
        <v>284.48</v>
      </c>
      <c r="K958">
        <v>0</v>
      </c>
      <c r="L958">
        <v>-284.48</v>
      </c>
      <c r="M958" t="s">
        <v>1290</v>
      </c>
    </row>
    <row r="959" spans="1:13">
      <c r="A959">
        <v>101010102001</v>
      </c>
      <c r="B959" t="s">
        <v>2902</v>
      </c>
      <c r="C959" t="s">
        <v>2626</v>
      </c>
      <c r="D959" t="s">
        <v>1288</v>
      </c>
      <c r="E959" t="s">
        <v>2628</v>
      </c>
      <c r="F959">
        <v>2403</v>
      </c>
      <c r="G959" s="1">
        <v>38818</v>
      </c>
      <c r="H959" t="s">
        <v>163</v>
      </c>
      <c r="I959">
        <v>0</v>
      </c>
      <c r="J959">
        <v>10432.299999999999</v>
      </c>
      <c r="K959">
        <v>0</v>
      </c>
      <c r="L959">
        <v>-10432.299999999999</v>
      </c>
      <c r="M959" t="s">
        <v>1290</v>
      </c>
    </row>
    <row r="960" spans="1:13">
      <c r="A960">
        <v>101010102001</v>
      </c>
      <c r="B960" t="s">
        <v>2902</v>
      </c>
      <c r="C960" t="s">
        <v>2626</v>
      </c>
      <c r="D960" t="s">
        <v>1288</v>
      </c>
      <c r="E960" t="s">
        <v>2634</v>
      </c>
      <c r="F960">
        <v>631</v>
      </c>
      <c r="G960" s="1">
        <v>38819</v>
      </c>
      <c r="H960" t="s">
        <v>180</v>
      </c>
      <c r="I960">
        <v>815.13</v>
      </c>
      <c r="J960">
        <v>0</v>
      </c>
      <c r="K960">
        <v>0</v>
      </c>
      <c r="L960">
        <v>815.13</v>
      </c>
      <c r="M960" t="s">
        <v>1290</v>
      </c>
    </row>
    <row r="961" spans="1:13">
      <c r="A961">
        <v>101010102001</v>
      </c>
      <c r="B961" t="s">
        <v>2902</v>
      </c>
      <c r="C961" t="s">
        <v>2626</v>
      </c>
      <c r="D961" t="s">
        <v>1288</v>
      </c>
      <c r="E961" t="s">
        <v>2634</v>
      </c>
      <c r="F961">
        <v>782</v>
      </c>
      <c r="G961" s="1">
        <v>38819</v>
      </c>
      <c r="H961" t="s">
        <v>181</v>
      </c>
      <c r="I961">
        <v>104.65</v>
      </c>
      <c r="J961">
        <v>0</v>
      </c>
      <c r="K961">
        <v>0</v>
      </c>
      <c r="L961">
        <v>104.65</v>
      </c>
      <c r="M961" t="s">
        <v>1290</v>
      </c>
    </row>
    <row r="962" spans="1:13">
      <c r="A962">
        <v>101010102001</v>
      </c>
      <c r="B962" t="s">
        <v>2902</v>
      </c>
      <c r="C962" t="s">
        <v>2626</v>
      </c>
      <c r="D962" t="s">
        <v>1288</v>
      </c>
      <c r="E962" t="s">
        <v>2627</v>
      </c>
      <c r="F962">
        <v>1927</v>
      </c>
      <c r="G962" s="1">
        <v>38819</v>
      </c>
      <c r="H962" t="s">
        <v>1293</v>
      </c>
      <c r="I962">
        <v>0</v>
      </c>
      <c r="J962">
        <v>0</v>
      </c>
      <c r="K962">
        <v>0</v>
      </c>
      <c r="L962">
        <v>0</v>
      </c>
      <c r="M962" t="s">
        <v>1290</v>
      </c>
    </row>
    <row r="963" spans="1:13">
      <c r="A963">
        <v>101010102001</v>
      </c>
      <c r="B963" t="s">
        <v>2902</v>
      </c>
      <c r="C963" t="s">
        <v>2626</v>
      </c>
      <c r="D963" t="s">
        <v>1288</v>
      </c>
      <c r="E963" t="s">
        <v>2627</v>
      </c>
      <c r="F963">
        <v>2027</v>
      </c>
      <c r="G963" s="1">
        <v>38819</v>
      </c>
      <c r="H963" t="s">
        <v>1293</v>
      </c>
      <c r="I963">
        <v>0</v>
      </c>
      <c r="J963">
        <v>0</v>
      </c>
      <c r="K963">
        <v>0</v>
      </c>
      <c r="L963">
        <v>0</v>
      </c>
      <c r="M963" t="s">
        <v>1290</v>
      </c>
    </row>
    <row r="964" spans="1:13">
      <c r="A964">
        <v>101010102001</v>
      </c>
      <c r="B964" t="s">
        <v>2902</v>
      </c>
      <c r="C964" t="s">
        <v>2626</v>
      </c>
      <c r="D964" t="s">
        <v>1288</v>
      </c>
      <c r="E964" t="s">
        <v>2627</v>
      </c>
      <c r="F964">
        <v>2253</v>
      </c>
      <c r="G964" s="1">
        <v>38819</v>
      </c>
      <c r="H964" t="s">
        <v>1293</v>
      </c>
      <c r="I964">
        <v>0</v>
      </c>
      <c r="J964">
        <v>0</v>
      </c>
      <c r="K964">
        <v>0</v>
      </c>
      <c r="L964">
        <v>0</v>
      </c>
      <c r="M964" t="s">
        <v>1290</v>
      </c>
    </row>
    <row r="965" spans="1:13">
      <c r="A965">
        <v>101010102001</v>
      </c>
      <c r="B965" t="s">
        <v>2902</v>
      </c>
      <c r="C965" t="s">
        <v>2626</v>
      </c>
      <c r="D965" t="s">
        <v>1288</v>
      </c>
      <c r="E965" t="s">
        <v>2628</v>
      </c>
      <c r="F965">
        <v>2406</v>
      </c>
      <c r="G965" s="1">
        <v>38819</v>
      </c>
      <c r="H965" t="s">
        <v>172</v>
      </c>
      <c r="I965">
        <v>0</v>
      </c>
      <c r="J965">
        <v>230.05</v>
      </c>
      <c r="K965">
        <v>0</v>
      </c>
      <c r="L965">
        <v>-230.05</v>
      </c>
      <c r="M965" t="s">
        <v>1290</v>
      </c>
    </row>
    <row r="966" spans="1:13">
      <c r="A966">
        <v>101010102001</v>
      </c>
      <c r="B966" t="s">
        <v>2902</v>
      </c>
      <c r="C966" t="s">
        <v>2626</v>
      </c>
      <c r="D966" t="s">
        <v>1288</v>
      </c>
      <c r="E966" t="s">
        <v>2628</v>
      </c>
      <c r="F966">
        <v>2407</v>
      </c>
      <c r="G966" s="1">
        <v>38819</v>
      </c>
      <c r="H966" t="s">
        <v>173</v>
      </c>
      <c r="I966">
        <v>0</v>
      </c>
      <c r="J966">
        <v>29</v>
      </c>
      <c r="K966">
        <v>0</v>
      </c>
      <c r="L966">
        <v>-29</v>
      </c>
      <c r="M966" t="s">
        <v>1290</v>
      </c>
    </row>
    <row r="967" spans="1:13">
      <c r="A967">
        <v>101010102001</v>
      </c>
      <c r="B967" t="s">
        <v>2902</v>
      </c>
      <c r="C967" t="s">
        <v>2626</v>
      </c>
      <c r="D967" t="s">
        <v>1288</v>
      </c>
      <c r="E967" t="s">
        <v>2628</v>
      </c>
      <c r="F967">
        <v>2408</v>
      </c>
      <c r="G967" s="1">
        <v>38819</v>
      </c>
      <c r="H967" t="s">
        <v>174</v>
      </c>
      <c r="I967">
        <v>0</v>
      </c>
      <c r="J967">
        <v>19132.37</v>
      </c>
      <c r="K967">
        <v>0</v>
      </c>
      <c r="L967">
        <v>-19132.37</v>
      </c>
      <c r="M967" t="s">
        <v>1290</v>
      </c>
    </row>
    <row r="968" spans="1:13">
      <c r="A968">
        <v>101010102001</v>
      </c>
      <c r="B968" t="s">
        <v>2902</v>
      </c>
      <c r="C968" t="s">
        <v>2626</v>
      </c>
      <c r="D968" t="s">
        <v>1288</v>
      </c>
      <c r="E968" t="s">
        <v>2628</v>
      </c>
      <c r="F968">
        <v>2409</v>
      </c>
      <c r="G968" s="1">
        <v>38819</v>
      </c>
      <c r="H968" t="s">
        <v>175</v>
      </c>
      <c r="I968">
        <v>0</v>
      </c>
      <c r="J968">
        <v>55.72</v>
      </c>
      <c r="K968">
        <v>0</v>
      </c>
      <c r="L968">
        <v>-55.72</v>
      </c>
      <c r="M968" t="s">
        <v>1290</v>
      </c>
    </row>
    <row r="969" spans="1:13">
      <c r="A969">
        <v>101010102001</v>
      </c>
      <c r="B969" t="s">
        <v>2902</v>
      </c>
      <c r="C969" t="s">
        <v>2626</v>
      </c>
      <c r="D969" t="s">
        <v>1288</v>
      </c>
      <c r="E969" t="s">
        <v>2628</v>
      </c>
      <c r="F969">
        <v>2410</v>
      </c>
      <c r="G969" s="1">
        <v>38819</v>
      </c>
      <c r="H969" t="s">
        <v>176</v>
      </c>
      <c r="I969">
        <v>0</v>
      </c>
      <c r="J969">
        <v>201.53</v>
      </c>
      <c r="K969">
        <v>0</v>
      </c>
      <c r="L969">
        <v>-201.53</v>
      </c>
      <c r="M969" t="s">
        <v>1290</v>
      </c>
    </row>
    <row r="970" spans="1:13">
      <c r="A970">
        <v>101010102001</v>
      </c>
      <c r="B970" t="s">
        <v>2902</v>
      </c>
      <c r="C970" t="s">
        <v>2626</v>
      </c>
      <c r="D970" t="s">
        <v>1288</v>
      </c>
      <c r="E970" t="s">
        <v>2628</v>
      </c>
      <c r="F970">
        <v>2411</v>
      </c>
      <c r="G970" s="1">
        <v>38819</v>
      </c>
      <c r="H970" t="s">
        <v>177</v>
      </c>
      <c r="I970">
        <v>0</v>
      </c>
      <c r="J970">
        <v>154.84</v>
      </c>
      <c r="K970">
        <v>0</v>
      </c>
      <c r="L970">
        <v>-154.84</v>
      </c>
      <c r="M970" t="s">
        <v>1290</v>
      </c>
    </row>
    <row r="971" spans="1:13">
      <c r="A971">
        <v>101010102001</v>
      </c>
      <c r="B971" t="s">
        <v>2902</v>
      </c>
      <c r="C971" t="s">
        <v>2626</v>
      </c>
      <c r="D971" t="s">
        <v>1288</v>
      </c>
      <c r="E971" t="s">
        <v>2628</v>
      </c>
      <c r="F971">
        <v>2412</v>
      </c>
      <c r="G971" s="1">
        <v>38819</v>
      </c>
      <c r="H971" t="s">
        <v>635</v>
      </c>
      <c r="I971">
        <v>0</v>
      </c>
      <c r="J971">
        <v>2500</v>
      </c>
      <c r="K971">
        <v>0</v>
      </c>
      <c r="L971">
        <v>-2500</v>
      </c>
      <c r="M971" t="s">
        <v>1290</v>
      </c>
    </row>
    <row r="972" spans="1:13">
      <c r="A972">
        <v>101010102001</v>
      </c>
      <c r="B972" t="s">
        <v>2902</v>
      </c>
      <c r="C972" t="s">
        <v>2626</v>
      </c>
      <c r="D972" t="s">
        <v>1288</v>
      </c>
      <c r="E972" t="s">
        <v>2628</v>
      </c>
      <c r="F972">
        <v>2413</v>
      </c>
      <c r="G972" s="1">
        <v>38819</v>
      </c>
      <c r="H972" t="s">
        <v>178</v>
      </c>
      <c r="I972">
        <v>0</v>
      </c>
      <c r="J972">
        <v>314.8</v>
      </c>
      <c r="K972">
        <v>0</v>
      </c>
      <c r="L972">
        <v>-314.8</v>
      </c>
      <c r="M972" t="s">
        <v>1290</v>
      </c>
    </row>
    <row r="973" spans="1:13">
      <c r="A973">
        <v>101010102001</v>
      </c>
      <c r="B973" t="s">
        <v>2902</v>
      </c>
      <c r="C973" t="s">
        <v>2626</v>
      </c>
      <c r="D973" t="s">
        <v>1288</v>
      </c>
      <c r="E973" t="s">
        <v>2628</v>
      </c>
      <c r="F973">
        <v>2414</v>
      </c>
      <c r="G973" s="1">
        <v>38819</v>
      </c>
      <c r="H973" t="s">
        <v>179</v>
      </c>
      <c r="I973">
        <v>0</v>
      </c>
      <c r="J973">
        <v>91</v>
      </c>
      <c r="K973">
        <v>0</v>
      </c>
      <c r="L973">
        <v>-91</v>
      </c>
      <c r="M973" t="s">
        <v>1290</v>
      </c>
    </row>
    <row r="974" spans="1:13">
      <c r="A974">
        <v>101010102001</v>
      </c>
      <c r="B974" t="s">
        <v>2902</v>
      </c>
      <c r="C974" t="s">
        <v>2626</v>
      </c>
      <c r="D974" t="s">
        <v>1288</v>
      </c>
      <c r="E974" t="s">
        <v>2632</v>
      </c>
      <c r="F974">
        <v>81</v>
      </c>
      <c r="G974" s="1">
        <v>38820</v>
      </c>
      <c r="H974" t="s">
        <v>188</v>
      </c>
      <c r="I974">
        <v>0</v>
      </c>
      <c r="J974">
        <v>42.59</v>
      </c>
      <c r="K974">
        <v>0</v>
      </c>
      <c r="L974">
        <v>-42.59</v>
      </c>
      <c r="M974" t="s">
        <v>1290</v>
      </c>
    </row>
    <row r="975" spans="1:13">
      <c r="A975">
        <v>101010102001</v>
      </c>
      <c r="B975" t="s">
        <v>2902</v>
      </c>
      <c r="C975" t="s">
        <v>2626</v>
      </c>
      <c r="D975" t="s">
        <v>1288</v>
      </c>
      <c r="E975" t="s">
        <v>2634</v>
      </c>
      <c r="F975">
        <v>632</v>
      </c>
      <c r="G975" s="1">
        <v>38820</v>
      </c>
      <c r="H975" t="s">
        <v>189</v>
      </c>
      <c r="I975">
        <v>1517.04</v>
      </c>
      <c r="J975">
        <v>0</v>
      </c>
      <c r="K975">
        <v>0</v>
      </c>
      <c r="L975">
        <v>1517.04</v>
      </c>
      <c r="M975" t="s">
        <v>1290</v>
      </c>
    </row>
    <row r="976" spans="1:13">
      <c r="A976">
        <v>101010102001</v>
      </c>
      <c r="B976" t="s">
        <v>2902</v>
      </c>
      <c r="C976" t="s">
        <v>2626</v>
      </c>
      <c r="D976" t="s">
        <v>1288</v>
      </c>
      <c r="E976" t="s">
        <v>2634</v>
      </c>
      <c r="F976">
        <v>793</v>
      </c>
      <c r="G976" s="1">
        <v>38820</v>
      </c>
      <c r="H976" t="s">
        <v>170</v>
      </c>
      <c r="I976">
        <v>7436.54</v>
      </c>
      <c r="J976">
        <v>0</v>
      </c>
      <c r="K976">
        <v>0</v>
      </c>
      <c r="L976">
        <v>7436.54</v>
      </c>
      <c r="M976" t="s">
        <v>1290</v>
      </c>
    </row>
    <row r="977" spans="1:13">
      <c r="A977">
        <v>101010102001</v>
      </c>
      <c r="B977" t="s">
        <v>2902</v>
      </c>
      <c r="C977" t="s">
        <v>2626</v>
      </c>
      <c r="D977" t="s">
        <v>1288</v>
      </c>
      <c r="E977" t="s">
        <v>2634</v>
      </c>
      <c r="F977">
        <v>819</v>
      </c>
      <c r="G977" s="1">
        <v>38820</v>
      </c>
      <c r="H977" t="s">
        <v>190</v>
      </c>
      <c r="I977">
        <v>675.06</v>
      </c>
      <c r="J977">
        <v>0</v>
      </c>
      <c r="K977">
        <v>0</v>
      </c>
      <c r="L977">
        <v>675.06</v>
      </c>
      <c r="M977" t="s">
        <v>1290</v>
      </c>
    </row>
    <row r="978" spans="1:13">
      <c r="A978">
        <v>101010102001</v>
      </c>
      <c r="B978" t="s">
        <v>2902</v>
      </c>
      <c r="C978" t="s">
        <v>2626</v>
      </c>
      <c r="D978" t="s">
        <v>1288</v>
      </c>
      <c r="E978" t="s">
        <v>2628</v>
      </c>
      <c r="F978">
        <v>2420</v>
      </c>
      <c r="G978" s="1">
        <v>38820</v>
      </c>
      <c r="H978" t="s">
        <v>182</v>
      </c>
      <c r="I978">
        <v>0</v>
      </c>
      <c r="J978">
        <v>1892.58</v>
      </c>
      <c r="K978">
        <v>0</v>
      </c>
      <c r="L978">
        <v>-1892.58</v>
      </c>
      <c r="M978" t="s">
        <v>1290</v>
      </c>
    </row>
    <row r="979" spans="1:13">
      <c r="A979">
        <v>101010102001</v>
      </c>
      <c r="B979" t="s">
        <v>2676</v>
      </c>
      <c r="C979" t="s">
        <v>2626</v>
      </c>
      <c r="D979" t="s">
        <v>1288</v>
      </c>
      <c r="E979" t="s">
        <v>2628</v>
      </c>
      <c r="F979">
        <v>2426</v>
      </c>
      <c r="G979" s="1">
        <v>38820</v>
      </c>
      <c r="H979" t="s">
        <v>2325</v>
      </c>
      <c r="I979">
        <v>0</v>
      </c>
      <c r="J979">
        <v>75</v>
      </c>
      <c r="K979">
        <v>0</v>
      </c>
      <c r="L979">
        <v>-75</v>
      </c>
      <c r="M979" t="s">
        <v>1290</v>
      </c>
    </row>
    <row r="980" spans="1:13">
      <c r="A980">
        <v>101010102001</v>
      </c>
      <c r="B980" t="s">
        <v>2902</v>
      </c>
      <c r="C980" t="s">
        <v>2626</v>
      </c>
      <c r="D980" t="s">
        <v>1288</v>
      </c>
      <c r="E980" t="s">
        <v>2628</v>
      </c>
      <c r="F980">
        <v>2448</v>
      </c>
      <c r="G980" s="1">
        <v>38820</v>
      </c>
      <c r="H980" t="s">
        <v>183</v>
      </c>
      <c r="I980">
        <v>0</v>
      </c>
      <c r="J980">
        <v>10741.84</v>
      </c>
      <c r="K980">
        <v>0</v>
      </c>
      <c r="L980">
        <v>-10741.84</v>
      </c>
      <c r="M980" t="s">
        <v>1290</v>
      </c>
    </row>
    <row r="981" spans="1:13">
      <c r="A981">
        <v>101010102001</v>
      </c>
      <c r="B981" t="s">
        <v>2902</v>
      </c>
      <c r="C981" t="s">
        <v>2626</v>
      </c>
      <c r="D981" t="s">
        <v>1288</v>
      </c>
      <c r="E981" t="s">
        <v>2628</v>
      </c>
      <c r="F981">
        <v>2449</v>
      </c>
      <c r="G981" s="1">
        <v>38820</v>
      </c>
      <c r="H981" t="s">
        <v>184</v>
      </c>
      <c r="I981">
        <v>0</v>
      </c>
      <c r="J981">
        <v>36708.730000000003</v>
      </c>
      <c r="K981">
        <v>0</v>
      </c>
      <c r="L981">
        <v>-36708.730000000003</v>
      </c>
      <c r="M981" t="s">
        <v>1290</v>
      </c>
    </row>
    <row r="982" spans="1:13">
      <c r="A982">
        <v>101010102001</v>
      </c>
      <c r="B982" t="s">
        <v>2902</v>
      </c>
      <c r="C982" t="s">
        <v>2626</v>
      </c>
      <c r="D982" t="s">
        <v>1288</v>
      </c>
      <c r="E982" t="s">
        <v>2628</v>
      </c>
      <c r="F982">
        <v>2453</v>
      </c>
      <c r="G982" s="1">
        <v>38820</v>
      </c>
      <c r="H982" t="s">
        <v>458</v>
      </c>
      <c r="I982">
        <v>0</v>
      </c>
      <c r="J982">
        <v>182.11</v>
      </c>
      <c r="K982">
        <v>0</v>
      </c>
      <c r="L982">
        <v>-182.11</v>
      </c>
      <c r="M982" t="s">
        <v>1290</v>
      </c>
    </row>
    <row r="983" spans="1:13">
      <c r="A983">
        <v>101010102001</v>
      </c>
      <c r="B983" t="s">
        <v>2902</v>
      </c>
      <c r="C983" t="s">
        <v>2626</v>
      </c>
      <c r="D983" t="s">
        <v>1288</v>
      </c>
      <c r="E983" t="s">
        <v>2628</v>
      </c>
      <c r="F983">
        <v>2454</v>
      </c>
      <c r="G983" s="1">
        <v>38820</v>
      </c>
      <c r="H983" t="s">
        <v>185</v>
      </c>
      <c r="I983">
        <v>0</v>
      </c>
      <c r="J983">
        <v>80</v>
      </c>
      <c r="K983">
        <v>0</v>
      </c>
      <c r="L983">
        <v>-80</v>
      </c>
      <c r="M983" t="s">
        <v>1290</v>
      </c>
    </row>
    <row r="984" spans="1:13">
      <c r="A984">
        <v>101010102001</v>
      </c>
      <c r="B984" t="s">
        <v>2902</v>
      </c>
      <c r="C984" t="s">
        <v>2626</v>
      </c>
      <c r="D984" t="s">
        <v>1288</v>
      </c>
      <c r="E984" t="s">
        <v>2628</v>
      </c>
      <c r="F984">
        <v>2455</v>
      </c>
      <c r="G984" s="1">
        <v>38820</v>
      </c>
      <c r="H984" t="s">
        <v>186</v>
      </c>
      <c r="I984">
        <v>0</v>
      </c>
      <c r="J984">
        <v>47</v>
      </c>
      <c r="K984">
        <v>0</v>
      </c>
      <c r="L984">
        <v>-47</v>
      </c>
      <c r="M984" t="s">
        <v>1290</v>
      </c>
    </row>
    <row r="985" spans="1:13">
      <c r="A985">
        <v>101010102001</v>
      </c>
      <c r="B985" t="s">
        <v>2902</v>
      </c>
      <c r="C985" t="s">
        <v>2626</v>
      </c>
      <c r="D985" t="s">
        <v>1288</v>
      </c>
      <c r="E985" t="s">
        <v>2628</v>
      </c>
      <c r="F985">
        <v>2456</v>
      </c>
      <c r="G985" s="1">
        <v>38820</v>
      </c>
      <c r="H985" t="s">
        <v>185</v>
      </c>
      <c r="I985">
        <v>0</v>
      </c>
      <c r="J985">
        <v>42</v>
      </c>
      <c r="K985">
        <v>0</v>
      </c>
      <c r="L985">
        <v>-42</v>
      </c>
      <c r="M985" t="s">
        <v>1290</v>
      </c>
    </row>
    <row r="986" spans="1:13">
      <c r="A986">
        <v>101010102001</v>
      </c>
      <c r="B986" t="s">
        <v>2902</v>
      </c>
      <c r="C986" t="s">
        <v>2626</v>
      </c>
      <c r="D986" t="s">
        <v>1288</v>
      </c>
      <c r="E986" t="s">
        <v>2628</v>
      </c>
      <c r="F986">
        <v>2457</v>
      </c>
      <c r="G986" s="1">
        <v>38820</v>
      </c>
      <c r="H986" t="s">
        <v>185</v>
      </c>
      <c r="I986">
        <v>0</v>
      </c>
      <c r="J986">
        <v>36</v>
      </c>
      <c r="K986">
        <v>0</v>
      </c>
      <c r="L986">
        <v>-36</v>
      </c>
      <c r="M986" t="s">
        <v>1290</v>
      </c>
    </row>
    <row r="987" spans="1:13">
      <c r="A987">
        <v>101010102001</v>
      </c>
      <c r="B987" t="s">
        <v>2902</v>
      </c>
      <c r="C987" t="s">
        <v>2626</v>
      </c>
      <c r="D987" t="s">
        <v>1288</v>
      </c>
      <c r="E987" t="s">
        <v>2628</v>
      </c>
      <c r="F987">
        <v>2458</v>
      </c>
      <c r="G987" s="1">
        <v>38820</v>
      </c>
      <c r="H987" t="s">
        <v>185</v>
      </c>
      <c r="I987">
        <v>0</v>
      </c>
      <c r="J987">
        <v>26</v>
      </c>
      <c r="K987">
        <v>0</v>
      </c>
      <c r="L987">
        <v>-26</v>
      </c>
      <c r="M987" t="s">
        <v>1290</v>
      </c>
    </row>
    <row r="988" spans="1:13">
      <c r="A988">
        <v>101010102001</v>
      </c>
      <c r="B988" t="s">
        <v>2902</v>
      </c>
      <c r="C988" t="s">
        <v>2626</v>
      </c>
      <c r="D988" t="s">
        <v>1288</v>
      </c>
      <c r="E988" t="s">
        <v>2628</v>
      </c>
      <c r="F988">
        <v>2459</v>
      </c>
      <c r="G988" s="1">
        <v>38820</v>
      </c>
      <c r="H988" t="s">
        <v>185</v>
      </c>
      <c r="I988">
        <v>0</v>
      </c>
      <c r="J988">
        <v>24</v>
      </c>
      <c r="K988">
        <v>0</v>
      </c>
      <c r="L988">
        <v>-24</v>
      </c>
      <c r="M988" t="s">
        <v>1290</v>
      </c>
    </row>
    <row r="989" spans="1:13">
      <c r="A989">
        <v>101010102001</v>
      </c>
      <c r="B989" t="s">
        <v>2902</v>
      </c>
      <c r="C989" t="s">
        <v>2626</v>
      </c>
      <c r="D989" t="s">
        <v>1288</v>
      </c>
      <c r="E989" t="s">
        <v>2628</v>
      </c>
      <c r="F989">
        <v>2460</v>
      </c>
      <c r="G989" s="1">
        <v>38820</v>
      </c>
      <c r="H989" t="s">
        <v>185</v>
      </c>
      <c r="I989">
        <v>0</v>
      </c>
      <c r="J989">
        <v>39</v>
      </c>
      <c r="K989">
        <v>0</v>
      </c>
      <c r="L989">
        <v>-39</v>
      </c>
      <c r="M989" t="s">
        <v>1290</v>
      </c>
    </row>
    <row r="990" spans="1:13">
      <c r="A990">
        <v>101010102001</v>
      </c>
      <c r="B990" t="s">
        <v>2902</v>
      </c>
      <c r="C990" t="s">
        <v>2626</v>
      </c>
      <c r="D990" t="s">
        <v>1288</v>
      </c>
      <c r="E990" t="s">
        <v>2628</v>
      </c>
      <c r="F990">
        <v>2463</v>
      </c>
      <c r="G990" s="1">
        <v>38820</v>
      </c>
      <c r="H990" t="s">
        <v>187</v>
      </c>
      <c r="I990">
        <v>0</v>
      </c>
      <c r="J990">
        <v>990</v>
      </c>
      <c r="K990">
        <v>0</v>
      </c>
      <c r="L990">
        <v>-990</v>
      </c>
      <c r="M990" t="s">
        <v>1290</v>
      </c>
    </row>
    <row r="991" spans="1:13">
      <c r="A991">
        <v>101010102001</v>
      </c>
      <c r="B991" t="s">
        <v>2902</v>
      </c>
      <c r="C991" t="s">
        <v>2626</v>
      </c>
      <c r="D991" t="s">
        <v>1288</v>
      </c>
      <c r="E991" t="s">
        <v>2634</v>
      </c>
      <c r="F991">
        <v>773</v>
      </c>
      <c r="G991" s="1">
        <v>38824</v>
      </c>
      <c r="H991" t="s">
        <v>195</v>
      </c>
      <c r="I991">
        <v>232.53</v>
      </c>
      <c r="J991">
        <v>0</v>
      </c>
      <c r="K991">
        <v>0</v>
      </c>
      <c r="L991">
        <v>232.53</v>
      </c>
      <c r="M991" t="s">
        <v>1290</v>
      </c>
    </row>
    <row r="992" spans="1:13">
      <c r="A992">
        <v>101010102001</v>
      </c>
      <c r="B992" t="s">
        <v>2902</v>
      </c>
      <c r="C992" t="s">
        <v>2626</v>
      </c>
      <c r="D992" t="s">
        <v>1288</v>
      </c>
      <c r="E992" t="s">
        <v>2634</v>
      </c>
      <c r="F992">
        <v>787</v>
      </c>
      <c r="G992" s="1">
        <v>38824</v>
      </c>
      <c r="H992" t="s">
        <v>196</v>
      </c>
      <c r="I992">
        <v>1788.9</v>
      </c>
      <c r="J992">
        <v>0</v>
      </c>
      <c r="K992">
        <v>0</v>
      </c>
      <c r="L992">
        <v>1788.9</v>
      </c>
      <c r="M992" t="s">
        <v>1290</v>
      </c>
    </row>
    <row r="993" spans="1:13">
      <c r="A993">
        <v>101010102001</v>
      </c>
      <c r="B993" t="s">
        <v>2902</v>
      </c>
      <c r="C993" t="s">
        <v>2626</v>
      </c>
      <c r="D993" t="s">
        <v>1288</v>
      </c>
      <c r="E993" t="s">
        <v>2634</v>
      </c>
      <c r="F993">
        <v>800</v>
      </c>
      <c r="G993" s="1">
        <v>38824</v>
      </c>
      <c r="H993" t="s">
        <v>197</v>
      </c>
      <c r="I993">
        <v>1831.51</v>
      </c>
      <c r="J993">
        <v>0</v>
      </c>
      <c r="K993">
        <v>0</v>
      </c>
      <c r="L993">
        <v>1831.51</v>
      </c>
      <c r="M993" t="s">
        <v>1290</v>
      </c>
    </row>
    <row r="994" spans="1:13">
      <c r="A994">
        <v>101010102001</v>
      </c>
      <c r="B994" t="s">
        <v>2902</v>
      </c>
      <c r="C994" t="s">
        <v>2626</v>
      </c>
      <c r="D994" t="s">
        <v>1288</v>
      </c>
      <c r="E994" t="s">
        <v>2634</v>
      </c>
      <c r="F994">
        <v>802</v>
      </c>
      <c r="G994" s="1">
        <v>38824</v>
      </c>
      <c r="H994" t="s">
        <v>198</v>
      </c>
      <c r="I994">
        <v>263.13</v>
      </c>
      <c r="J994">
        <v>0</v>
      </c>
      <c r="K994">
        <v>0</v>
      </c>
      <c r="L994">
        <v>263.13</v>
      </c>
      <c r="M994" t="s">
        <v>1290</v>
      </c>
    </row>
    <row r="995" spans="1:13">
      <c r="A995">
        <v>101010102001</v>
      </c>
      <c r="B995" t="s">
        <v>2902</v>
      </c>
      <c r="C995" t="s">
        <v>2626</v>
      </c>
      <c r="D995" t="s">
        <v>1288</v>
      </c>
      <c r="E995" t="s">
        <v>2634</v>
      </c>
      <c r="F995">
        <v>808</v>
      </c>
      <c r="G995" s="1">
        <v>38824</v>
      </c>
      <c r="H995" t="s">
        <v>199</v>
      </c>
      <c r="I995">
        <v>2317.5</v>
      </c>
      <c r="J995">
        <v>0</v>
      </c>
      <c r="K995">
        <v>0</v>
      </c>
      <c r="L995">
        <v>2317.5</v>
      </c>
      <c r="M995" t="s">
        <v>1290</v>
      </c>
    </row>
    <row r="996" spans="1:13">
      <c r="A996">
        <v>101010102001</v>
      </c>
      <c r="B996" t="s">
        <v>2902</v>
      </c>
      <c r="C996" t="s">
        <v>2626</v>
      </c>
      <c r="D996" t="s">
        <v>1288</v>
      </c>
      <c r="E996" t="s">
        <v>2634</v>
      </c>
      <c r="F996">
        <v>817</v>
      </c>
      <c r="G996" s="1">
        <v>38824</v>
      </c>
      <c r="H996" t="s">
        <v>200</v>
      </c>
      <c r="I996">
        <v>442.7</v>
      </c>
      <c r="J996">
        <v>0</v>
      </c>
      <c r="K996">
        <v>0</v>
      </c>
      <c r="L996">
        <v>442.7</v>
      </c>
      <c r="M996" t="s">
        <v>1290</v>
      </c>
    </row>
    <row r="997" spans="1:13">
      <c r="A997">
        <v>101010102001</v>
      </c>
      <c r="B997" t="s">
        <v>2902</v>
      </c>
      <c r="C997" t="s">
        <v>2626</v>
      </c>
      <c r="D997" t="s">
        <v>1288</v>
      </c>
      <c r="E997" t="s">
        <v>2634</v>
      </c>
      <c r="F997">
        <v>821</v>
      </c>
      <c r="G997" s="1">
        <v>38824</v>
      </c>
      <c r="H997" t="s">
        <v>201</v>
      </c>
      <c r="I997">
        <v>2945.74</v>
      </c>
      <c r="J997">
        <v>0</v>
      </c>
      <c r="K997">
        <v>0</v>
      </c>
      <c r="L997">
        <v>2945.74</v>
      </c>
      <c r="M997" t="s">
        <v>1290</v>
      </c>
    </row>
    <row r="998" spans="1:13">
      <c r="A998">
        <v>101010102001</v>
      </c>
      <c r="B998" t="s">
        <v>2902</v>
      </c>
      <c r="C998" t="s">
        <v>2626</v>
      </c>
      <c r="D998" t="s">
        <v>1288</v>
      </c>
      <c r="E998" t="s">
        <v>2628</v>
      </c>
      <c r="F998">
        <v>2466</v>
      </c>
      <c r="G998" s="1">
        <v>38824</v>
      </c>
      <c r="H998" t="s">
        <v>191</v>
      </c>
      <c r="I998">
        <v>0</v>
      </c>
      <c r="J998">
        <v>17392.84</v>
      </c>
      <c r="K998">
        <v>0</v>
      </c>
      <c r="L998">
        <v>-17392.84</v>
      </c>
      <c r="M998" t="s">
        <v>1290</v>
      </c>
    </row>
    <row r="999" spans="1:13">
      <c r="A999">
        <v>101010102001</v>
      </c>
      <c r="B999" t="s">
        <v>2902</v>
      </c>
      <c r="C999" t="s">
        <v>2626</v>
      </c>
      <c r="D999" t="s">
        <v>1288</v>
      </c>
      <c r="E999" t="s">
        <v>2628</v>
      </c>
      <c r="F999">
        <v>2467</v>
      </c>
      <c r="G999" s="1">
        <v>38824</v>
      </c>
      <c r="H999" t="s">
        <v>192</v>
      </c>
      <c r="I999">
        <v>0</v>
      </c>
      <c r="J999">
        <v>27.5</v>
      </c>
      <c r="K999">
        <v>0</v>
      </c>
      <c r="L999">
        <v>-27.5</v>
      </c>
      <c r="M999" t="s">
        <v>1290</v>
      </c>
    </row>
    <row r="1000" spans="1:13">
      <c r="A1000">
        <v>101010102001</v>
      </c>
      <c r="B1000" t="s">
        <v>2902</v>
      </c>
      <c r="C1000" t="s">
        <v>2626</v>
      </c>
      <c r="D1000" t="s">
        <v>1288</v>
      </c>
      <c r="E1000" t="s">
        <v>2628</v>
      </c>
      <c r="F1000">
        <v>2469</v>
      </c>
      <c r="G1000" s="1">
        <v>38824</v>
      </c>
      <c r="H1000" t="s">
        <v>193</v>
      </c>
      <c r="I1000">
        <v>0</v>
      </c>
      <c r="J1000">
        <v>1818.13</v>
      </c>
      <c r="K1000">
        <v>0</v>
      </c>
      <c r="L1000">
        <v>-1818.13</v>
      </c>
      <c r="M1000" t="s">
        <v>1290</v>
      </c>
    </row>
    <row r="1001" spans="1:13">
      <c r="A1001">
        <v>101010102001</v>
      </c>
      <c r="B1001" t="s">
        <v>2902</v>
      </c>
      <c r="C1001" t="s">
        <v>2626</v>
      </c>
      <c r="D1001" t="s">
        <v>1288</v>
      </c>
      <c r="E1001" t="s">
        <v>2628</v>
      </c>
      <c r="F1001">
        <v>2470</v>
      </c>
      <c r="G1001" s="1">
        <v>38824</v>
      </c>
      <c r="H1001" t="s">
        <v>194</v>
      </c>
      <c r="I1001">
        <v>0</v>
      </c>
      <c r="J1001">
        <v>350</v>
      </c>
      <c r="K1001">
        <v>0</v>
      </c>
      <c r="L1001">
        <v>-350</v>
      </c>
      <c r="M1001" t="s">
        <v>1290</v>
      </c>
    </row>
    <row r="1002" spans="1:13">
      <c r="A1002">
        <v>101010102001</v>
      </c>
      <c r="B1002" t="s">
        <v>2902</v>
      </c>
      <c r="C1002" t="s">
        <v>2626</v>
      </c>
      <c r="D1002" t="s">
        <v>1288</v>
      </c>
      <c r="E1002" t="s">
        <v>2634</v>
      </c>
      <c r="F1002">
        <v>637</v>
      </c>
      <c r="G1002" s="1">
        <v>38825</v>
      </c>
      <c r="H1002" t="s">
        <v>206</v>
      </c>
      <c r="I1002">
        <v>1547.35</v>
      </c>
      <c r="J1002">
        <v>0</v>
      </c>
      <c r="K1002">
        <v>0</v>
      </c>
      <c r="L1002">
        <v>1547.35</v>
      </c>
      <c r="M1002" t="s">
        <v>1290</v>
      </c>
    </row>
    <row r="1003" spans="1:13">
      <c r="A1003">
        <v>101010102001</v>
      </c>
      <c r="B1003" t="s">
        <v>2902</v>
      </c>
      <c r="C1003" t="s">
        <v>2626</v>
      </c>
      <c r="D1003" t="s">
        <v>1288</v>
      </c>
      <c r="E1003" t="s">
        <v>2634</v>
      </c>
      <c r="F1003">
        <v>753</v>
      </c>
      <c r="G1003" s="1">
        <v>38825</v>
      </c>
      <c r="H1003" t="s">
        <v>207</v>
      </c>
      <c r="I1003">
        <v>5280.35</v>
      </c>
      <c r="J1003">
        <v>0</v>
      </c>
      <c r="K1003">
        <v>0</v>
      </c>
      <c r="L1003">
        <v>5280.35</v>
      </c>
      <c r="M1003" t="s">
        <v>1290</v>
      </c>
    </row>
    <row r="1004" spans="1:13">
      <c r="A1004">
        <v>101010102001</v>
      </c>
      <c r="B1004" t="s">
        <v>2902</v>
      </c>
      <c r="C1004" t="s">
        <v>2626</v>
      </c>
      <c r="D1004" t="s">
        <v>1288</v>
      </c>
      <c r="E1004" t="s">
        <v>2634</v>
      </c>
      <c r="F1004">
        <v>758</v>
      </c>
      <c r="G1004" s="1">
        <v>38825</v>
      </c>
      <c r="H1004" t="s">
        <v>208</v>
      </c>
      <c r="I1004">
        <v>33.159999999999997</v>
      </c>
      <c r="J1004">
        <v>0</v>
      </c>
      <c r="K1004">
        <v>0</v>
      </c>
      <c r="L1004">
        <v>33.159999999999997</v>
      </c>
      <c r="M1004" t="s">
        <v>1290</v>
      </c>
    </row>
    <row r="1005" spans="1:13">
      <c r="A1005">
        <v>101010102001</v>
      </c>
      <c r="B1005" t="s">
        <v>2902</v>
      </c>
      <c r="C1005" t="s">
        <v>2626</v>
      </c>
      <c r="D1005" t="s">
        <v>1288</v>
      </c>
      <c r="E1005" t="s">
        <v>2634</v>
      </c>
      <c r="F1005">
        <v>766</v>
      </c>
      <c r="G1005" s="1">
        <v>38825</v>
      </c>
      <c r="H1005" t="s">
        <v>209</v>
      </c>
      <c r="I1005">
        <v>5456.38</v>
      </c>
      <c r="J1005">
        <v>0</v>
      </c>
      <c r="K1005">
        <v>0</v>
      </c>
      <c r="L1005">
        <v>5456.38</v>
      </c>
      <c r="M1005" t="s">
        <v>1290</v>
      </c>
    </row>
    <row r="1006" spans="1:13">
      <c r="A1006">
        <v>101010102001</v>
      </c>
      <c r="B1006" t="s">
        <v>2902</v>
      </c>
      <c r="C1006" t="s">
        <v>2626</v>
      </c>
      <c r="D1006" t="s">
        <v>1288</v>
      </c>
      <c r="E1006" t="s">
        <v>2634</v>
      </c>
      <c r="F1006">
        <v>781</v>
      </c>
      <c r="G1006" s="1">
        <v>38825</v>
      </c>
      <c r="H1006" t="s">
        <v>210</v>
      </c>
      <c r="I1006">
        <v>6166.12</v>
      </c>
      <c r="J1006">
        <v>0</v>
      </c>
      <c r="K1006">
        <v>0</v>
      </c>
      <c r="L1006">
        <v>6166.12</v>
      </c>
      <c r="M1006" t="s">
        <v>1290</v>
      </c>
    </row>
    <row r="1007" spans="1:13">
      <c r="A1007">
        <v>101010102001</v>
      </c>
      <c r="B1007" t="s">
        <v>2902</v>
      </c>
      <c r="C1007" t="s">
        <v>2626</v>
      </c>
      <c r="D1007" t="s">
        <v>1288</v>
      </c>
      <c r="E1007" t="s">
        <v>2634</v>
      </c>
      <c r="F1007">
        <v>784</v>
      </c>
      <c r="G1007" s="1">
        <v>38825</v>
      </c>
      <c r="H1007" t="s">
        <v>211</v>
      </c>
      <c r="I1007">
        <v>2905.88</v>
      </c>
      <c r="J1007">
        <v>0</v>
      </c>
      <c r="K1007">
        <v>0</v>
      </c>
      <c r="L1007">
        <v>2905.88</v>
      </c>
      <c r="M1007" t="s">
        <v>1290</v>
      </c>
    </row>
    <row r="1008" spans="1:13">
      <c r="A1008">
        <v>101010102001</v>
      </c>
      <c r="B1008" t="s">
        <v>2902</v>
      </c>
      <c r="C1008" t="s">
        <v>2626</v>
      </c>
      <c r="D1008" t="s">
        <v>1288</v>
      </c>
      <c r="E1008" t="s">
        <v>2634</v>
      </c>
      <c r="F1008">
        <v>789</v>
      </c>
      <c r="G1008" s="1">
        <v>38825</v>
      </c>
      <c r="H1008" t="s">
        <v>212</v>
      </c>
      <c r="I1008">
        <v>4932.3</v>
      </c>
      <c r="J1008">
        <v>0</v>
      </c>
      <c r="K1008">
        <v>0</v>
      </c>
      <c r="L1008">
        <v>4932.3</v>
      </c>
      <c r="M1008" t="s">
        <v>1290</v>
      </c>
    </row>
    <row r="1009" spans="1:13">
      <c r="A1009">
        <v>101010102001</v>
      </c>
      <c r="B1009" t="s">
        <v>2902</v>
      </c>
      <c r="C1009" t="s">
        <v>2626</v>
      </c>
      <c r="D1009" t="s">
        <v>1288</v>
      </c>
      <c r="E1009" t="s">
        <v>2634</v>
      </c>
      <c r="F1009">
        <v>805</v>
      </c>
      <c r="G1009" s="1">
        <v>38825</v>
      </c>
      <c r="H1009" t="s">
        <v>213</v>
      </c>
      <c r="I1009">
        <v>6077.29</v>
      </c>
      <c r="J1009">
        <v>0</v>
      </c>
      <c r="K1009">
        <v>0</v>
      </c>
      <c r="L1009">
        <v>6077.29</v>
      </c>
      <c r="M1009" t="s">
        <v>1290</v>
      </c>
    </row>
    <row r="1010" spans="1:13">
      <c r="A1010">
        <v>101010102001</v>
      </c>
      <c r="B1010" t="s">
        <v>2902</v>
      </c>
      <c r="C1010" t="s">
        <v>2626</v>
      </c>
      <c r="D1010" t="s">
        <v>1288</v>
      </c>
      <c r="E1010" t="s">
        <v>2634</v>
      </c>
      <c r="F1010">
        <v>822</v>
      </c>
      <c r="G1010" s="1">
        <v>38825</v>
      </c>
      <c r="H1010" t="s">
        <v>214</v>
      </c>
      <c r="I1010">
        <v>200</v>
      </c>
      <c r="J1010">
        <v>0</v>
      </c>
      <c r="K1010">
        <v>0</v>
      </c>
      <c r="L1010">
        <v>200</v>
      </c>
      <c r="M1010" t="s">
        <v>1290</v>
      </c>
    </row>
    <row r="1011" spans="1:13">
      <c r="A1011">
        <v>101010102001</v>
      </c>
      <c r="B1011" t="s">
        <v>2902</v>
      </c>
      <c r="C1011" t="s">
        <v>2626</v>
      </c>
      <c r="D1011" t="s">
        <v>1288</v>
      </c>
      <c r="E1011" t="s">
        <v>2634</v>
      </c>
      <c r="F1011">
        <v>840</v>
      </c>
      <c r="G1011" s="1">
        <v>38825</v>
      </c>
      <c r="H1011" t="s">
        <v>215</v>
      </c>
      <c r="I1011">
        <v>70</v>
      </c>
      <c r="J1011">
        <v>0</v>
      </c>
      <c r="K1011">
        <v>0</v>
      </c>
      <c r="L1011">
        <v>70</v>
      </c>
      <c r="M1011" t="s">
        <v>1290</v>
      </c>
    </row>
    <row r="1012" spans="1:13">
      <c r="A1012">
        <v>101010102001</v>
      </c>
      <c r="B1012" t="s">
        <v>2902</v>
      </c>
      <c r="C1012" t="s">
        <v>2626</v>
      </c>
      <c r="D1012" t="s">
        <v>1288</v>
      </c>
      <c r="E1012" t="s">
        <v>2634</v>
      </c>
      <c r="F1012">
        <v>906</v>
      </c>
      <c r="G1012" s="1">
        <v>38825</v>
      </c>
      <c r="H1012" t="s">
        <v>210</v>
      </c>
      <c r="I1012">
        <v>6166.12</v>
      </c>
      <c r="J1012">
        <v>0</v>
      </c>
      <c r="K1012">
        <v>0</v>
      </c>
      <c r="L1012">
        <v>6166.12</v>
      </c>
      <c r="M1012" t="s">
        <v>1290</v>
      </c>
    </row>
    <row r="1013" spans="1:13">
      <c r="A1013">
        <v>101010102001</v>
      </c>
      <c r="B1013" t="s">
        <v>2902</v>
      </c>
      <c r="C1013" t="s">
        <v>2626</v>
      </c>
      <c r="D1013" t="s">
        <v>1288</v>
      </c>
      <c r="E1013" t="s">
        <v>2628</v>
      </c>
      <c r="F1013">
        <v>2471</v>
      </c>
      <c r="G1013" s="1">
        <v>38825</v>
      </c>
      <c r="H1013" t="s">
        <v>202</v>
      </c>
      <c r="I1013">
        <v>0</v>
      </c>
      <c r="J1013">
        <v>111</v>
      </c>
      <c r="K1013">
        <v>0</v>
      </c>
      <c r="L1013">
        <v>-111</v>
      </c>
      <c r="M1013" t="s">
        <v>1290</v>
      </c>
    </row>
    <row r="1014" spans="1:13">
      <c r="A1014">
        <v>101010102001</v>
      </c>
      <c r="B1014" t="s">
        <v>2902</v>
      </c>
      <c r="C1014" t="s">
        <v>2626</v>
      </c>
      <c r="D1014" t="s">
        <v>1288</v>
      </c>
      <c r="E1014" t="s">
        <v>2628</v>
      </c>
      <c r="F1014">
        <v>2472</v>
      </c>
      <c r="G1014" s="1">
        <v>38825</v>
      </c>
      <c r="H1014" t="s">
        <v>203</v>
      </c>
      <c r="I1014">
        <v>0</v>
      </c>
      <c r="J1014">
        <v>27098.15</v>
      </c>
      <c r="K1014">
        <v>0</v>
      </c>
      <c r="L1014">
        <v>-27098.15</v>
      </c>
      <c r="M1014" t="s">
        <v>1290</v>
      </c>
    </row>
    <row r="1015" spans="1:13">
      <c r="A1015">
        <v>101010102001</v>
      </c>
      <c r="B1015" t="s">
        <v>2902</v>
      </c>
      <c r="C1015" t="s">
        <v>2626</v>
      </c>
      <c r="D1015" t="s">
        <v>1288</v>
      </c>
      <c r="E1015" t="s">
        <v>2628</v>
      </c>
      <c r="F1015">
        <v>2473</v>
      </c>
      <c r="G1015" s="1">
        <v>38825</v>
      </c>
      <c r="H1015" t="s">
        <v>204</v>
      </c>
      <c r="I1015">
        <v>0</v>
      </c>
      <c r="J1015">
        <v>538.38</v>
      </c>
      <c r="K1015">
        <v>0</v>
      </c>
      <c r="L1015">
        <v>-538.38</v>
      </c>
      <c r="M1015" t="s">
        <v>1290</v>
      </c>
    </row>
    <row r="1016" spans="1:13">
      <c r="A1016">
        <v>101010102001</v>
      </c>
      <c r="B1016" t="s">
        <v>2902</v>
      </c>
      <c r="C1016" t="s">
        <v>2626</v>
      </c>
      <c r="D1016" t="s">
        <v>1288</v>
      </c>
      <c r="E1016" t="s">
        <v>2628</v>
      </c>
      <c r="F1016">
        <v>2475</v>
      </c>
      <c r="G1016" s="1">
        <v>38825</v>
      </c>
      <c r="H1016" t="s">
        <v>205</v>
      </c>
      <c r="I1016">
        <v>0</v>
      </c>
      <c r="J1016">
        <v>555</v>
      </c>
      <c r="K1016">
        <v>0</v>
      </c>
      <c r="L1016">
        <v>-555</v>
      </c>
      <c r="M1016" t="s">
        <v>1290</v>
      </c>
    </row>
    <row r="1017" spans="1:13">
      <c r="A1017">
        <v>101010102001</v>
      </c>
      <c r="B1017" t="s">
        <v>2902</v>
      </c>
      <c r="C1017" t="s">
        <v>2626</v>
      </c>
      <c r="D1017" t="s">
        <v>1288</v>
      </c>
      <c r="E1017" t="s">
        <v>2634</v>
      </c>
      <c r="F1017">
        <v>634</v>
      </c>
      <c r="G1017" s="1">
        <v>38826</v>
      </c>
      <c r="H1017" t="s">
        <v>221</v>
      </c>
      <c r="I1017">
        <v>609.09</v>
      </c>
      <c r="J1017">
        <v>0</v>
      </c>
      <c r="K1017">
        <v>0</v>
      </c>
      <c r="L1017">
        <v>609.09</v>
      </c>
      <c r="M1017" t="s">
        <v>1290</v>
      </c>
    </row>
    <row r="1018" spans="1:13">
      <c r="A1018">
        <v>101010102001</v>
      </c>
      <c r="B1018" t="s">
        <v>2902</v>
      </c>
      <c r="C1018" t="s">
        <v>2626</v>
      </c>
      <c r="D1018" t="s">
        <v>1288</v>
      </c>
      <c r="E1018" t="s">
        <v>2634</v>
      </c>
      <c r="F1018">
        <v>751</v>
      </c>
      <c r="G1018" s="1">
        <v>38826</v>
      </c>
      <c r="H1018" t="s">
        <v>222</v>
      </c>
      <c r="I1018">
        <v>134</v>
      </c>
      <c r="J1018">
        <v>0</v>
      </c>
      <c r="K1018">
        <v>0</v>
      </c>
      <c r="L1018">
        <v>134</v>
      </c>
      <c r="M1018" t="s">
        <v>1290</v>
      </c>
    </row>
    <row r="1019" spans="1:13">
      <c r="A1019">
        <v>101010102001</v>
      </c>
      <c r="B1019" t="s">
        <v>2902</v>
      </c>
      <c r="C1019" t="s">
        <v>2626</v>
      </c>
      <c r="D1019" t="s">
        <v>1288</v>
      </c>
      <c r="E1019" t="s">
        <v>2634</v>
      </c>
      <c r="F1019">
        <v>752</v>
      </c>
      <c r="G1019" s="1">
        <v>38826</v>
      </c>
      <c r="H1019" t="s">
        <v>207</v>
      </c>
      <c r="I1019">
        <v>5280.35</v>
      </c>
      <c r="J1019">
        <v>0</v>
      </c>
      <c r="K1019">
        <v>0</v>
      </c>
      <c r="L1019">
        <v>5280.35</v>
      </c>
      <c r="M1019" t="s">
        <v>1290</v>
      </c>
    </row>
    <row r="1020" spans="1:13">
      <c r="A1020">
        <v>101010102001</v>
      </c>
      <c r="B1020" t="s">
        <v>2902</v>
      </c>
      <c r="C1020" t="s">
        <v>2626</v>
      </c>
      <c r="D1020" t="s">
        <v>1288</v>
      </c>
      <c r="E1020" t="s">
        <v>2634</v>
      </c>
      <c r="F1020">
        <v>755</v>
      </c>
      <c r="G1020" s="1">
        <v>38826</v>
      </c>
      <c r="H1020" t="s">
        <v>223</v>
      </c>
      <c r="I1020">
        <v>13.65</v>
      </c>
      <c r="J1020">
        <v>0</v>
      </c>
      <c r="K1020">
        <v>0</v>
      </c>
      <c r="L1020">
        <v>13.65</v>
      </c>
      <c r="M1020" t="s">
        <v>1290</v>
      </c>
    </row>
    <row r="1021" spans="1:13">
      <c r="A1021">
        <v>101010102001</v>
      </c>
      <c r="B1021" t="s">
        <v>2902</v>
      </c>
      <c r="C1021" t="s">
        <v>2626</v>
      </c>
      <c r="D1021" t="s">
        <v>1288</v>
      </c>
      <c r="E1021" t="s">
        <v>2634</v>
      </c>
      <c r="F1021">
        <v>756</v>
      </c>
      <c r="G1021" s="1">
        <v>38826</v>
      </c>
      <c r="H1021" t="s">
        <v>224</v>
      </c>
      <c r="I1021">
        <v>9.1</v>
      </c>
      <c r="J1021">
        <v>0</v>
      </c>
      <c r="K1021">
        <v>0</v>
      </c>
      <c r="L1021">
        <v>9.1</v>
      </c>
      <c r="M1021" t="s">
        <v>1290</v>
      </c>
    </row>
    <row r="1022" spans="1:13">
      <c r="A1022">
        <v>101010102001</v>
      </c>
      <c r="B1022" t="s">
        <v>2902</v>
      </c>
      <c r="C1022" t="s">
        <v>2626</v>
      </c>
      <c r="D1022" t="s">
        <v>1288</v>
      </c>
      <c r="E1022" t="s">
        <v>2634</v>
      </c>
      <c r="F1022">
        <v>757</v>
      </c>
      <c r="G1022" s="1">
        <v>38826</v>
      </c>
      <c r="H1022" t="s">
        <v>225</v>
      </c>
      <c r="I1022">
        <v>18.2</v>
      </c>
      <c r="J1022">
        <v>0</v>
      </c>
      <c r="K1022">
        <v>0</v>
      </c>
      <c r="L1022">
        <v>18.2</v>
      </c>
      <c r="M1022" t="s">
        <v>1290</v>
      </c>
    </row>
    <row r="1023" spans="1:13">
      <c r="A1023">
        <v>101010102001</v>
      </c>
      <c r="B1023" t="s">
        <v>2902</v>
      </c>
      <c r="C1023" t="s">
        <v>2626</v>
      </c>
      <c r="D1023" t="s">
        <v>1288</v>
      </c>
      <c r="E1023" t="s">
        <v>2634</v>
      </c>
      <c r="F1023">
        <v>759</v>
      </c>
      <c r="G1023" s="1">
        <v>38826</v>
      </c>
      <c r="H1023" t="s">
        <v>226</v>
      </c>
      <c r="I1023">
        <v>9.1</v>
      </c>
      <c r="J1023">
        <v>0</v>
      </c>
      <c r="K1023">
        <v>0</v>
      </c>
      <c r="L1023">
        <v>9.1</v>
      </c>
      <c r="M1023" t="s">
        <v>1290</v>
      </c>
    </row>
    <row r="1024" spans="1:13">
      <c r="A1024">
        <v>101010102001</v>
      </c>
      <c r="B1024" t="s">
        <v>2902</v>
      </c>
      <c r="C1024" t="s">
        <v>2626</v>
      </c>
      <c r="D1024" t="s">
        <v>1288</v>
      </c>
      <c r="E1024" t="s">
        <v>2634</v>
      </c>
      <c r="F1024">
        <v>760</v>
      </c>
      <c r="G1024" s="1">
        <v>38826</v>
      </c>
      <c r="H1024" t="s">
        <v>227</v>
      </c>
      <c r="I1024">
        <v>805</v>
      </c>
      <c r="J1024">
        <v>0</v>
      </c>
      <c r="K1024">
        <v>0</v>
      </c>
      <c r="L1024">
        <v>805</v>
      </c>
      <c r="M1024" t="s">
        <v>1290</v>
      </c>
    </row>
    <row r="1025" spans="1:13">
      <c r="A1025">
        <v>101010102001</v>
      </c>
      <c r="B1025" t="s">
        <v>2902</v>
      </c>
      <c r="C1025" t="s">
        <v>2626</v>
      </c>
      <c r="D1025" t="s">
        <v>1288</v>
      </c>
      <c r="E1025" t="s">
        <v>2634</v>
      </c>
      <c r="F1025">
        <v>761</v>
      </c>
      <c r="G1025" s="1">
        <v>38826</v>
      </c>
      <c r="H1025" t="s">
        <v>228</v>
      </c>
      <c r="I1025">
        <v>5456.38</v>
      </c>
      <c r="J1025">
        <v>0</v>
      </c>
      <c r="K1025">
        <v>0</v>
      </c>
      <c r="L1025">
        <v>5456.38</v>
      </c>
      <c r="M1025" t="s">
        <v>1290</v>
      </c>
    </row>
    <row r="1026" spans="1:13">
      <c r="A1026">
        <v>101010102001</v>
      </c>
      <c r="B1026" t="s">
        <v>2902</v>
      </c>
      <c r="C1026" t="s">
        <v>2626</v>
      </c>
      <c r="D1026" t="s">
        <v>1288</v>
      </c>
      <c r="E1026" t="s">
        <v>2634</v>
      </c>
      <c r="F1026">
        <v>770</v>
      </c>
      <c r="G1026" s="1">
        <v>38826</v>
      </c>
      <c r="H1026" t="s">
        <v>229</v>
      </c>
      <c r="I1026">
        <v>78.2</v>
      </c>
      <c r="J1026">
        <v>0</v>
      </c>
      <c r="K1026">
        <v>0</v>
      </c>
      <c r="L1026">
        <v>78.2</v>
      </c>
      <c r="M1026" t="s">
        <v>1290</v>
      </c>
    </row>
    <row r="1027" spans="1:13">
      <c r="A1027">
        <v>101010102001</v>
      </c>
      <c r="B1027" t="s">
        <v>2902</v>
      </c>
      <c r="C1027" t="s">
        <v>2626</v>
      </c>
      <c r="D1027" t="s">
        <v>1288</v>
      </c>
      <c r="E1027" t="s">
        <v>2634</v>
      </c>
      <c r="F1027">
        <v>774</v>
      </c>
      <c r="G1027" s="1">
        <v>38826</v>
      </c>
      <c r="H1027" t="s">
        <v>230</v>
      </c>
      <c r="I1027">
        <v>70.98</v>
      </c>
      <c r="J1027">
        <v>0</v>
      </c>
      <c r="K1027">
        <v>0</v>
      </c>
      <c r="L1027">
        <v>70.98</v>
      </c>
      <c r="M1027" t="s">
        <v>1290</v>
      </c>
    </row>
    <row r="1028" spans="1:13">
      <c r="A1028">
        <v>101010102001</v>
      </c>
      <c r="B1028" t="s">
        <v>2902</v>
      </c>
      <c r="C1028" t="s">
        <v>2626</v>
      </c>
      <c r="D1028" t="s">
        <v>1288</v>
      </c>
      <c r="E1028" t="s">
        <v>2634</v>
      </c>
      <c r="F1028">
        <v>777</v>
      </c>
      <c r="G1028" s="1">
        <v>38826</v>
      </c>
      <c r="H1028" t="s">
        <v>231</v>
      </c>
      <c r="I1028">
        <v>2.73</v>
      </c>
      <c r="J1028">
        <v>0</v>
      </c>
      <c r="K1028">
        <v>0</v>
      </c>
      <c r="L1028">
        <v>2.73</v>
      </c>
      <c r="M1028" t="s">
        <v>1290</v>
      </c>
    </row>
    <row r="1029" spans="1:13">
      <c r="A1029">
        <v>101010102001</v>
      </c>
      <c r="B1029" t="s">
        <v>2902</v>
      </c>
      <c r="C1029" t="s">
        <v>2626</v>
      </c>
      <c r="D1029" t="s">
        <v>1288</v>
      </c>
      <c r="E1029" t="s">
        <v>2634</v>
      </c>
      <c r="F1029">
        <v>778</v>
      </c>
      <c r="G1029" s="1">
        <v>38826</v>
      </c>
      <c r="H1029" t="s">
        <v>232</v>
      </c>
      <c r="I1029">
        <v>27.3</v>
      </c>
      <c r="J1029">
        <v>0</v>
      </c>
      <c r="K1029">
        <v>0</v>
      </c>
      <c r="L1029">
        <v>27.3</v>
      </c>
      <c r="M1029" t="s">
        <v>1290</v>
      </c>
    </row>
    <row r="1030" spans="1:13">
      <c r="A1030">
        <v>101010102001</v>
      </c>
      <c r="B1030" t="s">
        <v>2902</v>
      </c>
      <c r="C1030" t="s">
        <v>2626</v>
      </c>
      <c r="D1030" t="s">
        <v>1288</v>
      </c>
      <c r="E1030" t="s">
        <v>2634</v>
      </c>
      <c r="F1030">
        <v>779</v>
      </c>
      <c r="G1030" s="1">
        <v>38826</v>
      </c>
      <c r="H1030" t="s">
        <v>233</v>
      </c>
      <c r="I1030">
        <v>9.1</v>
      </c>
      <c r="J1030">
        <v>0</v>
      </c>
      <c r="K1030">
        <v>0</v>
      </c>
      <c r="L1030">
        <v>9.1</v>
      </c>
      <c r="M1030" t="s">
        <v>1290</v>
      </c>
    </row>
    <row r="1031" spans="1:13">
      <c r="A1031">
        <v>101010102001</v>
      </c>
      <c r="B1031" t="s">
        <v>2902</v>
      </c>
      <c r="C1031" t="s">
        <v>2626</v>
      </c>
      <c r="D1031" t="s">
        <v>1288</v>
      </c>
      <c r="E1031" t="s">
        <v>2634</v>
      </c>
      <c r="F1031">
        <v>783</v>
      </c>
      <c r="G1031" s="1">
        <v>38826</v>
      </c>
      <c r="H1031" t="s">
        <v>234</v>
      </c>
      <c r="I1031">
        <v>63.84</v>
      </c>
      <c r="J1031">
        <v>0</v>
      </c>
      <c r="K1031">
        <v>0</v>
      </c>
      <c r="L1031">
        <v>63.84</v>
      </c>
      <c r="M1031" t="s">
        <v>1290</v>
      </c>
    </row>
    <row r="1032" spans="1:13">
      <c r="A1032">
        <v>101010102001</v>
      </c>
      <c r="B1032" t="s">
        <v>2902</v>
      </c>
      <c r="C1032" t="s">
        <v>2626</v>
      </c>
      <c r="D1032" t="s">
        <v>1288</v>
      </c>
      <c r="E1032" t="s">
        <v>2634</v>
      </c>
      <c r="F1032">
        <v>796</v>
      </c>
      <c r="G1032" s="1">
        <v>38826</v>
      </c>
      <c r="H1032" t="s">
        <v>171</v>
      </c>
      <c r="I1032">
        <v>2</v>
      </c>
      <c r="J1032">
        <v>0</v>
      </c>
      <c r="K1032">
        <v>0</v>
      </c>
      <c r="L1032">
        <v>2</v>
      </c>
      <c r="M1032" t="s">
        <v>1290</v>
      </c>
    </row>
    <row r="1033" spans="1:13">
      <c r="A1033">
        <v>101010102001</v>
      </c>
      <c r="B1033" t="s">
        <v>2902</v>
      </c>
      <c r="C1033" t="s">
        <v>2626</v>
      </c>
      <c r="D1033" t="s">
        <v>1288</v>
      </c>
      <c r="E1033" t="s">
        <v>2634</v>
      </c>
      <c r="F1033">
        <v>797</v>
      </c>
      <c r="G1033" s="1">
        <v>38826</v>
      </c>
      <c r="H1033" t="s">
        <v>171</v>
      </c>
      <c r="I1033">
        <v>50</v>
      </c>
      <c r="J1033">
        <v>0</v>
      </c>
      <c r="K1033">
        <v>0</v>
      </c>
      <c r="L1033">
        <v>50</v>
      </c>
      <c r="M1033" t="s">
        <v>1290</v>
      </c>
    </row>
    <row r="1034" spans="1:13">
      <c r="A1034">
        <v>101010102001</v>
      </c>
      <c r="B1034" t="s">
        <v>2902</v>
      </c>
      <c r="C1034" t="s">
        <v>2626</v>
      </c>
      <c r="D1034" t="s">
        <v>1288</v>
      </c>
      <c r="E1034" t="s">
        <v>2634</v>
      </c>
      <c r="F1034">
        <v>827</v>
      </c>
      <c r="G1034" s="1">
        <v>38826</v>
      </c>
      <c r="H1034" t="s">
        <v>235</v>
      </c>
      <c r="I1034">
        <v>104.98</v>
      </c>
      <c r="J1034">
        <v>0</v>
      </c>
      <c r="K1034">
        <v>0</v>
      </c>
      <c r="L1034">
        <v>104.98</v>
      </c>
      <c r="M1034" t="s">
        <v>1290</v>
      </c>
    </row>
    <row r="1035" spans="1:13">
      <c r="A1035">
        <v>101010102001</v>
      </c>
      <c r="B1035" t="s">
        <v>2902</v>
      </c>
      <c r="C1035" t="s">
        <v>2626</v>
      </c>
      <c r="D1035" t="s">
        <v>1288</v>
      </c>
      <c r="E1035" t="s">
        <v>2634</v>
      </c>
      <c r="F1035">
        <v>1172</v>
      </c>
      <c r="G1035" s="1">
        <v>38826</v>
      </c>
      <c r="H1035" t="s">
        <v>236</v>
      </c>
      <c r="I1035">
        <v>135.5</v>
      </c>
      <c r="J1035">
        <v>0</v>
      </c>
      <c r="K1035">
        <v>0</v>
      </c>
      <c r="L1035">
        <v>135.5</v>
      </c>
      <c r="M1035" t="s">
        <v>1290</v>
      </c>
    </row>
    <row r="1036" spans="1:13">
      <c r="A1036">
        <v>101010102001</v>
      </c>
      <c r="B1036" t="s">
        <v>2902</v>
      </c>
      <c r="C1036" t="s">
        <v>2626</v>
      </c>
      <c r="D1036" t="s">
        <v>1288</v>
      </c>
      <c r="E1036" t="s">
        <v>2628</v>
      </c>
      <c r="F1036">
        <v>2476</v>
      </c>
      <c r="G1036" s="1">
        <v>38826</v>
      </c>
      <c r="H1036" t="s">
        <v>216</v>
      </c>
      <c r="I1036">
        <v>0</v>
      </c>
      <c r="J1036">
        <v>19226.05</v>
      </c>
      <c r="K1036">
        <v>0</v>
      </c>
      <c r="L1036">
        <v>-19226.05</v>
      </c>
      <c r="M1036" t="s">
        <v>1290</v>
      </c>
    </row>
    <row r="1037" spans="1:13">
      <c r="A1037">
        <v>101010102001</v>
      </c>
      <c r="B1037" t="s">
        <v>2902</v>
      </c>
      <c r="C1037" t="s">
        <v>2626</v>
      </c>
      <c r="D1037" t="s">
        <v>1288</v>
      </c>
      <c r="E1037" t="s">
        <v>2628</v>
      </c>
      <c r="F1037">
        <v>2477</v>
      </c>
      <c r="G1037" s="1">
        <v>38826</v>
      </c>
      <c r="H1037" t="s">
        <v>217</v>
      </c>
      <c r="I1037">
        <v>0</v>
      </c>
      <c r="J1037">
        <v>42773.84</v>
      </c>
      <c r="K1037">
        <v>0</v>
      </c>
      <c r="L1037">
        <v>-42773.84</v>
      </c>
      <c r="M1037" t="s">
        <v>1290</v>
      </c>
    </row>
    <row r="1038" spans="1:13">
      <c r="A1038">
        <v>101010102001</v>
      </c>
      <c r="B1038" t="s">
        <v>2902</v>
      </c>
      <c r="C1038" t="s">
        <v>2626</v>
      </c>
      <c r="D1038" t="s">
        <v>1288</v>
      </c>
      <c r="E1038" t="s">
        <v>2628</v>
      </c>
      <c r="F1038">
        <v>2479</v>
      </c>
      <c r="G1038" s="1">
        <v>38826</v>
      </c>
      <c r="H1038" t="s">
        <v>218</v>
      </c>
      <c r="I1038">
        <v>0</v>
      </c>
      <c r="J1038">
        <v>314.5</v>
      </c>
      <c r="K1038">
        <v>0</v>
      </c>
      <c r="L1038">
        <v>-314.5</v>
      </c>
      <c r="M1038" t="s">
        <v>1290</v>
      </c>
    </row>
    <row r="1039" spans="1:13">
      <c r="A1039">
        <v>101010102001</v>
      </c>
      <c r="B1039" t="s">
        <v>2902</v>
      </c>
      <c r="C1039" t="s">
        <v>2626</v>
      </c>
      <c r="D1039" t="s">
        <v>1288</v>
      </c>
      <c r="E1039" t="s">
        <v>2628</v>
      </c>
      <c r="F1039">
        <v>2480</v>
      </c>
      <c r="G1039" s="1">
        <v>38826</v>
      </c>
      <c r="H1039" t="s">
        <v>219</v>
      </c>
      <c r="I1039">
        <v>0</v>
      </c>
      <c r="J1039">
        <v>314.5</v>
      </c>
      <c r="K1039">
        <v>0</v>
      </c>
      <c r="L1039">
        <v>-314.5</v>
      </c>
      <c r="M1039" t="s">
        <v>1290</v>
      </c>
    </row>
    <row r="1040" spans="1:13">
      <c r="A1040">
        <v>101010102001</v>
      </c>
      <c r="B1040" t="s">
        <v>2902</v>
      </c>
      <c r="C1040" t="s">
        <v>2626</v>
      </c>
      <c r="D1040" t="s">
        <v>1288</v>
      </c>
      <c r="E1040" t="s">
        <v>2628</v>
      </c>
      <c r="F1040">
        <v>2482</v>
      </c>
      <c r="G1040" s="1">
        <v>38826</v>
      </c>
      <c r="H1040" t="s">
        <v>220</v>
      </c>
      <c r="I1040">
        <v>0</v>
      </c>
      <c r="J1040">
        <v>314.5</v>
      </c>
      <c r="K1040">
        <v>0</v>
      </c>
      <c r="L1040">
        <v>-314.5</v>
      </c>
      <c r="M1040" t="s">
        <v>1290</v>
      </c>
    </row>
    <row r="1041" spans="1:13">
      <c r="A1041">
        <v>101010102001</v>
      </c>
      <c r="B1041" t="s">
        <v>2902</v>
      </c>
      <c r="C1041" t="s">
        <v>2626</v>
      </c>
      <c r="D1041" t="s">
        <v>1288</v>
      </c>
      <c r="E1041" t="s">
        <v>2634</v>
      </c>
      <c r="F1041">
        <v>675</v>
      </c>
      <c r="G1041" s="1">
        <v>38827</v>
      </c>
      <c r="H1041" t="s">
        <v>245</v>
      </c>
      <c r="I1041">
        <v>234.08</v>
      </c>
      <c r="J1041">
        <v>0</v>
      </c>
      <c r="K1041">
        <v>0</v>
      </c>
      <c r="L1041">
        <v>234.08</v>
      </c>
      <c r="M1041" t="s">
        <v>1290</v>
      </c>
    </row>
    <row r="1042" spans="1:13">
      <c r="A1042">
        <v>101010102001</v>
      </c>
      <c r="B1042" t="s">
        <v>2902</v>
      </c>
      <c r="C1042" t="s">
        <v>2626</v>
      </c>
      <c r="D1042" t="s">
        <v>1288</v>
      </c>
      <c r="E1042" t="s">
        <v>2634</v>
      </c>
      <c r="F1042">
        <v>743</v>
      </c>
      <c r="G1042" s="1">
        <v>38827</v>
      </c>
      <c r="H1042" t="s">
        <v>246</v>
      </c>
      <c r="I1042">
        <v>45</v>
      </c>
      <c r="J1042">
        <v>0</v>
      </c>
      <c r="K1042">
        <v>0</v>
      </c>
      <c r="L1042">
        <v>45</v>
      </c>
      <c r="M1042" t="s">
        <v>1290</v>
      </c>
    </row>
    <row r="1043" spans="1:13">
      <c r="A1043">
        <v>101010102001</v>
      </c>
      <c r="B1043" t="s">
        <v>2902</v>
      </c>
      <c r="C1043" t="s">
        <v>2626</v>
      </c>
      <c r="D1043" t="s">
        <v>1288</v>
      </c>
      <c r="E1043" t="s">
        <v>2634</v>
      </c>
      <c r="F1043">
        <v>744</v>
      </c>
      <c r="G1043" s="1">
        <v>38827</v>
      </c>
      <c r="H1043" t="s">
        <v>247</v>
      </c>
      <c r="I1043">
        <v>450</v>
      </c>
      <c r="J1043">
        <v>0</v>
      </c>
      <c r="K1043">
        <v>0</v>
      </c>
      <c r="L1043">
        <v>450</v>
      </c>
      <c r="M1043" t="s">
        <v>1290</v>
      </c>
    </row>
    <row r="1044" spans="1:13">
      <c r="A1044">
        <v>101010102001</v>
      </c>
      <c r="B1044" t="s">
        <v>2902</v>
      </c>
      <c r="C1044" t="s">
        <v>2626</v>
      </c>
      <c r="D1044" t="s">
        <v>1288</v>
      </c>
      <c r="E1044" t="s">
        <v>2634</v>
      </c>
      <c r="F1044">
        <v>746</v>
      </c>
      <c r="G1044" s="1">
        <v>38827</v>
      </c>
      <c r="H1044" t="s">
        <v>248</v>
      </c>
      <c r="I1044">
        <v>9.59</v>
      </c>
      <c r="J1044">
        <v>0</v>
      </c>
      <c r="K1044">
        <v>0</v>
      </c>
      <c r="L1044">
        <v>9.59</v>
      </c>
      <c r="M1044" t="s">
        <v>1290</v>
      </c>
    </row>
    <row r="1045" spans="1:13">
      <c r="A1045">
        <v>101010102001</v>
      </c>
      <c r="B1045" t="s">
        <v>2902</v>
      </c>
      <c r="C1045" t="s">
        <v>2626</v>
      </c>
      <c r="D1045" t="s">
        <v>1288</v>
      </c>
      <c r="E1045" t="s">
        <v>2634</v>
      </c>
      <c r="F1045">
        <v>747</v>
      </c>
      <c r="G1045" s="1">
        <v>38827</v>
      </c>
      <c r="H1045" t="s">
        <v>249</v>
      </c>
      <c r="I1045">
        <v>253.8</v>
      </c>
      <c r="J1045">
        <v>0</v>
      </c>
      <c r="K1045">
        <v>0</v>
      </c>
      <c r="L1045">
        <v>253.8</v>
      </c>
      <c r="M1045" t="s">
        <v>1290</v>
      </c>
    </row>
    <row r="1046" spans="1:13">
      <c r="A1046">
        <v>101010102001</v>
      </c>
      <c r="B1046" t="s">
        <v>2902</v>
      </c>
      <c r="C1046" t="s">
        <v>2626</v>
      </c>
      <c r="D1046" t="s">
        <v>1288</v>
      </c>
      <c r="E1046" t="s">
        <v>2634</v>
      </c>
      <c r="F1046">
        <v>748</v>
      </c>
      <c r="G1046" s="1">
        <v>38827</v>
      </c>
      <c r="H1046" t="s">
        <v>250</v>
      </c>
      <c r="I1046">
        <v>43.68</v>
      </c>
      <c r="J1046">
        <v>0</v>
      </c>
      <c r="K1046">
        <v>0</v>
      </c>
      <c r="L1046">
        <v>43.68</v>
      </c>
      <c r="M1046" t="s">
        <v>1290</v>
      </c>
    </row>
    <row r="1047" spans="1:13">
      <c r="A1047">
        <v>101010102001</v>
      </c>
      <c r="B1047" t="s">
        <v>2902</v>
      </c>
      <c r="C1047" t="s">
        <v>2626</v>
      </c>
      <c r="D1047" t="s">
        <v>1288</v>
      </c>
      <c r="E1047" t="s">
        <v>2634</v>
      </c>
      <c r="F1047">
        <v>785</v>
      </c>
      <c r="G1047" s="1">
        <v>38827</v>
      </c>
      <c r="H1047" t="s">
        <v>251</v>
      </c>
      <c r="I1047">
        <v>1602</v>
      </c>
      <c r="J1047">
        <v>0</v>
      </c>
      <c r="K1047">
        <v>0</v>
      </c>
      <c r="L1047">
        <v>1602</v>
      </c>
      <c r="M1047" t="s">
        <v>1290</v>
      </c>
    </row>
    <row r="1048" spans="1:13">
      <c r="A1048">
        <v>101010102001</v>
      </c>
      <c r="B1048" t="s">
        <v>2902</v>
      </c>
      <c r="C1048" t="s">
        <v>2626</v>
      </c>
      <c r="D1048" t="s">
        <v>1288</v>
      </c>
      <c r="E1048" t="s">
        <v>2628</v>
      </c>
      <c r="F1048">
        <v>2485</v>
      </c>
      <c r="G1048" s="1">
        <v>38827</v>
      </c>
      <c r="H1048" t="s">
        <v>237</v>
      </c>
      <c r="I1048">
        <v>0</v>
      </c>
      <c r="J1048">
        <v>9560.1</v>
      </c>
      <c r="K1048">
        <v>0</v>
      </c>
      <c r="L1048">
        <v>-9560.1</v>
      </c>
      <c r="M1048" t="s">
        <v>1290</v>
      </c>
    </row>
    <row r="1049" spans="1:13">
      <c r="A1049">
        <v>101010102001</v>
      </c>
      <c r="B1049" t="s">
        <v>2902</v>
      </c>
      <c r="C1049" t="s">
        <v>2626</v>
      </c>
      <c r="D1049" t="s">
        <v>1288</v>
      </c>
      <c r="E1049" t="s">
        <v>2628</v>
      </c>
      <c r="F1049">
        <v>2486</v>
      </c>
      <c r="G1049" s="1">
        <v>38827</v>
      </c>
      <c r="H1049" t="s">
        <v>238</v>
      </c>
      <c r="I1049">
        <v>0</v>
      </c>
      <c r="J1049">
        <v>121.1</v>
      </c>
      <c r="K1049">
        <v>0</v>
      </c>
      <c r="L1049">
        <v>-121.1</v>
      </c>
      <c r="M1049" t="s">
        <v>1290</v>
      </c>
    </row>
    <row r="1050" spans="1:13">
      <c r="A1050">
        <v>101010102001</v>
      </c>
      <c r="B1050" t="s">
        <v>2902</v>
      </c>
      <c r="C1050" t="s">
        <v>2626</v>
      </c>
      <c r="D1050" t="s">
        <v>1288</v>
      </c>
      <c r="E1050" t="s">
        <v>2628</v>
      </c>
      <c r="F1050">
        <v>2490</v>
      </c>
      <c r="G1050" s="1">
        <v>38827</v>
      </c>
      <c r="H1050" t="s">
        <v>239</v>
      </c>
      <c r="I1050">
        <v>0</v>
      </c>
      <c r="J1050">
        <v>193.08</v>
      </c>
      <c r="K1050">
        <v>0</v>
      </c>
      <c r="L1050">
        <v>-193.08</v>
      </c>
      <c r="M1050" t="s">
        <v>1290</v>
      </c>
    </row>
    <row r="1051" spans="1:13">
      <c r="A1051">
        <v>101010102001</v>
      </c>
      <c r="B1051" t="s">
        <v>2902</v>
      </c>
      <c r="C1051" t="s">
        <v>2626</v>
      </c>
      <c r="D1051" t="s">
        <v>1288</v>
      </c>
      <c r="E1051" t="s">
        <v>2628</v>
      </c>
      <c r="F1051">
        <v>2491</v>
      </c>
      <c r="G1051" s="1">
        <v>38827</v>
      </c>
      <c r="H1051" t="s">
        <v>240</v>
      </c>
      <c r="I1051">
        <v>0</v>
      </c>
      <c r="J1051">
        <v>62.16</v>
      </c>
      <c r="K1051">
        <v>0</v>
      </c>
      <c r="L1051">
        <v>-62.16</v>
      </c>
      <c r="M1051" t="s">
        <v>1290</v>
      </c>
    </row>
    <row r="1052" spans="1:13">
      <c r="A1052">
        <v>101010102001</v>
      </c>
      <c r="B1052" t="s">
        <v>2902</v>
      </c>
      <c r="C1052" t="s">
        <v>2626</v>
      </c>
      <c r="D1052" t="s">
        <v>1288</v>
      </c>
      <c r="E1052" t="s">
        <v>2628</v>
      </c>
      <c r="F1052">
        <v>2492</v>
      </c>
      <c r="G1052" s="1">
        <v>38827</v>
      </c>
      <c r="H1052" t="s">
        <v>241</v>
      </c>
      <c r="I1052">
        <v>0</v>
      </c>
      <c r="J1052">
        <v>138.75</v>
      </c>
      <c r="K1052">
        <v>0</v>
      </c>
      <c r="L1052">
        <v>-138.75</v>
      </c>
      <c r="M1052" t="s">
        <v>1290</v>
      </c>
    </row>
    <row r="1053" spans="1:13">
      <c r="A1053">
        <v>101010102001</v>
      </c>
      <c r="B1053" t="s">
        <v>2902</v>
      </c>
      <c r="C1053" t="s">
        <v>2626</v>
      </c>
      <c r="D1053" t="s">
        <v>1288</v>
      </c>
      <c r="E1053" t="s">
        <v>2628</v>
      </c>
      <c r="F1053">
        <v>2493</v>
      </c>
      <c r="G1053" s="1">
        <v>38827</v>
      </c>
      <c r="H1053" t="s">
        <v>242</v>
      </c>
      <c r="I1053">
        <v>0</v>
      </c>
      <c r="J1053">
        <v>26092.91</v>
      </c>
      <c r="K1053">
        <v>0</v>
      </c>
      <c r="L1053">
        <v>-26092.91</v>
      </c>
      <c r="M1053" t="s">
        <v>1290</v>
      </c>
    </row>
    <row r="1054" spans="1:13">
      <c r="A1054">
        <v>101010102001</v>
      </c>
      <c r="B1054" t="s">
        <v>2902</v>
      </c>
      <c r="C1054" t="s">
        <v>2626</v>
      </c>
      <c r="D1054" t="s">
        <v>1288</v>
      </c>
      <c r="E1054" t="s">
        <v>2628</v>
      </c>
      <c r="F1054">
        <v>2494</v>
      </c>
      <c r="G1054" s="1">
        <v>38827</v>
      </c>
      <c r="H1054" t="s">
        <v>243</v>
      </c>
      <c r="I1054">
        <v>0</v>
      </c>
      <c r="J1054">
        <v>42773.84</v>
      </c>
      <c r="K1054">
        <v>0</v>
      </c>
      <c r="L1054">
        <v>-42773.84</v>
      </c>
      <c r="M1054" t="s">
        <v>1290</v>
      </c>
    </row>
    <row r="1055" spans="1:13">
      <c r="A1055">
        <v>101010102001</v>
      </c>
      <c r="B1055" t="s">
        <v>2902</v>
      </c>
      <c r="C1055" t="s">
        <v>2626</v>
      </c>
      <c r="D1055" t="s">
        <v>1288</v>
      </c>
      <c r="E1055" t="s">
        <v>2628</v>
      </c>
      <c r="F1055">
        <v>2495</v>
      </c>
      <c r="G1055" s="1">
        <v>38827</v>
      </c>
      <c r="H1055" t="s">
        <v>244</v>
      </c>
      <c r="I1055">
        <v>0</v>
      </c>
      <c r="J1055">
        <v>234.08</v>
      </c>
      <c r="K1055">
        <v>0</v>
      </c>
      <c r="L1055">
        <v>-234.08</v>
      </c>
      <c r="M1055" t="s">
        <v>1290</v>
      </c>
    </row>
    <row r="1056" spans="1:13">
      <c r="A1056">
        <v>101010102001</v>
      </c>
      <c r="B1056" t="s">
        <v>2902</v>
      </c>
      <c r="C1056" t="s">
        <v>2626</v>
      </c>
      <c r="D1056" t="s">
        <v>1288</v>
      </c>
      <c r="E1056" t="s">
        <v>2634</v>
      </c>
      <c r="F1056">
        <v>728</v>
      </c>
      <c r="G1056" s="1">
        <v>38828</v>
      </c>
      <c r="H1056" t="s">
        <v>257</v>
      </c>
      <c r="I1056">
        <v>29660</v>
      </c>
      <c r="J1056">
        <v>0</v>
      </c>
      <c r="K1056">
        <v>0</v>
      </c>
      <c r="L1056">
        <v>29660</v>
      </c>
      <c r="M1056" t="s">
        <v>1290</v>
      </c>
    </row>
    <row r="1057" spans="1:13">
      <c r="A1057">
        <v>101010102001</v>
      </c>
      <c r="B1057" t="s">
        <v>2902</v>
      </c>
      <c r="C1057" t="s">
        <v>2626</v>
      </c>
      <c r="D1057" t="s">
        <v>1288</v>
      </c>
      <c r="E1057" t="s">
        <v>2634</v>
      </c>
      <c r="F1057">
        <v>736</v>
      </c>
      <c r="G1057" s="1">
        <v>38828</v>
      </c>
      <c r="H1057" t="s">
        <v>258</v>
      </c>
      <c r="I1057">
        <v>7</v>
      </c>
      <c r="J1057">
        <v>0</v>
      </c>
      <c r="K1057">
        <v>0</v>
      </c>
      <c r="L1057">
        <v>7</v>
      </c>
      <c r="M1057" t="s">
        <v>1290</v>
      </c>
    </row>
    <row r="1058" spans="1:13">
      <c r="A1058">
        <v>101010102001</v>
      </c>
      <c r="B1058" t="s">
        <v>2902</v>
      </c>
      <c r="C1058" t="s">
        <v>2626</v>
      </c>
      <c r="D1058" t="s">
        <v>1288</v>
      </c>
      <c r="E1058" t="s">
        <v>2634</v>
      </c>
      <c r="F1058">
        <v>737</v>
      </c>
      <c r="G1058" s="1">
        <v>38828</v>
      </c>
      <c r="H1058" t="s">
        <v>259</v>
      </c>
      <c r="I1058">
        <v>5338.8</v>
      </c>
      <c r="J1058">
        <v>0</v>
      </c>
      <c r="K1058">
        <v>0</v>
      </c>
      <c r="L1058">
        <v>5338.8</v>
      </c>
      <c r="M1058" t="s">
        <v>1290</v>
      </c>
    </row>
    <row r="1059" spans="1:13">
      <c r="A1059">
        <v>101010102001</v>
      </c>
      <c r="B1059" t="s">
        <v>2902</v>
      </c>
      <c r="C1059" t="s">
        <v>2626</v>
      </c>
      <c r="D1059" t="s">
        <v>1288</v>
      </c>
      <c r="E1059" t="s">
        <v>2634</v>
      </c>
      <c r="F1059">
        <v>767</v>
      </c>
      <c r="G1059" s="1">
        <v>38828</v>
      </c>
      <c r="H1059" t="s">
        <v>260</v>
      </c>
      <c r="I1059">
        <v>1801.8</v>
      </c>
      <c r="J1059">
        <v>0</v>
      </c>
      <c r="K1059">
        <v>0</v>
      </c>
      <c r="L1059">
        <v>1801.8</v>
      </c>
      <c r="M1059" t="s">
        <v>1290</v>
      </c>
    </row>
    <row r="1060" spans="1:13">
      <c r="A1060">
        <v>101010102001</v>
      </c>
      <c r="B1060" t="s">
        <v>2902</v>
      </c>
      <c r="C1060" t="s">
        <v>2626</v>
      </c>
      <c r="D1060" t="s">
        <v>1288</v>
      </c>
      <c r="E1060" t="s">
        <v>2634</v>
      </c>
      <c r="F1060">
        <v>780</v>
      </c>
      <c r="G1060" s="1">
        <v>38828</v>
      </c>
      <c r="H1060" t="s">
        <v>261</v>
      </c>
      <c r="I1060">
        <v>5996.5</v>
      </c>
      <c r="J1060">
        <v>0</v>
      </c>
      <c r="K1060">
        <v>0</v>
      </c>
      <c r="L1060">
        <v>5996.5</v>
      </c>
      <c r="M1060" t="s">
        <v>1290</v>
      </c>
    </row>
    <row r="1061" spans="1:13">
      <c r="A1061">
        <v>101010102001</v>
      </c>
      <c r="B1061" t="s">
        <v>2902</v>
      </c>
      <c r="C1061" t="s">
        <v>2626</v>
      </c>
      <c r="D1061" t="s">
        <v>1288</v>
      </c>
      <c r="E1061" t="s">
        <v>2634</v>
      </c>
      <c r="F1061">
        <v>786</v>
      </c>
      <c r="G1061" s="1">
        <v>38828</v>
      </c>
      <c r="H1061" t="s">
        <v>262</v>
      </c>
      <c r="I1061">
        <v>165.8</v>
      </c>
      <c r="J1061">
        <v>0</v>
      </c>
      <c r="K1061">
        <v>0</v>
      </c>
      <c r="L1061">
        <v>165.8</v>
      </c>
      <c r="M1061" t="s">
        <v>1290</v>
      </c>
    </row>
    <row r="1062" spans="1:13">
      <c r="A1062">
        <v>101010102001</v>
      </c>
      <c r="B1062" t="s">
        <v>2902</v>
      </c>
      <c r="C1062" t="s">
        <v>2626</v>
      </c>
      <c r="D1062" t="s">
        <v>1288</v>
      </c>
      <c r="E1062" t="s">
        <v>2628</v>
      </c>
      <c r="F1062">
        <v>2497</v>
      </c>
      <c r="G1062" s="1">
        <v>38828</v>
      </c>
      <c r="H1062" t="s">
        <v>252</v>
      </c>
      <c r="I1062">
        <v>0</v>
      </c>
      <c r="J1062">
        <v>19567.490000000002</v>
      </c>
      <c r="K1062">
        <v>0</v>
      </c>
      <c r="L1062">
        <v>-19567.490000000002</v>
      </c>
      <c r="M1062" t="s">
        <v>1290</v>
      </c>
    </row>
    <row r="1063" spans="1:13">
      <c r="A1063">
        <v>101010102001</v>
      </c>
      <c r="B1063" t="s">
        <v>2902</v>
      </c>
      <c r="C1063" t="s">
        <v>2626</v>
      </c>
      <c r="D1063" t="s">
        <v>1288</v>
      </c>
      <c r="E1063" t="s">
        <v>2628</v>
      </c>
      <c r="F1063">
        <v>2500</v>
      </c>
      <c r="G1063" s="1">
        <v>38828</v>
      </c>
      <c r="H1063" t="s">
        <v>253</v>
      </c>
      <c r="I1063">
        <v>0</v>
      </c>
      <c r="J1063">
        <v>626.82000000000005</v>
      </c>
      <c r="K1063">
        <v>0</v>
      </c>
      <c r="L1063">
        <v>-626.82000000000005</v>
      </c>
      <c r="M1063" t="s">
        <v>1290</v>
      </c>
    </row>
    <row r="1064" spans="1:13">
      <c r="A1064">
        <v>101010102001</v>
      </c>
      <c r="B1064" t="s">
        <v>2902</v>
      </c>
      <c r="C1064" t="s">
        <v>2626</v>
      </c>
      <c r="D1064" t="s">
        <v>1288</v>
      </c>
      <c r="E1064" t="s">
        <v>2628</v>
      </c>
      <c r="F1064">
        <v>2501</v>
      </c>
      <c r="G1064" s="1">
        <v>38828</v>
      </c>
      <c r="H1064" t="s">
        <v>254</v>
      </c>
      <c r="I1064">
        <v>0</v>
      </c>
      <c r="J1064">
        <v>3722.59</v>
      </c>
      <c r="K1064">
        <v>0</v>
      </c>
      <c r="L1064">
        <v>-3722.59</v>
      </c>
      <c r="M1064" t="s">
        <v>1290</v>
      </c>
    </row>
    <row r="1065" spans="1:13">
      <c r="A1065">
        <v>101010102001</v>
      </c>
      <c r="B1065" t="s">
        <v>2902</v>
      </c>
      <c r="C1065" t="s">
        <v>2626</v>
      </c>
      <c r="D1065" t="s">
        <v>1288</v>
      </c>
      <c r="E1065" t="s">
        <v>2628</v>
      </c>
      <c r="F1065">
        <v>2503</v>
      </c>
      <c r="G1065" s="1">
        <v>38828</v>
      </c>
      <c r="H1065" t="s">
        <v>255</v>
      </c>
      <c r="I1065">
        <v>0</v>
      </c>
      <c r="J1065">
        <v>4200</v>
      </c>
      <c r="K1065">
        <v>0</v>
      </c>
      <c r="L1065">
        <v>-4200</v>
      </c>
      <c r="M1065" t="s">
        <v>1290</v>
      </c>
    </row>
    <row r="1066" spans="1:13">
      <c r="A1066">
        <v>101010102001</v>
      </c>
      <c r="B1066" t="s">
        <v>2902</v>
      </c>
      <c r="C1066" t="s">
        <v>2626</v>
      </c>
      <c r="D1066" t="s">
        <v>1288</v>
      </c>
      <c r="E1066" t="s">
        <v>2628</v>
      </c>
      <c r="F1066">
        <v>2504</v>
      </c>
      <c r="G1066" s="1">
        <v>38828</v>
      </c>
      <c r="H1066" t="s">
        <v>256</v>
      </c>
      <c r="I1066">
        <v>0</v>
      </c>
      <c r="J1066">
        <v>80</v>
      </c>
      <c r="K1066">
        <v>0</v>
      </c>
      <c r="L1066">
        <v>-80</v>
      </c>
      <c r="M1066" t="s">
        <v>1290</v>
      </c>
    </row>
    <row r="1067" spans="1:13">
      <c r="A1067">
        <v>101010102001</v>
      </c>
      <c r="B1067" t="s">
        <v>2902</v>
      </c>
      <c r="C1067" t="s">
        <v>2626</v>
      </c>
      <c r="D1067" t="s">
        <v>1288</v>
      </c>
      <c r="E1067" t="s">
        <v>2628</v>
      </c>
      <c r="F1067">
        <v>2507</v>
      </c>
      <c r="G1067" s="1">
        <v>38829</v>
      </c>
      <c r="H1067" t="s">
        <v>263</v>
      </c>
      <c r="I1067">
        <v>0</v>
      </c>
      <c r="J1067">
        <v>134.4</v>
      </c>
      <c r="K1067">
        <v>0</v>
      </c>
      <c r="L1067">
        <v>-134.4</v>
      </c>
      <c r="M1067" t="s">
        <v>1290</v>
      </c>
    </row>
    <row r="1068" spans="1:13">
      <c r="A1068">
        <v>101010102001</v>
      </c>
      <c r="B1068" t="s">
        <v>2902</v>
      </c>
      <c r="C1068" t="s">
        <v>2626</v>
      </c>
      <c r="D1068" t="s">
        <v>1288</v>
      </c>
      <c r="E1068" t="s">
        <v>2628</v>
      </c>
      <c r="F1068">
        <v>2508</v>
      </c>
      <c r="G1068" s="1">
        <v>38829</v>
      </c>
      <c r="H1068" t="s">
        <v>264</v>
      </c>
      <c r="I1068">
        <v>0</v>
      </c>
      <c r="J1068">
        <v>442.4</v>
      </c>
      <c r="K1068">
        <v>0</v>
      </c>
      <c r="L1068">
        <v>-442.4</v>
      </c>
      <c r="M1068" t="s">
        <v>1290</v>
      </c>
    </row>
    <row r="1069" spans="1:13">
      <c r="A1069">
        <v>101010102001</v>
      </c>
      <c r="B1069" t="s">
        <v>2676</v>
      </c>
      <c r="C1069" t="s">
        <v>2626</v>
      </c>
      <c r="D1069" t="s">
        <v>1288</v>
      </c>
      <c r="E1069" t="s">
        <v>2628</v>
      </c>
      <c r="F1069">
        <v>2512</v>
      </c>
      <c r="G1069" s="1">
        <v>38829</v>
      </c>
      <c r="H1069" t="s">
        <v>2326</v>
      </c>
      <c r="I1069">
        <v>0</v>
      </c>
      <c r="J1069">
        <v>26.68</v>
      </c>
      <c r="K1069">
        <v>0</v>
      </c>
      <c r="L1069">
        <v>-26.68</v>
      </c>
      <c r="M1069" t="s">
        <v>1290</v>
      </c>
    </row>
    <row r="1070" spans="1:13">
      <c r="A1070">
        <v>101010102001</v>
      </c>
      <c r="B1070" t="s">
        <v>2902</v>
      </c>
      <c r="C1070" t="s">
        <v>2626</v>
      </c>
      <c r="D1070" t="s">
        <v>1288</v>
      </c>
      <c r="E1070" t="s">
        <v>2628</v>
      </c>
      <c r="F1070">
        <v>2540</v>
      </c>
      <c r="G1070" s="1">
        <v>38829</v>
      </c>
      <c r="H1070" t="s">
        <v>265</v>
      </c>
      <c r="I1070">
        <v>0</v>
      </c>
      <c r="J1070">
        <v>1907.67</v>
      </c>
      <c r="K1070">
        <v>0</v>
      </c>
      <c r="L1070">
        <v>-1907.67</v>
      </c>
      <c r="M1070" t="s">
        <v>1290</v>
      </c>
    </row>
    <row r="1071" spans="1:13">
      <c r="A1071">
        <v>101010102001</v>
      </c>
      <c r="B1071" t="s">
        <v>2902</v>
      </c>
      <c r="C1071" t="s">
        <v>2626</v>
      </c>
      <c r="D1071" t="s">
        <v>1288</v>
      </c>
      <c r="E1071" t="s">
        <v>2628</v>
      </c>
      <c r="F1071">
        <v>2799</v>
      </c>
      <c r="G1071" s="1">
        <v>38829</v>
      </c>
      <c r="H1071" t="s">
        <v>266</v>
      </c>
      <c r="I1071">
        <v>0</v>
      </c>
      <c r="J1071">
        <v>4520</v>
      </c>
      <c r="K1071">
        <v>0</v>
      </c>
      <c r="L1071">
        <v>-4520</v>
      </c>
      <c r="M1071" t="s">
        <v>1290</v>
      </c>
    </row>
    <row r="1072" spans="1:13">
      <c r="A1072">
        <v>101010102001</v>
      </c>
      <c r="B1072" t="s">
        <v>2902</v>
      </c>
      <c r="C1072" t="s">
        <v>2626</v>
      </c>
      <c r="D1072" t="s">
        <v>1288</v>
      </c>
      <c r="E1072" t="s">
        <v>2632</v>
      </c>
      <c r="F1072">
        <v>125</v>
      </c>
      <c r="G1072" s="1">
        <v>38831</v>
      </c>
      <c r="H1072" t="s">
        <v>268</v>
      </c>
      <c r="I1072">
        <v>0</v>
      </c>
      <c r="J1072">
        <v>750.15</v>
      </c>
      <c r="K1072">
        <v>0</v>
      </c>
      <c r="L1072">
        <v>-750.15</v>
      </c>
      <c r="M1072" t="s">
        <v>1290</v>
      </c>
    </row>
    <row r="1073" spans="1:13">
      <c r="A1073">
        <v>101010102001</v>
      </c>
      <c r="B1073" t="s">
        <v>2902</v>
      </c>
      <c r="C1073" t="s">
        <v>2626</v>
      </c>
      <c r="D1073" t="s">
        <v>1288</v>
      </c>
      <c r="E1073" t="s">
        <v>2634</v>
      </c>
      <c r="F1073">
        <v>653</v>
      </c>
      <c r="G1073" s="1">
        <v>38831</v>
      </c>
      <c r="H1073" t="s">
        <v>1708</v>
      </c>
      <c r="I1073">
        <v>616.04</v>
      </c>
      <c r="J1073">
        <v>0</v>
      </c>
      <c r="K1073">
        <v>0</v>
      </c>
      <c r="L1073">
        <v>616.04</v>
      </c>
      <c r="M1073" t="s">
        <v>1290</v>
      </c>
    </row>
    <row r="1074" spans="1:13">
      <c r="A1074">
        <v>101010102001</v>
      </c>
      <c r="B1074" t="s">
        <v>2902</v>
      </c>
      <c r="C1074" t="s">
        <v>2626</v>
      </c>
      <c r="D1074" t="s">
        <v>1288</v>
      </c>
      <c r="E1074" t="s">
        <v>2634</v>
      </c>
      <c r="F1074">
        <v>682</v>
      </c>
      <c r="G1074" s="1">
        <v>38831</v>
      </c>
      <c r="H1074" t="s">
        <v>1709</v>
      </c>
      <c r="I1074">
        <v>245.28</v>
      </c>
      <c r="J1074">
        <v>0</v>
      </c>
      <c r="K1074">
        <v>0</v>
      </c>
      <c r="L1074">
        <v>245.28</v>
      </c>
      <c r="M1074" t="s">
        <v>1290</v>
      </c>
    </row>
    <row r="1075" spans="1:13">
      <c r="A1075">
        <v>101010102001</v>
      </c>
      <c r="B1075" t="s">
        <v>2902</v>
      </c>
      <c r="C1075" t="s">
        <v>2626</v>
      </c>
      <c r="D1075" t="s">
        <v>1288</v>
      </c>
      <c r="E1075" t="s">
        <v>2634</v>
      </c>
      <c r="F1075">
        <v>716</v>
      </c>
      <c r="G1075" s="1">
        <v>38831</v>
      </c>
      <c r="H1075" t="s">
        <v>1710</v>
      </c>
      <c r="I1075">
        <v>4578.46</v>
      </c>
      <c r="J1075">
        <v>0</v>
      </c>
      <c r="K1075">
        <v>0</v>
      </c>
      <c r="L1075">
        <v>4578.46</v>
      </c>
      <c r="M1075" t="s">
        <v>1290</v>
      </c>
    </row>
    <row r="1076" spans="1:13">
      <c r="A1076">
        <v>101010102001</v>
      </c>
      <c r="B1076" t="s">
        <v>2902</v>
      </c>
      <c r="C1076" t="s">
        <v>2626</v>
      </c>
      <c r="D1076" t="s">
        <v>1288</v>
      </c>
      <c r="E1076" t="s">
        <v>2634</v>
      </c>
      <c r="F1076">
        <v>722</v>
      </c>
      <c r="G1076" s="1">
        <v>38831</v>
      </c>
      <c r="H1076" t="s">
        <v>1711</v>
      </c>
      <c r="I1076">
        <v>15</v>
      </c>
      <c r="J1076">
        <v>0</v>
      </c>
      <c r="K1076">
        <v>0</v>
      </c>
      <c r="L1076">
        <v>15</v>
      </c>
      <c r="M1076" t="s">
        <v>1290</v>
      </c>
    </row>
    <row r="1077" spans="1:13">
      <c r="A1077">
        <v>101010102001</v>
      </c>
      <c r="B1077" t="s">
        <v>2902</v>
      </c>
      <c r="C1077" t="s">
        <v>2626</v>
      </c>
      <c r="D1077" t="s">
        <v>1288</v>
      </c>
      <c r="E1077" t="s">
        <v>2634</v>
      </c>
      <c r="F1077">
        <v>723</v>
      </c>
      <c r="G1077" s="1">
        <v>38831</v>
      </c>
      <c r="H1077" t="s">
        <v>1712</v>
      </c>
      <c r="I1077">
        <v>2225</v>
      </c>
      <c r="J1077">
        <v>0</v>
      </c>
      <c r="K1077">
        <v>0</v>
      </c>
      <c r="L1077">
        <v>2225</v>
      </c>
      <c r="M1077" t="s">
        <v>1290</v>
      </c>
    </row>
    <row r="1078" spans="1:13">
      <c r="A1078">
        <v>101010102001</v>
      </c>
      <c r="B1078" t="s">
        <v>2902</v>
      </c>
      <c r="C1078" t="s">
        <v>2626</v>
      </c>
      <c r="D1078" t="s">
        <v>1288</v>
      </c>
      <c r="E1078" t="s">
        <v>2634</v>
      </c>
      <c r="F1078">
        <v>724</v>
      </c>
      <c r="G1078" s="1">
        <v>38831</v>
      </c>
      <c r="H1078" t="s">
        <v>1713</v>
      </c>
      <c r="I1078">
        <v>14830</v>
      </c>
      <c r="J1078">
        <v>0</v>
      </c>
      <c r="K1078">
        <v>0</v>
      </c>
      <c r="L1078">
        <v>14830</v>
      </c>
      <c r="M1078" t="s">
        <v>1290</v>
      </c>
    </row>
    <row r="1079" spans="1:13">
      <c r="A1079">
        <v>101010102001</v>
      </c>
      <c r="B1079" t="s">
        <v>2902</v>
      </c>
      <c r="C1079" t="s">
        <v>2626</v>
      </c>
      <c r="D1079" t="s">
        <v>1288</v>
      </c>
      <c r="E1079" t="s">
        <v>2634</v>
      </c>
      <c r="F1079">
        <v>725</v>
      </c>
      <c r="G1079" s="1">
        <v>38831</v>
      </c>
      <c r="H1079" t="s">
        <v>1714</v>
      </c>
      <c r="I1079">
        <v>247.5</v>
      </c>
      <c r="J1079">
        <v>0</v>
      </c>
      <c r="K1079">
        <v>0</v>
      </c>
      <c r="L1079">
        <v>247.5</v>
      </c>
      <c r="M1079" t="s">
        <v>1290</v>
      </c>
    </row>
    <row r="1080" spans="1:13">
      <c r="A1080">
        <v>101010102001</v>
      </c>
      <c r="B1080" t="s">
        <v>2902</v>
      </c>
      <c r="C1080" t="s">
        <v>2626</v>
      </c>
      <c r="D1080" t="s">
        <v>1288</v>
      </c>
      <c r="E1080" t="s">
        <v>2634</v>
      </c>
      <c r="F1080">
        <v>726</v>
      </c>
      <c r="G1080" s="1">
        <v>38831</v>
      </c>
      <c r="H1080" t="s">
        <v>1715</v>
      </c>
      <c r="I1080">
        <v>702</v>
      </c>
      <c r="J1080">
        <v>0</v>
      </c>
      <c r="K1080">
        <v>0</v>
      </c>
      <c r="L1080">
        <v>702</v>
      </c>
      <c r="M1080" t="s">
        <v>1290</v>
      </c>
    </row>
    <row r="1081" spans="1:13">
      <c r="A1081">
        <v>101010102001</v>
      </c>
      <c r="B1081" t="s">
        <v>2902</v>
      </c>
      <c r="C1081" t="s">
        <v>2626</v>
      </c>
      <c r="D1081" t="s">
        <v>1288</v>
      </c>
      <c r="E1081" t="s">
        <v>2634</v>
      </c>
      <c r="F1081">
        <v>731</v>
      </c>
      <c r="G1081" s="1">
        <v>38831</v>
      </c>
      <c r="H1081" t="s">
        <v>1716</v>
      </c>
      <c r="I1081">
        <v>32.159999999999997</v>
      </c>
      <c r="J1081">
        <v>0</v>
      </c>
      <c r="K1081">
        <v>0</v>
      </c>
      <c r="L1081">
        <v>32.159999999999997</v>
      </c>
      <c r="M1081" t="s">
        <v>1290</v>
      </c>
    </row>
    <row r="1082" spans="1:13">
      <c r="A1082">
        <v>101010102001</v>
      </c>
      <c r="B1082" t="s">
        <v>2902</v>
      </c>
      <c r="C1082" t="s">
        <v>2626</v>
      </c>
      <c r="D1082" t="s">
        <v>1288</v>
      </c>
      <c r="E1082" t="s">
        <v>2634</v>
      </c>
      <c r="F1082">
        <v>741</v>
      </c>
      <c r="G1082" s="1">
        <v>38831</v>
      </c>
      <c r="H1082" t="s">
        <v>1717</v>
      </c>
      <c r="I1082">
        <v>4</v>
      </c>
      <c r="J1082">
        <v>0</v>
      </c>
      <c r="K1082">
        <v>0</v>
      </c>
      <c r="L1082">
        <v>4</v>
      </c>
      <c r="M1082" t="s">
        <v>1290</v>
      </c>
    </row>
    <row r="1083" spans="1:13">
      <c r="A1083">
        <v>101010102001</v>
      </c>
      <c r="B1083" t="s">
        <v>2902</v>
      </c>
      <c r="C1083" t="s">
        <v>2626</v>
      </c>
      <c r="D1083" t="s">
        <v>1288</v>
      </c>
      <c r="E1083" t="s">
        <v>2634</v>
      </c>
      <c r="F1083">
        <v>754</v>
      </c>
      <c r="G1083" s="1">
        <v>38831</v>
      </c>
      <c r="H1083" t="s">
        <v>1718</v>
      </c>
      <c r="I1083">
        <v>252</v>
      </c>
      <c r="J1083">
        <v>0</v>
      </c>
      <c r="K1083">
        <v>0</v>
      </c>
      <c r="L1083">
        <v>252</v>
      </c>
      <c r="M1083" t="s">
        <v>1290</v>
      </c>
    </row>
    <row r="1084" spans="1:13">
      <c r="A1084">
        <v>101010102001</v>
      </c>
      <c r="B1084" t="s">
        <v>2902</v>
      </c>
      <c r="C1084" t="s">
        <v>2626</v>
      </c>
      <c r="D1084" t="s">
        <v>1288</v>
      </c>
      <c r="E1084" t="s">
        <v>2634</v>
      </c>
      <c r="F1084">
        <v>772</v>
      </c>
      <c r="G1084" s="1">
        <v>38831</v>
      </c>
      <c r="H1084" t="s">
        <v>1719</v>
      </c>
      <c r="I1084">
        <v>268.5</v>
      </c>
      <c r="J1084">
        <v>0</v>
      </c>
      <c r="K1084">
        <v>0</v>
      </c>
      <c r="L1084">
        <v>268.5</v>
      </c>
      <c r="M1084" t="s">
        <v>1290</v>
      </c>
    </row>
    <row r="1085" spans="1:13">
      <c r="A1085">
        <v>101010102001</v>
      </c>
      <c r="B1085" t="s">
        <v>2902</v>
      </c>
      <c r="C1085" t="s">
        <v>2626</v>
      </c>
      <c r="D1085" t="s">
        <v>1288</v>
      </c>
      <c r="E1085" t="s">
        <v>2634</v>
      </c>
      <c r="F1085">
        <v>775</v>
      </c>
      <c r="G1085" s="1">
        <v>38831</v>
      </c>
      <c r="H1085" t="s">
        <v>1720</v>
      </c>
      <c r="I1085">
        <v>2250</v>
      </c>
      <c r="J1085">
        <v>0</v>
      </c>
      <c r="K1085">
        <v>0</v>
      </c>
      <c r="L1085">
        <v>2250</v>
      </c>
      <c r="M1085" t="s">
        <v>1290</v>
      </c>
    </row>
    <row r="1086" spans="1:13">
      <c r="A1086">
        <v>101010102001</v>
      </c>
      <c r="B1086" t="s">
        <v>2902</v>
      </c>
      <c r="C1086" t="s">
        <v>2626</v>
      </c>
      <c r="D1086" t="s">
        <v>1288</v>
      </c>
      <c r="E1086" t="s">
        <v>2634</v>
      </c>
      <c r="F1086">
        <v>877</v>
      </c>
      <c r="G1086" s="1">
        <v>38831</v>
      </c>
      <c r="H1086" t="s">
        <v>1721</v>
      </c>
      <c r="I1086">
        <v>14830</v>
      </c>
      <c r="J1086">
        <v>0</v>
      </c>
      <c r="K1086">
        <v>0</v>
      </c>
      <c r="L1086">
        <v>14830</v>
      </c>
      <c r="M1086" t="s">
        <v>1290</v>
      </c>
    </row>
    <row r="1087" spans="1:13">
      <c r="A1087">
        <v>101010102001</v>
      </c>
      <c r="B1087" t="s">
        <v>2902</v>
      </c>
      <c r="C1087" t="s">
        <v>2626</v>
      </c>
      <c r="D1087" t="s">
        <v>1288</v>
      </c>
      <c r="E1087" t="s">
        <v>2634</v>
      </c>
      <c r="F1087">
        <v>1176</v>
      </c>
      <c r="G1087" s="1">
        <v>38831</v>
      </c>
      <c r="H1087" t="s">
        <v>1722</v>
      </c>
      <c r="I1087">
        <v>2160</v>
      </c>
      <c r="J1087">
        <v>0</v>
      </c>
      <c r="K1087">
        <v>0</v>
      </c>
      <c r="L1087">
        <v>2160</v>
      </c>
      <c r="M1087" t="s">
        <v>1290</v>
      </c>
    </row>
    <row r="1088" spans="1:13">
      <c r="A1088">
        <v>101010102001</v>
      </c>
      <c r="B1088" t="s">
        <v>2902</v>
      </c>
      <c r="C1088" t="s">
        <v>2626</v>
      </c>
      <c r="D1088" t="s">
        <v>1288</v>
      </c>
      <c r="E1088" t="s">
        <v>2628</v>
      </c>
      <c r="F1088">
        <v>2541</v>
      </c>
      <c r="G1088" s="1">
        <v>38831</v>
      </c>
      <c r="H1088" t="s">
        <v>267</v>
      </c>
      <c r="I1088">
        <v>0</v>
      </c>
      <c r="J1088">
        <v>19664.34</v>
      </c>
      <c r="K1088">
        <v>0</v>
      </c>
      <c r="L1088">
        <v>-19664.34</v>
      </c>
      <c r="M1088" t="s">
        <v>1290</v>
      </c>
    </row>
    <row r="1089" spans="1:13">
      <c r="A1089">
        <v>101010102001</v>
      </c>
      <c r="B1089" t="s">
        <v>2902</v>
      </c>
      <c r="C1089" t="s">
        <v>2626</v>
      </c>
      <c r="D1089" t="s">
        <v>1288</v>
      </c>
      <c r="E1089" t="s">
        <v>2634</v>
      </c>
      <c r="F1089">
        <v>727</v>
      </c>
      <c r="G1089" s="1">
        <v>38832</v>
      </c>
      <c r="H1089" t="s">
        <v>1725</v>
      </c>
      <c r="I1089">
        <v>25</v>
      </c>
      <c r="J1089">
        <v>0</v>
      </c>
      <c r="K1089">
        <v>0</v>
      </c>
      <c r="L1089">
        <v>25</v>
      </c>
      <c r="M1089" t="s">
        <v>1290</v>
      </c>
    </row>
    <row r="1090" spans="1:13">
      <c r="A1090">
        <v>101010102001</v>
      </c>
      <c r="B1090" t="s">
        <v>2902</v>
      </c>
      <c r="C1090" t="s">
        <v>2626</v>
      </c>
      <c r="D1090" t="s">
        <v>1288</v>
      </c>
      <c r="E1090" t="s">
        <v>2634</v>
      </c>
      <c r="F1090">
        <v>740</v>
      </c>
      <c r="G1090" s="1">
        <v>38832</v>
      </c>
      <c r="H1090" t="s">
        <v>1717</v>
      </c>
      <c r="I1090">
        <v>425</v>
      </c>
      <c r="J1090">
        <v>0</v>
      </c>
      <c r="K1090">
        <v>0</v>
      </c>
      <c r="L1090">
        <v>425</v>
      </c>
      <c r="M1090" t="s">
        <v>1290</v>
      </c>
    </row>
    <row r="1091" spans="1:13">
      <c r="A1091">
        <v>101010102001</v>
      </c>
      <c r="B1091" t="s">
        <v>2902</v>
      </c>
      <c r="C1091" t="s">
        <v>2626</v>
      </c>
      <c r="D1091" t="s">
        <v>1288</v>
      </c>
      <c r="E1091" t="s">
        <v>2634</v>
      </c>
      <c r="F1091">
        <v>742</v>
      </c>
      <c r="G1091" s="1">
        <v>38832</v>
      </c>
      <c r="H1091" t="s">
        <v>1726</v>
      </c>
      <c r="I1091">
        <v>225</v>
      </c>
      <c r="J1091">
        <v>0</v>
      </c>
      <c r="K1091">
        <v>0</v>
      </c>
      <c r="L1091">
        <v>225</v>
      </c>
      <c r="M1091" t="s">
        <v>1290</v>
      </c>
    </row>
    <row r="1092" spans="1:13">
      <c r="A1092">
        <v>101010102001</v>
      </c>
      <c r="B1092" t="s">
        <v>2902</v>
      </c>
      <c r="C1092" t="s">
        <v>2626</v>
      </c>
      <c r="D1092" t="s">
        <v>1288</v>
      </c>
      <c r="E1092" t="s">
        <v>2634</v>
      </c>
      <c r="F1092">
        <v>749</v>
      </c>
      <c r="G1092" s="1">
        <v>38832</v>
      </c>
      <c r="H1092" t="s">
        <v>1727</v>
      </c>
      <c r="I1092">
        <v>59.2</v>
      </c>
      <c r="J1092">
        <v>0</v>
      </c>
      <c r="K1092">
        <v>0</v>
      </c>
      <c r="L1092">
        <v>59.2</v>
      </c>
      <c r="M1092" t="s">
        <v>1290</v>
      </c>
    </row>
    <row r="1093" spans="1:13">
      <c r="A1093">
        <v>101010102001</v>
      </c>
      <c r="B1093" t="s">
        <v>2902</v>
      </c>
      <c r="C1093" t="s">
        <v>2626</v>
      </c>
      <c r="D1093" t="s">
        <v>1288</v>
      </c>
      <c r="E1093" t="s">
        <v>2634</v>
      </c>
      <c r="F1093">
        <v>776</v>
      </c>
      <c r="G1093" s="1">
        <v>38832</v>
      </c>
      <c r="H1093" t="s">
        <v>1728</v>
      </c>
      <c r="I1093">
        <v>5619</v>
      </c>
      <c r="J1093">
        <v>0</v>
      </c>
      <c r="K1093">
        <v>0</v>
      </c>
      <c r="L1093">
        <v>5619</v>
      </c>
      <c r="M1093" t="s">
        <v>1290</v>
      </c>
    </row>
    <row r="1094" spans="1:13">
      <c r="A1094">
        <v>101010102001</v>
      </c>
      <c r="B1094" t="s">
        <v>2902</v>
      </c>
      <c r="C1094" t="s">
        <v>2626</v>
      </c>
      <c r="D1094" t="s">
        <v>1288</v>
      </c>
      <c r="E1094" t="s">
        <v>2634</v>
      </c>
      <c r="F1094">
        <v>873</v>
      </c>
      <c r="G1094" s="1">
        <v>38832</v>
      </c>
      <c r="H1094" t="s">
        <v>1729</v>
      </c>
      <c r="I1094">
        <v>5456.39</v>
      </c>
      <c r="J1094">
        <v>0</v>
      </c>
      <c r="K1094">
        <v>0</v>
      </c>
      <c r="L1094">
        <v>5456.39</v>
      </c>
      <c r="M1094" t="s">
        <v>1290</v>
      </c>
    </row>
    <row r="1095" spans="1:13">
      <c r="A1095">
        <v>101010102001</v>
      </c>
      <c r="B1095" t="s">
        <v>2902</v>
      </c>
      <c r="C1095" t="s">
        <v>2626</v>
      </c>
      <c r="D1095" t="s">
        <v>1288</v>
      </c>
      <c r="E1095" t="s">
        <v>2634</v>
      </c>
      <c r="F1095">
        <v>875</v>
      </c>
      <c r="G1095" s="1">
        <v>38832</v>
      </c>
      <c r="H1095" t="s">
        <v>1730</v>
      </c>
      <c r="I1095">
        <v>72.8</v>
      </c>
      <c r="J1095">
        <v>0</v>
      </c>
      <c r="K1095">
        <v>0</v>
      </c>
      <c r="L1095">
        <v>72.8</v>
      </c>
      <c r="M1095" t="s">
        <v>1290</v>
      </c>
    </row>
    <row r="1096" spans="1:13">
      <c r="A1096">
        <v>101010102001</v>
      </c>
      <c r="B1096" t="s">
        <v>2902</v>
      </c>
      <c r="C1096" t="s">
        <v>2626</v>
      </c>
      <c r="D1096" t="s">
        <v>1288</v>
      </c>
      <c r="E1096" t="s">
        <v>2634</v>
      </c>
      <c r="F1096">
        <v>876</v>
      </c>
      <c r="G1096" s="1">
        <v>38832</v>
      </c>
      <c r="H1096" t="s">
        <v>1731</v>
      </c>
      <c r="I1096">
        <v>57.37</v>
      </c>
      <c r="J1096">
        <v>0</v>
      </c>
      <c r="K1096">
        <v>0</v>
      </c>
      <c r="L1096">
        <v>57.37</v>
      </c>
      <c r="M1096" t="s">
        <v>1290</v>
      </c>
    </row>
    <row r="1097" spans="1:13">
      <c r="A1097">
        <v>101010102001</v>
      </c>
      <c r="B1097" t="s">
        <v>2902</v>
      </c>
      <c r="C1097" t="s">
        <v>2626</v>
      </c>
      <c r="D1097" t="s">
        <v>1288</v>
      </c>
      <c r="E1097" t="s">
        <v>2634</v>
      </c>
      <c r="F1097">
        <v>878</v>
      </c>
      <c r="G1097" s="1">
        <v>38832</v>
      </c>
      <c r="H1097" t="s">
        <v>1732</v>
      </c>
      <c r="I1097">
        <v>2.73</v>
      </c>
      <c r="J1097">
        <v>0</v>
      </c>
      <c r="K1097">
        <v>0</v>
      </c>
      <c r="L1097">
        <v>2.73</v>
      </c>
      <c r="M1097" t="s">
        <v>1290</v>
      </c>
    </row>
    <row r="1098" spans="1:13">
      <c r="A1098">
        <v>101010102001</v>
      </c>
      <c r="B1098" t="s">
        <v>2902</v>
      </c>
      <c r="C1098" t="s">
        <v>2626</v>
      </c>
      <c r="D1098" t="s">
        <v>1288</v>
      </c>
      <c r="E1098" t="s">
        <v>2634</v>
      </c>
      <c r="F1098">
        <v>879</v>
      </c>
      <c r="G1098" s="1">
        <v>38832</v>
      </c>
      <c r="H1098" t="s">
        <v>1733</v>
      </c>
      <c r="I1098">
        <v>10.92</v>
      </c>
      <c r="J1098">
        <v>0</v>
      </c>
      <c r="K1098">
        <v>0</v>
      </c>
      <c r="L1098">
        <v>10.92</v>
      </c>
      <c r="M1098" t="s">
        <v>1290</v>
      </c>
    </row>
    <row r="1099" spans="1:13">
      <c r="A1099">
        <v>101010102001</v>
      </c>
      <c r="B1099" t="s">
        <v>2902</v>
      </c>
      <c r="C1099" t="s">
        <v>2626</v>
      </c>
      <c r="D1099" t="s">
        <v>1288</v>
      </c>
      <c r="E1099" t="s">
        <v>2634</v>
      </c>
      <c r="F1099">
        <v>882</v>
      </c>
      <c r="G1099" s="1">
        <v>38832</v>
      </c>
      <c r="H1099" t="s">
        <v>1734</v>
      </c>
      <c r="I1099">
        <v>2097.46</v>
      </c>
      <c r="J1099">
        <v>0</v>
      </c>
      <c r="K1099">
        <v>0</v>
      </c>
      <c r="L1099">
        <v>2097.46</v>
      </c>
      <c r="M1099" t="s">
        <v>1290</v>
      </c>
    </row>
    <row r="1100" spans="1:13">
      <c r="A1100">
        <v>101010102001</v>
      </c>
      <c r="B1100" t="s">
        <v>2902</v>
      </c>
      <c r="C1100" t="s">
        <v>2626</v>
      </c>
      <c r="D1100" t="s">
        <v>1288</v>
      </c>
      <c r="E1100" t="s">
        <v>2634</v>
      </c>
      <c r="F1100">
        <v>888</v>
      </c>
      <c r="G1100" s="1">
        <v>38832</v>
      </c>
      <c r="H1100" t="s">
        <v>1735</v>
      </c>
      <c r="I1100">
        <v>54</v>
      </c>
      <c r="J1100">
        <v>0</v>
      </c>
      <c r="K1100">
        <v>0</v>
      </c>
      <c r="L1100">
        <v>54</v>
      </c>
      <c r="M1100" t="s">
        <v>1290</v>
      </c>
    </row>
    <row r="1101" spans="1:13">
      <c r="A1101">
        <v>101010102001</v>
      </c>
      <c r="B1101" t="s">
        <v>2902</v>
      </c>
      <c r="C1101" t="s">
        <v>2626</v>
      </c>
      <c r="D1101" t="s">
        <v>1288</v>
      </c>
      <c r="E1101" t="s">
        <v>2634</v>
      </c>
      <c r="F1101">
        <v>1175</v>
      </c>
      <c r="G1101" s="1">
        <v>38832</v>
      </c>
      <c r="H1101" t="s">
        <v>1736</v>
      </c>
      <c r="I1101">
        <v>40</v>
      </c>
      <c r="J1101">
        <v>0</v>
      </c>
      <c r="K1101">
        <v>0</v>
      </c>
      <c r="L1101">
        <v>40</v>
      </c>
      <c r="M1101" t="s">
        <v>1290</v>
      </c>
    </row>
    <row r="1102" spans="1:13">
      <c r="A1102">
        <v>101010102001</v>
      </c>
      <c r="B1102" t="s">
        <v>2902</v>
      </c>
      <c r="C1102" t="s">
        <v>2626</v>
      </c>
      <c r="D1102" t="s">
        <v>1288</v>
      </c>
      <c r="E1102" t="s">
        <v>2627</v>
      </c>
      <c r="F1102">
        <v>2447</v>
      </c>
      <c r="G1102" s="1">
        <v>38832</v>
      </c>
      <c r="H1102" t="s">
        <v>1293</v>
      </c>
      <c r="I1102">
        <v>0</v>
      </c>
      <c r="J1102">
        <v>0</v>
      </c>
      <c r="K1102">
        <v>0</v>
      </c>
      <c r="L1102">
        <v>0</v>
      </c>
      <c r="M1102" t="s">
        <v>1290</v>
      </c>
    </row>
    <row r="1103" spans="1:13">
      <c r="A1103">
        <v>101010102001</v>
      </c>
      <c r="B1103" t="s">
        <v>2902</v>
      </c>
      <c r="C1103" t="s">
        <v>2626</v>
      </c>
      <c r="D1103" t="s">
        <v>1288</v>
      </c>
      <c r="E1103" t="s">
        <v>2628</v>
      </c>
      <c r="F1103">
        <v>2542</v>
      </c>
      <c r="G1103" s="1">
        <v>38832</v>
      </c>
      <c r="H1103" t="s">
        <v>1723</v>
      </c>
      <c r="I1103">
        <v>0</v>
      </c>
      <c r="J1103">
        <v>7440.05</v>
      </c>
      <c r="K1103">
        <v>0</v>
      </c>
      <c r="L1103">
        <v>-7440.05</v>
      </c>
      <c r="M1103" t="s">
        <v>1290</v>
      </c>
    </row>
    <row r="1104" spans="1:13">
      <c r="A1104">
        <v>101010102001</v>
      </c>
      <c r="B1104" t="s">
        <v>2902</v>
      </c>
      <c r="C1104" t="s">
        <v>2626</v>
      </c>
      <c r="D1104" t="s">
        <v>1288</v>
      </c>
      <c r="E1104" t="s">
        <v>2628</v>
      </c>
      <c r="F1104">
        <v>2543</v>
      </c>
      <c r="G1104" s="1">
        <v>38832</v>
      </c>
      <c r="H1104" t="s">
        <v>1724</v>
      </c>
      <c r="I1104">
        <v>0</v>
      </c>
      <c r="J1104">
        <v>21386.92</v>
      </c>
      <c r="K1104">
        <v>0</v>
      </c>
      <c r="L1104">
        <v>-21386.92</v>
      </c>
      <c r="M1104" t="s">
        <v>1290</v>
      </c>
    </row>
    <row r="1105" spans="1:13">
      <c r="A1105">
        <v>101010102001</v>
      </c>
      <c r="B1105" t="s">
        <v>2902</v>
      </c>
      <c r="C1105" t="s">
        <v>2626</v>
      </c>
      <c r="D1105" t="s">
        <v>1288</v>
      </c>
      <c r="E1105" t="s">
        <v>2634</v>
      </c>
      <c r="F1105">
        <v>681</v>
      </c>
      <c r="G1105" s="1">
        <v>38833</v>
      </c>
      <c r="H1105" t="s">
        <v>1739</v>
      </c>
      <c r="I1105">
        <v>21.28</v>
      </c>
      <c r="J1105">
        <v>0</v>
      </c>
      <c r="K1105">
        <v>0</v>
      </c>
      <c r="L1105">
        <v>21.28</v>
      </c>
      <c r="M1105" t="s">
        <v>1290</v>
      </c>
    </row>
    <row r="1106" spans="1:13">
      <c r="A1106">
        <v>101010102001</v>
      </c>
      <c r="B1106" t="s">
        <v>2902</v>
      </c>
      <c r="C1106" t="s">
        <v>2626</v>
      </c>
      <c r="D1106" t="s">
        <v>1288</v>
      </c>
      <c r="E1106" t="s">
        <v>2634</v>
      </c>
      <c r="F1106">
        <v>683</v>
      </c>
      <c r="G1106" s="1">
        <v>38833</v>
      </c>
      <c r="H1106" t="s">
        <v>1740</v>
      </c>
      <c r="I1106">
        <v>22.4</v>
      </c>
      <c r="J1106">
        <v>0</v>
      </c>
      <c r="K1106">
        <v>0</v>
      </c>
      <c r="L1106">
        <v>22.4</v>
      </c>
      <c r="M1106" t="s">
        <v>1290</v>
      </c>
    </row>
    <row r="1107" spans="1:13">
      <c r="A1107">
        <v>101010102001</v>
      </c>
      <c r="B1107" t="s">
        <v>2902</v>
      </c>
      <c r="C1107" t="s">
        <v>2626</v>
      </c>
      <c r="D1107" t="s">
        <v>1288</v>
      </c>
      <c r="E1107" t="s">
        <v>2634</v>
      </c>
      <c r="F1107">
        <v>750</v>
      </c>
      <c r="G1107" s="1">
        <v>38833</v>
      </c>
      <c r="H1107" t="s">
        <v>1741</v>
      </c>
      <c r="I1107">
        <v>537</v>
      </c>
      <c r="J1107">
        <v>0</v>
      </c>
      <c r="K1107">
        <v>0</v>
      </c>
      <c r="L1107">
        <v>537</v>
      </c>
      <c r="M1107" t="s">
        <v>1290</v>
      </c>
    </row>
    <row r="1108" spans="1:13">
      <c r="A1108">
        <v>101010102001</v>
      </c>
      <c r="B1108" t="s">
        <v>2902</v>
      </c>
      <c r="C1108" t="s">
        <v>2626</v>
      </c>
      <c r="D1108" t="s">
        <v>1288</v>
      </c>
      <c r="E1108" t="s">
        <v>2634</v>
      </c>
      <c r="F1108">
        <v>771</v>
      </c>
      <c r="G1108" s="1">
        <v>38833</v>
      </c>
      <c r="H1108" t="s">
        <v>310</v>
      </c>
      <c r="I1108">
        <v>159.04</v>
      </c>
      <c r="J1108">
        <v>0</v>
      </c>
      <c r="K1108">
        <v>0</v>
      </c>
      <c r="L1108">
        <v>159.04</v>
      </c>
      <c r="M1108" t="s">
        <v>1290</v>
      </c>
    </row>
    <row r="1109" spans="1:13">
      <c r="A1109">
        <v>101010102001</v>
      </c>
      <c r="B1109" t="s">
        <v>2902</v>
      </c>
      <c r="C1109" t="s">
        <v>2626</v>
      </c>
      <c r="D1109" t="s">
        <v>1288</v>
      </c>
      <c r="E1109" t="s">
        <v>2634</v>
      </c>
      <c r="F1109">
        <v>866</v>
      </c>
      <c r="G1109" s="1">
        <v>38833</v>
      </c>
      <c r="H1109" t="s">
        <v>311</v>
      </c>
      <c r="I1109">
        <v>14</v>
      </c>
      <c r="J1109">
        <v>0</v>
      </c>
      <c r="K1109">
        <v>0</v>
      </c>
      <c r="L1109">
        <v>14</v>
      </c>
      <c r="M1109" t="s">
        <v>1290</v>
      </c>
    </row>
    <row r="1110" spans="1:13">
      <c r="A1110">
        <v>101010102001</v>
      </c>
      <c r="B1110" t="s">
        <v>2902</v>
      </c>
      <c r="C1110" t="s">
        <v>2626</v>
      </c>
      <c r="D1110" t="s">
        <v>1288</v>
      </c>
      <c r="E1110" t="s">
        <v>2634</v>
      </c>
      <c r="F1110">
        <v>867</v>
      </c>
      <c r="G1110" s="1">
        <v>38833</v>
      </c>
      <c r="H1110" t="s">
        <v>312</v>
      </c>
      <c r="I1110">
        <v>5.46</v>
      </c>
      <c r="J1110">
        <v>0</v>
      </c>
      <c r="K1110">
        <v>0</v>
      </c>
      <c r="L1110">
        <v>5.46</v>
      </c>
      <c r="M1110" t="s">
        <v>1290</v>
      </c>
    </row>
    <row r="1111" spans="1:13">
      <c r="A1111">
        <v>101010102001</v>
      </c>
      <c r="B1111" t="s">
        <v>2902</v>
      </c>
      <c r="C1111" t="s">
        <v>2626</v>
      </c>
      <c r="D1111" t="s">
        <v>1288</v>
      </c>
      <c r="E1111" t="s">
        <v>2634</v>
      </c>
      <c r="F1111">
        <v>868</v>
      </c>
      <c r="G1111" s="1">
        <v>38833</v>
      </c>
      <c r="H1111" t="s">
        <v>313</v>
      </c>
      <c r="I1111">
        <v>8.18</v>
      </c>
      <c r="J1111">
        <v>0</v>
      </c>
      <c r="K1111">
        <v>0</v>
      </c>
      <c r="L1111">
        <v>8.18</v>
      </c>
      <c r="M1111" t="s">
        <v>1290</v>
      </c>
    </row>
    <row r="1112" spans="1:13">
      <c r="A1112">
        <v>101010102001</v>
      </c>
      <c r="B1112" t="s">
        <v>2902</v>
      </c>
      <c r="C1112" t="s">
        <v>2626</v>
      </c>
      <c r="D1112" t="s">
        <v>1288</v>
      </c>
      <c r="E1112" t="s">
        <v>2634</v>
      </c>
      <c r="F1112">
        <v>869</v>
      </c>
      <c r="G1112" s="1">
        <v>38833</v>
      </c>
      <c r="H1112" t="s">
        <v>3246</v>
      </c>
      <c r="I1112">
        <v>14</v>
      </c>
      <c r="J1112">
        <v>0</v>
      </c>
      <c r="K1112">
        <v>0</v>
      </c>
      <c r="L1112">
        <v>14</v>
      </c>
      <c r="M1112" t="s">
        <v>1290</v>
      </c>
    </row>
    <row r="1113" spans="1:13">
      <c r="A1113">
        <v>101010102001</v>
      </c>
      <c r="B1113" t="s">
        <v>2902</v>
      </c>
      <c r="C1113" t="s">
        <v>2626</v>
      </c>
      <c r="D1113" t="s">
        <v>1288</v>
      </c>
      <c r="E1113" t="s">
        <v>2634</v>
      </c>
      <c r="F1113">
        <v>871</v>
      </c>
      <c r="G1113" s="1">
        <v>38833</v>
      </c>
      <c r="H1113" t="s">
        <v>3247</v>
      </c>
      <c r="I1113">
        <v>44.69</v>
      </c>
      <c r="J1113">
        <v>0</v>
      </c>
      <c r="K1113">
        <v>0</v>
      </c>
      <c r="L1113">
        <v>44.69</v>
      </c>
      <c r="M1113" t="s">
        <v>1290</v>
      </c>
    </row>
    <row r="1114" spans="1:13">
      <c r="A1114">
        <v>101010102001</v>
      </c>
      <c r="B1114" t="s">
        <v>2902</v>
      </c>
      <c r="C1114" t="s">
        <v>2626</v>
      </c>
      <c r="D1114" t="s">
        <v>1288</v>
      </c>
      <c r="E1114" t="s">
        <v>2634</v>
      </c>
      <c r="F1114">
        <v>874</v>
      </c>
      <c r="G1114" s="1">
        <v>38833</v>
      </c>
      <c r="H1114" t="s">
        <v>1729</v>
      </c>
      <c r="I1114">
        <v>5456.38</v>
      </c>
      <c r="J1114">
        <v>0</v>
      </c>
      <c r="K1114">
        <v>0</v>
      </c>
      <c r="L1114">
        <v>5456.38</v>
      </c>
      <c r="M1114" t="s">
        <v>1290</v>
      </c>
    </row>
    <row r="1115" spans="1:13">
      <c r="A1115">
        <v>101010102001</v>
      </c>
      <c r="B1115" t="s">
        <v>2902</v>
      </c>
      <c r="C1115" t="s">
        <v>2626</v>
      </c>
      <c r="D1115" t="s">
        <v>1288</v>
      </c>
      <c r="E1115" t="s">
        <v>2634</v>
      </c>
      <c r="F1115">
        <v>897</v>
      </c>
      <c r="G1115" s="1">
        <v>38833</v>
      </c>
      <c r="H1115" t="s">
        <v>3248</v>
      </c>
      <c r="I1115">
        <v>80</v>
      </c>
      <c r="J1115">
        <v>0</v>
      </c>
      <c r="K1115">
        <v>0</v>
      </c>
      <c r="L1115">
        <v>80</v>
      </c>
      <c r="M1115" t="s">
        <v>1290</v>
      </c>
    </row>
    <row r="1116" spans="1:13">
      <c r="A1116">
        <v>101010102001</v>
      </c>
      <c r="B1116" t="s">
        <v>2902</v>
      </c>
      <c r="C1116" t="s">
        <v>2626</v>
      </c>
      <c r="D1116" t="s">
        <v>1288</v>
      </c>
      <c r="E1116" t="s">
        <v>2627</v>
      </c>
      <c r="F1116">
        <v>2067</v>
      </c>
      <c r="G1116" s="1">
        <v>38833</v>
      </c>
      <c r="H1116" t="s">
        <v>1293</v>
      </c>
      <c r="I1116">
        <v>0</v>
      </c>
      <c r="J1116">
        <v>0</v>
      </c>
      <c r="K1116">
        <v>0</v>
      </c>
      <c r="L1116">
        <v>0</v>
      </c>
      <c r="M1116" t="s">
        <v>1290</v>
      </c>
    </row>
    <row r="1117" spans="1:13">
      <c r="A1117">
        <v>101010102001</v>
      </c>
      <c r="B1117" t="s">
        <v>2902</v>
      </c>
      <c r="C1117" t="s">
        <v>2626</v>
      </c>
      <c r="D1117" t="s">
        <v>1288</v>
      </c>
      <c r="E1117" t="s">
        <v>2628</v>
      </c>
      <c r="F1117">
        <v>2544</v>
      </c>
      <c r="G1117" s="1">
        <v>38833</v>
      </c>
      <c r="H1117" t="s">
        <v>1737</v>
      </c>
      <c r="I1117">
        <v>0</v>
      </c>
      <c r="J1117">
        <v>19566.04</v>
      </c>
      <c r="K1117">
        <v>0</v>
      </c>
      <c r="L1117">
        <v>-19566.04</v>
      </c>
      <c r="M1117" t="s">
        <v>1290</v>
      </c>
    </row>
    <row r="1118" spans="1:13">
      <c r="A1118">
        <v>101010102001</v>
      </c>
      <c r="B1118" t="s">
        <v>2902</v>
      </c>
      <c r="C1118" t="s">
        <v>2626</v>
      </c>
      <c r="D1118" t="s">
        <v>1288</v>
      </c>
      <c r="E1118" t="s">
        <v>2628</v>
      </c>
      <c r="F1118">
        <v>2545</v>
      </c>
      <c r="G1118" s="1">
        <v>38833</v>
      </c>
      <c r="H1118" t="s">
        <v>1738</v>
      </c>
      <c r="I1118">
        <v>0</v>
      </c>
      <c r="J1118">
        <v>367.36</v>
      </c>
      <c r="K1118">
        <v>0</v>
      </c>
      <c r="L1118">
        <v>-367.36</v>
      </c>
      <c r="M1118" t="s">
        <v>1290</v>
      </c>
    </row>
    <row r="1119" spans="1:13">
      <c r="A1119">
        <v>101010102001</v>
      </c>
      <c r="B1119" t="s">
        <v>2902</v>
      </c>
      <c r="C1119" t="s">
        <v>2626</v>
      </c>
      <c r="D1119" t="s">
        <v>1288</v>
      </c>
      <c r="E1119" t="s">
        <v>2634</v>
      </c>
      <c r="F1119">
        <v>607</v>
      </c>
      <c r="G1119" s="1">
        <v>38834</v>
      </c>
      <c r="H1119" t="s">
        <v>3258</v>
      </c>
      <c r="I1119">
        <v>2257.5</v>
      </c>
      <c r="J1119">
        <v>0</v>
      </c>
      <c r="K1119">
        <v>0</v>
      </c>
      <c r="L1119">
        <v>2257.5</v>
      </c>
      <c r="M1119" t="s">
        <v>1290</v>
      </c>
    </row>
    <row r="1120" spans="1:13">
      <c r="A1120">
        <v>101010102001</v>
      </c>
      <c r="B1120" t="s">
        <v>2902</v>
      </c>
      <c r="C1120" t="s">
        <v>2626</v>
      </c>
      <c r="D1120" t="s">
        <v>1288</v>
      </c>
      <c r="E1120" t="s">
        <v>2634</v>
      </c>
      <c r="F1120">
        <v>622</v>
      </c>
      <c r="G1120" s="1">
        <v>38834</v>
      </c>
      <c r="H1120" t="s">
        <v>3259</v>
      </c>
      <c r="I1120">
        <v>120.02</v>
      </c>
      <c r="J1120">
        <v>0</v>
      </c>
      <c r="K1120">
        <v>0</v>
      </c>
      <c r="L1120">
        <v>120.02</v>
      </c>
      <c r="M1120" t="s">
        <v>1290</v>
      </c>
    </row>
    <row r="1121" spans="1:13">
      <c r="A1121">
        <v>101010102001</v>
      </c>
      <c r="B1121" t="s">
        <v>2902</v>
      </c>
      <c r="C1121" t="s">
        <v>2626</v>
      </c>
      <c r="D1121" t="s">
        <v>1288</v>
      </c>
      <c r="E1121" t="s">
        <v>2634</v>
      </c>
      <c r="F1121">
        <v>674</v>
      </c>
      <c r="G1121" s="1">
        <v>38834</v>
      </c>
      <c r="H1121" t="s">
        <v>1739</v>
      </c>
      <c r="I1121">
        <v>21.28</v>
      </c>
      <c r="J1121">
        <v>0</v>
      </c>
      <c r="K1121">
        <v>0</v>
      </c>
      <c r="L1121">
        <v>21.28</v>
      </c>
      <c r="M1121" t="s">
        <v>1290</v>
      </c>
    </row>
    <row r="1122" spans="1:13">
      <c r="A1122">
        <v>101010102001</v>
      </c>
      <c r="B1122" t="s">
        <v>2902</v>
      </c>
      <c r="C1122" t="s">
        <v>2626</v>
      </c>
      <c r="D1122" t="s">
        <v>1288</v>
      </c>
      <c r="E1122" t="s">
        <v>2634</v>
      </c>
      <c r="F1122">
        <v>733</v>
      </c>
      <c r="G1122" s="1">
        <v>38834</v>
      </c>
      <c r="H1122" t="s">
        <v>364</v>
      </c>
      <c r="I1122">
        <v>230.16</v>
      </c>
      <c r="J1122">
        <v>0</v>
      </c>
      <c r="K1122">
        <v>0</v>
      </c>
      <c r="L1122">
        <v>230.16</v>
      </c>
      <c r="M1122" t="s">
        <v>1290</v>
      </c>
    </row>
    <row r="1123" spans="1:13">
      <c r="A1123">
        <v>101010102001</v>
      </c>
      <c r="B1123" t="s">
        <v>2902</v>
      </c>
      <c r="C1123" t="s">
        <v>2626</v>
      </c>
      <c r="D1123" t="s">
        <v>1288</v>
      </c>
      <c r="E1123" t="s">
        <v>2634</v>
      </c>
      <c r="F1123">
        <v>735</v>
      </c>
      <c r="G1123" s="1">
        <v>38834</v>
      </c>
      <c r="H1123" t="s">
        <v>365</v>
      </c>
      <c r="I1123">
        <v>396</v>
      </c>
      <c r="J1123">
        <v>0</v>
      </c>
      <c r="K1123">
        <v>0</v>
      </c>
      <c r="L1123">
        <v>396</v>
      </c>
      <c r="M1123" t="s">
        <v>1290</v>
      </c>
    </row>
    <row r="1124" spans="1:13">
      <c r="A1124">
        <v>101010102001</v>
      </c>
      <c r="B1124" t="s">
        <v>2902</v>
      </c>
      <c r="C1124" t="s">
        <v>2626</v>
      </c>
      <c r="D1124" t="s">
        <v>1288</v>
      </c>
      <c r="E1124" t="s">
        <v>2628</v>
      </c>
      <c r="F1124">
        <v>2546</v>
      </c>
      <c r="G1124" s="1">
        <v>38834</v>
      </c>
      <c r="H1124" t="s">
        <v>3249</v>
      </c>
      <c r="I1124">
        <v>0</v>
      </c>
      <c r="J1124">
        <v>42773.84</v>
      </c>
      <c r="K1124">
        <v>0</v>
      </c>
      <c r="L1124">
        <v>-42773.84</v>
      </c>
      <c r="M1124" t="s">
        <v>1290</v>
      </c>
    </row>
    <row r="1125" spans="1:13">
      <c r="A1125">
        <v>101010102001</v>
      </c>
      <c r="B1125" t="s">
        <v>2902</v>
      </c>
      <c r="C1125" t="s">
        <v>2626</v>
      </c>
      <c r="D1125" t="s">
        <v>1288</v>
      </c>
      <c r="E1125" t="s">
        <v>2628</v>
      </c>
      <c r="F1125">
        <v>2547</v>
      </c>
      <c r="G1125" s="1">
        <v>38834</v>
      </c>
      <c r="H1125" t="s">
        <v>2331</v>
      </c>
      <c r="I1125">
        <v>0</v>
      </c>
      <c r="J1125">
        <v>20326.41</v>
      </c>
      <c r="K1125">
        <v>0</v>
      </c>
      <c r="L1125">
        <v>-20326.41</v>
      </c>
      <c r="M1125" t="s">
        <v>1290</v>
      </c>
    </row>
    <row r="1126" spans="1:13">
      <c r="A1126">
        <v>101010102001</v>
      </c>
      <c r="B1126" t="s">
        <v>2902</v>
      </c>
      <c r="C1126" t="s">
        <v>2626</v>
      </c>
      <c r="D1126" t="s">
        <v>1288</v>
      </c>
      <c r="E1126" t="s">
        <v>2628</v>
      </c>
      <c r="F1126">
        <v>2548</v>
      </c>
      <c r="G1126" s="1">
        <v>38834</v>
      </c>
      <c r="H1126" t="s">
        <v>3250</v>
      </c>
      <c r="I1126">
        <v>0</v>
      </c>
      <c r="J1126">
        <v>19566.04</v>
      </c>
      <c r="K1126">
        <v>0</v>
      </c>
      <c r="L1126">
        <v>-19566.04</v>
      </c>
      <c r="M1126" t="s">
        <v>1290</v>
      </c>
    </row>
    <row r="1127" spans="1:13">
      <c r="A1127">
        <v>101010102001</v>
      </c>
      <c r="B1127" t="s">
        <v>2902</v>
      </c>
      <c r="C1127" t="s">
        <v>2626</v>
      </c>
      <c r="D1127" t="s">
        <v>1288</v>
      </c>
      <c r="E1127" t="s">
        <v>2628</v>
      </c>
      <c r="F1127">
        <v>2549</v>
      </c>
      <c r="G1127" s="1">
        <v>38834</v>
      </c>
      <c r="H1127" t="s">
        <v>3251</v>
      </c>
      <c r="I1127">
        <v>0</v>
      </c>
      <c r="J1127">
        <v>21.28</v>
      </c>
      <c r="K1127">
        <v>0</v>
      </c>
      <c r="L1127">
        <v>-21.28</v>
      </c>
      <c r="M1127" t="s">
        <v>1290</v>
      </c>
    </row>
    <row r="1128" spans="1:13">
      <c r="A1128">
        <v>101010102001</v>
      </c>
      <c r="B1128" t="s">
        <v>2902</v>
      </c>
      <c r="C1128" t="s">
        <v>2626</v>
      </c>
      <c r="D1128" t="s">
        <v>1288</v>
      </c>
      <c r="E1128" t="s">
        <v>2628</v>
      </c>
      <c r="F1128">
        <v>2550</v>
      </c>
      <c r="G1128" s="1">
        <v>38834</v>
      </c>
      <c r="H1128" t="s">
        <v>3252</v>
      </c>
      <c r="I1128">
        <v>0</v>
      </c>
      <c r="J1128">
        <v>101.08</v>
      </c>
      <c r="K1128">
        <v>0</v>
      </c>
      <c r="L1128">
        <v>-101.08</v>
      </c>
      <c r="M1128" t="s">
        <v>1290</v>
      </c>
    </row>
    <row r="1129" spans="1:13">
      <c r="A1129">
        <v>101010102001</v>
      </c>
      <c r="B1129" t="s">
        <v>2902</v>
      </c>
      <c r="C1129" t="s">
        <v>2626</v>
      </c>
      <c r="D1129" t="s">
        <v>1288</v>
      </c>
      <c r="E1129" t="s">
        <v>2628</v>
      </c>
      <c r="F1129">
        <v>2551</v>
      </c>
      <c r="G1129" s="1">
        <v>38834</v>
      </c>
      <c r="H1129" t="s">
        <v>3253</v>
      </c>
      <c r="I1129">
        <v>0</v>
      </c>
      <c r="J1129">
        <v>85</v>
      </c>
      <c r="K1129">
        <v>0</v>
      </c>
      <c r="L1129">
        <v>-85</v>
      </c>
      <c r="M1129" t="s">
        <v>1290</v>
      </c>
    </row>
    <row r="1130" spans="1:13">
      <c r="A1130">
        <v>101010102001</v>
      </c>
      <c r="B1130" t="s">
        <v>2902</v>
      </c>
      <c r="C1130" t="s">
        <v>2626</v>
      </c>
      <c r="D1130" t="s">
        <v>1288</v>
      </c>
      <c r="E1130" t="s">
        <v>2628</v>
      </c>
      <c r="F1130">
        <v>2552</v>
      </c>
      <c r="G1130" s="1">
        <v>38834</v>
      </c>
      <c r="H1130" t="s">
        <v>3254</v>
      </c>
      <c r="I1130">
        <v>0</v>
      </c>
      <c r="J1130">
        <v>197.86</v>
      </c>
      <c r="K1130">
        <v>0</v>
      </c>
      <c r="L1130">
        <v>-197.86</v>
      </c>
      <c r="M1130" t="s">
        <v>1290</v>
      </c>
    </row>
    <row r="1131" spans="1:13">
      <c r="A1131">
        <v>101010102001</v>
      </c>
      <c r="B1131" t="s">
        <v>2902</v>
      </c>
      <c r="C1131" t="s">
        <v>2626</v>
      </c>
      <c r="D1131" t="s">
        <v>1288</v>
      </c>
      <c r="E1131" t="s">
        <v>2628</v>
      </c>
      <c r="F1131">
        <v>2553</v>
      </c>
      <c r="G1131" s="1">
        <v>38834</v>
      </c>
      <c r="H1131" t="s">
        <v>3255</v>
      </c>
      <c r="I1131">
        <v>0</v>
      </c>
      <c r="J1131">
        <v>120</v>
      </c>
      <c r="K1131">
        <v>0</v>
      </c>
      <c r="L1131">
        <v>-120</v>
      </c>
      <c r="M1131" t="s">
        <v>1290</v>
      </c>
    </row>
    <row r="1132" spans="1:13">
      <c r="A1132">
        <v>101010102001</v>
      </c>
      <c r="B1132" t="s">
        <v>2902</v>
      </c>
      <c r="C1132" t="s">
        <v>2626</v>
      </c>
      <c r="D1132" t="s">
        <v>1288</v>
      </c>
      <c r="E1132" t="s">
        <v>2628</v>
      </c>
      <c r="F1132">
        <v>2555</v>
      </c>
      <c r="G1132" s="1">
        <v>38834</v>
      </c>
      <c r="H1132" t="s">
        <v>3256</v>
      </c>
      <c r="I1132">
        <v>0</v>
      </c>
      <c r="J1132">
        <v>7175</v>
      </c>
      <c r="K1132">
        <v>0</v>
      </c>
      <c r="L1132">
        <v>-7175</v>
      </c>
      <c r="M1132" t="s">
        <v>1290</v>
      </c>
    </row>
    <row r="1133" spans="1:13">
      <c r="A1133">
        <v>101010102001</v>
      </c>
      <c r="B1133" t="s">
        <v>2902</v>
      </c>
      <c r="C1133" t="s">
        <v>2626</v>
      </c>
      <c r="D1133" t="s">
        <v>1288</v>
      </c>
      <c r="E1133" t="s">
        <v>2628</v>
      </c>
      <c r="F1133">
        <v>2556</v>
      </c>
      <c r="G1133" s="1">
        <v>38834</v>
      </c>
      <c r="H1133" t="s">
        <v>3257</v>
      </c>
      <c r="I1133">
        <v>0</v>
      </c>
      <c r="J1133">
        <v>130</v>
      </c>
      <c r="K1133">
        <v>0</v>
      </c>
      <c r="L1133">
        <v>-130</v>
      </c>
      <c r="M1133" t="s">
        <v>1290</v>
      </c>
    </row>
    <row r="1134" spans="1:13">
      <c r="A1134">
        <v>101010102001</v>
      </c>
      <c r="B1134" t="s">
        <v>2902</v>
      </c>
      <c r="C1134" t="s">
        <v>2626</v>
      </c>
      <c r="D1134" t="s">
        <v>1288</v>
      </c>
      <c r="E1134" t="s">
        <v>2634</v>
      </c>
      <c r="F1134">
        <v>604</v>
      </c>
      <c r="G1134" s="1">
        <v>38835</v>
      </c>
      <c r="H1134" t="s">
        <v>373</v>
      </c>
      <c r="I1134">
        <v>30651.64</v>
      </c>
      <c r="J1134">
        <v>0</v>
      </c>
      <c r="K1134">
        <v>0</v>
      </c>
      <c r="L1134">
        <v>30651.64</v>
      </c>
      <c r="M1134" t="s">
        <v>1290</v>
      </c>
    </row>
    <row r="1135" spans="1:13">
      <c r="A1135">
        <v>101010102001</v>
      </c>
      <c r="B1135" t="s">
        <v>2902</v>
      </c>
      <c r="C1135" t="s">
        <v>2626</v>
      </c>
      <c r="D1135" t="s">
        <v>1288</v>
      </c>
      <c r="E1135" t="s">
        <v>2634</v>
      </c>
      <c r="F1135">
        <v>605</v>
      </c>
      <c r="G1135" s="1">
        <v>38835</v>
      </c>
      <c r="H1135" t="s">
        <v>374</v>
      </c>
      <c r="I1135">
        <v>25384.13</v>
      </c>
      <c r="J1135">
        <v>0</v>
      </c>
      <c r="K1135">
        <v>0</v>
      </c>
      <c r="L1135">
        <v>25384.13</v>
      </c>
      <c r="M1135" t="s">
        <v>1290</v>
      </c>
    </row>
    <row r="1136" spans="1:13">
      <c r="A1136">
        <v>101010102001</v>
      </c>
      <c r="B1136" t="s">
        <v>2902</v>
      </c>
      <c r="C1136" t="s">
        <v>2626</v>
      </c>
      <c r="D1136" t="s">
        <v>1288</v>
      </c>
      <c r="E1136" t="s">
        <v>2634</v>
      </c>
      <c r="F1136">
        <v>606</v>
      </c>
      <c r="G1136" s="1">
        <v>38835</v>
      </c>
      <c r="H1136" t="s">
        <v>375</v>
      </c>
      <c r="I1136">
        <v>1926</v>
      </c>
      <c r="J1136">
        <v>0</v>
      </c>
      <c r="K1136">
        <v>0</v>
      </c>
      <c r="L1136">
        <v>1926</v>
      </c>
      <c r="M1136" t="s">
        <v>1290</v>
      </c>
    </row>
    <row r="1137" spans="1:13">
      <c r="A1137">
        <v>101010102001</v>
      </c>
      <c r="B1137" t="s">
        <v>2902</v>
      </c>
      <c r="C1137" t="s">
        <v>2626</v>
      </c>
      <c r="D1137" t="s">
        <v>1288</v>
      </c>
      <c r="E1137" t="s">
        <v>2634</v>
      </c>
      <c r="F1137">
        <v>732</v>
      </c>
      <c r="G1137" s="1">
        <v>38835</v>
      </c>
      <c r="H1137" t="s">
        <v>376</v>
      </c>
      <c r="I1137">
        <v>2160</v>
      </c>
      <c r="J1137">
        <v>0</v>
      </c>
      <c r="K1137">
        <v>0</v>
      </c>
      <c r="L1137">
        <v>2160</v>
      </c>
      <c r="M1137" t="s">
        <v>1290</v>
      </c>
    </row>
    <row r="1138" spans="1:13">
      <c r="A1138">
        <v>101010102001</v>
      </c>
      <c r="B1138" t="s">
        <v>2902</v>
      </c>
      <c r="C1138" t="s">
        <v>2626</v>
      </c>
      <c r="D1138" t="s">
        <v>1288</v>
      </c>
      <c r="E1138" t="s">
        <v>2634</v>
      </c>
      <c r="F1138">
        <v>738</v>
      </c>
      <c r="G1138" s="1">
        <v>38835</v>
      </c>
      <c r="H1138" t="s">
        <v>377</v>
      </c>
      <c r="I1138">
        <v>5549</v>
      </c>
      <c r="J1138">
        <v>0</v>
      </c>
      <c r="K1138">
        <v>0</v>
      </c>
      <c r="L1138">
        <v>5549</v>
      </c>
      <c r="M1138" t="s">
        <v>1290</v>
      </c>
    </row>
    <row r="1139" spans="1:13">
      <c r="A1139">
        <v>101010102001</v>
      </c>
      <c r="B1139" t="s">
        <v>2902</v>
      </c>
      <c r="C1139" t="s">
        <v>2626</v>
      </c>
      <c r="D1139" t="s">
        <v>1288</v>
      </c>
      <c r="E1139" t="s">
        <v>2634</v>
      </c>
      <c r="F1139">
        <v>739</v>
      </c>
      <c r="G1139" s="1">
        <v>38835</v>
      </c>
      <c r="H1139" t="s">
        <v>378</v>
      </c>
      <c r="I1139">
        <v>1710</v>
      </c>
      <c r="J1139">
        <v>0</v>
      </c>
      <c r="K1139">
        <v>0</v>
      </c>
      <c r="L1139">
        <v>1710</v>
      </c>
      <c r="M1139" t="s">
        <v>1290</v>
      </c>
    </row>
    <row r="1140" spans="1:13">
      <c r="A1140">
        <v>101010102001</v>
      </c>
      <c r="B1140" t="s">
        <v>2902</v>
      </c>
      <c r="C1140" t="s">
        <v>2626</v>
      </c>
      <c r="D1140" t="s">
        <v>1288</v>
      </c>
      <c r="E1140" t="s">
        <v>2634</v>
      </c>
      <c r="F1140">
        <v>883</v>
      </c>
      <c r="G1140" s="1">
        <v>38835</v>
      </c>
      <c r="H1140" t="s">
        <v>1734</v>
      </c>
      <c r="I1140">
        <v>1100</v>
      </c>
      <c r="J1140">
        <v>0</v>
      </c>
      <c r="K1140">
        <v>0</v>
      </c>
      <c r="L1140">
        <v>1100</v>
      </c>
      <c r="M1140" t="s">
        <v>1290</v>
      </c>
    </row>
    <row r="1141" spans="1:13">
      <c r="A1141">
        <v>101010102001</v>
      </c>
      <c r="B1141" t="s">
        <v>2902</v>
      </c>
      <c r="C1141" t="s">
        <v>2626</v>
      </c>
      <c r="D1141" t="s">
        <v>1288</v>
      </c>
      <c r="E1141" t="s">
        <v>2634</v>
      </c>
      <c r="F1141">
        <v>884</v>
      </c>
      <c r="G1141" s="1">
        <v>38835</v>
      </c>
      <c r="H1141" t="s">
        <v>1734</v>
      </c>
      <c r="I1141">
        <v>233.76</v>
      </c>
      <c r="J1141">
        <v>0</v>
      </c>
      <c r="K1141">
        <v>0</v>
      </c>
      <c r="L1141">
        <v>233.76</v>
      </c>
      <c r="M1141" t="s">
        <v>1290</v>
      </c>
    </row>
    <row r="1142" spans="1:13">
      <c r="A1142">
        <v>101010102001</v>
      </c>
      <c r="B1142" t="s">
        <v>2902</v>
      </c>
      <c r="C1142" t="s">
        <v>2626</v>
      </c>
      <c r="D1142" t="s">
        <v>1288</v>
      </c>
      <c r="E1142" t="s">
        <v>2628</v>
      </c>
      <c r="F1142">
        <v>2562</v>
      </c>
      <c r="G1142" s="1">
        <v>38835</v>
      </c>
      <c r="H1142" t="s">
        <v>366</v>
      </c>
      <c r="I1142">
        <v>0</v>
      </c>
      <c r="J1142">
        <v>155.52000000000001</v>
      </c>
      <c r="K1142">
        <v>0</v>
      </c>
      <c r="L1142">
        <v>-155.52000000000001</v>
      </c>
      <c r="M1142" t="s">
        <v>1290</v>
      </c>
    </row>
    <row r="1143" spans="1:13">
      <c r="A1143">
        <v>101010102001</v>
      </c>
      <c r="B1143" t="s">
        <v>2902</v>
      </c>
      <c r="C1143" t="s">
        <v>2626</v>
      </c>
      <c r="D1143" t="s">
        <v>1288</v>
      </c>
      <c r="E1143" t="s">
        <v>2628</v>
      </c>
      <c r="F1143">
        <v>2571</v>
      </c>
      <c r="G1143" s="1">
        <v>38835</v>
      </c>
      <c r="H1143" t="s">
        <v>367</v>
      </c>
      <c r="I1143">
        <v>0</v>
      </c>
      <c r="J1143">
        <v>33.71</v>
      </c>
      <c r="K1143">
        <v>0</v>
      </c>
      <c r="L1143">
        <v>-33.71</v>
      </c>
      <c r="M1143" t="s">
        <v>1290</v>
      </c>
    </row>
    <row r="1144" spans="1:13">
      <c r="A1144">
        <v>101010102001</v>
      </c>
      <c r="B1144" t="s">
        <v>2902</v>
      </c>
      <c r="C1144" t="s">
        <v>2626</v>
      </c>
      <c r="D1144" t="s">
        <v>1288</v>
      </c>
      <c r="E1144" t="s">
        <v>2628</v>
      </c>
      <c r="F1144">
        <v>2573</v>
      </c>
      <c r="G1144" s="1">
        <v>38835</v>
      </c>
      <c r="H1144" t="s">
        <v>368</v>
      </c>
      <c r="I1144">
        <v>0</v>
      </c>
      <c r="J1144">
        <v>273</v>
      </c>
      <c r="K1144">
        <v>0</v>
      </c>
      <c r="L1144">
        <v>-273</v>
      </c>
      <c r="M1144" t="s">
        <v>1290</v>
      </c>
    </row>
    <row r="1145" spans="1:13">
      <c r="A1145">
        <v>101010102001</v>
      </c>
      <c r="B1145" t="s">
        <v>2902</v>
      </c>
      <c r="C1145" t="s">
        <v>2626</v>
      </c>
      <c r="D1145" t="s">
        <v>1288</v>
      </c>
      <c r="E1145" t="s">
        <v>2628</v>
      </c>
      <c r="F1145">
        <v>2574</v>
      </c>
      <c r="G1145" s="1">
        <v>38835</v>
      </c>
      <c r="H1145" t="s">
        <v>2331</v>
      </c>
      <c r="I1145">
        <v>0</v>
      </c>
      <c r="J1145">
        <v>129.6</v>
      </c>
      <c r="K1145">
        <v>0</v>
      </c>
      <c r="L1145">
        <v>-129.6</v>
      </c>
      <c r="M1145" t="s">
        <v>1290</v>
      </c>
    </row>
    <row r="1146" spans="1:13">
      <c r="A1146">
        <v>101010102001</v>
      </c>
      <c r="B1146" t="s">
        <v>2902</v>
      </c>
      <c r="C1146" t="s">
        <v>2626</v>
      </c>
      <c r="D1146" t="s">
        <v>1288</v>
      </c>
      <c r="E1146" t="s">
        <v>2628</v>
      </c>
      <c r="F1146">
        <v>2575</v>
      </c>
      <c r="G1146" s="1">
        <v>38835</v>
      </c>
      <c r="H1146" t="s">
        <v>367</v>
      </c>
      <c r="I1146">
        <v>0</v>
      </c>
      <c r="J1146">
        <v>94.5</v>
      </c>
      <c r="K1146">
        <v>0</v>
      </c>
      <c r="L1146">
        <v>-94.5</v>
      </c>
      <c r="M1146" t="s">
        <v>1290</v>
      </c>
    </row>
    <row r="1147" spans="1:13">
      <c r="A1147">
        <v>101010102001</v>
      </c>
      <c r="B1147" t="s">
        <v>2902</v>
      </c>
      <c r="C1147" t="s">
        <v>2626</v>
      </c>
      <c r="D1147" t="s">
        <v>1288</v>
      </c>
      <c r="E1147" t="s">
        <v>2628</v>
      </c>
      <c r="F1147">
        <v>2576</v>
      </c>
      <c r="G1147" s="1">
        <v>38835</v>
      </c>
      <c r="H1147" t="s">
        <v>367</v>
      </c>
      <c r="I1147">
        <v>0</v>
      </c>
      <c r="J1147">
        <v>64.8</v>
      </c>
      <c r="K1147">
        <v>0</v>
      </c>
      <c r="L1147">
        <v>-64.8</v>
      </c>
      <c r="M1147" t="s">
        <v>1290</v>
      </c>
    </row>
    <row r="1148" spans="1:13">
      <c r="A1148">
        <v>101010102001</v>
      </c>
      <c r="B1148" t="s">
        <v>2902</v>
      </c>
      <c r="C1148" t="s">
        <v>2626</v>
      </c>
      <c r="D1148" t="s">
        <v>1288</v>
      </c>
      <c r="E1148" t="s">
        <v>2628</v>
      </c>
      <c r="F1148">
        <v>2577</v>
      </c>
      <c r="G1148" s="1">
        <v>38835</v>
      </c>
      <c r="H1148" t="s">
        <v>367</v>
      </c>
      <c r="I1148">
        <v>0</v>
      </c>
      <c r="J1148">
        <v>56.5</v>
      </c>
      <c r="K1148">
        <v>0</v>
      </c>
      <c r="L1148">
        <v>-56.5</v>
      </c>
      <c r="M1148" t="s">
        <v>1290</v>
      </c>
    </row>
    <row r="1149" spans="1:13">
      <c r="A1149">
        <v>101010102001</v>
      </c>
      <c r="B1149" t="s">
        <v>2902</v>
      </c>
      <c r="C1149" t="s">
        <v>2626</v>
      </c>
      <c r="D1149" t="s">
        <v>1288</v>
      </c>
      <c r="E1149" t="s">
        <v>2628</v>
      </c>
      <c r="F1149">
        <v>2578</v>
      </c>
      <c r="G1149" s="1">
        <v>38835</v>
      </c>
      <c r="H1149" t="s">
        <v>367</v>
      </c>
      <c r="I1149">
        <v>0</v>
      </c>
      <c r="J1149">
        <v>150</v>
      </c>
      <c r="K1149">
        <v>0</v>
      </c>
      <c r="L1149">
        <v>-150</v>
      </c>
      <c r="M1149" t="s">
        <v>1290</v>
      </c>
    </row>
    <row r="1150" spans="1:13">
      <c r="A1150">
        <v>101010102001</v>
      </c>
      <c r="B1150" t="s">
        <v>2902</v>
      </c>
      <c r="C1150" t="s">
        <v>2626</v>
      </c>
      <c r="D1150" t="s">
        <v>1288</v>
      </c>
      <c r="E1150" t="s">
        <v>2628</v>
      </c>
      <c r="F1150">
        <v>2579</v>
      </c>
      <c r="G1150" s="1">
        <v>38835</v>
      </c>
      <c r="H1150" t="s">
        <v>367</v>
      </c>
      <c r="I1150">
        <v>0</v>
      </c>
      <c r="J1150">
        <v>90.17</v>
      </c>
      <c r="K1150">
        <v>0</v>
      </c>
      <c r="L1150">
        <v>-90.17</v>
      </c>
      <c r="M1150" t="s">
        <v>1290</v>
      </c>
    </row>
    <row r="1151" spans="1:13">
      <c r="A1151">
        <v>101010102001</v>
      </c>
      <c r="B1151" t="s">
        <v>2902</v>
      </c>
      <c r="C1151" t="s">
        <v>2626</v>
      </c>
      <c r="D1151" t="s">
        <v>1288</v>
      </c>
      <c r="E1151" t="s">
        <v>2628</v>
      </c>
      <c r="F1151">
        <v>2580</v>
      </c>
      <c r="G1151" s="1">
        <v>38835</v>
      </c>
      <c r="H1151" t="s">
        <v>367</v>
      </c>
      <c r="I1151">
        <v>0</v>
      </c>
      <c r="J1151">
        <v>74</v>
      </c>
      <c r="K1151">
        <v>0</v>
      </c>
      <c r="L1151">
        <v>-74</v>
      </c>
      <c r="M1151" t="s">
        <v>1290</v>
      </c>
    </row>
    <row r="1152" spans="1:13">
      <c r="A1152">
        <v>101010102001</v>
      </c>
      <c r="B1152" t="s">
        <v>2902</v>
      </c>
      <c r="C1152" t="s">
        <v>2626</v>
      </c>
      <c r="D1152" t="s">
        <v>1288</v>
      </c>
      <c r="E1152" t="s">
        <v>2628</v>
      </c>
      <c r="F1152">
        <v>2581</v>
      </c>
      <c r="G1152" s="1">
        <v>38835</v>
      </c>
      <c r="H1152" t="s">
        <v>366</v>
      </c>
      <c r="I1152">
        <v>0</v>
      </c>
      <c r="J1152">
        <v>218</v>
      </c>
      <c r="K1152">
        <v>0</v>
      </c>
      <c r="L1152">
        <v>-218</v>
      </c>
      <c r="M1152" t="s">
        <v>1290</v>
      </c>
    </row>
    <row r="1153" spans="1:13">
      <c r="A1153">
        <v>101010102001</v>
      </c>
      <c r="B1153" t="s">
        <v>2902</v>
      </c>
      <c r="C1153" t="s">
        <v>2626</v>
      </c>
      <c r="D1153" t="s">
        <v>1288</v>
      </c>
      <c r="E1153" t="s">
        <v>2628</v>
      </c>
      <c r="F1153">
        <v>2582</v>
      </c>
      <c r="G1153" s="1">
        <v>38835</v>
      </c>
      <c r="H1153" t="s">
        <v>367</v>
      </c>
      <c r="I1153">
        <v>0</v>
      </c>
      <c r="J1153">
        <v>176.4</v>
      </c>
      <c r="K1153">
        <v>0</v>
      </c>
      <c r="L1153">
        <v>-176.4</v>
      </c>
      <c r="M1153" t="s">
        <v>1290</v>
      </c>
    </row>
    <row r="1154" spans="1:13">
      <c r="A1154">
        <v>101010102001</v>
      </c>
      <c r="B1154" t="s">
        <v>2902</v>
      </c>
      <c r="C1154" t="s">
        <v>2626</v>
      </c>
      <c r="D1154" t="s">
        <v>1288</v>
      </c>
      <c r="E1154" t="s">
        <v>2628</v>
      </c>
      <c r="F1154">
        <v>2583</v>
      </c>
      <c r="G1154" s="1">
        <v>38835</v>
      </c>
      <c r="H1154" t="s">
        <v>367</v>
      </c>
      <c r="I1154">
        <v>0</v>
      </c>
      <c r="J1154">
        <v>275.89999999999998</v>
      </c>
      <c r="K1154">
        <v>0</v>
      </c>
      <c r="L1154">
        <v>-275.89999999999998</v>
      </c>
      <c r="M1154" t="s">
        <v>1290</v>
      </c>
    </row>
    <row r="1155" spans="1:13">
      <c r="A1155">
        <v>101010102001</v>
      </c>
      <c r="B1155" t="s">
        <v>2902</v>
      </c>
      <c r="C1155" t="s">
        <v>2626</v>
      </c>
      <c r="D1155" t="s">
        <v>1288</v>
      </c>
      <c r="E1155" t="s">
        <v>2628</v>
      </c>
      <c r="F1155">
        <v>2584</v>
      </c>
      <c r="G1155" s="1">
        <v>38835</v>
      </c>
      <c r="H1155" t="s">
        <v>367</v>
      </c>
      <c r="I1155">
        <v>0</v>
      </c>
      <c r="J1155">
        <v>256.64999999999998</v>
      </c>
      <c r="K1155">
        <v>0</v>
      </c>
      <c r="L1155">
        <v>-256.64999999999998</v>
      </c>
      <c r="M1155" t="s">
        <v>1290</v>
      </c>
    </row>
    <row r="1156" spans="1:13">
      <c r="A1156">
        <v>101010102001</v>
      </c>
      <c r="B1156" t="s">
        <v>2902</v>
      </c>
      <c r="C1156" t="s">
        <v>2626</v>
      </c>
      <c r="D1156" t="s">
        <v>1288</v>
      </c>
      <c r="E1156" t="s">
        <v>2628</v>
      </c>
      <c r="F1156">
        <v>2585</v>
      </c>
      <c r="G1156" s="1">
        <v>38835</v>
      </c>
      <c r="H1156" t="s">
        <v>367</v>
      </c>
      <c r="I1156">
        <v>0</v>
      </c>
      <c r="J1156">
        <v>33.97</v>
      </c>
      <c r="K1156">
        <v>0</v>
      </c>
      <c r="L1156">
        <v>-33.97</v>
      </c>
      <c r="M1156" t="s">
        <v>1290</v>
      </c>
    </row>
    <row r="1157" spans="1:13">
      <c r="A1157">
        <v>101010102001</v>
      </c>
      <c r="B1157" t="s">
        <v>2902</v>
      </c>
      <c r="C1157" t="s">
        <v>2626</v>
      </c>
      <c r="D1157" t="s">
        <v>1288</v>
      </c>
      <c r="E1157" t="s">
        <v>2628</v>
      </c>
      <c r="F1157">
        <v>2586</v>
      </c>
      <c r="G1157" s="1">
        <v>38835</v>
      </c>
      <c r="H1157" t="s">
        <v>367</v>
      </c>
      <c r="I1157">
        <v>0</v>
      </c>
      <c r="J1157">
        <v>15.8</v>
      </c>
      <c r="K1157">
        <v>0</v>
      </c>
      <c r="L1157">
        <v>-15.8</v>
      </c>
      <c r="M1157" t="s">
        <v>1290</v>
      </c>
    </row>
    <row r="1158" spans="1:13">
      <c r="A1158">
        <v>101010102001</v>
      </c>
      <c r="B1158" t="s">
        <v>2902</v>
      </c>
      <c r="C1158" t="s">
        <v>2626</v>
      </c>
      <c r="D1158" t="s">
        <v>1288</v>
      </c>
      <c r="E1158" t="s">
        <v>2628</v>
      </c>
      <c r="F1158">
        <v>2587</v>
      </c>
      <c r="G1158" s="1">
        <v>38835</v>
      </c>
      <c r="H1158" t="s">
        <v>369</v>
      </c>
      <c r="I1158">
        <v>0</v>
      </c>
      <c r="J1158">
        <v>19566.04</v>
      </c>
      <c r="K1158">
        <v>0</v>
      </c>
      <c r="L1158">
        <v>-19566.04</v>
      </c>
      <c r="M1158" t="s">
        <v>1290</v>
      </c>
    </row>
    <row r="1159" spans="1:13">
      <c r="A1159">
        <v>101010102001</v>
      </c>
      <c r="B1159" t="s">
        <v>2902</v>
      </c>
      <c r="C1159" t="s">
        <v>2626</v>
      </c>
      <c r="D1159" t="s">
        <v>1288</v>
      </c>
      <c r="E1159" t="s">
        <v>2628</v>
      </c>
      <c r="F1159">
        <v>2588</v>
      </c>
      <c r="G1159" s="1">
        <v>38835</v>
      </c>
      <c r="H1159" t="s">
        <v>370</v>
      </c>
      <c r="I1159">
        <v>0</v>
      </c>
      <c r="J1159">
        <v>27879.73</v>
      </c>
      <c r="K1159">
        <v>0</v>
      </c>
      <c r="L1159">
        <v>-27879.73</v>
      </c>
      <c r="M1159" t="s">
        <v>1290</v>
      </c>
    </row>
    <row r="1160" spans="1:13">
      <c r="A1160">
        <v>101010102001</v>
      </c>
      <c r="B1160" t="s">
        <v>2676</v>
      </c>
      <c r="C1160" t="s">
        <v>2626</v>
      </c>
      <c r="D1160" t="s">
        <v>1288</v>
      </c>
      <c r="E1160" t="s">
        <v>2628</v>
      </c>
      <c r="F1160">
        <v>2613</v>
      </c>
      <c r="G1160" s="1">
        <v>38835</v>
      </c>
      <c r="H1160" t="s">
        <v>2327</v>
      </c>
      <c r="I1160">
        <v>0</v>
      </c>
      <c r="J1160">
        <v>67.5</v>
      </c>
      <c r="K1160">
        <v>0</v>
      </c>
      <c r="L1160">
        <v>-67.5</v>
      </c>
      <c r="M1160" t="s">
        <v>1290</v>
      </c>
    </row>
    <row r="1161" spans="1:13">
      <c r="A1161">
        <v>101010102001</v>
      </c>
      <c r="B1161" t="s">
        <v>2902</v>
      </c>
      <c r="C1161" t="s">
        <v>2626</v>
      </c>
      <c r="D1161" t="s">
        <v>1288</v>
      </c>
      <c r="E1161" t="s">
        <v>2628</v>
      </c>
      <c r="F1161">
        <v>2614</v>
      </c>
      <c r="G1161" s="1">
        <v>38835</v>
      </c>
      <c r="H1161" t="s">
        <v>371</v>
      </c>
      <c r="I1161">
        <v>0</v>
      </c>
      <c r="J1161">
        <v>1788.94</v>
      </c>
      <c r="K1161">
        <v>0</v>
      </c>
      <c r="L1161">
        <v>-1788.94</v>
      </c>
      <c r="M1161" t="s">
        <v>1290</v>
      </c>
    </row>
    <row r="1162" spans="1:13">
      <c r="A1162">
        <v>101010102001</v>
      </c>
      <c r="B1162" t="s">
        <v>2902</v>
      </c>
      <c r="C1162" t="s">
        <v>2626</v>
      </c>
      <c r="D1162" t="s">
        <v>1288</v>
      </c>
      <c r="E1162" t="s">
        <v>2628</v>
      </c>
      <c r="F1162">
        <v>2615</v>
      </c>
      <c r="G1162" s="1">
        <v>38835</v>
      </c>
      <c r="H1162" t="s">
        <v>185</v>
      </c>
      <c r="I1162">
        <v>0</v>
      </c>
      <c r="J1162">
        <v>103.5</v>
      </c>
      <c r="K1162">
        <v>0</v>
      </c>
      <c r="L1162">
        <v>-103.5</v>
      </c>
      <c r="M1162" t="s">
        <v>1290</v>
      </c>
    </row>
    <row r="1163" spans="1:13">
      <c r="A1163">
        <v>101010102001</v>
      </c>
      <c r="B1163" t="s">
        <v>2902</v>
      </c>
      <c r="C1163" t="s">
        <v>2626</v>
      </c>
      <c r="D1163" t="s">
        <v>1288</v>
      </c>
      <c r="E1163" t="s">
        <v>2628</v>
      </c>
      <c r="F1163">
        <v>2616</v>
      </c>
      <c r="G1163" s="1">
        <v>38835</v>
      </c>
      <c r="H1163" t="s">
        <v>185</v>
      </c>
      <c r="I1163">
        <v>0</v>
      </c>
      <c r="J1163">
        <v>243.64</v>
      </c>
      <c r="K1163">
        <v>0</v>
      </c>
      <c r="L1163">
        <v>-243.64</v>
      </c>
      <c r="M1163" t="s">
        <v>1290</v>
      </c>
    </row>
    <row r="1164" spans="1:13">
      <c r="A1164">
        <v>101010102001</v>
      </c>
      <c r="B1164" t="s">
        <v>2902</v>
      </c>
      <c r="C1164" t="s">
        <v>2626</v>
      </c>
      <c r="D1164" t="s">
        <v>1288</v>
      </c>
      <c r="E1164" t="s">
        <v>2628</v>
      </c>
      <c r="F1164">
        <v>2617</v>
      </c>
      <c r="G1164" s="1">
        <v>38835</v>
      </c>
      <c r="H1164" t="s">
        <v>185</v>
      </c>
      <c r="I1164">
        <v>0</v>
      </c>
      <c r="J1164">
        <v>42.2</v>
      </c>
      <c r="K1164">
        <v>0</v>
      </c>
      <c r="L1164">
        <v>-42.2</v>
      </c>
      <c r="M1164" t="s">
        <v>1290</v>
      </c>
    </row>
    <row r="1165" spans="1:13">
      <c r="A1165">
        <v>101010102001</v>
      </c>
      <c r="B1165" t="s">
        <v>2902</v>
      </c>
      <c r="C1165" t="s">
        <v>2626</v>
      </c>
      <c r="D1165" t="s">
        <v>1288</v>
      </c>
      <c r="E1165" t="s">
        <v>2628</v>
      </c>
      <c r="F1165">
        <v>2621</v>
      </c>
      <c r="G1165" s="1">
        <v>38835</v>
      </c>
      <c r="H1165" t="s">
        <v>372</v>
      </c>
      <c r="I1165">
        <v>0</v>
      </c>
      <c r="J1165">
        <v>555</v>
      </c>
      <c r="K1165">
        <v>0</v>
      </c>
      <c r="L1165">
        <v>-555</v>
      </c>
      <c r="M1165" t="s">
        <v>1290</v>
      </c>
    </row>
    <row r="1166" spans="1:13">
      <c r="A1166">
        <v>101010102001</v>
      </c>
      <c r="B1166" t="s">
        <v>2902</v>
      </c>
      <c r="C1166" t="s">
        <v>2626</v>
      </c>
      <c r="D1166" t="s">
        <v>1288</v>
      </c>
      <c r="E1166" t="s">
        <v>2628</v>
      </c>
      <c r="F1166">
        <v>2624</v>
      </c>
      <c r="G1166" s="1">
        <v>38835</v>
      </c>
      <c r="H1166" t="s">
        <v>1099</v>
      </c>
      <c r="I1166">
        <v>0</v>
      </c>
      <c r="J1166">
        <v>180</v>
      </c>
      <c r="K1166">
        <v>0</v>
      </c>
      <c r="L1166">
        <v>-180</v>
      </c>
      <c r="M1166" t="s">
        <v>1290</v>
      </c>
    </row>
    <row r="1167" spans="1:13">
      <c r="A1167">
        <v>101010102001</v>
      </c>
      <c r="B1167" t="s">
        <v>2902</v>
      </c>
      <c r="C1167" t="s">
        <v>2626</v>
      </c>
      <c r="D1167" t="s">
        <v>1288</v>
      </c>
      <c r="E1167" t="s">
        <v>2634</v>
      </c>
      <c r="F1167">
        <v>846</v>
      </c>
      <c r="G1167" s="1">
        <v>38836</v>
      </c>
      <c r="H1167" t="s">
        <v>379</v>
      </c>
      <c r="I1167">
        <v>5932</v>
      </c>
      <c r="J1167">
        <v>0</v>
      </c>
      <c r="K1167">
        <v>0</v>
      </c>
      <c r="L1167">
        <v>5932</v>
      </c>
      <c r="M1167" t="s">
        <v>1290</v>
      </c>
    </row>
    <row r="1168" spans="1:13">
      <c r="A1168">
        <v>101010102001</v>
      </c>
      <c r="B1168" t="s">
        <v>2902</v>
      </c>
      <c r="C1168" t="s">
        <v>2626</v>
      </c>
      <c r="D1168" t="s">
        <v>1288</v>
      </c>
      <c r="E1168" t="s">
        <v>2632</v>
      </c>
      <c r="F1168">
        <v>78</v>
      </c>
      <c r="G1168" s="1">
        <v>38837</v>
      </c>
      <c r="H1168" t="s">
        <v>380</v>
      </c>
      <c r="I1168">
        <v>0</v>
      </c>
      <c r="J1168">
        <v>1333</v>
      </c>
      <c r="K1168">
        <v>0</v>
      </c>
      <c r="L1168">
        <v>-1333</v>
      </c>
      <c r="M1168" t="s">
        <v>1290</v>
      </c>
    </row>
    <row r="1169" spans="1:13">
      <c r="A1169">
        <v>101010102001</v>
      </c>
      <c r="B1169" t="s">
        <v>2902</v>
      </c>
      <c r="C1169" t="s">
        <v>2626</v>
      </c>
      <c r="D1169" t="s">
        <v>1288</v>
      </c>
      <c r="E1169" t="s">
        <v>2632</v>
      </c>
      <c r="F1169">
        <v>79</v>
      </c>
      <c r="G1169" s="1">
        <v>38837</v>
      </c>
      <c r="H1169" t="s">
        <v>381</v>
      </c>
      <c r="I1169">
        <v>0</v>
      </c>
      <c r="J1169">
        <v>538.79999999999995</v>
      </c>
      <c r="K1169">
        <v>0</v>
      </c>
      <c r="L1169">
        <v>-538.79999999999995</v>
      </c>
      <c r="M1169" t="s">
        <v>1290</v>
      </c>
    </row>
    <row r="1170" spans="1:13">
      <c r="A1170">
        <v>101010102001</v>
      </c>
      <c r="B1170" t="s">
        <v>2676</v>
      </c>
      <c r="C1170" t="s">
        <v>2626</v>
      </c>
      <c r="D1170" t="s">
        <v>1288</v>
      </c>
      <c r="E1170" t="s">
        <v>2632</v>
      </c>
      <c r="F1170">
        <v>90</v>
      </c>
      <c r="G1170" s="1">
        <v>38837</v>
      </c>
      <c r="H1170" t="s">
        <v>2328</v>
      </c>
      <c r="I1170">
        <v>0</v>
      </c>
      <c r="J1170">
        <v>2348.33</v>
      </c>
      <c r="K1170">
        <v>0</v>
      </c>
      <c r="L1170">
        <v>-2348.33</v>
      </c>
      <c r="M1170" t="s">
        <v>1290</v>
      </c>
    </row>
    <row r="1171" spans="1:13">
      <c r="A1171">
        <v>101010102001</v>
      </c>
      <c r="B1171" t="s">
        <v>2902</v>
      </c>
      <c r="C1171" t="s">
        <v>2626</v>
      </c>
      <c r="D1171" t="s">
        <v>1288</v>
      </c>
      <c r="E1171" t="s">
        <v>2632</v>
      </c>
      <c r="F1171">
        <v>91</v>
      </c>
      <c r="G1171" s="1">
        <v>38837</v>
      </c>
      <c r="H1171" t="s">
        <v>382</v>
      </c>
      <c r="I1171">
        <v>0</v>
      </c>
      <c r="J1171">
        <v>3084.9</v>
      </c>
      <c r="K1171">
        <v>0</v>
      </c>
      <c r="L1171">
        <v>-3084.9</v>
      </c>
      <c r="M1171" t="s">
        <v>1290</v>
      </c>
    </row>
    <row r="1172" spans="1:13">
      <c r="A1172">
        <v>101010102001</v>
      </c>
      <c r="B1172" t="s">
        <v>2902</v>
      </c>
      <c r="C1172" t="s">
        <v>2626</v>
      </c>
      <c r="D1172" t="s">
        <v>1288</v>
      </c>
      <c r="E1172" t="s">
        <v>2632</v>
      </c>
      <c r="F1172">
        <v>92</v>
      </c>
      <c r="G1172" s="1">
        <v>38837</v>
      </c>
      <c r="H1172" t="s">
        <v>383</v>
      </c>
      <c r="I1172">
        <v>0</v>
      </c>
      <c r="J1172">
        <v>1400.09</v>
      </c>
      <c r="K1172">
        <v>0</v>
      </c>
      <c r="L1172">
        <v>-1400.09</v>
      </c>
      <c r="M1172" t="s">
        <v>1290</v>
      </c>
    </row>
    <row r="1173" spans="1:13">
      <c r="A1173">
        <v>101010102001</v>
      </c>
      <c r="B1173" t="s">
        <v>2902</v>
      </c>
      <c r="C1173" t="s">
        <v>2626</v>
      </c>
      <c r="D1173" t="s">
        <v>1288</v>
      </c>
      <c r="E1173" t="s">
        <v>2632</v>
      </c>
      <c r="F1173">
        <v>97</v>
      </c>
      <c r="G1173" s="1">
        <v>38837</v>
      </c>
      <c r="H1173" t="s">
        <v>384</v>
      </c>
      <c r="I1173">
        <v>0</v>
      </c>
      <c r="J1173">
        <v>1222</v>
      </c>
      <c r="K1173">
        <v>0</v>
      </c>
      <c r="L1173">
        <v>-1222</v>
      </c>
      <c r="M1173" t="s">
        <v>1290</v>
      </c>
    </row>
    <row r="1174" spans="1:13">
      <c r="A1174">
        <v>101010102001</v>
      </c>
      <c r="B1174" t="s">
        <v>2902</v>
      </c>
      <c r="C1174" t="s">
        <v>2626</v>
      </c>
      <c r="D1174" t="s">
        <v>1288</v>
      </c>
      <c r="E1174" t="s">
        <v>2632</v>
      </c>
      <c r="F1174">
        <v>108</v>
      </c>
      <c r="G1174" s="1">
        <v>38837</v>
      </c>
      <c r="H1174" t="s">
        <v>385</v>
      </c>
      <c r="I1174">
        <v>0</v>
      </c>
      <c r="J1174">
        <v>6718.83</v>
      </c>
      <c r="K1174">
        <v>0</v>
      </c>
      <c r="L1174">
        <v>-6718.83</v>
      </c>
      <c r="M1174" t="s">
        <v>1290</v>
      </c>
    </row>
    <row r="1175" spans="1:13">
      <c r="A1175">
        <v>101010102001</v>
      </c>
      <c r="B1175" t="s">
        <v>2902</v>
      </c>
      <c r="C1175" t="s">
        <v>2626</v>
      </c>
      <c r="D1175" t="s">
        <v>1288</v>
      </c>
      <c r="E1175" t="s">
        <v>2634</v>
      </c>
      <c r="F1175">
        <v>890</v>
      </c>
      <c r="G1175" s="1">
        <v>38837</v>
      </c>
      <c r="H1175" t="s">
        <v>386</v>
      </c>
      <c r="I1175">
        <v>444.8</v>
      </c>
      <c r="J1175">
        <v>0</v>
      </c>
      <c r="K1175">
        <v>0</v>
      </c>
      <c r="L1175">
        <v>444.8</v>
      </c>
      <c r="M1175" t="s">
        <v>1290</v>
      </c>
    </row>
    <row r="1176" spans="1:13">
      <c r="A1176">
        <v>101010102001</v>
      </c>
      <c r="B1176" t="s">
        <v>2676</v>
      </c>
      <c r="C1176" t="s">
        <v>2626</v>
      </c>
      <c r="D1176" t="s">
        <v>1288</v>
      </c>
      <c r="E1176" t="s">
        <v>2634</v>
      </c>
      <c r="F1176">
        <v>891</v>
      </c>
      <c r="G1176" s="1">
        <v>38837</v>
      </c>
      <c r="H1176" t="s">
        <v>2329</v>
      </c>
      <c r="I1176">
        <v>2517.5100000000002</v>
      </c>
      <c r="J1176">
        <v>0</v>
      </c>
      <c r="K1176">
        <v>0</v>
      </c>
      <c r="L1176">
        <v>2517.5100000000002</v>
      </c>
      <c r="M1176" t="s">
        <v>1290</v>
      </c>
    </row>
    <row r="1177" spans="1:13">
      <c r="A1177">
        <v>101010102001</v>
      </c>
      <c r="B1177" t="s">
        <v>2902</v>
      </c>
      <c r="C1177" t="s">
        <v>2626</v>
      </c>
      <c r="D1177" t="s">
        <v>1288</v>
      </c>
      <c r="E1177" t="s">
        <v>2634</v>
      </c>
      <c r="F1177">
        <v>1163</v>
      </c>
      <c r="G1177" s="1">
        <v>38837</v>
      </c>
      <c r="H1177" t="s">
        <v>387</v>
      </c>
      <c r="I1177">
        <v>214805.44</v>
      </c>
      <c r="J1177">
        <v>0</v>
      </c>
      <c r="K1177">
        <v>0</v>
      </c>
      <c r="L1177">
        <v>214805.44</v>
      </c>
      <c r="M1177" t="s">
        <v>1290</v>
      </c>
    </row>
    <row r="1178" spans="1:13">
      <c r="A1178">
        <v>101010102001</v>
      </c>
      <c r="B1178" t="s">
        <v>2902</v>
      </c>
      <c r="C1178" t="s">
        <v>2626</v>
      </c>
      <c r="D1178" t="s">
        <v>1288</v>
      </c>
      <c r="E1178" t="s">
        <v>2634</v>
      </c>
      <c r="F1178">
        <v>1625</v>
      </c>
      <c r="G1178" s="1">
        <v>38837</v>
      </c>
      <c r="H1178" t="s">
        <v>388</v>
      </c>
      <c r="I1178">
        <v>155.68</v>
      </c>
      <c r="J1178">
        <v>0</v>
      </c>
      <c r="K1178">
        <v>0</v>
      </c>
      <c r="L1178">
        <v>155.68</v>
      </c>
      <c r="M1178" t="s">
        <v>1290</v>
      </c>
    </row>
    <row r="1179" spans="1:13" s="40" customFormat="1">
      <c r="A1179" s="40">
        <v>101010102001</v>
      </c>
      <c r="B1179" s="40" t="s">
        <v>2902</v>
      </c>
      <c r="C1179" s="40" t="s">
        <v>2626</v>
      </c>
      <c r="D1179" s="40" t="s">
        <v>1288</v>
      </c>
      <c r="E1179" s="40" t="s">
        <v>2628</v>
      </c>
      <c r="F1179" s="40">
        <v>3126</v>
      </c>
      <c r="G1179" s="41">
        <v>38838</v>
      </c>
      <c r="H1179" s="40" t="s">
        <v>389</v>
      </c>
      <c r="I1179" s="40">
        <v>0</v>
      </c>
      <c r="J1179" s="40">
        <v>228.2</v>
      </c>
      <c r="K1179" s="40">
        <v>0</v>
      </c>
      <c r="L1179" s="40">
        <v>-228.2</v>
      </c>
      <c r="M1179" s="40" t="s">
        <v>1290</v>
      </c>
    </row>
    <row r="1180" spans="1:13" s="40" customFormat="1">
      <c r="A1180" s="40">
        <v>101010102001</v>
      </c>
      <c r="B1180" s="40" t="s">
        <v>2676</v>
      </c>
      <c r="C1180" s="40" t="s">
        <v>2626</v>
      </c>
      <c r="D1180" s="40" t="s">
        <v>1288</v>
      </c>
      <c r="E1180" s="40" t="s">
        <v>2628</v>
      </c>
      <c r="F1180" s="40">
        <v>3127</v>
      </c>
      <c r="G1180" s="41">
        <v>38838</v>
      </c>
      <c r="H1180" s="40" t="s">
        <v>2330</v>
      </c>
      <c r="I1180" s="40">
        <v>0</v>
      </c>
      <c r="J1180" s="40">
        <v>12.5</v>
      </c>
      <c r="K1180" s="40">
        <v>0</v>
      </c>
      <c r="L1180" s="40">
        <v>-12.5</v>
      </c>
      <c r="M1180" s="40" t="s">
        <v>1290</v>
      </c>
    </row>
    <row r="1181" spans="1:13" s="40" customFormat="1">
      <c r="A1181" s="40">
        <v>101010102001</v>
      </c>
      <c r="B1181" s="40" t="s">
        <v>2902</v>
      </c>
      <c r="C1181" s="40" t="s">
        <v>2626</v>
      </c>
      <c r="D1181" s="40" t="s">
        <v>1288</v>
      </c>
      <c r="E1181" s="40" t="s">
        <v>2628</v>
      </c>
      <c r="F1181" s="40">
        <v>3127</v>
      </c>
      <c r="G1181" s="41">
        <v>38838</v>
      </c>
      <c r="H1181" s="40" t="s">
        <v>2330</v>
      </c>
      <c r="I1181" s="40">
        <v>0</v>
      </c>
      <c r="J1181" s="40">
        <v>3849.16</v>
      </c>
      <c r="K1181" s="40">
        <v>0</v>
      </c>
      <c r="L1181" s="40">
        <v>-3849.16</v>
      </c>
      <c r="M1181" s="40" t="s">
        <v>1290</v>
      </c>
    </row>
    <row r="1182" spans="1:13" s="40" customFormat="1">
      <c r="A1182" s="40">
        <v>101010102001</v>
      </c>
      <c r="B1182" s="40" t="s">
        <v>2902</v>
      </c>
      <c r="C1182" s="40" t="s">
        <v>2626</v>
      </c>
      <c r="D1182" s="40" t="s">
        <v>1288</v>
      </c>
      <c r="E1182" s="40" t="s">
        <v>2634</v>
      </c>
      <c r="F1182" s="40">
        <v>1383</v>
      </c>
      <c r="G1182" s="41">
        <v>38839</v>
      </c>
      <c r="H1182" s="40" t="s">
        <v>1297</v>
      </c>
      <c r="I1182" s="40">
        <v>48824.26</v>
      </c>
      <c r="J1182" s="40">
        <v>0</v>
      </c>
      <c r="K1182" s="40">
        <v>0</v>
      </c>
      <c r="L1182" s="40">
        <v>48824.26</v>
      </c>
      <c r="M1182" s="40" t="s">
        <v>1290</v>
      </c>
    </row>
    <row r="1183" spans="1:13" s="40" customFormat="1">
      <c r="A1183" s="40">
        <v>101010102001</v>
      </c>
      <c r="B1183" s="40" t="s">
        <v>2902</v>
      </c>
      <c r="C1183" s="40" t="s">
        <v>2626</v>
      </c>
      <c r="D1183" s="40" t="s">
        <v>1288</v>
      </c>
      <c r="E1183" s="40" t="s">
        <v>2628</v>
      </c>
      <c r="F1183" s="40">
        <v>2626</v>
      </c>
      <c r="G1183" s="41">
        <v>38839</v>
      </c>
      <c r="H1183" s="40" t="s">
        <v>390</v>
      </c>
      <c r="I1183" s="40">
        <v>0</v>
      </c>
      <c r="J1183" s="40">
        <v>66</v>
      </c>
      <c r="K1183" s="40">
        <v>0</v>
      </c>
      <c r="L1183" s="40">
        <v>-66</v>
      </c>
      <c r="M1183" s="40" t="s">
        <v>1290</v>
      </c>
    </row>
    <row r="1184" spans="1:13" s="40" customFormat="1">
      <c r="A1184" s="40">
        <v>101010102001</v>
      </c>
      <c r="B1184" s="40" t="s">
        <v>2676</v>
      </c>
      <c r="C1184" s="40" t="s">
        <v>2626</v>
      </c>
      <c r="D1184" s="40" t="s">
        <v>1288</v>
      </c>
      <c r="E1184" s="40" t="s">
        <v>2628</v>
      </c>
      <c r="F1184" s="40">
        <v>2633</v>
      </c>
      <c r="G1184" s="41">
        <v>38839</v>
      </c>
      <c r="H1184" s="40" t="s">
        <v>2331</v>
      </c>
      <c r="I1184" s="40">
        <v>0</v>
      </c>
      <c r="J1184" s="40">
        <v>12.08</v>
      </c>
      <c r="K1184" s="40">
        <v>0</v>
      </c>
      <c r="L1184" s="40">
        <v>-12.08</v>
      </c>
      <c r="M1184" s="40" t="s">
        <v>1290</v>
      </c>
    </row>
    <row r="1185" spans="1:13" s="40" customFormat="1">
      <c r="A1185" s="40">
        <v>101010102001</v>
      </c>
      <c r="B1185" s="40" t="s">
        <v>2902</v>
      </c>
      <c r="C1185" s="40" t="s">
        <v>2626</v>
      </c>
      <c r="D1185" s="40" t="s">
        <v>1288</v>
      </c>
      <c r="E1185" s="40" t="s">
        <v>2628</v>
      </c>
      <c r="F1185" s="40">
        <v>2634</v>
      </c>
      <c r="G1185" s="41">
        <v>38839</v>
      </c>
      <c r="H1185" s="40" t="s">
        <v>391</v>
      </c>
      <c r="I1185" s="40">
        <v>0</v>
      </c>
      <c r="J1185" s="40">
        <v>192</v>
      </c>
      <c r="K1185" s="40">
        <v>0</v>
      </c>
      <c r="L1185" s="40">
        <v>-192</v>
      </c>
      <c r="M1185" s="40" t="s">
        <v>1290</v>
      </c>
    </row>
    <row r="1186" spans="1:13" s="40" customFormat="1">
      <c r="A1186" s="40">
        <v>101010102001</v>
      </c>
      <c r="B1186" s="40" t="s">
        <v>2902</v>
      </c>
      <c r="C1186" s="40" t="s">
        <v>2626</v>
      </c>
      <c r="D1186" s="40" t="s">
        <v>1288</v>
      </c>
      <c r="E1186" s="40" t="s">
        <v>2628</v>
      </c>
      <c r="F1186" s="40">
        <v>2635</v>
      </c>
      <c r="G1186" s="41">
        <v>38839</v>
      </c>
      <c r="H1186" s="40" t="s">
        <v>1295</v>
      </c>
      <c r="I1186" s="40">
        <v>0</v>
      </c>
      <c r="J1186" s="40">
        <v>32612.49</v>
      </c>
      <c r="K1186" s="40">
        <v>0</v>
      </c>
      <c r="L1186" s="40">
        <v>-32612.49</v>
      </c>
      <c r="M1186" s="40" t="s">
        <v>1290</v>
      </c>
    </row>
    <row r="1187" spans="1:13" s="40" customFormat="1">
      <c r="A1187" s="40">
        <v>101010102001</v>
      </c>
      <c r="B1187" s="40" t="s">
        <v>2902</v>
      </c>
      <c r="C1187" s="40" t="s">
        <v>2626</v>
      </c>
      <c r="D1187" s="40" t="s">
        <v>1288</v>
      </c>
      <c r="E1187" s="40" t="s">
        <v>2628</v>
      </c>
      <c r="F1187" s="40">
        <v>2636</v>
      </c>
      <c r="G1187" s="41">
        <v>38839</v>
      </c>
      <c r="H1187" s="40" t="s">
        <v>1296</v>
      </c>
      <c r="I1187" s="40">
        <v>0</v>
      </c>
      <c r="J1187" s="40">
        <v>406.61</v>
      </c>
      <c r="K1187" s="40">
        <v>0</v>
      </c>
      <c r="L1187" s="40">
        <v>-406.61</v>
      </c>
      <c r="M1187" s="40" t="s">
        <v>1290</v>
      </c>
    </row>
    <row r="1188" spans="1:13" s="40" customFormat="1">
      <c r="A1188" s="40">
        <v>101010102001</v>
      </c>
      <c r="B1188" s="40" t="s">
        <v>2902</v>
      </c>
      <c r="C1188" s="40" t="s">
        <v>2626</v>
      </c>
      <c r="D1188" s="40" t="s">
        <v>1288</v>
      </c>
      <c r="E1188" s="40" t="s">
        <v>2628</v>
      </c>
      <c r="F1188" s="40">
        <v>2637</v>
      </c>
      <c r="G1188" s="41">
        <v>38839</v>
      </c>
      <c r="H1188" s="40" t="s">
        <v>2720</v>
      </c>
      <c r="I1188" s="40">
        <v>0</v>
      </c>
      <c r="J1188" s="40">
        <v>430</v>
      </c>
      <c r="K1188" s="40">
        <v>0</v>
      </c>
      <c r="L1188" s="40">
        <v>-430</v>
      </c>
      <c r="M1188" s="40" t="s">
        <v>1290</v>
      </c>
    </row>
    <row r="1189" spans="1:13" s="40" customFormat="1">
      <c r="A1189" s="40">
        <v>101010102001</v>
      </c>
      <c r="B1189" s="40" t="s">
        <v>2902</v>
      </c>
      <c r="C1189" s="40" t="s">
        <v>2626</v>
      </c>
      <c r="D1189" s="40" t="s">
        <v>1288</v>
      </c>
      <c r="E1189" s="40" t="s">
        <v>2634</v>
      </c>
      <c r="F1189" s="40">
        <v>680</v>
      </c>
      <c r="G1189" s="41">
        <v>38840</v>
      </c>
      <c r="H1189" s="40" t="s">
        <v>2304</v>
      </c>
      <c r="I1189" s="40">
        <v>367.34</v>
      </c>
      <c r="J1189" s="40">
        <v>0</v>
      </c>
      <c r="K1189" s="40">
        <v>0</v>
      </c>
      <c r="L1189" s="40">
        <v>367.34</v>
      </c>
      <c r="M1189" s="40" t="s">
        <v>1290</v>
      </c>
    </row>
    <row r="1190" spans="1:13" s="40" customFormat="1">
      <c r="A1190" s="40">
        <v>101010102001</v>
      </c>
      <c r="B1190" s="40" t="s">
        <v>2902</v>
      </c>
      <c r="C1190" s="40" t="s">
        <v>2626</v>
      </c>
      <c r="D1190" s="40" t="s">
        <v>1288</v>
      </c>
      <c r="E1190" s="40" t="s">
        <v>2634</v>
      </c>
      <c r="F1190" s="40">
        <v>729</v>
      </c>
      <c r="G1190" s="41">
        <v>38840</v>
      </c>
      <c r="H1190" s="40" t="s">
        <v>1302</v>
      </c>
      <c r="I1190" s="40">
        <v>1485.02</v>
      </c>
      <c r="J1190" s="40">
        <v>0</v>
      </c>
      <c r="K1190" s="40">
        <v>0</v>
      </c>
      <c r="L1190" s="40">
        <v>1485.02</v>
      </c>
      <c r="M1190" s="40" t="s">
        <v>1290</v>
      </c>
    </row>
    <row r="1191" spans="1:13" s="40" customFormat="1">
      <c r="A1191" s="40">
        <v>101010102001</v>
      </c>
      <c r="B1191" s="40" t="s">
        <v>2902</v>
      </c>
      <c r="C1191" s="40" t="s">
        <v>2626</v>
      </c>
      <c r="D1191" s="40" t="s">
        <v>1288</v>
      </c>
      <c r="E1191" s="40" t="s">
        <v>2634</v>
      </c>
      <c r="F1191" s="40">
        <v>734</v>
      </c>
      <c r="G1191" s="41">
        <v>38840</v>
      </c>
      <c r="H1191" s="40" t="s">
        <v>1303</v>
      </c>
      <c r="I1191" s="40">
        <v>2328.2399999999998</v>
      </c>
      <c r="J1191" s="40">
        <v>0</v>
      </c>
      <c r="K1191" s="40">
        <v>0</v>
      </c>
      <c r="L1191" s="40">
        <v>2328.2399999999998</v>
      </c>
      <c r="M1191" s="40" t="s">
        <v>1290</v>
      </c>
    </row>
    <row r="1192" spans="1:13" s="40" customFormat="1">
      <c r="A1192" s="40">
        <v>101010102001</v>
      </c>
      <c r="B1192" s="40" t="s">
        <v>2902</v>
      </c>
      <c r="C1192" s="40" t="s">
        <v>2626</v>
      </c>
      <c r="D1192" s="40" t="s">
        <v>1288</v>
      </c>
      <c r="E1192" s="40" t="s">
        <v>2634</v>
      </c>
      <c r="F1192" s="40">
        <v>768</v>
      </c>
      <c r="G1192" s="41">
        <v>38840</v>
      </c>
      <c r="H1192" s="40" t="s">
        <v>1304</v>
      </c>
      <c r="I1192" s="40">
        <v>130</v>
      </c>
      <c r="J1192" s="40">
        <v>0</v>
      </c>
      <c r="K1192" s="40">
        <v>0</v>
      </c>
      <c r="L1192" s="40">
        <v>130</v>
      </c>
      <c r="M1192" s="40" t="s">
        <v>1290</v>
      </c>
    </row>
    <row r="1193" spans="1:13" s="40" customFormat="1">
      <c r="A1193" s="40">
        <v>101010102001</v>
      </c>
      <c r="B1193" s="40" t="s">
        <v>2902</v>
      </c>
      <c r="C1193" s="40" t="s">
        <v>2626</v>
      </c>
      <c r="D1193" s="40" t="s">
        <v>1288</v>
      </c>
      <c r="E1193" s="40" t="s">
        <v>2634</v>
      </c>
      <c r="F1193" s="40">
        <v>769</v>
      </c>
      <c r="G1193" s="41">
        <v>38840</v>
      </c>
      <c r="H1193" s="40" t="s">
        <v>229</v>
      </c>
      <c r="I1193" s="40">
        <v>100</v>
      </c>
      <c r="J1193" s="40">
        <v>0</v>
      </c>
      <c r="K1193" s="40">
        <v>0</v>
      </c>
      <c r="L1193" s="40">
        <v>100</v>
      </c>
      <c r="M1193" s="40" t="s">
        <v>1290</v>
      </c>
    </row>
    <row r="1194" spans="1:13" s="40" customFormat="1">
      <c r="A1194" s="40">
        <v>101010102001</v>
      </c>
      <c r="B1194" s="40" t="s">
        <v>2902</v>
      </c>
      <c r="C1194" s="40" t="s">
        <v>2626</v>
      </c>
      <c r="D1194" s="40" t="s">
        <v>1288</v>
      </c>
      <c r="E1194" s="40" t="s">
        <v>2634</v>
      </c>
      <c r="F1194" s="40">
        <v>795</v>
      </c>
      <c r="G1194" s="41">
        <v>38840</v>
      </c>
      <c r="H1194" s="40" t="s">
        <v>171</v>
      </c>
      <c r="I1194" s="40">
        <v>40</v>
      </c>
      <c r="J1194" s="40">
        <v>0</v>
      </c>
      <c r="K1194" s="40">
        <v>0</v>
      </c>
      <c r="L1194" s="40">
        <v>40</v>
      </c>
      <c r="M1194" s="40" t="s">
        <v>1290</v>
      </c>
    </row>
    <row r="1195" spans="1:13" s="40" customFormat="1">
      <c r="A1195" s="40">
        <v>101010102001</v>
      </c>
      <c r="B1195" s="40" t="s">
        <v>2902</v>
      </c>
      <c r="C1195" s="40" t="s">
        <v>2626</v>
      </c>
      <c r="D1195" s="40" t="s">
        <v>1288</v>
      </c>
      <c r="E1195" s="40" t="s">
        <v>2634</v>
      </c>
      <c r="F1195" s="40">
        <v>842</v>
      </c>
      <c r="G1195" s="41">
        <v>38840</v>
      </c>
      <c r="H1195" s="40" t="s">
        <v>1305</v>
      </c>
      <c r="I1195" s="40">
        <v>215.88</v>
      </c>
      <c r="J1195" s="40">
        <v>0</v>
      </c>
      <c r="K1195" s="40">
        <v>0</v>
      </c>
      <c r="L1195" s="40">
        <v>215.88</v>
      </c>
      <c r="M1195" s="40" t="s">
        <v>1290</v>
      </c>
    </row>
    <row r="1196" spans="1:13" s="40" customFormat="1">
      <c r="A1196" s="40">
        <v>101010102001</v>
      </c>
      <c r="B1196" s="40" t="s">
        <v>2902</v>
      </c>
      <c r="C1196" s="40" t="s">
        <v>2626</v>
      </c>
      <c r="D1196" s="40" t="s">
        <v>1288</v>
      </c>
      <c r="E1196" s="40" t="s">
        <v>2634</v>
      </c>
      <c r="F1196" s="40">
        <v>843</v>
      </c>
      <c r="G1196" s="41">
        <v>38840</v>
      </c>
      <c r="H1196" s="40" t="s">
        <v>1306</v>
      </c>
      <c r="I1196" s="40">
        <v>301.60000000000002</v>
      </c>
      <c r="J1196" s="40">
        <v>0</v>
      </c>
      <c r="K1196" s="40">
        <v>0</v>
      </c>
      <c r="L1196" s="40">
        <v>301.60000000000002</v>
      </c>
      <c r="M1196" s="40" t="s">
        <v>1290</v>
      </c>
    </row>
    <row r="1197" spans="1:13" s="40" customFormat="1">
      <c r="A1197" s="40">
        <v>101010102001</v>
      </c>
      <c r="B1197" s="40" t="s">
        <v>2902</v>
      </c>
      <c r="C1197" s="40" t="s">
        <v>2626</v>
      </c>
      <c r="D1197" s="40" t="s">
        <v>1288</v>
      </c>
      <c r="E1197" s="40" t="s">
        <v>2634</v>
      </c>
      <c r="F1197" s="40">
        <v>844</v>
      </c>
      <c r="G1197" s="41">
        <v>38840</v>
      </c>
      <c r="H1197" s="40" t="s">
        <v>1496</v>
      </c>
      <c r="I1197" s="40">
        <v>1246</v>
      </c>
      <c r="J1197" s="40">
        <v>0</v>
      </c>
      <c r="K1197" s="40">
        <v>0</v>
      </c>
      <c r="L1197" s="40">
        <v>1246</v>
      </c>
      <c r="M1197" s="40" t="s">
        <v>1290</v>
      </c>
    </row>
    <row r="1198" spans="1:13" s="40" customFormat="1">
      <c r="A1198" s="40">
        <v>101010102001</v>
      </c>
      <c r="B1198" s="40" t="s">
        <v>2902</v>
      </c>
      <c r="C1198" s="40" t="s">
        <v>2626</v>
      </c>
      <c r="D1198" s="40" t="s">
        <v>1288</v>
      </c>
      <c r="E1198" s="40" t="s">
        <v>2634</v>
      </c>
      <c r="F1198" s="40">
        <v>847</v>
      </c>
      <c r="G1198" s="41">
        <v>38840</v>
      </c>
      <c r="H1198" s="40" t="s">
        <v>1497</v>
      </c>
      <c r="I1198" s="40">
        <v>603.23</v>
      </c>
      <c r="J1198" s="40">
        <v>0</v>
      </c>
      <c r="K1198" s="40">
        <v>0</v>
      </c>
      <c r="L1198" s="40">
        <v>603.23</v>
      </c>
      <c r="M1198" s="40" t="s">
        <v>1290</v>
      </c>
    </row>
    <row r="1199" spans="1:13" s="40" customFormat="1">
      <c r="A1199" s="40">
        <v>101010102001</v>
      </c>
      <c r="B1199" s="40" t="s">
        <v>2902</v>
      </c>
      <c r="C1199" s="40" t="s">
        <v>2626</v>
      </c>
      <c r="D1199" s="40" t="s">
        <v>1288</v>
      </c>
      <c r="E1199" s="40" t="s">
        <v>2634</v>
      </c>
      <c r="F1199" s="40">
        <v>849</v>
      </c>
      <c r="G1199" s="41">
        <v>38840</v>
      </c>
      <c r="H1199" s="40" t="s">
        <v>1498</v>
      </c>
      <c r="I1199" s="40">
        <v>489.35</v>
      </c>
      <c r="J1199" s="40">
        <v>0</v>
      </c>
      <c r="K1199" s="40">
        <v>0</v>
      </c>
      <c r="L1199" s="40">
        <v>489.35</v>
      </c>
      <c r="M1199" s="40" t="s">
        <v>1290</v>
      </c>
    </row>
    <row r="1200" spans="1:13" s="40" customFormat="1">
      <c r="A1200" s="40">
        <v>101010102001</v>
      </c>
      <c r="B1200" s="40" t="s">
        <v>2902</v>
      </c>
      <c r="C1200" s="40" t="s">
        <v>2626</v>
      </c>
      <c r="D1200" s="40" t="s">
        <v>1288</v>
      </c>
      <c r="E1200" s="40" t="s">
        <v>2634</v>
      </c>
      <c r="F1200" s="40">
        <v>850</v>
      </c>
      <c r="G1200" s="41">
        <v>38840</v>
      </c>
      <c r="H1200" s="40" t="s">
        <v>1499</v>
      </c>
      <c r="I1200" s="40">
        <v>27.3</v>
      </c>
      <c r="J1200" s="40">
        <v>0</v>
      </c>
      <c r="K1200" s="40">
        <v>0</v>
      </c>
      <c r="L1200" s="40">
        <v>27.3</v>
      </c>
      <c r="M1200" s="40" t="s">
        <v>1290</v>
      </c>
    </row>
    <row r="1201" spans="1:13" s="40" customFormat="1">
      <c r="A1201" s="40">
        <v>101010102001</v>
      </c>
      <c r="B1201" s="40" t="s">
        <v>2902</v>
      </c>
      <c r="C1201" s="40" t="s">
        <v>2626</v>
      </c>
      <c r="D1201" s="40" t="s">
        <v>1288</v>
      </c>
      <c r="E1201" s="40" t="s">
        <v>2634</v>
      </c>
      <c r="F1201" s="40">
        <v>851</v>
      </c>
      <c r="G1201" s="41">
        <v>38840</v>
      </c>
      <c r="H1201" s="40" t="s">
        <v>1500</v>
      </c>
      <c r="I1201" s="40">
        <v>9.1</v>
      </c>
      <c r="J1201" s="40">
        <v>0</v>
      </c>
      <c r="K1201" s="40">
        <v>0</v>
      </c>
      <c r="L1201" s="40">
        <v>9.1</v>
      </c>
      <c r="M1201" s="40" t="s">
        <v>1290</v>
      </c>
    </row>
    <row r="1202" spans="1:13" s="40" customFormat="1">
      <c r="A1202" s="40">
        <v>101010102001</v>
      </c>
      <c r="B1202" s="40" t="s">
        <v>2902</v>
      </c>
      <c r="C1202" s="40" t="s">
        <v>2626</v>
      </c>
      <c r="D1202" s="40" t="s">
        <v>1288</v>
      </c>
      <c r="E1202" s="40" t="s">
        <v>2634</v>
      </c>
      <c r="F1202" s="40">
        <v>855</v>
      </c>
      <c r="G1202" s="41">
        <v>38840</v>
      </c>
      <c r="H1202" s="40" t="s">
        <v>1501</v>
      </c>
      <c r="I1202" s="40">
        <v>22.71</v>
      </c>
      <c r="J1202" s="40">
        <v>0</v>
      </c>
      <c r="K1202" s="40">
        <v>0</v>
      </c>
      <c r="L1202" s="40">
        <v>22.71</v>
      </c>
      <c r="M1202" s="40" t="s">
        <v>1290</v>
      </c>
    </row>
    <row r="1203" spans="1:13" s="40" customFormat="1">
      <c r="A1203" s="40">
        <v>101010102001</v>
      </c>
      <c r="B1203" s="40" t="s">
        <v>2902</v>
      </c>
      <c r="C1203" s="40" t="s">
        <v>2626</v>
      </c>
      <c r="D1203" s="40" t="s">
        <v>1288</v>
      </c>
      <c r="E1203" s="40" t="s">
        <v>2634</v>
      </c>
      <c r="F1203" s="40">
        <v>857</v>
      </c>
      <c r="G1203" s="41">
        <v>38840</v>
      </c>
      <c r="H1203" s="40" t="s">
        <v>1502</v>
      </c>
      <c r="I1203" s="40">
        <v>4361.0600000000004</v>
      </c>
      <c r="J1203" s="40">
        <v>0</v>
      </c>
      <c r="K1203" s="40">
        <v>0</v>
      </c>
      <c r="L1203" s="40">
        <v>4361.0600000000004</v>
      </c>
      <c r="M1203" s="40" t="s">
        <v>1290</v>
      </c>
    </row>
    <row r="1204" spans="1:13" s="40" customFormat="1">
      <c r="A1204" s="40">
        <v>101010102001</v>
      </c>
      <c r="B1204" s="40" t="s">
        <v>2902</v>
      </c>
      <c r="C1204" s="40" t="s">
        <v>2626</v>
      </c>
      <c r="D1204" s="40" t="s">
        <v>1288</v>
      </c>
      <c r="E1204" s="40" t="s">
        <v>2634</v>
      </c>
      <c r="F1204" s="40">
        <v>858</v>
      </c>
      <c r="G1204" s="41">
        <v>38840</v>
      </c>
      <c r="H1204" s="40" t="s">
        <v>1503</v>
      </c>
      <c r="I1204" s="40">
        <v>107.5</v>
      </c>
      <c r="J1204" s="40">
        <v>0</v>
      </c>
      <c r="K1204" s="40">
        <v>0</v>
      </c>
      <c r="L1204" s="40">
        <v>107.5</v>
      </c>
      <c r="M1204" s="40" t="s">
        <v>1290</v>
      </c>
    </row>
    <row r="1205" spans="1:13" s="40" customFormat="1">
      <c r="A1205" s="40">
        <v>101010102001</v>
      </c>
      <c r="B1205" s="40" t="s">
        <v>2902</v>
      </c>
      <c r="C1205" s="40" t="s">
        <v>2626</v>
      </c>
      <c r="D1205" s="40" t="s">
        <v>1288</v>
      </c>
      <c r="E1205" s="40" t="s">
        <v>2634</v>
      </c>
      <c r="F1205" s="40">
        <v>859</v>
      </c>
      <c r="G1205" s="41">
        <v>38840</v>
      </c>
      <c r="H1205" s="40" t="s">
        <v>1504</v>
      </c>
      <c r="I1205" s="40">
        <v>45</v>
      </c>
      <c r="J1205" s="40">
        <v>0</v>
      </c>
      <c r="K1205" s="40">
        <v>0</v>
      </c>
      <c r="L1205" s="40">
        <v>45</v>
      </c>
      <c r="M1205" s="40" t="s">
        <v>1290</v>
      </c>
    </row>
    <row r="1206" spans="1:13" s="40" customFormat="1">
      <c r="A1206" s="40">
        <v>101010102001</v>
      </c>
      <c r="B1206" s="40" t="s">
        <v>2902</v>
      </c>
      <c r="C1206" s="40" t="s">
        <v>2626</v>
      </c>
      <c r="D1206" s="40" t="s">
        <v>1288</v>
      </c>
      <c r="E1206" s="40" t="s">
        <v>2634</v>
      </c>
      <c r="F1206" s="40">
        <v>863</v>
      </c>
      <c r="G1206" s="41">
        <v>38840</v>
      </c>
      <c r="H1206" s="40" t="s">
        <v>1505</v>
      </c>
      <c r="I1206" s="40">
        <v>120.32</v>
      </c>
      <c r="J1206" s="40">
        <v>0</v>
      </c>
      <c r="K1206" s="40">
        <v>0</v>
      </c>
      <c r="L1206" s="40">
        <v>120.32</v>
      </c>
      <c r="M1206" s="40" t="s">
        <v>1290</v>
      </c>
    </row>
    <row r="1207" spans="1:13" s="40" customFormat="1">
      <c r="A1207" s="40">
        <v>101010102001</v>
      </c>
      <c r="B1207" s="40" t="s">
        <v>2902</v>
      </c>
      <c r="C1207" s="40" t="s">
        <v>2626</v>
      </c>
      <c r="D1207" s="40" t="s">
        <v>1288</v>
      </c>
      <c r="E1207" s="40" t="s">
        <v>2634</v>
      </c>
      <c r="F1207" s="40">
        <v>870</v>
      </c>
      <c r="G1207" s="41">
        <v>38840</v>
      </c>
      <c r="H1207" s="40" t="s">
        <v>1506</v>
      </c>
      <c r="I1207" s="40">
        <v>80</v>
      </c>
      <c r="J1207" s="40">
        <v>0</v>
      </c>
      <c r="K1207" s="40">
        <v>0</v>
      </c>
      <c r="L1207" s="40">
        <v>80</v>
      </c>
      <c r="M1207" s="40" t="s">
        <v>1290</v>
      </c>
    </row>
    <row r="1208" spans="1:13" s="40" customFormat="1">
      <c r="A1208" s="40">
        <v>101010102001</v>
      </c>
      <c r="B1208" s="40" t="s">
        <v>2902</v>
      </c>
      <c r="C1208" s="40" t="s">
        <v>2626</v>
      </c>
      <c r="D1208" s="40" t="s">
        <v>1288</v>
      </c>
      <c r="E1208" s="40" t="s">
        <v>2634</v>
      </c>
      <c r="F1208" s="40">
        <v>872</v>
      </c>
      <c r="G1208" s="41">
        <v>38840</v>
      </c>
      <c r="H1208" s="40" t="s">
        <v>1507</v>
      </c>
      <c r="I1208" s="40">
        <v>3606.88</v>
      </c>
      <c r="J1208" s="40">
        <v>0</v>
      </c>
      <c r="K1208" s="40">
        <v>0</v>
      </c>
      <c r="L1208" s="40">
        <v>3606.88</v>
      </c>
      <c r="M1208" s="40" t="s">
        <v>1290</v>
      </c>
    </row>
    <row r="1209" spans="1:13" s="40" customFormat="1">
      <c r="A1209" s="40">
        <v>101010102001</v>
      </c>
      <c r="B1209" s="40" t="s">
        <v>2902</v>
      </c>
      <c r="C1209" s="40" t="s">
        <v>2626</v>
      </c>
      <c r="D1209" s="40" t="s">
        <v>1288</v>
      </c>
      <c r="E1209" s="40" t="s">
        <v>2634</v>
      </c>
      <c r="F1209" s="40">
        <v>1028</v>
      </c>
      <c r="G1209" s="41">
        <v>38840</v>
      </c>
      <c r="H1209" s="40" t="s">
        <v>1508</v>
      </c>
      <c r="I1209" s="40">
        <v>324</v>
      </c>
      <c r="J1209" s="40">
        <v>0</v>
      </c>
      <c r="K1209" s="40">
        <v>0</v>
      </c>
      <c r="L1209" s="40">
        <v>324</v>
      </c>
      <c r="M1209" s="40" t="s">
        <v>1290</v>
      </c>
    </row>
    <row r="1210" spans="1:13" s="40" customFormat="1">
      <c r="A1210" s="40">
        <v>101010102001</v>
      </c>
      <c r="B1210" s="40" t="s">
        <v>2902</v>
      </c>
      <c r="C1210" s="40" t="s">
        <v>2626</v>
      </c>
      <c r="D1210" s="40" t="s">
        <v>1288</v>
      </c>
      <c r="E1210" s="40" t="s">
        <v>2634</v>
      </c>
      <c r="F1210" s="40">
        <v>1031</v>
      </c>
      <c r="G1210" s="41">
        <v>38840</v>
      </c>
      <c r="H1210" s="40" t="s">
        <v>1509</v>
      </c>
      <c r="I1210" s="40">
        <v>10560.68</v>
      </c>
      <c r="J1210" s="40">
        <v>0</v>
      </c>
      <c r="K1210" s="40">
        <v>0</v>
      </c>
      <c r="L1210" s="40">
        <v>10560.68</v>
      </c>
      <c r="M1210" s="40" t="s">
        <v>1290</v>
      </c>
    </row>
    <row r="1211" spans="1:13" s="40" customFormat="1">
      <c r="A1211" s="40">
        <v>101010102001</v>
      </c>
      <c r="B1211" s="40" t="s">
        <v>2902</v>
      </c>
      <c r="C1211" s="40" t="s">
        <v>2626</v>
      </c>
      <c r="D1211" s="40" t="s">
        <v>1288</v>
      </c>
      <c r="E1211" s="40" t="s">
        <v>2634</v>
      </c>
      <c r="F1211" s="40">
        <v>1033</v>
      </c>
      <c r="G1211" s="41">
        <v>38840</v>
      </c>
      <c r="H1211" s="40" t="s">
        <v>1510</v>
      </c>
      <c r="I1211" s="40">
        <v>54.6</v>
      </c>
      <c r="J1211" s="40">
        <v>0</v>
      </c>
      <c r="K1211" s="40">
        <v>0</v>
      </c>
      <c r="L1211" s="40">
        <v>54.6</v>
      </c>
      <c r="M1211" s="40" t="s">
        <v>1290</v>
      </c>
    </row>
    <row r="1212" spans="1:13" s="40" customFormat="1">
      <c r="A1212" s="40">
        <v>101010102001</v>
      </c>
      <c r="B1212" s="40" t="s">
        <v>2902</v>
      </c>
      <c r="C1212" s="40" t="s">
        <v>2626</v>
      </c>
      <c r="D1212" s="40" t="s">
        <v>1288</v>
      </c>
      <c r="E1212" s="40" t="s">
        <v>2634</v>
      </c>
      <c r="F1212" s="40">
        <v>1034</v>
      </c>
      <c r="G1212" s="41">
        <v>38840</v>
      </c>
      <c r="H1212" s="40" t="s">
        <v>1511</v>
      </c>
      <c r="I1212" s="40">
        <v>921.85</v>
      </c>
      <c r="J1212" s="40">
        <v>0</v>
      </c>
      <c r="K1212" s="40">
        <v>0</v>
      </c>
      <c r="L1212" s="40">
        <v>921.85</v>
      </c>
      <c r="M1212" s="40" t="s">
        <v>1290</v>
      </c>
    </row>
    <row r="1213" spans="1:13" s="40" customFormat="1">
      <c r="A1213" s="40">
        <v>101010102001</v>
      </c>
      <c r="B1213" s="40" t="s">
        <v>2902</v>
      </c>
      <c r="C1213" s="40" t="s">
        <v>2626</v>
      </c>
      <c r="D1213" s="40" t="s">
        <v>1288</v>
      </c>
      <c r="E1213" s="40" t="s">
        <v>2634</v>
      </c>
      <c r="F1213" s="40">
        <v>1039</v>
      </c>
      <c r="G1213" s="41">
        <v>38840</v>
      </c>
      <c r="H1213" s="40" t="s">
        <v>1512</v>
      </c>
      <c r="I1213" s="40">
        <v>3046</v>
      </c>
      <c r="J1213" s="40">
        <v>0</v>
      </c>
      <c r="K1213" s="40">
        <v>0</v>
      </c>
      <c r="L1213" s="40">
        <v>3046</v>
      </c>
      <c r="M1213" s="40" t="s">
        <v>1290</v>
      </c>
    </row>
    <row r="1214" spans="1:13" s="40" customFormat="1">
      <c r="A1214" s="40">
        <v>101010102001</v>
      </c>
      <c r="B1214" s="40" t="s">
        <v>2902</v>
      </c>
      <c r="C1214" s="40" t="s">
        <v>2626</v>
      </c>
      <c r="D1214" s="40" t="s">
        <v>1288</v>
      </c>
      <c r="E1214" s="40" t="s">
        <v>2628</v>
      </c>
      <c r="F1214" s="40">
        <v>2641</v>
      </c>
      <c r="G1214" s="41">
        <v>38840</v>
      </c>
      <c r="H1214" s="40" t="s">
        <v>1298</v>
      </c>
      <c r="I1214" s="40">
        <v>0</v>
      </c>
      <c r="J1214" s="40">
        <v>21741.66</v>
      </c>
      <c r="K1214" s="40">
        <v>0</v>
      </c>
      <c r="L1214" s="40">
        <v>-21741.66</v>
      </c>
      <c r="M1214" s="40" t="s">
        <v>1290</v>
      </c>
    </row>
    <row r="1215" spans="1:13" s="40" customFormat="1">
      <c r="A1215" s="40">
        <v>101010102001</v>
      </c>
      <c r="B1215" s="40" t="s">
        <v>2902</v>
      </c>
      <c r="C1215" s="40" t="s">
        <v>2626</v>
      </c>
      <c r="D1215" s="40" t="s">
        <v>1288</v>
      </c>
      <c r="E1215" s="40" t="s">
        <v>2628</v>
      </c>
      <c r="F1215" s="40">
        <v>2642</v>
      </c>
      <c r="G1215" s="41">
        <v>38840</v>
      </c>
      <c r="H1215" s="40" t="s">
        <v>1299</v>
      </c>
      <c r="I1215" s="40">
        <v>0</v>
      </c>
      <c r="J1215" s="40">
        <v>36357.760000000002</v>
      </c>
      <c r="K1215" s="40">
        <v>0</v>
      </c>
      <c r="L1215" s="40">
        <v>-36357.760000000002</v>
      </c>
      <c r="M1215" s="40" t="s">
        <v>1290</v>
      </c>
    </row>
    <row r="1216" spans="1:13" s="40" customFormat="1">
      <c r="A1216" s="40">
        <v>101010102001</v>
      </c>
      <c r="B1216" s="40" t="s">
        <v>2902</v>
      </c>
      <c r="C1216" s="40" t="s">
        <v>2626</v>
      </c>
      <c r="D1216" s="40" t="s">
        <v>1288</v>
      </c>
      <c r="E1216" s="40" t="s">
        <v>2628</v>
      </c>
      <c r="F1216" s="40">
        <v>2643</v>
      </c>
      <c r="G1216" s="41">
        <v>38840</v>
      </c>
      <c r="H1216" s="40" t="s">
        <v>1300</v>
      </c>
      <c r="I1216" s="40">
        <v>0</v>
      </c>
      <c r="J1216" s="40">
        <v>11567.03</v>
      </c>
      <c r="K1216" s="40">
        <v>0</v>
      </c>
      <c r="L1216" s="40">
        <v>-11567.03</v>
      </c>
      <c r="M1216" s="40" t="s">
        <v>1290</v>
      </c>
    </row>
    <row r="1217" spans="1:13" s="40" customFormat="1">
      <c r="A1217" s="40">
        <v>101010102001</v>
      </c>
      <c r="B1217" s="40" t="s">
        <v>2902</v>
      </c>
      <c r="C1217" s="40" t="s">
        <v>2626</v>
      </c>
      <c r="D1217" s="40" t="s">
        <v>1288</v>
      </c>
      <c r="E1217" s="40" t="s">
        <v>2628</v>
      </c>
      <c r="F1217" s="40">
        <v>2644</v>
      </c>
      <c r="G1217" s="41">
        <v>38840</v>
      </c>
      <c r="H1217" s="40" t="s">
        <v>1301</v>
      </c>
      <c r="I1217" s="40">
        <v>0</v>
      </c>
      <c r="J1217" s="40">
        <v>10000</v>
      </c>
      <c r="K1217" s="40">
        <v>0</v>
      </c>
      <c r="L1217" s="40">
        <v>-10000</v>
      </c>
      <c r="M1217" s="40" t="s">
        <v>1290</v>
      </c>
    </row>
    <row r="1218" spans="1:13" s="40" customFormat="1">
      <c r="A1218" s="40">
        <v>101010102001</v>
      </c>
      <c r="B1218" s="40" t="s">
        <v>2902</v>
      </c>
      <c r="C1218" s="40" t="s">
        <v>2626</v>
      </c>
      <c r="D1218" s="40" t="s">
        <v>1288</v>
      </c>
      <c r="E1218" s="40" t="s">
        <v>2634</v>
      </c>
      <c r="F1218" s="40">
        <v>654</v>
      </c>
      <c r="G1218" s="41">
        <v>38841</v>
      </c>
      <c r="H1218" s="40" t="s">
        <v>1514</v>
      </c>
      <c r="I1218" s="40">
        <v>344.67</v>
      </c>
      <c r="J1218" s="40">
        <v>0</v>
      </c>
      <c r="K1218" s="40">
        <v>0</v>
      </c>
      <c r="L1218" s="40">
        <v>344.67</v>
      </c>
      <c r="M1218" s="40" t="s">
        <v>1290</v>
      </c>
    </row>
    <row r="1219" spans="1:13" s="40" customFormat="1">
      <c r="A1219" s="40">
        <v>101010102001</v>
      </c>
      <c r="B1219" s="40" t="s">
        <v>2902</v>
      </c>
      <c r="C1219" s="40" t="s">
        <v>2626</v>
      </c>
      <c r="D1219" s="40" t="s">
        <v>1288</v>
      </c>
      <c r="E1219" s="40" t="s">
        <v>2634</v>
      </c>
      <c r="F1219" s="40">
        <v>684</v>
      </c>
      <c r="G1219" s="41">
        <v>38841</v>
      </c>
      <c r="H1219" s="40" t="s">
        <v>1515</v>
      </c>
      <c r="I1219" s="40">
        <v>16.8</v>
      </c>
      <c r="J1219" s="40">
        <v>0</v>
      </c>
      <c r="K1219" s="40">
        <v>0</v>
      </c>
      <c r="L1219" s="40">
        <v>16.8</v>
      </c>
      <c r="M1219" s="40" t="s">
        <v>1290</v>
      </c>
    </row>
    <row r="1220" spans="1:13" s="40" customFormat="1">
      <c r="A1220" s="40">
        <v>101010102001</v>
      </c>
      <c r="B1220" s="40" t="s">
        <v>2902</v>
      </c>
      <c r="C1220" s="40" t="s">
        <v>2626</v>
      </c>
      <c r="D1220" s="40" t="s">
        <v>1288</v>
      </c>
      <c r="E1220" s="40" t="s">
        <v>2634</v>
      </c>
      <c r="F1220" s="40">
        <v>730</v>
      </c>
      <c r="G1220" s="41">
        <v>38841</v>
      </c>
      <c r="H1220" s="40" t="s">
        <v>1516</v>
      </c>
      <c r="I1220" s="40">
        <v>2640.37</v>
      </c>
      <c r="J1220" s="40">
        <v>0</v>
      </c>
      <c r="K1220" s="40">
        <v>0</v>
      </c>
      <c r="L1220" s="40">
        <v>2640.37</v>
      </c>
      <c r="M1220" s="40" t="s">
        <v>1290</v>
      </c>
    </row>
    <row r="1221" spans="1:13" s="40" customFormat="1">
      <c r="A1221" s="40">
        <v>101010102001</v>
      </c>
      <c r="B1221" s="40" t="s">
        <v>2902</v>
      </c>
      <c r="C1221" s="40" t="s">
        <v>2626</v>
      </c>
      <c r="D1221" s="40" t="s">
        <v>1288</v>
      </c>
      <c r="E1221" s="40" t="s">
        <v>2634</v>
      </c>
      <c r="F1221" s="40">
        <v>745</v>
      </c>
      <c r="G1221" s="41">
        <v>38841</v>
      </c>
      <c r="H1221" s="40" t="s">
        <v>1517</v>
      </c>
      <c r="I1221" s="40">
        <v>14797.9</v>
      </c>
      <c r="J1221" s="40">
        <v>0</v>
      </c>
      <c r="K1221" s="40">
        <v>0</v>
      </c>
      <c r="L1221" s="40">
        <v>14797.9</v>
      </c>
      <c r="M1221" s="40" t="s">
        <v>1290</v>
      </c>
    </row>
    <row r="1222" spans="1:13" s="40" customFormat="1">
      <c r="A1222" s="40">
        <v>101010102001</v>
      </c>
      <c r="B1222" s="40" t="s">
        <v>2902</v>
      </c>
      <c r="C1222" s="40" t="s">
        <v>2626</v>
      </c>
      <c r="D1222" s="40" t="s">
        <v>1288</v>
      </c>
      <c r="E1222" s="40" t="s">
        <v>2634</v>
      </c>
      <c r="F1222" s="40">
        <v>845</v>
      </c>
      <c r="G1222" s="41">
        <v>38841</v>
      </c>
      <c r="H1222" s="40" t="s">
        <v>1518</v>
      </c>
      <c r="I1222" s="40">
        <v>2290.46</v>
      </c>
      <c r="J1222" s="40">
        <v>0</v>
      </c>
      <c r="K1222" s="40">
        <v>0</v>
      </c>
      <c r="L1222" s="40">
        <v>2290.46</v>
      </c>
      <c r="M1222" s="40" t="s">
        <v>1290</v>
      </c>
    </row>
    <row r="1223" spans="1:13" s="40" customFormat="1">
      <c r="A1223" s="40">
        <v>101010102001</v>
      </c>
      <c r="B1223" s="40" t="s">
        <v>2902</v>
      </c>
      <c r="C1223" s="40" t="s">
        <v>2626</v>
      </c>
      <c r="D1223" s="40" t="s">
        <v>1288</v>
      </c>
      <c r="E1223" s="40" t="s">
        <v>2634</v>
      </c>
      <c r="F1223" s="40">
        <v>856</v>
      </c>
      <c r="G1223" s="41">
        <v>38841</v>
      </c>
      <c r="H1223" s="40" t="s">
        <v>1519</v>
      </c>
      <c r="I1223" s="40">
        <v>537</v>
      </c>
      <c r="J1223" s="40">
        <v>0</v>
      </c>
      <c r="K1223" s="40">
        <v>0</v>
      </c>
      <c r="L1223" s="40">
        <v>537</v>
      </c>
      <c r="M1223" s="40" t="s">
        <v>1290</v>
      </c>
    </row>
    <row r="1224" spans="1:13" s="40" customFormat="1">
      <c r="A1224" s="40">
        <v>101010102001</v>
      </c>
      <c r="B1224" s="40" t="s">
        <v>2902</v>
      </c>
      <c r="C1224" s="40" t="s">
        <v>2626</v>
      </c>
      <c r="D1224" s="40" t="s">
        <v>1288</v>
      </c>
      <c r="E1224" s="40" t="s">
        <v>2634</v>
      </c>
      <c r="F1224" s="40">
        <v>861</v>
      </c>
      <c r="G1224" s="41">
        <v>38841</v>
      </c>
      <c r="H1224" s="40" t="s">
        <v>1520</v>
      </c>
      <c r="I1224" s="40">
        <v>45</v>
      </c>
      <c r="J1224" s="40">
        <v>0</v>
      </c>
      <c r="K1224" s="40">
        <v>0</v>
      </c>
      <c r="L1224" s="40">
        <v>45</v>
      </c>
      <c r="M1224" s="40" t="s">
        <v>1290</v>
      </c>
    </row>
    <row r="1225" spans="1:13" s="40" customFormat="1">
      <c r="A1225" s="40">
        <v>101010102001</v>
      </c>
      <c r="B1225" s="40" t="s">
        <v>2902</v>
      </c>
      <c r="C1225" s="40" t="s">
        <v>2626</v>
      </c>
      <c r="D1225" s="40" t="s">
        <v>1288</v>
      </c>
      <c r="E1225" s="40" t="s">
        <v>2634</v>
      </c>
      <c r="F1225" s="40">
        <v>864</v>
      </c>
      <c r="G1225" s="41">
        <v>38841</v>
      </c>
      <c r="H1225" s="40" t="s">
        <v>1521</v>
      </c>
      <c r="I1225" s="40">
        <v>6</v>
      </c>
      <c r="J1225" s="40">
        <v>0</v>
      </c>
      <c r="K1225" s="40">
        <v>0</v>
      </c>
      <c r="L1225" s="40">
        <v>6</v>
      </c>
      <c r="M1225" s="40" t="s">
        <v>1290</v>
      </c>
    </row>
    <row r="1226" spans="1:13" s="40" customFormat="1">
      <c r="A1226" s="40">
        <v>101010102001</v>
      </c>
      <c r="B1226" s="40" t="s">
        <v>2902</v>
      </c>
      <c r="C1226" s="40" t="s">
        <v>2626</v>
      </c>
      <c r="D1226" s="40" t="s">
        <v>1288</v>
      </c>
      <c r="E1226" s="40" t="s">
        <v>2634</v>
      </c>
      <c r="F1226" s="40">
        <v>865</v>
      </c>
      <c r="G1226" s="41">
        <v>38841</v>
      </c>
      <c r="H1226" s="40" t="s">
        <v>1522</v>
      </c>
      <c r="I1226" s="40">
        <v>1665.11</v>
      </c>
      <c r="J1226" s="40">
        <v>0</v>
      </c>
      <c r="K1226" s="40">
        <v>0</v>
      </c>
      <c r="L1226" s="40">
        <v>1665.11</v>
      </c>
      <c r="M1226" s="40" t="s">
        <v>1290</v>
      </c>
    </row>
    <row r="1227" spans="1:13" s="40" customFormat="1">
      <c r="A1227" s="40">
        <v>101010102001</v>
      </c>
      <c r="B1227" s="40" t="s">
        <v>2902</v>
      </c>
      <c r="C1227" s="40" t="s">
        <v>2626</v>
      </c>
      <c r="D1227" s="40" t="s">
        <v>1288</v>
      </c>
      <c r="E1227" s="40" t="s">
        <v>2634</v>
      </c>
      <c r="F1227" s="40">
        <v>911</v>
      </c>
      <c r="G1227" s="41">
        <v>38841</v>
      </c>
      <c r="H1227" s="40" t="s">
        <v>1523</v>
      </c>
      <c r="I1227" s="40">
        <v>2819.02</v>
      </c>
      <c r="J1227" s="40">
        <v>0</v>
      </c>
      <c r="K1227" s="40">
        <v>0</v>
      </c>
      <c r="L1227" s="40">
        <v>2819.02</v>
      </c>
      <c r="M1227" s="40" t="s">
        <v>1290</v>
      </c>
    </row>
    <row r="1228" spans="1:13" s="40" customFormat="1">
      <c r="A1228" s="40">
        <v>101010102001</v>
      </c>
      <c r="B1228" s="40" t="s">
        <v>2902</v>
      </c>
      <c r="C1228" s="40" t="s">
        <v>2626</v>
      </c>
      <c r="D1228" s="40" t="s">
        <v>1288</v>
      </c>
      <c r="E1228" s="40" t="s">
        <v>2634</v>
      </c>
      <c r="F1228" s="40">
        <v>1021</v>
      </c>
      <c r="G1228" s="41">
        <v>38841</v>
      </c>
      <c r="H1228" s="40" t="s">
        <v>1524</v>
      </c>
      <c r="I1228" s="40">
        <v>10.92</v>
      </c>
      <c r="J1228" s="40">
        <v>0</v>
      </c>
      <c r="K1228" s="40">
        <v>0</v>
      </c>
      <c r="L1228" s="40">
        <v>10.92</v>
      </c>
      <c r="M1228" s="40" t="s">
        <v>1290</v>
      </c>
    </row>
    <row r="1229" spans="1:13" s="40" customFormat="1">
      <c r="A1229" s="40">
        <v>101010102001</v>
      </c>
      <c r="B1229" s="40" t="s">
        <v>2902</v>
      </c>
      <c r="C1229" s="40" t="s">
        <v>2626</v>
      </c>
      <c r="D1229" s="40" t="s">
        <v>1288</v>
      </c>
      <c r="E1229" s="40" t="s">
        <v>2634</v>
      </c>
      <c r="F1229" s="40">
        <v>1022</v>
      </c>
      <c r="G1229" s="41">
        <v>38841</v>
      </c>
      <c r="H1229" s="40" t="s">
        <v>1525</v>
      </c>
      <c r="I1229" s="40">
        <v>71</v>
      </c>
      <c r="J1229" s="40">
        <v>0</v>
      </c>
      <c r="K1229" s="40">
        <v>0</v>
      </c>
      <c r="L1229" s="40">
        <v>71</v>
      </c>
      <c r="M1229" s="40" t="s">
        <v>1290</v>
      </c>
    </row>
    <row r="1230" spans="1:13" s="40" customFormat="1">
      <c r="A1230" s="40">
        <v>101010102001</v>
      </c>
      <c r="B1230" s="40" t="s">
        <v>2902</v>
      </c>
      <c r="C1230" s="40" t="s">
        <v>2626</v>
      </c>
      <c r="D1230" s="40" t="s">
        <v>1288</v>
      </c>
      <c r="E1230" s="40" t="s">
        <v>2634</v>
      </c>
      <c r="F1230" s="40">
        <v>1024</v>
      </c>
      <c r="G1230" s="41">
        <v>38841</v>
      </c>
      <c r="H1230" s="40" t="s">
        <v>1526</v>
      </c>
      <c r="I1230" s="40">
        <v>28.84</v>
      </c>
      <c r="J1230" s="40">
        <v>0</v>
      </c>
      <c r="K1230" s="40">
        <v>0</v>
      </c>
      <c r="L1230" s="40">
        <v>28.84</v>
      </c>
      <c r="M1230" s="40" t="s">
        <v>1290</v>
      </c>
    </row>
    <row r="1231" spans="1:13" s="40" customFormat="1">
      <c r="A1231" s="40">
        <v>101010102001</v>
      </c>
      <c r="B1231" s="40" t="s">
        <v>2902</v>
      </c>
      <c r="C1231" s="40" t="s">
        <v>2626</v>
      </c>
      <c r="D1231" s="40" t="s">
        <v>1288</v>
      </c>
      <c r="E1231" s="40" t="s">
        <v>2634</v>
      </c>
      <c r="F1231" s="40">
        <v>1025</v>
      </c>
      <c r="G1231" s="41">
        <v>38841</v>
      </c>
      <c r="H1231" s="40" t="s">
        <v>1526</v>
      </c>
      <c r="I1231" s="40">
        <v>30</v>
      </c>
      <c r="J1231" s="40">
        <v>0</v>
      </c>
      <c r="K1231" s="40">
        <v>0</v>
      </c>
      <c r="L1231" s="40">
        <v>30</v>
      </c>
      <c r="M1231" s="40" t="s">
        <v>1290</v>
      </c>
    </row>
    <row r="1232" spans="1:13" s="40" customFormat="1">
      <c r="A1232" s="40">
        <v>101010102001</v>
      </c>
      <c r="B1232" s="40" t="s">
        <v>2902</v>
      </c>
      <c r="C1232" s="40" t="s">
        <v>2626</v>
      </c>
      <c r="D1232" s="40" t="s">
        <v>1288</v>
      </c>
      <c r="E1232" s="40" t="s">
        <v>2634</v>
      </c>
      <c r="F1232" s="40">
        <v>1026</v>
      </c>
      <c r="G1232" s="41">
        <v>38841</v>
      </c>
      <c r="H1232" s="40" t="s">
        <v>1527</v>
      </c>
      <c r="I1232" s="40">
        <v>43.6</v>
      </c>
      <c r="J1232" s="40">
        <v>0</v>
      </c>
      <c r="K1232" s="40">
        <v>0</v>
      </c>
      <c r="L1232" s="40">
        <v>43.6</v>
      </c>
      <c r="M1232" s="40" t="s">
        <v>1290</v>
      </c>
    </row>
    <row r="1233" spans="1:13" s="40" customFormat="1">
      <c r="A1233" s="40">
        <v>101010102001</v>
      </c>
      <c r="B1233" s="40" t="s">
        <v>2902</v>
      </c>
      <c r="C1233" s="40" t="s">
        <v>2626</v>
      </c>
      <c r="D1233" s="40" t="s">
        <v>1288</v>
      </c>
      <c r="E1233" s="40" t="s">
        <v>2634</v>
      </c>
      <c r="F1233" s="40">
        <v>1027</v>
      </c>
      <c r="G1233" s="41">
        <v>38841</v>
      </c>
      <c r="H1233" s="40" t="s">
        <v>1528</v>
      </c>
      <c r="I1233" s="40">
        <v>24685.74</v>
      </c>
      <c r="J1233" s="40">
        <v>0</v>
      </c>
      <c r="K1233" s="40">
        <v>0</v>
      </c>
      <c r="L1233" s="40">
        <v>24685.74</v>
      </c>
      <c r="M1233" s="40" t="s">
        <v>1290</v>
      </c>
    </row>
    <row r="1234" spans="1:13" s="40" customFormat="1">
      <c r="A1234" s="40">
        <v>101010102001</v>
      </c>
      <c r="B1234" s="40" t="s">
        <v>2902</v>
      </c>
      <c r="C1234" s="40" t="s">
        <v>2626</v>
      </c>
      <c r="D1234" s="40" t="s">
        <v>1288</v>
      </c>
      <c r="E1234" s="40" t="s">
        <v>2628</v>
      </c>
      <c r="F1234" s="40">
        <v>2647</v>
      </c>
      <c r="G1234" s="41">
        <v>38841</v>
      </c>
      <c r="H1234" s="40" t="s">
        <v>1513</v>
      </c>
      <c r="I1234" s="40">
        <v>0</v>
      </c>
      <c r="J1234" s="40">
        <v>21741.66</v>
      </c>
      <c r="K1234" s="40">
        <v>0</v>
      </c>
      <c r="L1234" s="40">
        <v>-21741.66</v>
      </c>
      <c r="M1234" s="40" t="s">
        <v>1290</v>
      </c>
    </row>
    <row r="1235" spans="1:13" s="40" customFormat="1">
      <c r="A1235" s="40">
        <v>101010102001</v>
      </c>
      <c r="B1235" s="40" t="s">
        <v>2902</v>
      </c>
      <c r="C1235" s="40" t="s">
        <v>2626</v>
      </c>
      <c r="D1235" s="40" t="s">
        <v>1288</v>
      </c>
      <c r="E1235" s="40" t="s">
        <v>2634</v>
      </c>
      <c r="F1235" s="40">
        <v>603</v>
      </c>
      <c r="G1235" s="41">
        <v>38842</v>
      </c>
      <c r="H1235" s="40" t="s">
        <v>1531</v>
      </c>
      <c r="I1235" s="40">
        <v>156.80000000000001</v>
      </c>
      <c r="J1235" s="40">
        <v>0</v>
      </c>
      <c r="K1235" s="40">
        <v>0</v>
      </c>
      <c r="L1235" s="40">
        <v>156.80000000000001</v>
      </c>
      <c r="M1235" s="40" t="s">
        <v>1290</v>
      </c>
    </row>
    <row r="1236" spans="1:13" s="40" customFormat="1">
      <c r="A1236" s="40">
        <v>101010102001</v>
      </c>
      <c r="B1236" s="40" t="s">
        <v>2902</v>
      </c>
      <c r="C1236" s="40" t="s">
        <v>2626</v>
      </c>
      <c r="D1236" s="40" t="s">
        <v>1288</v>
      </c>
      <c r="E1236" s="40" t="s">
        <v>2634</v>
      </c>
      <c r="F1236" s="40">
        <v>853</v>
      </c>
      <c r="G1236" s="41">
        <v>38842</v>
      </c>
      <c r="H1236" s="40" t="s">
        <v>1532</v>
      </c>
      <c r="I1236" s="40">
        <v>2377.81</v>
      </c>
      <c r="J1236" s="40">
        <v>0</v>
      </c>
      <c r="K1236" s="40">
        <v>0</v>
      </c>
      <c r="L1236" s="40">
        <v>2377.81</v>
      </c>
      <c r="M1236" s="40" t="s">
        <v>1290</v>
      </c>
    </row>
    <row r="1237" spans="1:13" s="40" customFormat="1">
      <c r="A1237" s="40">
        <v>101010102001</v>
      </c>
      <c r="B1237" s="40" t="s">
        <v>2902</v>
      </c>
      <c r="C1237" s="40" t="s">
        <v>2626</v>
      </c>
      <c r="D1237" s="40" t="s">
        <v>1288</v>
      </c>
      <c r="E1237" s="40" t="s">
        <v>2634</v>
      </c>
      <c r="F1237" s="40">
        <v>854</v>
      </c>
      <c r="G1237" s="41">
        <v>38842</v>
      </c>
      <c r="H1237" s="40" t="s">
        <v>1533</v>
      </c>
      <c r="I1237" s="40">
        <v>5284.68</v>
      </c>
      <c r="J1237" s="40">
        <v>0</v>
      </c>
      <c r="K1237" s="40">
        <v>0</v>
      </c>
      <c r="L1237" s="40">
        <v>5284.68</v>
      </c>
      <c r="M1237" s="40" t="s">
        <v>1290</v>
      </c>
    </row>
    <row r="1238" spans="1:13" s="40" customFormat="1">
      <c r="A1238" s="40">
        <v>101010102001</v>
      </c>
      <c r="B1238" s="40" t="s">
        <v>2902</v>
      </c>
      <c r="C1238" s="40" t="s">
        <v>2626</v>
      </c>
      <c r="D1238" s="40" t="s">
        <v>1288</v>
      </c>
      <c r="E1238" s="40" t="s">
        <v>2634</v>
      </c>
      <c r="F1238" s="40">
        <v>862</v>
      </c>
      <c r="G1238" s="41">
        <v>38842</v>
      </c>
      <c r="H1238" s="40" t="s">
        <v>1534</v>
      </c>
      <c r="I1238" s="40">
        <v>1530.08</v>
      </c>
      <c r="J1238" s="40">
        <v>0</v>
      </c>
      <c r="K1238" s="40">
        <v>0</v>
      </c>
      <c r="L1238" s="40">
        <v>1530.08</v>
      </c>
      <c r="M1238" s="40" t="s">
        <v>1290</v>
      </c>
    </row>
    <row r="1239" spans="1:13" s="40" customFormat="1">
      <c r="A1239" s="40">
        <v>101010102001</v>
      </c>
      <c r="B1239" s="40" t="s">
        <v>2902</v>
      </c>
      <c r="C1239" s="40" t="s">
        <v>2626</v>
      </c>
      <c r="D1239" s="40" t="s">
        <v>1288</v>
      </c>
      <c r="E1239" s="40" t="s">
        <v>2634</v>
      </c>
      <c r="F1239" s="40">
        <v>1010</v>
      </c>
      <c r="G1239" s="41">
        <v>38842</v>
      </c>
      <c r="H1239" s="40" t="s">
        <v>1535</v>
      </c>
      <c r="I1239" s="40">
        <v>10.92</v>
      </c>
      <c r="J1239" s="40">
        <v>0</v>
      </c>
      <c r="K1239" s="40">
        <v>0</v>
      </c>
      <c r="L1239" s="40">
        <v>10.92</v>
      </c>
      <c r="M1239" s="40" t="s">
        <v>1290</v>
      </c>
    </row>
    <row r="1240" spans="1:13" s="40" customFormat="1">
      <c r="A1240" s="40">
        <v>101010102001</v>
      </c>
      <c r="B1240" s="40" t="s">
        <v>2902</v>
      </c>
      <c r="C1240" s="40" t="s">
        <v>2626</v>
      </c>
      <c r="D1240" s="40" t="s">
        <v>1288</v>
      </c>
      <c r="E1240" s="40" t="s">
        <v>2634</v>
      </c>
      <c r="F1240" s="40">
        <v>1014</v>
      </c>
      <c r="G1240" s="41">
        <v>38842</v>
      </c>
      <c r="H1240" s="40" t="s">
        <v>1536</v>
      </c>
      <c r="I1240" s="40">
        <v>35</v>
      </c>
      <c r="J1240" s="40">
        <v>0</v>
      </c>
      <c r="K1240" s="40">
        <v>0</v>
      </c>
      <c r="L1240" s="40">
        <v>35</v>
      </c>
      <c r="M1240" s="40" t="s">
        <v>1290</v>
      </c>
    </row>
    <row r="1241" spans="1:13" s="40" customFormat="1">
      <c r="A1241" s="40">
        <v>101010102001</v>
      </c>
      <c r="B1241" s="40" t="s">
        <v>2902</v>
      </c>
      <c r="C1241" s="40" t="s">
        <v>2626</v>
      </c>
      <c r="D1241" s="40" t="s">
        <v>1288</v>
      </c>
      <c r="E1241" s="40" t="s">
        <v>2634</v>
      </c>
      <c r="F1241" s="40">
        <v>1015</v>
      </c>
      <c r="G1241" s="41">
        <v>38842</v>
      </c>
      <c r="H1241" s="40" t="s">
        <v>1537</v>
      </c>
      <c r="I1241" s="40">
        <v>72</v>
      </c>
      <c r="J1241" s="40">
        <v>0</v>
      </c>
      <c r="K1241" s="40">
        <v>0</v>
      </c>
      <c r="L1241" s="40">
        <v>72</v>
      </c>
      <c r="M1241" s="40" t="s">
        <v>1290</v>
      </c>
    </row>
    <row r="1242" spans="1:13" s="40" customFormat="1">
      <c r="A1242" s="40">
        <v>101010102001</v>
      </c>
      <c r="B1242" s="40" t="s">
        <v>2902</v>
      </c>
      <c r="C1242" s="40" t="s">
        <v>2626</v>
      </c>
      <c r="D1242" s="40" t="s">
        <v>1288</v>
      </c>
      <c r="E1242" s="40" t="s">
        <v>2634</v>
      </c>
      <c r="F1242" s="40">
        <v>1016</v>
      </c>
      <c r="G1242" s="41">
        <v>38842</v>
      </c>
      <c r="H1242" s="40" t="s">
        <v>1538</v>
      </c>
      <c r="I1242" s="40">
        <v>37.799999999999997</v>
      </c>
      <c r="J1242" s="40">
        <v>0</v>
      </c>
      <c r="K1242" s="40">
        <v>0</v>
      </c>
      <c r="L1242" s="40">
        <v>37.799999999999997</v>
      </c>
      <c r="M1242" s="40" t="s">
        <v>1290</v>
      </c>
    </row>
    <row r="1243" spans="1:13" s="40" customFormat="1">
      <c r="A1243" s="40">
        <v>101010102001</v>
      </c>
      <c r="B1243" s="40" t="s">
        <v>2902</v>
      </c>
      <c r="C1243" s="40" t="s">
        <v>2626</v>
      </c>
      <c r="D1243" s="40" t="s">
        <v>1288</v>
      </c>
      <c r="E1243" s="40" t="s">
        <v>2634</v>
      </c>
      <c r="F1243" s="40">
        <v>1017</v>
      </c>
      <c r="G1243" s="41">
        <v>38842</v>
      </c>
      <c r="H1243" s="40" t="s">
        <v>1539</v>
      </c>
      <c r="I1243" s="40">
        <v>76.319999999999993</v>
      </c>
      <c r="J1243" s="40">
        <v>0</v>
      </c>
      <c r="K1243" s="40">
        <v>0</v>
      </c>
      <c r="L1243" s="40">
        <v>76.319999999999993</v>
      </c>
      <c r="M1243" s="40" t="s">
        <v>1290</v>
      </c>
    </row>
    <row r="1244" spans="1:13" s="40" customFormat="1">
      <c r="A1244" s="40">
        <v>101010102001</v>
      </c>
      <c r="B1244" s="40" t="s">
        <v>2902</v>
      </c>
      <c r="C1244" s="40" t="s">
        <v>2626</v>
      </c>
      <c r="D1244" s="40" t="s">
        <v>1288</v>
      </c>
      <c r="E1244" s="40" t="s">
        <v>2634</v>
      </c>
      <c r="F1244" s="40">
        <v>1018</v>
      </c>
      <c r="G1244" s="41">
        <v>38842</v>
      </c>
      <c r="H1244" s="40" t="s">
        <v>1540</v>
      </c>
      <c r="I1244" s="40">
        <v>16.38</v>
      </c>
      <c r="J1244" s="40">
        <v>0</v>
      </c>
      <c r="K1244" s="40">
        <v>0</v>
      </c>
      <c r="L1244" s="40">
        <v>16.38</v>
      </c>
      <c r="M1244" s="40" t="s">
        <v>1290</v>
      </c>
    </row>
    <row r="1245" spans="1:13" s="40" customFormat="1">
      <c r="A1245" s="40">
        <v>101010102001</v>
      </c>
      <c r="B1245" s="40" t="s">
        <v>2902</v>
      </c>
      <c r="C1245" s="40" t="s">
        <v>2626</v>
      </c>
      <c r="D1245" s="40" t="s">
        <v>1288</v>
      </c>
      <c r="E1245" s="40" t="s">
        <v>2634</v>
      </c>
      <c r="F1245" s="40">
        <v>1020</v>
      </c>
      <c r="G1245" s="41">
        <v>38842</v>
      </c>
      <c r="H1245" s="40" t="s">
        <v>1541</v>
      </c>
      <c r="I1245" s="40">
        <v>66.319999999999993</v>
      </c>
      <c r="J1245" s="40">
        <v>0</v>
      </c>
      <c r="K1245" s="40">
        <v>0</v>
      </c>
      <c r="L1245" s="40">
        <v>66.319999999999993</v>
      </c>
      <c r="M1245" s="40" t="s">
        <v>1290</v>
      </c>
    </row>
    <row r="1246" spans="1:13" s="40" customFormat="1">
      <c r="A1246" s="40">
        <v>101010102001</v>
      </c>
      <c r="B1246" s="40" t="s">
        <v>2902</v>
      </c>
      <c r="C1246" s="40" t="s">
        <v>2626</v>
      </c>
      <c r="D1246" s="40" t="s">
        <v>1288</v>
      </c>
      <c r="E1246" s="40" t="s">
        <v>2634</v>
      </c>
      <c r="F1246" s="40">
        <v>1038</v>
      </c>
      <c r="G1246" s="41">
        <v>38842</v>
      </c>
      <c r="H1246" s="40" t="s">
        <v>1512</v>
      </c>
      <c r="I1246" s="40">
        <v>50</v>
      </c>
      <c r="J1246" s="40">
        <v>0</v>
      </c>
      <c r="K1246" s="40">
        <v>0</v>
      </c>
      <c r="L1246" s="40">
        <v>50</v>
      </c>
      <c r="M1246" s="40" t="s">
        <v>1290</v>
      </c>
    </row>
    <row r="1247" spans="1:13" s="40" customFormat="1">
      <c r="A1247" s="40">
        <v>101010102001</v>
      </c>
      <c r="B1247" s="40" t="s">
        <v>2902</v>
      </c>
      <c r="C1247" s="40" t="s">
        <v>2626</v>
      </c>
      <c r="D1247" s="40" t="s">
        <v>1288</v>
      </c>
      <c r="E1247" s="40" t="s">
        <v>2628</v>
      </c>
      <c r="F1247" s="40">
        <v>2648</v>
      </c>
      <c r="G1247" s="41">
        <v>38842</v>
      </c>
      <c r="H1247" s="40" t="s">
        <v>1513</v>
      </c>
      <c r="I1247" s="40">
        <v>0</v>
      </c>
      <c r="J1247" s="40">
        <v>21741.66</v>
      </c>
      <c r="K1247" s="40">
        <v>0</v>
      </c>
      <c r="L1247" s="40">
        <v>-21741.66</v>
      </c>
      <c r="M1247" s="40" t="s">
        <v>1290</v>
      </c>
    </row>
    <row r="1248" spans="1:13" s="40" customFormat="1">
      <c r="A1248" s="40">
        <v>101010102001</v>
      </c>
      <c r="B1248" s="40" t="s">
        <v>2902</v>
      </c>
      <c r="C1248" s="40" t="s">
        <v>2626</v>
      </c>
      <c r="D1248" s="40" t="s">
        <v>1288</v>
      </c>
      <c r="E1248" s="40" t="s">
        <v>2628</v>
      </c>
      <c r="F1248" s="40">
        <v>2649</v>
      </c>
      <c r="G1248" s="41">
        <v>38842</v>
      </c>
      <c r="H1248" s="40" t="s">
        <v>1529</v>
      </c>
      <c r="I1248" s="40">
        <v>0</v>
      </c>
      <c r="J1248" s="40">
        <v>21850.9</v>
      </c>
      <c r="K1248" s="40">
        <v>0</v>
      </c>
      <c r="L1248" s="40">
        <v>-21850.9</v>
      </c>
      <c r="M1248" s="40" t="s">
        <v>1290</v>
      </c>
    </row>
    <row r="1249" spans="1:13" s="40" customFormat="1">
      <c r="A1249" s="40">
        <v>101010102001</v>
      </c>
      <c r="B1249" s="40" t="s">
        <v>2902</v>
      </c>
      <c r="C1249" s="40" t="s">
        <v>2626</v>
      </c>
      <c r="D1249" s="40" t="s">
        <v>1288</v>
      </c>
      <c r="E1249" s="40" t="s">
        <v>2628</v>
      </c>
      <c r="F1249" s="40">
        <v>2650</v>
      </c>
      <c r="G1249" s="41">
        <v>38842</v>
      </c>
      <c r="H1249" s="40" t="s">
        <v>2314</v>
      </c>
      <c r="I1249" s="40">
        <v>0</v>
      </c>
      <c r="J1249" s="40">
        <v>3722.59</v>
      </c>
      <c r="K1249" s="40">
        <v>0</v>
      </c>
      <c r="L1249" s="40">
        <v>-3722.59</v>
      </c>
      <c r="M1249" s="40" t="s">
        <v>1290</v>
      </c>
    </row>
    <row r="1250" spans="1:13" s="40" customFormat="1">
      <c r="A1250" s="40">
        <v>101010102001</v>
      </c>
      <c r="B1250" s="40" t="s">
        <v>2902</v>
      </c>
      <c r="C1250" s="40" t="s">
        <v>2626</v>
      </c>
      <c r="D1250" s="40" t="s">
        <v>1288</v>
      </c>
      <c r="E1250" s="40" t="s">
        <v>2628</v>
      </c>
      <c r="F1250" s="40">
        <v>2915</v>
      </c>
      <c r="G1250" s="41">
        <v>38842</v>
      </c>
      <c r="H1250" s="40" t="s">
        <v>1530</v>
      </c>
      <c r="I1250" s="40">
        <v>0</v>
      </c>
      <c r="J1250" s="40">
        <v>2000</v>
      </c>
      <c r="K1250" s="40">
        <v>0</v>
      </c>
      <c r="L1250" s="40">
        <v>-2000</v>
      </c>
      <c r="M1250" s="40" t="s">
        <v>1290</v>
      </c>
    </row>
    <row r="1251" spans="1:13" s="40" customFormat="1">
      <c r="A1251" s="40">
        <v>101010102001</v>
      </c>
      <c r="B1251" s="40" t="s">
        <v>2902</v>
      </c>
      <c r="C1251" s="40" t="s">
        <v>2626</v>
      </c>
      <c r="D1251" s="40" t="s">
        <v>1288</v>
      </c>
      <c r="E1251" s="40" t="s">
        <v>2634</v>
      </c>
      <c r="F1251" s="40">
        <v>623</v>
      </c>
      <c r="G1251" s="41">
        <v>38843</v>
      </c>
      <c r="H1251" s="40" t="s">
        <v>1542</v>
      </c>
      <c r="I1251" s="40">
        <v>60.17</v>
      </c>
      <c r="J1251" s="40">
        <v>0</v>
      </c>
      <c r="K1251" s="40">
        <v>0</v>
      </c>
      <c r="L1251" s="40">
        <v>60.17</v>
      </c>
      <c r="M1251" s="40" t="s">
        <v>1290</v>
      </c>
    </row>
    <row r="1252" spans="1:13" s="40" customFormat="1">
      <c r="A1252" s="40">
        <v>101010102001</v>
      </c>
      <c r="B1252" s="40" t="s">
        <v>2902</v>
      </c>
      <c r="C1252" s="40" t="s">
        <v>2626</v>
      </c>
      <c r="D1252" s="40" t="s">
        <v>1288</v>
      </c>
      <c r="E1252" s="40" t="s">
        <v>2634</v>
      </c>
      <c r="F1252" s="40">
        <v>848</v>
      </c>
      <c r="G1252" s="41">
        <v>38843</v>
      </c>
      <c r="H1252" s="40" t="s">
        <v>1543</v>
      </c>
      <c r="I1252" s="40">
        <v>6265.25</v>
      </c>
      <c r="J1252" s="40">
        <v>0</v>
      </c>
      <c r="K1252" s="40">
        <v>0</v>
      </c>
      <c r="L1252" s="40">
        <v>6265.25</v>
      </c>
      <c r="M1252" s="40" t="s">
        <v>1290</v>
      </c>
    </row>
    <row r="1253" spans="1:13" s="40" customFormat="1">
      <c r="A1253" s="40">
        <v>101010102001</v>
      </c>
      <c r="B1253" s="40" t="s">
        <v>2902</v>
      </c>
      <c r="C1253" s="40" t="s">
        <v>2626</v>
      </c>
      <c r="D1253" s="40" t="s">
        <v>1288</v>
      </c>
      <c r="E1253" s="40" t="s">
        <v>2634</v>
      </c>
      <c r="F1253" s="40">
        <v>852</v>
      </c>
      <c r="G1253" s="41">
        <v>38843</v>
      </c>
      <c r="H1253" s="40" t="s">
        <v>1544</v>
      </c>
      <c r="I1253" s="40">
        <v>1809.1</v>
      </c>
      <c r="J1253" s="40">
        <v>0</v>
      </c>
      <c r="K1253" s="40">
        <v>0</v>
      </c>
      <c r="L1253" s="40">
        <v>1809.1</v>
      </c>
      <c r="M1253" s="40" t="s">
        <v>1290</v>
      </c>
    </row>
    <row r="1254" spans="1:13" s="40" customFormat="1">
      <c r="A1254" s="40">
        <v>101010102001</v>
      </c>
      <c r="B1254" s="40" t="s">
        <v>2902</v>
      </c>
      <c r="C1254" s="40" t="s">
        <v>2626</v>
      </c>
      <c r="D1254" s="40" t="s">
        <v>1288</v>
      </c>
      <c r="E1254" s="40" t="s">
        <v>2634</v>
      </c>
      <c r="F1254" s="40">
        <v>860</v>
      </c>
      <c r="G1254" s="41">
        <v>38843</v>
      </c>
      <c r="H1254" s="40" t="s">
        <v>1545</v>
      </c>
      <c r="I1254" s="40">
        <v>432.56</v>
      </c>
      <c r="J1254" s="40">
        <v>0</v>
      </c>
      <c r="K1254" s="40">
        <v>0</v>
      </c>
      <c r="L1254" s="40">
        <v>432.56</v>
      </c>
      <c r="M1254" s="40" t="s">
        <v>1290</v>
      </c>
    </row>
    <row r="1255" spans="1:13" s="40" customFormat="1">
      <c r="A1255" s="40">
        <v>101010102001</v>
      </c>
      <c r="B1255" s="40" t="s">
        <v>2902</v>
      </c>
      <c r="C1255" s="40" t="s">
        <v>2626</v>
      </c>
      <c r="D1255" s="40" t="s">
        <v>1288</v>
      </c>
      <c r="E1255" s="40" t="s">
        <v>2634</v>
      </c>
      <c r="F1255" s="40">
        <v>1004</v>
      </c>
      <c r="G1255" s="41">
        <v>38843</v>
      </c>
      <c r="H1255" s="40" t="s">
        <v>1546</v>
      </c>
      <c r="I1255" s="40">
        <v>754</v>
      </c>
      <c r="J1255" s="40">
        <v>0</v>
      </c>
      <c r="K1255" s="40">
        <v>0</v>
      </c>
      <c r="L1255" s="40">
        <v>754</v>
      </c>
      <c r="M1255" s="40" t="s">
        <v>1290</v>
      </c>
    </row>
    <row r="1256" spans="1:13" s="40" customFormat="1">
      <c r="A1256" s="40">
        <v>101010102001</v>
      </c>
      <c r="B1256" s="40" t="s">
        <v>2902</v>
      </c>
      <c r="C1256" s="40" t="s">
        <v>2626</v>
      </c>
      <c r="D1256" s="40" t="s">
        <v>1288</v>
      </c>
      <c r="E1256" s="40" t="s">
        <v>2634</v>
      </c>
      <c r="F1256" s="40">
        <v>1005</v>
      </c>
      <c r="G1256" s="41">
        <v>38843</v>
      </c>
      <c r="H1256" s="40" t="s">
        <v>1547</v>
      </c>
      <c r="I1256" s="40">
        <v>54</v>
      </c>
      <c r="J1256" s="40">
        <v>0</v>
      </c>
      <c r="K1256" s="40">
        <v>0</v>
      </c>
      <c r="L1256" s="40">
        <v>54</v>
      </c>
      <c r="M1256" s="40" t="s">
        <v>1290</v>
      </c>
    </row>
    <row r="1257" spans="1:13" s="40" customFormat="1">
      <c r="A1257" s="40">
        <v>101010102001</v>
      </c>
      <c r="B1257" s="40" t="s">
        <v>2902</v>
      </c>
      <c r="C1257" s="40" t="s">
        <v>2626</v>
      </c>
      <c r="D1257" s="40" t="s">
        <v>1288</v>
      </c>
      <c r="E1257" s="40" t="s">
        <v>2634</v>
      </c>
      <c r="F1257" s="40">
        <v>1007</v>
      </c>
      <c r="G1257" s="41">
        <v>38843</v>
      </c>
      <c r="H1257" s="40" t="s">
        <v>1548</v>
      </c>
      <c r="I1257" s="40">
        <v>130</v>
      </c>
      <c r="J1257" s="40">
        <v>0</v>
      </c>
      <c r="K1257" s="40">
        <v>0</v>
      </c>
      <c r="L1257" s="40">
        <v>130</v>
      </c>
      <c r="M1257" s="40" t="s">
        <v>1290</v>
      </c>
    </row>
    <row r="1258" spans="1:13" s="40" customFormat="1">
      <c r="A1258" s="40">
        <v>101010102001</v>
      </c>
      <c r="B1258" s="40" t="s">
        <v>2902</v>
      </c>
      <c r="C1258" s="40" t="s">
        <v>2626</v>
      </c>
      <c r="D1258" s="40" t="s">
        <v>1288</v>
      </c>
      <c r="E1258" s="40" t="s">
        <v>2634</v>
      </c>
      <c r="F1258" s="40">
        <v>1009</v>
      </c>
      <c r="G1258" s="41">
        <v>38843</v>
      </c>
      <c r="H1258" s="40" t="s">
        <v>1549</v>
      </c>
      <c r="I1258" s="40">
        <v>19361.32</v>
      </c>
      <c r="J1258" s="40">
        <v>0</v>
      </c>
      <c r="K1258" s="40">
        <v>0</v>
      </c>
      <c r="L1258" s="40">
        <v>19361.32</v>
      </c>
      <c r="M1258" s="40" t="s">
        <v>1290</v>
      </c>
    </row>
    <row r="1259" spans="1:13" s="40" customFormat="1">
      <c r="A1259" s="40">
        <v>101010102001</v>
      </c>
      <c r="B1259" s="40" t="s">
        <v>2902</v>
      </c>
      <c r="C1259" s="40" t="s">
        <v>2626</v>
      </c>
      <c r="D1259" s="40" t="s">
        <v>1288</v>
      </c>
      <c r="E1259" s="40" t="s">
        <v>2634</v>
      </c>
      <c r="F1259" s="40">
        <v>1011</v>
      </c>
      <c r="G1259" s="41">
        <v>38843</v>
      </c>
      <c r="H1259" s="40" t="s">
        <v>1550</v>
      </c>
      <c r="I1259" s="40">
        <v>28660</v>
      </c>
      <c r="J1259" s="40">
        <v>0</v>
      </c>
      <c r="K1259" s="40">
        <v>0</v>
      </c>
      <c r="L1259" s="40">
        <v>28660</v>
      </c>
      <c r="M1259" s="40" t="s">
        <v>1290</v>
      </c>
    </row>
    <row r="1260" spans="1:13" s="40" customFormat="1">
      <c r="A1260" s="40">
        <v>101010102001</v>
      </c>
      <c r="B1260" s="40" t="s">
        <v>2902</v>
      </c>
      <c r="C1260" s="40" t="s">
        <v>2626</v>
      </c>
      <c r="D1260" s="40" t="s">
        <v>1288</v>
      </c>
      <c r="E1260" s="40" t="s">
        <v>2634</v>
      </c>
      <c r="F1260" s="40">
        <v>1373</v>
      </c>
      <c r="G1260" s="41">
        <v>38844</v>
      </c>
      <c r="H1260" s="40" t="s">
        <v>1551</v>
      </c>
      <c r="I1260" s="40">
        <v>276.77999999999997</v>
      </c>
      <c r="J1260" s="40">
        <v>0</v>
      </c>
      <c r="K1260" s="40">
        <v>0</v>
      </c>
      <c r="L1260" s="40">
        <v>276.77999999999997</v>
      </c>
      <c r="M1260" s="40" t="s">
        <v>1290</v>
      </c>
    </row>
    <row r="1261" spans="1:13" s="40" customFormat="1">
      <c r="A1261" s="40">
        <v>101010102001</v>
      </c>
      <c r="B1261" s="40" t="s">
        <v>2902</v>
      </c>
      <c r="C1261" s="40" t="s">
        <v>2626</v>
      </c>
      <c r="D1261" s="40" t="s">
        <v>1288</v>
      </c>
      <c r="E1261" s="40" t="s">
        <v>2634</v>
      </c>
      <c r="F1261" s="40">
        <v>614</v>
      </c>
      <c r="G1261" s="41">
        <v>38845</v>
      </c>
      <c r="H1261" s="40" t="s">
        <v>1555</v>
      </c>
      <c r="I1261" s="40">
        <v>390</v>
      </c>
      <c r="J1261" s="40">
        <v>0</v>
      </c>
      <c r="K1261" s="40">
        <v>0</v>
      </c>
      <c r="L1261" s="40">
        <v>390</v>
      </c>
      <c r="M1261" s="40" t="s">
        <v>1290</v>
      </c>
    </row>
    <row r="1262" spans="1:13" s="40" customFormat="1">
      <c r="A1262" s="40">
        <v>101010102001</v>
      </c>
      <c r="B1262" s="40" t="s">
        <v>2902</v>
      </c>
      <c r="C1262" s="40" t="s">
        <v>2626</v>
      </c>
      <c r="D1262" s="40" t="s">
        <v>1288</v>
      </c>
      <c r="E1262" s="40" t="s">
        <v>2634</v>
      </c>
      <c r="F1262" s="40">
        <v>615</v>
      </c>
      <c r="G1262" s="41">
        <v>38845</v>
      </c>
      <c r="H1262" s="40" t="s">
        <v>1556</v>
      </c>
      <c r="I1262" s="40">
        <v>80</v>
      </c>
      <c r="J1262" s="40">
        <v>0</v>
      </c>
      <c r="K1262" s="40">
        <v>0</v>
      </c>
      <c r="L1262" s="40">
        <v>80</v>
      </c>
      <c r="M1262" s="40" t="s">
        <v>1290</v>
      </c>
    </row>
    <row r="1263" spans="1:13" s="40" customFormat="1">
      <c r="A1263" s="40">
        <v>101010102001</v>
      </c>
      <c r="B1263" s="40" t="s">
        <v>2902</v>
      </c>
      <c r="C1263" s="40" t="s">
        <v>2626</v>
      </c>
      <c r="D1263" s="40" t="s">
        <v>1288</v>
      </c>
      <c r="E1263" s="40" t="s">
        <v>2634</v>
      </c>
      <c r="F1263" s="40">
        <v>999</v>
      </c>
      <c r="G1263" s="41">
        <v>38845</v>
      </c>
      <c r="H1263" s="40" t="s">
        <v>1557</v>
      </c>
      <c r="I1263" s="40">
        <v>979</v>
      </c>
      <c r="J1263" s="40">
        <v>0</v>
      </c>
      <c r="K1263" s="40">
        <v>0</v>
      </c>
      <c r="L1263" s="40">
        <v>979</v>
      </c>
      <c r="M1263" s="40" t="s">
        <v>1290</v>
      </c>
    </row>
    <row r="1264" spans="1:13" s="40" customFormat="1">
      <c r="A1264" s="40">
        <v>101010102001</v>
      </c>
      <c r="B1264" s="40" t="s">
        <v>2902</v>
      </c>
      <c r="C1264" s="40" t="s">
        <v>2626</v>
      </c>
      <c r="D1264" s="40" t="s">
        <v>1288</v>
      </c>
      <c r="E1264" s="40" t="s">
        <v>2634</v>
      </c>
      <c r="F1264" s="40">
        <v>1000</v>
      </c>
      <c r="G1264" s="41">
        <v>38845</v>
      </c>
      <c r="H1264" s="40" t="s">
        <v>1558</v>
      </c>
      <c r="I1264" s="40">
        <v>625.95000000000005</v>
      </c>
      <c r="J1264" s="40">
        <v>0</v>
      </c>
      <c r="K1264" s="40">
        <v>0</v>
      </c>
      <c r="L1264" s="40">
        <v>625.95000000000005</v>
      </c>
      <c r="M1264" s="40" t="s">
        <v>1290</v>
      </c>
    </row>
    <row r="1265" spans="1:13" s="40" customFormat="1">
      <c r="A1265" s="40">
        <v>101010102001</v>
      </c>
      <c r="B1265" s="40" t="s">
        <v>2902</v>
      </c>
      <c r="C1265" s="40" t="s">
        <v>2626</v>
      </c>
      <c r="D1265" s="40" t="s">
        <v>1288</v>
      </c>
      <c r="E1265" s="40" t="s">
        <v>2634</v>
      </c>
      <c r="F1265" s="40">
        <v>1001</v>
      </c>
      <c r="G1265" s="41">
        <v>38845</v>
      </c>
      <c r="H1265" s="40" t="s">
        <v>1559</v>
      </c>
      <c r="I1265" s="40">
        <v>19.12</v>
      </c>
      <c r="J1265" s="40">
        <v>0</v>
      </c>
      <c r="K1265" s="40">
        <v>0</v>
      </c>
      <c r="L1265" s="40">
        <v>19.12</v>
      </c>
      <c r="M1265" s="40" t="s">
        <v>1290</v>
      </c>
    </row>
    <row r="1266" spans="1:13" s="40" customFormat="1">
      <c r="A1266" s="40">
        <v>101010102001</v>
      </c>
      <c r="B1266" s="40" t="s">
        <v>2902</v>
      </c>
      <c r="C1266" s="40" t="s">
        <v>2626</v>
      </c>
      <c r="D1266" s="40" t="s">
        <v>1288</v>
      </c>
      <c r="E1266" s="40" t="s">
        <v>2628</v>
      </c>
      <c r="F1266" s="40">
        <v>2651</v>
      </c>
      <c r="G1266" s="41">
        <v>38845</v>
      </c>
      <c r="H1266" s="40" t="s">
        <v>1552</v>
      </c>
      <c r="I1266" s="40">
        <v>0</v>
      </c>
      <c r="J1266" s="40">
        <v>48683.38</v>
      </c>
      <c r="K1266" s="40">
        <v>0</v>
      </c>
      <c r="L1266" s="40">
        <v>-48683.38</v>
      </c>
      <c r="M1266" s="40" t="s">
        <v>1290</v>
      </c>
    </row>
    <row r="1267" spans="1:13" s="40" customFormat="1">
      <c r="A1267" s="40">
        <v>101010102001</v>
      </c>
      <c r="B1267" s="40" t="s">
        <v>2902</v>
      </c>
      <c r="C1267" s="40" t="s">
        <v>2626</v>
      </c>
      <c r="D1267" s="40" t="s">
        <v>1288</v>
      </c>
      <c r="E1267" s="40" t="s">
        <v>2628</v>
      </c>
      <c r="F1267" s="40">
        <v>2652</v>
      </c>
      <c r="G1267" s="41">
        <v>38845</v>
      </c>
      <c r="H1267" s="40" t="s">
        <v>1553</v>
      </c>
      <c r="I1267" s="40">
        <v>0</v>
      </c>
      <c r="J1267" s="40">
        <v>3722.59</v>
      </c>
      <c r="K1267" s="40">
        <v>0</v>
      </c>
      <c r="L1267" s="40">
        <v>-3722.59</v>
      </c>
      <c r="M1267" s="40" t="s">
        <v>1290</v>
      </c>
    </row>
    <row r="1268" spans="1:13" s="40" customFormat="1">
      <c r="A1268" s="40">
        <v>101010102001</v>
      </c>
      <c r="B1268" s="40" t="s">
        <v>2902</v>
      </c>
      <c r="C1268" s="40" t="s">
        <v>2626</v>
      </c>
      <c r="D1268" s="40" t="s">
        <v>1288</v>
      </c>
      <c r="E1268" s="40" t="s">
        <v>2628</v>
      </c>
      <c r="F1268" s="40">
        <v>2653</v>
      </c>
      <c r="G1268" s="41">
        <v>38845</v>
      </c>
      <c r="H1268" s="40" t="s">
        <v>1554</v>
      </c>
      <c r="I1268" s="40">
        <v>0</v>
      </c>
      <c r="J1268" s="40">
        <v>99.68</v>
      </c>
      <c r="K1268" s="40">
        <v>0</v>
      </c>
      <c r="L1268" s="40">
        <v>-99.68</v>
      </c>
      <c r="M1268" s="40" t="s">
        <v>1290</v>
      </c>
    </row>
    <row r="1269" spans="1:13" s="40" customFormat="1">
      <c r="A1269" s="40">
        <v>101010102001</v>
      </c>
      <c r="B1269" s="40" t="s">
        <v>2902</v>
      </c>
      <c r="C1269" s="40" t="s">
        <v>2626</v>
      </c>
      <c r="D1269" s="40" t="s">
        <v>1288</v>
      </c>
      <c r="E1269" s="40" t="s">
        <v>2634</v>
      </c>
      <c r="F1269" s="40">
        <v>993</v>
      </c>
      <c r="G1269" s="41">
        <v>38846</v>
      </c>
      <c r="H1269" s="40" t="s">
        <v>1569</v>
      </c>
      <c r="I1269" s="40">
        <v>745.5</v>
      </c>
      <c r="J1269" s="40">
        <v>0</v>
      </c>
      <c r="K1269" s="40">
        <v>0</v>
      </c>
      <c r="L1269" s="40">
        <v>745.5</v>
      </c>
      <c r="M1269" s="40" t="s">
        <v>1290</v>
      </c>
    </row>
    <row r="1270" spans="1:13" s="40" customFormat="1">
      <c r="A1270" s="40">
        <v>101010102001</v>
      </c>
      <c r="B1270" s="40" t="s">
        <v>2902</v>
      </c>
      <c r="C1270" s="40" t="s">
        <v>2626</v>
      </c>
      <c r="D1270" s="40" t="s">
        <v>1288</v>
      </c>
      <c r="E1270" s="40" t="s">
        <v>2634</v>
      </c>
      <c r="F1270" s="40">
        <v>994</v>
      </c>
      <c r="G1270" s="41">
        <v>38846</v>
      </c>
      <c r="H1270" s="40" t="s">
        <v>1570</v>
      </c>
      <c r="I1270" s="40">
        <v>10868.76</v>
      </c>
      <c r="J1270" s="40">
        <v>0</v>
      </c>
      <c r="K1270" s="40">
        <v>0</v>
      </c>
      <c r="L1270" s="40">
        <v>10868.76</v>
      </c>
      <c r="M1270" s="40" t="s">
        <v>1290</v>
      </c>
    </row>
    <row r="1271" spans="1:13" s="40" customFormat="1">
      <c r="A1271" s="40">
        <v>101010102001</v>
      </c>
      <c r="B1271" s="40" t="s">
        <v>2902</v>
      </c>
      <c r="C1271" s="40" t="s">
        <v>2626</v>
      </c>
      <c r="D1271" s="40" t="s">
        <v>1288</v>
      </c>
      <c r="E1271" s="40" t="s">
        <v>2634</v>
      </c>
      <c r="F1271" s="40">
        <v>998</v>
      </c>
      <c r="G1271" s="41">
        <v>38846</v>
      </c>
      <c r="H1271" s="40" t="s">
        <v>1571</v>
      </c>
      <c r="I1271" s="40">
        <v>6</v>
      </c>
      <c r="J1271" s="40">
        <v>0</v>
      </c>
      <c r="K1271" s="40">
        <v>0</v>
      </c>
      <c r="L1271" s="40">
        <v>6</v>
      </c>
      <c r="M1271" s="40" t="s">
        <v>1290</v>
      </c>
    </row>
    <row r="1272" spans="1:13" s="40" customFormat="1">
      <c r="A1272" s="40">
        <v>101010102001</v>
      </c>
      <c r="B1272" s="40" t="s">
        <v>2902</v>
      </c>
      <c r="C1272" s="40" t="s">
        <v>2626</v>
      </c>
      <c r="D1272" s="40" t="s">
        <v>1288</v>
      </c>
      <c r="E1272" s="40" t="s">
        <v>2628</v>
      </c>
      <c r="F1272" s="40">
        <v>2655</v>
      </c>
      <c r="G1272" s="41">
        <v>38846</v>
      </c>
      <c r="H1272" s="40" t="s">
        <v>1560</v>
      </c>
      <c r="I1272" s="40">
        <v>0</v>
      </c>
      <c r="J1272" s="40">
        <v>473.12</v>
      </c>
      <c r="K1272" s="40">
        <v>0</v>
      </c>
      <c r="L1272" s="40">
        <v>-473.12</v>
      </c>
      <c r="M1272" s="40" t="s">
        <v>1290</v>
      </c>
    </row>
    <row r="1273" spans="1:13" s="40" customFormat="1">
      <c r="A1273" s="40">
        <v>101010102001</v>
      </c>
      <c r="B1273" s="40" t="s">
        <v>2902</v>
      </c>
      <c r="C1273" s="40" t="s">
        <v>2626</v>
      </c>
      <c r="D1273" s="40" t="s">
        <v>1288</v>
      </c>
      <c r="E1273" s="40" t="s">
        <v>2628</v>
      </c>
      <c r="F1273" s="40">
        <v>2659</v>
      </c>
      <c r="G1273" s="41">
        <v>38846</v>
      </c>
      <c r="H1273" s="40" t="s">
        <v>1561</v>
      </c>
      <c r="I1273" s="40">
        <v>0</v>
      </c>
      <c r="J1273" s="40">
        <v>1271.21</v>
      </c>
      <c r="K1273" s="40">
        <v>0</v>
      </c>
      <c r="L1273" s="40">
        <v>-1271.21</v>
      </c>
      <c r="M1273" s="40" t="s">
        <v>1290</v>
      </c>
    </row>
    <row r="1274" spans="1:13" s="40" customFormat="1">
      <c r="A1274" s="40">
        <v>101010102001</v>
      </c>
      <c r="B1274" s="40" t="s">
        <v>2902</v>
      </c>
      <c r="C1274" s="40" t="s">
        <v>2626</v>
      </c>
      <c r="D1274" s="40" t="s">
        <v>1288</v>
      </c>
      <c r="E1274" s="40" t="s">
        <v>2628</v>
      </c>
      <c r="F1274" s="40">
        <v>2661</v>
      </c>
      <c r="G1274" s="41">
        <v>38846</v>
      </c>
      <c r="H1274" s="40" t="s">
        <v>1562</v>
      </c>
      <c r="I1274" s="40">
        <v>0</v>
      </c>
      <c r="J1274" s="40">
        <v>345.2</v>
      </c>
      <c r="K1274" s="40">
        <v>0</v>
      </c>
      <c r="L1274" s="40">
        <v>-345.2</v>
      </c>
      <c r="M1274" s="40" t="s">
        <v>1290</v>
      </c>
    </row>
    <row r="1275" spans="1:13" s="40" customFormat="1">
      <c r="A1275" s="40">
        <v>101010102001</v>
      </c>
      <c r="B1275" s="40" t="s">
        <v>2902</v>
      </c>
      <c r="C1275" s="40" t="s">
        <v>2626</v>
      </c>
      <c r="D1275" s="40" t="s">
        <v>1288</v>
      </c>
      <c r="E1275" s="40" t="s">
        <v>2628</v>
      </c>
      <c r="F1275" s="40">
        <v>2663</v>
      </c>
      <c r="G1275" s="41">
        <v>38846</v>
      </c>
      <c r="H1275" s="40" t="s">
        <v>1563</v>
      </c>
      <c r="I1275" s="40">
        <v>0</v>
      </c>
      <c r="J1275" s="40">
        <v>30667.07</v>
      </c>
      <c r="K1275" s="40">
        <v>0</v>
      </c>
      <c r="L1275" s="40">
        <v>-30667.07</v>
      </c>
      <c r="M1275" s="40" t="s">
        <v>1290</v>
      </c>
    </row>
    <row r="1276" spans="1:13" s="40" customFormat="1">
      <c r="A1276" s="40">
        <v>101010102001</v>
      </c>
      <c r="B1276" s="40" t="s">
        <v>2902</v>
      </c>
      <c r="C1276" s="40" t="s">
        <v>2626</v>
      </c>
      <c r="D1276" s="40" t="s">
        <v>1288</v>
      </c>
      <c r="E1276" s="40" t="s">
        <v>2628</v>
      </c>
      <c r="F1276" s="40">
        <v>2667</v>
      </c>
      <c r="G1276" s="41">
        <v>38846</v>
      </c>
      <c r="H1276" s="40" t="s">
        <v>1564</v>
      </c>
      <c r="I1276" s="40">
        <v>0</v>
      </c>
      <c r="J1276" s="40">
        <v>272</v>
      </c>
      <c r="K1276" s="40">
        <v>0</v>
      </c>
      <c r="L1276" s="40">
        <v>-272</v>
      </c>
      <c r="M1276" s="40" t="s">
        <v>1290</v>
      </c>
    </row>
    <row r="1277" spans="1:13" s="40" customFormat="1">
      <c r="A1277" s="40">
        <v>101010102001</v>
      </c>
      <c r="B1277" s="40" t="s">
        <v>2902</v>
      </c>
      <c r="C1277" s="40" t="s">
        <v>2626</v>
      </c>
      <c r="D1277" s="40" t="s">
        <v>1288</v>
      </c>
      <c r="E1277" s="40" t="s">
        <v>2628</v>
      </c>
      <c r="F1277" s="40">
        <v>2668</v>
      </c>
      <c r="G1277" s="41">
        <v>38846</v>
      </c>
      <c r="H1277" s="40" t="s">
        <v>1565</v>
      </c>
      <c r="I1277" s="40">
        <v>0</v>
      </c>
      <c r="J1277" s="40">
        <v>295.60000000000002</v>
      </c>
      <c r="K1277" s="40">
        <v>0</v>
      </c>
      <c r="L1277" s="40">
        <v>-295.60000000000002</v>
      </c>
      <c r="M1277" s="40" t="s">
        <v>1290</v>
      </c>
    </row>
    <row r="1278" spans="1:13" s="40" customFormat="1">
      <c r="A1278" s="40">
        <v>101010102001</v>
      </c>
      <c r="B1278" s="40" t="s">
        <v>2902</v>
      </c>
      <c r="C1278" s="40" t="s">
        <v>2626</v>
      </c>
      <c r="D1278" s="40" t="s">
        <v>1288</v>
      </c>
      <c r="E1278" s="40" t="s">
        <v>2628</v>
      </c>
      <c r="F1278" s="40">
        <v>2670</v>
      </c>
      <c r="G1278" s="41">
        <v>38846</v>
      </c>
      <c r="H1278" s="40" t="s">
        <v>1566</v>
      </c>
      <c r="I1278" s="40">
        <v>0</v>
      </c>
      <c r="J1278" s="40">
        <v>177</v>
      </c>
      <c r="K1278" s="40">
        <v>0</v>
      </c>
      <c r="L1278" s="40">
        <v>-177</v>
      </c>
      <c r="M1278" s="40" t="s">
        <v>1290</v>
      </c>
    </row>
    <row r="1279" spans="1:13" s="40" customFormat="1">
      <c r="A1279" s="40">
        <v>101010102001</v>
      </c>
      <c r="B1279" s="40" t="s">
        <v>2902</v>
      </c>
      <c r="C1279" s="40" t="s">
        <v>2626</v>
      </c>
      <c r="D1279" s="40" t="s">
        <v>1288</v>
      </c>
      <c r="E1279" s="40" t="s">
        <v>2628</v>
      </c>
      <c r="F1279" s="40">
        <v>2671</v>
      </c>
      <c r="G1279" s="41">
        <v>38846</v>
      </c>
      <c r="H1279" s="40" t="s">
        <v>1567</v>
      </c>
      <c r="I1279" s="40">
        <v>0</v>
      </c>
      <c r="J1279" s="40">
        <v>11.96</v>
      </c>
      <c r="K1279" s="40">
        <v>0</v>
      </c>
      <c r="L1279" s="40">
        <v>-11.96</v>
      </c>
      <c r="M1279" s="40" t="s">
        <v>1290</v>
      </c>
    </row>
    <row r="1280" spans="1:13" s="40" customFormat="1">
      <c r="A1280" s="40">
        <v>101010102001</v>
      </c>
      <c r="B1280" s="40" t="s">
        <v>2902</v>
      </c>
      <c r="C1280" s="40" t="s">
        <v>2626</v>
      </c>
      <c r="D1280" s="40" t="s">
        <v>1288</v>
      </c>
      <c r="E1280" s="40" t="s">
        <v>2628</v>
      </c>
      <c r="F1280" s="40">
        <v>2673</v>
      </c>
      <c r="G1280" s="41">
        <v>38846</v>
      </c>
      <c r="H1280" s="40" t="s">
        <v>1568</v>
      </c>
      <c r="I1280" s="40">
        <v>0</v>
      </c>
      <c r="J1280" s="40">
        <v>272</v>
      </c>
      <c r="K1280" s="40">
        <v>0</v>
      </c>
      <c r="L1280" s="40">
        <v>-272</v>
      </c>
      <c r="M1280" s="40" t="s">
        <v>1290</v>
      </c>
    </row>
    <row r="1281" spans="1:13" s="40" customFormat="1">
      <c r="A1281" s="40">
        <v>101010102001</v>
      </c>
      <c r="B1281" s="40" t="s">
        <v>2902</v>
      </c>
      <c r="C1281" s="40" t="s">
        <v>2626</v>
      </c>
      <c r="D1281" s="40" t="s">
        <v>1288</v>
      </c>
      <c r="E1281" s="40" t="s">
        <v>2634</v>
      </c>
      <c r="F1281" s="40">
        <v>609</v>
      </c>
      <c r="G1281" s="41">
        <v>38847</v>
      </c>
      <c r="H1281" s="40" t="s">
        <v>2473</v>
      </c>
      <c r="I1281" s="40">
        <v>53385.72</v>
      </c>
      <c r="J1281" s="40">
        <v>0</v>
      </c>
      <c r="K1281" s="40">
        <v>0</v>
      </c>
      <c r="L1281" s="40">
        <v>53385.72</v>
      </c>
      <c r="M1281" s="40" t="s">
        <v>1290</v>
      </c>
    </row>
    <row r="1282" spans="1:13" s="40" customFormat="1">
      <c r="A1282" s="40">
        <v>101010102001</v>
      </c>
      <c r="B1282" s="40" t="s">
        <v>2902</v>
      </c>
      <c r="C1282" s="40" t="s">
        <v>2626</v>
      </c>
      <c r="D1282" s="40" t="s">
        <v>1288</v>
      </c>
      <c r="E1282" s="40" t="s">
        <v>2634</v>
      </c>
      <c r="F1282" s="40">
        <v>616</v>
      </c>
      <c r="G1282" s="41">
        <v>38847</v>
      </c>
      <c r="H1282" s="40" t="s">
        <v>2474</v>
      </c>
      <c r="I1282" s="40">
        <v>307.8</v>
      </c>
      <c r="J1282" s="40">
        <v>0</v>
      </c>
      <c r="K1282" s="40">
        <v>0</v>
      </c>
      <c r="L1282" s="40">
        <v>307.8</v>
      </c>
      <c r="M1282" s="40" t="s">
        <v>1290</v>
      </c>
    </row>
    <row r="1283" spans="1:13" s="40" customFormat="1">
      <c r="A1283" s="40">
        <v>101010102001</v>
      </c>
      <c r="B1283" s="40" t="s">
        <v>2902</v>
      </c>
      <c r="C1283" s="40" t="s">
        <v>2626</v>
      </c>
      <c r="D1283" s="40" t="s">
        <v>1288</v>
      </c>
      <c r="E1283" s="40" t="s">
        <v>2634</v>
      </c>
      <c r="F1283" s="40">
        <v>617</v>
      </c>
      <c r="G1283" s="41">
        <v>38847</v>
      </c>
      <c r="H1283" s="40" t="s">
        <v>2475</v>
      </c>
      <c r="I1283" s="40">
        <v>42.37</v>
      </c>
      <c r="J1283" s="40">
        <v>0</v>
      </c>
      <c r="K1283" s="40">
        <v>0</v>
      </c>
      <c r="L1283" s="40">
        <v>42.37</v>
      </c>
      <c r="M1283" s="40" t="s">
        <v>1290</v>
      </c>
    </row>
    <row r="1284" spans="1:13" s="40" customFormat="1">
      <c r="A1284" s="40">
        <v>101010102001</v>
      </c>
      <c r="B1284" s="40" t="s">
        <v>2902</v>
      </c>
      <c r="C1284" s="40" t="s">
        <v>2626</v>
      </c>
      <c r="D1284" s="40" t="s">
        <v>1288</v>
      </c>
      <c r="E1284" s="40" t="s">
        <v>2634</v>
      </c>
      <c r="F1284" s="40">
        <v>899</v>
      </c>
      <c r="G1284" s="41">
        <v>38847</v>
      </c>
      <c r="H1284" s="40" t="s">
        <v>2476</v>
      </c>
      <c r="I1284" s="40">
        <v>1585.7</v>
      </c>
      <c r="J1284" s="40">
        <v>0</v>
      </c>
      <c r="K1284" s="40">
        <v>0</v>
      </c>
      <c r="L1284" s="40">
        <v>1585.7</v>
      </c>
      <c r="M1284" s="40" t="s">
        <v>1290</v>
      </c>
    </row>
    <row r="1285" spans="1:13" s="40" customFormat="1">
      <c r="A1285" s="40">
        <v>101010102001</v>
      </c>
      <c r="B1285" s="40" t="s">
        <v>2902</v>
      </c>
      <c r="C1285" s="40" t="s">
        <v>2626</v>
      </c>
      <c r="D1285" s="40" t="s">
        <v>1288</v>
      </c>
      <c r="E1285" s="40" t="s">
        <v>2634</v>
      </c>
      <c r="F1285" s="40">
        <v>900</v>
      </c>
      <c r="G1285" s="41">
        <v>38847</v>
      </c>
      <c r="H1285" s="40" t="s">
        <v>2477</v>
      </c>
      <c r="I1285" s="40">
        <v>1585.7</v>
      </c>
      <c r="J1285" s="40">
        <v>0</v>
      </c>
      <c r="K1285" s="40">
        <v>0</v>
      </c>
      <c r="L1285" s="40">
        <v>1585.7</v>
      </c>
      <c r="M1285" s="40" t="s">
        <v>1290</v>
      </c>
    </row>
    <row r="1286" spans="1:13" s="40" customFormat="1">
      <c r="A1286" s="40">
        <v>101010102001</v>
      </c>
      <c r="B1286" s="40" t="s">
        <v>2902</v>
      </c>
      <c r="C1286" s="40" t="s">
        <v>2626</v>
      </c>
      <c r="D1286" s="40" t="s">
        <v>1288</v>
      </c>
      <c r="E1286" s="40" t="s">
        <v>2634</v>
      </c>
      <c r="F1286" s="40">
        <v>901</v>
      </c>
      <c r="G1286" s="41">
        <v>38847</v>
      </c>
      <c r="H1286" s="40" t="s">
        <v>2478</v>
      </c>
      <c r="I1286" s="40">
        <v>2334.13</v>
      </c>
      <c r="J1286" s="40">
        <v>0</v>
      </c>
      <c r="K1286" s="40">
        <v>0</v>
      </c>
      <c r="L1286" s="40">
        <v>2334.13</v>
      </c>
      <c r="M1286" s="40" t="s">
        <v>1290</v>
      </c>
    </row>
    <row r="1287" spans="1:13" s="40" customFormat="1">
      <c r="A1287" s="40">
        <v>101010102001</v>
      </c>
      <c r="B1287" s="40" t="s">
        <v>2902</v>
      </c>
      <c r="C1287" s="40" t="s">
        <v>2626</v>
      </c>
      <c r="D1287" s="40" t="s">
        <v>1288</v>
      </c>
      <c r="E1287" s="40" t="s">
        <v>2634</v>
      </c>
      <c r="F1287" s="40">
        <v>902</v>
      </c>
      <c r="G1287" s="41">
        <v>38847</v>
      </c>
      <c r="H1287" s="40" t="s">
        <v>2479</v>
      </c>
      <c r="I1287" s="40">
        <v>8456.58</v>
      </c>
      <c r="J1287" s="40">
        <v>0</v>
      </c>
      <c r="K1287" s="40">
        <v>0</v>
      </c>
      <c r="L1287" s="40">
        <v>8456.58</v>
      </c>
      <c r="M1287" s="40" t="s">
        <v>1290</v>
      </c>
    </row>
    <row r="1288" spans="1:13" s="40" customFormat="1">
      <c r="A1288" s="40">
        <v>101010102001</v>
      </c>
      <c r="B1288" s="40" t="s">
        <v>2902</v>
      </c>
      <c r="C1288" s="40" t="s">
        <v>2626</v>
      </c>
      <c r="D1288" s="40" t="s">
        <v>1288</v>
      </c>
      <c r="E1288" s="40" t="s">
        <v>2634</v>
      </c>
      <c r="F1288" s="40">
        <v>903</v>
      </c>
      <c r="G1288" s="41">
        <v>38847</v>
      </c>
      <c r="H1288" s="40" t="s">
        <v>2480</v>
      </c>
      <c r="I1288" s="40">
        <v>7047.56</v>
      </c>
      <c r="J1288" s="40">
        <v>0</v>
      </c>
      <c r="K1288" s="40">
        <v>0</v>
      </c>
      <c r="L1288" s="40">
        <v>7047.56</v>
      </c>
      <c r="M1288" s="40" t="s">
        <v>1290</v>
      </c>
    </row>
    <row r="1289" spans="1:13" s="40" customFormat="1">
      <c r="A1289" s="40">
        <v>101010102001</v>
      </c>
      <c r="B1289" s="40" t="s">
        <v>2902</v>
      </c>
      <c r="C1289" s="40" t="s">
        <v>2626</v>
      </c>
      <c r="D1289" s="40" t="s">
        <v>1288</v>
      </c>
      <c r="E1289" s="40" t="s">
        <v>2634</v>
      </c>
      <c r="F1289" s="40">
        <v>925</v>
      </c>
      <c r="G1289" s="41">
        <v>38847</v>
      </c>
      <c r="H1289" s="40" t="s">
        <v>2479</v>
      </c>
      <c r="I1289" s="40">
        <v>8456.58</v>
      </c>
      <c r="J1289" s="40">
        <v>0</v>
      </c>
      <c r="K1289" s="40">
        <v>0</v>
      </c>
      <c r="L1289" s="40">
        <v>8456.58</v>
      </c>
      <c r="M1289" s="40" t="s">
        <v>1290</v>
      </c>
    </row>
    <row r="1290" spans="1:13" s="40" customFormat="1">
      <c r="A1290" s="40">
        <v>101010102001</v>
      </c>
      <c r="B1290" s="40" t="s">
        <v>2902</v>
      </c>
      <c r="C1290" s="40" t="s">
        <v>2626</v>
      </c>
      <c r="D1290" s="40" t="s">
        <v>1288</v>
      </c>
      <c r="E1290" s="40" t="s">
        <v>2634</v>
      </c>
      <c r="F1290" s="40">
        <v>926</v>
      </c>
      <c r="G1290" s="41">
        <v>38847</v>
      </c>
      <c r="H1290" s="40" t="s">
        <v>2476</v>
      </c>
      <c r="I1290" s="40">
        <v>1585.7</v>
      </c>
      <c r="J1290" s="40">
        <v>0</v>
      </c>
      <c r="K1290" s="40">
        <v>0</v>
      </c>
      <c r="L1290" s="40">
        <v>1585.7</v>
      </c>
      <c r="M1290" s="40" t="s">
        <v>1290</v>
      </c>
    </row>
    <row r="1291" spans="1:13" s="40" customFormat="1">
      <c r="A1291" s="40">
        <v>101010102001</v>
      </c>
      <c r="B1291" s="40" t="s">
        <v>2902</v>
      </c>
      <c r="C1291" s="40" t="s">
        <v>2626</v>
      </c>
      <c r="D1291" s="40" t="s">
        <v>1288</v>
      </c>
      <c r="E1291" s="40" t="s">
        <v>2634</v>
      </c>
      <c r="F1291" s="40">
        <v>927</v>
      </c>
      <c r="G1291" s="41">
        <v>38847</v>
      </c>
      <c r="H1291" s="40" t="s">
        <v>2477</v>
      </c>
      <c r="I1291" s="40">
        <v>1585.7</v>
      </c>
      <c r="J1291" s="40">
        <v>0</v>
      </c>
      <c r="K1291" s="40">
        <v>0</v>
      </c>
      <c r="L1291" s="40">
        <v>1585.7</v>
      </c>
      <c r="M1291" s="40" t="s">
        <v>1290</v>
      </c>
    </row>
    <row r="1292" spans="1:13" s="40" customFormat="1">
      <c r="A1292" s="40">
        <v>101010102001</v>
      </c>
      <c r="B1292" s="40" t="s">
        <v>2902</v>
      </c>
      <c r="C1292" s="40" t="s">
        <v>2626</v>
      </c>
      <c r="D1292" s="40" t="s">
        <v>1288</v>
      </c>
      <c r="E1292" s="40" t="s">
        <v>2634</v>
      </c>
      <c r="F1292" s="40">
        <v>928</v>
      </c>
      <c r="G1292" s="41">
        <v>38847</v>
      </c>
      <c r="H1292" s="40" t="s">
        <v>2481</v>
      </c>
      <c r="I1292" s="40">
        <v>2334.13</v>
      </c>
      <c r="J1292" s="40">
        <v>0</v>
      </c>
      <c r="K1292" s="40">
        <v>0</v>
      </c>
      <c r="L1292" s="40">
        <v>2334.13</v>
      </c>
      <c r="M1292" s="40" t="s">
        <v>1290</v>
      </c>
    </row>
    <row r="1293" spans="1:13" s="40" customFormat="1">
      <c r="A1293" s="40">
        <v>101010102001</v>
      </c>
      <c r="B1293" s="40" t="s">
        <v>2902</v>
      </c>
      <c r="C1293" s="40" t="s">
        <v>2626</v>
      </c>
      <c r="D1293" s="40" t="s">
        <v>1288</v>
      </c>
      <c r="E1293" s="40" t="s">
        <v>2634</v>
      </c>
      <c r="F1293" s="40">
        <v>979</v>
      </c>
      <c r="G1293" s="41">
        <v>38847</v>
      </c>
      <c r="H1293" s="40" t="s">
        <v>2482</v>
      </c>
      <c r="I1293" s="40">
        <v>753.35</v>
      </c>
      <c r="J1293" s="40">
        <v>0</v>
      </c>
      <c r="K1293" s="40">
        <v>0</v>
      </c>
      <c r="L1293" s="40">
        <v>753.35</v>
      </c>
      <c r="M1293" s="40" t="s">
        <v>1290</v>
      </c>
    </row>
    <row r="1294" spans="1:13" s="40" customFormat="1">
      <c r="A1294" s="40">
        <v>101010102001</v>
      </c>
      <c r="B1294" s="40" t="s">
        <v>2902</v>
      </c>
      <c r="C1294" s="40" t="s">
        <v>2626</v>
      </c>
      <c r="D1294" s="40" t="s">
        <v>1288</v>
      </c>
      <c r="E1294" s="40" t="s">
        <v>2634</v>
      </c>
      <c r="F1294" s="40">
        <v>981</v>
      </c>
      <c r="G1294" s="41">
        <v>38847</v>
      </c>
      <c r="H1294" s="40" t="s">
        <v>2483</v>
      </c>
      <c r="I1294" s="40">
        <v>18544</v>
      </c>
      <c r="J1294" s="40">
        <v>0</v>
      </c>
      <c r="K1294" s="40">
        <v>0</v>
      </c>
      <c r="L1294" s="40">
        <v>18544</v>
      </c>
      <c r="M1294" s="40" t="s">
        <v>1290</v>
      </c>
    </row>
    <row r="1295" spans="1:13" s="40" customFormat="1">
      <c r="A1295" s="40">
        <v>101010102001</v>
      </c>
      <c r="B1295" s="40" t="s">
        <v>2902</v>
      </c>
      <c r="C1295" s="40" t="s">
        <v>2626</v>
      </c>
      <c r="D1295" s="40" t="s">
        <v>1288</v>
      </c>
      <c r="E1295" s="40" t="s">
        <v>2634</v>
      </c>
      <c r="F1295" s="40">
        <v>987</v>
      </c>
      <c r="G1295" s="41">
        <v>38847</v>
      </c>
      <c r="H1295" s="40" t="s">
        <v>2484</v>
      </c>
      <c r="I1295" s="40">
        <v>540</v>
      </c>
      <c r="J1295" s="40">
        <v>0</v>
      </c>
      <c r="K1295" s="40">
        <v>0</v>
      </c>
      <c r="L1295" s="40">
        <v>540</v>
      </c>
      <c r="M1295" s="40" t="s">
        <v>1290</v>
      </c>
    </row>
    <row r="1296" spans="1:13" s="40" customFormat="1">
      <c r="A1296" s="40">
        <v>101010102001</v>
      </c>
      <c r="B1296" s="40" t="s">
        <v>2902</v>
      </c>
      <c r="C1296" s="40" t="s">
        <v>2626</v>
      </c>
      <c r="D1296" s="40" t="s">
        <v>1288</v>
      </c>
      <c r="E1296" s="40" t="s">
        <v>2634</v>
      </c>
      <c r="F1296" s="40">
        <v>989</v>
      </c>
      <c r="G1296" s="41">
        <v>38847</v>
      </c>
      <c r="H1296" s="40" t="s">
        <v>2485</v>
      </c>
      <c r="I1296" s="40">
        <v>16.39</v>
      </c>
      <c r="J1296" s="40">
        <v>0</v>
      </c>
      <c r="K1296" s="40">
        <v>0</v>
      </c>
      <c r="L1296" s="40">
        <v>16.39</v>
      </c>
      <c r="M1296" s="40" t="s">
        <v>1290</v>
      </c>
    </row>
    <row r="1297" spans="1:13" s="40" customFormat="1">
      <c r="A1297" s="40">
        <v>101010102001</v>
      </c>
      <c r="B1297" s="40" t="s">
        <v>2902</v>
      </c>
      <c r="C1297" s="40" t="s">
        <v>2626</v>
      </c>
      <c r="D1297" s="40" t="s">
        <v>1288</v>
      </c>
      <c r="E1297" s="40" t="s">
        <v>2634</v>
      </c>
      <c r="F1297" s="40">
        <v>991</v>
      </c>
      <c r="G1297" s="41">
        <v>38847</v>
      </c>
      <c r="H1297" s="40" t="s">
        <v>2486</v>
      </c>
      <c r="I1297" s="40">
        <v>3693</v>
      </c>
      <c r="J1297" s="40">
        <v>0</v>
      </c>
      <c r="K1297" s="40">
        <v>0</v>
      </c>
      <c r="L1297" s="40">
        <v>3693</v>
      </c>
      <c r="M1297" s="40" t="s">
        <v>1290</v>
      </c>
    </row>
    <row r="1298" spans="1:13" s="40" customFormat="1">
      <c r="A1298" s="40">
        <v>101010102001</v>
      </c>
      <c r="B1298" s="40" t="s">
        <v>2902</v>
      </c>
      <c r="C1298" s="40" t="s">
        <v>2626</v>
      </c>
      <c r="D1298" s="40" t="s">
        <v>1288</v>
      </c>
      <c r="E1298" s="40" t="s">
        <v>2634</v>
      </c>
      <c r="F1298" s="40">
        <v>995</v>
      </c>
      <c r="G1298" s="41">
        <v>38847</v>
      </c>
      <c r="H1298" s="40" t="s">
        <v>1570</v>
      </c>
      <c r="I1298" s="40">
        <v>10868.76</v>
      </c>
      <c r="J1298" s="40">
        <v>0</v>
      </c>
      <c r="K1298" s="40">
        <v>0</v>
      </c>
      <c r="L1298" s="40">
        <v>10868.76</v>
      </c>
      <c r="M1298" s="40" t="s">
        <v>1290</v>
      </c>
    </row>
    <row r="1299" spans="1:13" s="40" customFormat="1">
      <c r="A1299" s="40">
        <v>101010102001</v>
      </c>
      <c r="B1299" s="40" t="s">
        <v>2902</v>
      </c>
      <c r="C1299" s="40" t="s">
        <v>2626</v>
      </c>
      <c r="D1299" s="40" t="s">
        <v>1288</v>
      </c>
      <c r="E1299" s="40" t="s">
        <v>2634</v>
      </c>
      <c r="F1299" s="40">
        <v>997</v>
      </c>
      <c r="G1299" s="41">
        <v>38847</v>
      </c>
      <c r="H1299" s="40" t="s">
        <v>2487</v>
      </c>
      <c r="I1299" s="40">
        <v>122.5</v>
      </c>
      <c r="J1299" s="40">
        <v>0</v>
      </c>
      <c r="K1299" s="40">
        <v>0</v>
      </c>
      <c r="L1299" s="40">
        <v>122.5</v>
      </c>
      <c r="M1299" s="40" t="s">
        <v>1290</v>
      </c>
    </row>
    <row r="1300" spans="1:13" s="40" customFormat="1">
      <c r="A1300" s="40">
        <v>101010102001</v>
      </c>
      <c r="B1300" s="40" t="s">
        <v>2902</v>
      </c>
      <c r="C1300" s="40" t="s">
        <v>2626</v>
      </c>
      <c r="D1300" s="40" t="s">
        <v>1288</v>
      </c>
      <c r="E1300" s="40" t="s">
        <v>2634</v>
      </c>
      <c r="F1300" s="40">
        <v>1023</v>
      </c>
      <c r="G1300" s="41">
        <v>38847</v>
      </c>
      <c r="H1300" s="40" t="s">
        <v>2488</v>
      </c>
      <c r="I1300" s="40">
        <v>3311.5</v>
      </c>
      <c r="J1300" s="40">
        <v>0</v>
      </c>
      <c r="K1300" s="40">
        <v>0</v>
      </c>
      <c r="L1300" s="40">
        <v>3311.5</v>
      </c>
      <c r="M1300" s="40" t="s">
        <v>1290</v>
      </c>
    </row>
    <row r="1301" spans="1:13" s="40" customFormat="1">
      <c r="A1301" s="40">
        <v>101010102001</v>
      </c>
      <c r="B1301" s="40" t="s">
        <v>2902</v>
      </c>
      <c r="C1301" s="40" t="s">
        <v>2626</v>
      </c>
      <c r="D1301" s="40" t="s">
        <v>1288</v>
      </c>
      <c r="E1301" s="40" t="s">
        <v>2634</v>
      </c>
      <c r="F1301" s="40">
        <v>1032</v>
      </c>
      <c r="G1301" s="41">
        <v>38847</v>
      </c>
      <c r="H1301" s="40" t="s">
        <v>2489</v>
      </c>
      <c r="I1301" s="40">
        <v>1777.5</v>
      </c>
      <c r="J1301" s="40">
        <v>0</v>
      </c>
      <c r="K1301" s="40">
        <v>0</v>
      </c>
      <c r="L1301" s="40">
        <v>1777.5</v>
      </c>
      <c r="M1301" s="40" t="s">
        <v>1290</v>
      </c>
    </row>
    <row r="1302" spans="1:13" s="40" customFormat="1">
      <c r="A1302" s="40">
        <v>101010102001</v>
      </c>
      <c r="B1302" s="40" t="s">
        <v>2902</v>
      </c>
      <c r="C1302" s="40" t="s">
        <v>2626</v>
      </c>
      <c r="D1302" s="40" t="s">
        <v>1288</v>
      </c>
      <c r="E1302" s="40" t="s">
        <v>2628</v>
      </c>
      <c r="F1302" s="40">
        <v>2676</v>
      </c>
      <c r="G1302" s="41">
        <v>38847</v>
      </c>
      <c r="H1302" s="40" t="s">
        <v>1530</v>
      </c>
      <c r="I1302" s="40">
        <v>0</v>
      </c>
      <c r="J1302" s="40">
        <v>2000</v>
      </c>
      <c r="K1302" s="40">
        <v>0</v>
      </c>
      <c r="L1302" s="40">
        <v>-2000</v>
      </c>
      <c r="M1302" s="40" t="s">
        <v>1290</v>
      </c>
    </row>
    <row r="1303" spans="1:13" s="40" customFormat="1">
      <c r="A1303" s="40">
        <v>101010102001</v>
      </c>
      <c r="B1303" s="40" t="s">
        <v>2902</v>
      </c>
      <c r="C1303" s="40" t="s">
        <v>2626</v>
      </c>
      <c r="D1303" s="40" t="s">
        <v>1288</v>
      </c>
      <c r="E1303" s="40" t="s">
        <v>2628</v>
      </c>
      <c r="F1303" s="40">
        <v>2677</v>
      </c>
      <c r="G1303" s="41">
        <v>38847</v>
      </c>
      <c r="H1303" s="40" t="s">
        <v>458</v>
      </c>
      <c r="I1303" s="40">
        <v>0</v>
      </c>
      <c r="J1303" s="40">
        <v>183.19</v>
      </c>
      <c r="K1303" s="40">
        <v>0</v>
      </c>
      <c r="L1303" s="40">
        <v>-183.19</v>
      </c>
      <c r="M1303" s="40" t="s">
        <v>1290</v>
      </c>
    </row>
    <row r="1304" spans="1:13" s="40" customFormat="1">
      <c r="A1304" s="40">
        <v>101010102001</v>
      </c>
      <c r="B1304" s="40" t="s">
        <v>2902</v>
      </c>
      <c r="C1304" s="40" t="s">
        <v>2626</v>
      </c>
      <c r="D1304" s="40" t="s">
        <v>1288</v>
      </c>
      <c r="E1304" s="40" t="s">
        <v>2628</v>
      </c>
      <c r="F1304" s="40">
        <v>2679</v>
      </c>
      <c r="G1304" s="41">
        <v>38847</v>
      </c>
      <c r="H1304" s="40" t="s">
        <v>1572</v>
      </c>
      <c r="I1304" s="40">
        <v>0</v>
      </c>
      <c r="J1304" s="40">
        <v>5000</v>
      </c>
      <c r="K1304" s="40">
        <v>0</v>
      </c>
      <c r="L1304" s="40">
        <v>-5000</v>
      </c>
      <c r="M1304" s="40" t="s">
        <v>1290</v>
      </c>
    </row>
    <row r="1305" spans="1:13" s="40" customFormat="1">
      <c r="A1305" s="40">
        <v>101010102001</v>
      </c>
      <c r="B1305" s="40" t="s">
        <v>2902</v>
      </c>
      <c r="C1305" s="40" t="s">
        <v>2626</v>
      </c>
      <c r="D1305" s="40" t="s">
        <v>1288</v>
      </c>
      <c r="E1305" s="40" t="s">
        <v>2628</v>
      </c>
      <c r="F1305" s="40">
        <v>2680</v>
      </c>
      <c r="G1305" s="41">
        <v>38847</v>
      </c>
      <c r="H1305" s="40" t="s">
        <v>1573</v>
      </c>
      <c r="I1305" s="40">
        <v>0</v>
      </c>
      <c r="J1305" s="40">
        <v>245.28</v>
      </c>
      <c r="K1305" s="40">
        <v>0</v>
      </c>
      <c r="L1305" s="40">
        <v>-245.28</v>
      </c>
      <c r="M1305" s="40" t="s">
        <v>1290</v>
      </c>
    </row>
    <row r="1306" spans="1:13" s="40" customFormat="1">
      <c r="A1306" s="40">
        <v>101010102001</v>
      </c>
      <c r="B1306" s="40" t="s">
        <v>2902</v>
      </c>
      <c r="C1306" s="40" t="s">
        <v>2626</v>
      </c>
      <c r="D1306" s="40" t="s">
        <v>1288</v>
      </c>
      <c r="E1306" s="40" t="s">
        <v>2628</v>
      </c>
      <c r="F1306" s="40">
        <v>2681</v>
      </c>
      <c r="G1306" s="41">
        <v>38847</v>
      </c>
      <c r="H1306" s="40" t="s">
        <v>1574</v>
      </c>
      <c r="I1306" s="40">
        <v>0</v>
      </c>
      <c r="J1306" s="40">
        <v>22.4</v>
      </c>
      <c r="K1306" s="40">
        <v>0</v>
      </c>
      <c r="L1306" s="40">
        <v>-22.4</v>
      </c>
      <c r="M1306" s="40" t="s">
        <v>1290</v>
      </c>
    </row>
    <row r="1307" spans="1:13" s="40" customFormat="1">
      <c r="A1307" s="40">
        <v>101010102001</v>
      </c>
      <c r="B1307" s="40" t="s">
        <v>2902</v>
      </c>
      <c r="C1307" s="40" t="s">
        <v>2626</v>
      </c>
      <c r="D1307" s="40" t="s">
        <v>1288</v>
      </c>
      <c r="E1307" s="40" t="s">
        <v>2628</v>
      </c>
      <c r="F1307" s="40">
        <v>2683</v>
      </c>
      <c r="G1307" s="41">
        <v>38847</v>
      </c>
      <c r="H1307" s="40" t="s">
        <v>1575</v>
      </c>
      <c r="I1307" s="40">
        <v>0</v>
      </c>
      <c r="J1307" s="40">
        <v>5029.1099999999997</v>
      </c>
      <c r="K1307" s="40">
        <v>0</v>
      </c>
      <c r="L1307" s="40">
        <v>-5029.1099999999997</v>
      </c>
      <c r="M1307" s="40" t="s">
        <v>1290</v>
      </c>
    </row>
    <row r="1308" spans="1:13" s="40" customFormat="1">
      <c r="A1308" s="40">
        <v>101010102001</v>
      </c>
      <c r="B1308" s="40" t="s">
        <v>2902</v>
      </c>
      <c r="C1308" s="40" t="s">
        <v>2626</v>
      </c>
      <c r="D1308" s="40" t="s">
        <v>1288</v>
      </c>
      <c r="E1308" s="40" t="s">
        <v>2628</v>
      </c>
      <c r="F1308" s="40">
        <v>2684</v>
      </c>
      <c r="G1308" s="41">
        <v>38847</v>
      </c>
      <c r="H1308" s="40" t="s">
        <v>1576</v>
      </c>
      <c r="I1308" s="40">
        <v>0</v>
      </c>
      <c r="J1308" s="40">
        <v>230.05</v>
      </c>
      <c r="K1308" s="40">
        <v>0</v>
      </c>
      <c r="L1308" s="40">
        <v>-230.05</v>
      </c>
      <c r="M1308" s="40" t="s">
        <v>1290</v>
      </c>
    </row>
    <row r="1309" spans="1:13" s="40" customFormat="1">
      <c r="A1309" s="40">
        <v>101010102001</v>
      </c>
      <c r="B1309" s="40" t="s">
        <v>2902</v>
      </c>
      <c r="C1309" s="40" t="s">
        <v>2626</v>
      </c>
      <c r="D1309" s="40" t="s">
        <v>1288</v>
      </c>
      <c r="E1309" s="40" t="s">
        <v>2632</v>
      </c>
      <c r="F1309" s="40">
        <v>87</v>
      </c>
      <c r="G1309" s="41">
        <v>38848</v>
      </c>
      <c r="H1309" s="40" t="s">
        <v>2496</v>
      </c>
      <c r="I1309" s="40">
        <v>0</v>
      </c>
      <c r="J1309" s="40">
        <v>7047.56</v>
      </c>
      <c r="K1309" s="40">
        <v>0</v>
      </c>
      <c r="L1309" s="40">
        <v>-7047.56</v>
      </c>
      <c r="M1309" s="40" t="s">
        <v>1290</v>
      </c>
    </row>
    <row r="1310" spans="1:13" s="40" customFormat="1">
      <c r="A1310" s="40">
        <v>101010102001</v>
      </c>
      <c r="B1310" s="40" t="s">
        <v>2902</v>
      </c>
      <c r="C1310" s="40" t="s">
        <v>2626</v>
      </c>
      <c r="D1310" s="40" t="s">
        <v>1288</v>
      </c>
      <c r="E1310" s="40" t="s">
        <v>2634</v>
      </c>
      <c r="F1310" s="40">
        <v>973</v>
      </c>
      <c r="G1310" s="41">
        <v>38848</v>
      </c>
      <c r="H1310" s="40" t="s">
        <v>2497</v>
      </c>
      <c r="I1310" s="40">
        <v>38.229999999999997</v>
      </c>
      <c r="J1310" s="40">
        <v>0</v>
      </c>
      <c r="K1310" s="40">
        <v>0</v>
      </c>
      <c r="L1310" s="40">
        <v>38.229999999999997</v>
      </c>
      <c r="M1310" s="40" t="s">
        <v>1290</v>
      </c>
    </row>
    <row r="1311" spans="1:13" s="40" customFormat="1">
      <c r="A1311" s="40">
        <v>101010102001</v>
      </c>
      <c r="B1311" s="40" t="s">
        <v>2902</v>
      </c>
      <c r="C1311" s="40" t="s">
        <v>2626</v>
      </c>
      <c r="D1311" s="40" t="s">
        <v>1288</v>
      </c>
      <c r="E1311" s="40" t="s">
        <v>2634</v>
      </c>
      <c r="F1311" s="40">
        <v>974</v>
      </c>
      <c r="G1311" s="41">
        <v>38848</v>
      </c>
      <c r="H1311" s="40" t="s">
        <v>2498</v>
      </c>
      <c r="I1311" s="40">
        <v>72</v>
      </c>
      <c r="J1311" s="40">
        <v>0</v>
      </c>
      <c r="K1311" s="40">
        <v>0</v>
      </c>
      <c r="L1311" s="40">
        <v>72</v>
      </c>
      <c r="M1311" s="40" t="s">
        <v>1290</v>
      </c>
    </row>
    <row r="1312" spans="1:13" s="40" customFormat="1">
      <c r="A1312" s="40">
        <v>101010102001</v>
      </c>
      <c r="B1312" s="40" t="s">
        <v>2902</v>
      </c>
      <c r="C1312" s="40" t="s">
        <v>2626</v>
      </c>
      <c r="D1312" s="40" t="s">
        <v>1288</v>
      </c>
      <c r="E1312" s="40" t="s">
        <v>2634</v>
      </c>
      <c r="F1312" s="40">
        <v>975</v>
      </c>
      <c r="G1312" s="41">
        <v>38848</v>
      </c>
      <c r="H1312" s="40" t="s">
        <v>2499</v>
      </c>
      <c r="I1312" s="40">
        <v>54</v>
      </c>
      <c r="J1312" s="40">
        <v>0</v>
      </c>
      <c r="K1312" s="40">
        <v>0</v>
      </c>
      <c r="L1312" s="40">
        <v>54</v>
      </c>
      <c r="M1312" s="40" t="s">
        <v>1290</v>
      </c>
    </row>
    <row r="1313" spans="1:13" s="40" customFormat="1">
      <c r="A1313" s="40">
        <v>101010102001</v>
      </c>
      <c r="B1313" s="40" t="s">
        <v>2902</v>
      </c>
      <c r="C1313" s="40" t="s">
        <v>2626</v>
      </c>
      <c r="D1313" s="40" t="s">
        <v>1288</v>
      </c>
      <c r="E1313" s="40" t="s">
        <v>2634</v>
      </c>
      <c r="F1313" s="40">
        <v>978</v>
      </c>
      <c r="G1313" s="41">
        <v>38848</v>
      </c>
      <c r="H1313" s="40" t="s">
        <v>2482</v>
      </c>
      <c r="I1313" s="40">
        <v>1264</v>
      </c>
      <c r="J1313" s="40">
        <v>0</v>
      </c>
      <c r="K1313" s="40">
        <v>0</v>
      </c>
      <c r="L1313" s="40">
        <v>1264</v>
      </c>
      <c r="M1313" s="40" t="s">
        <v>1290</v>
      </c>
    </row>
    <row r="1314" spans="1:13" s="40" customFormat="1">
      <c r="A1314" s="40">
        <v>101010102001</v>
      </c>
      <c r="B1314" s="40" t="s">
        <v>2902</v>
      </c>
      <c r="C1314" s="40" t="s">
        <v>2626</v>
      </c>
      <c r="D1314" s="40" t="s">
        <v>1288</v>
      </c>
      <c r="E1314" s="40" t="s">
        <v>2634</v>
      </c>
      <c r="F1314" s="40">
        <v>980</v>
      </c>
      <c r="G1314" s="41">
        <v>38848</v>
      </c>
      <c r="H1314" s="40" t="s">
        <v>2482</v>
      </c>
      <c r="I1314" s="40">
        <v>1300.25</v>
      </c>
      <c r="J1314" s="40">
        <v>0</v>
      </c>
      <c r="K1314" s="40">
        <v>0</v>
      </c>
      <c r="L1314" s="40">
        <v>1300.25</v>
      </c>
      <c r="M1314" s="40" t="s">
        <v>1290</v>
      </c>
    </row>
    <row r="1315" spans="1:13" s="40" customFormat="1">
      <c r="A1315" s="40">
        <v>101010102001</v>
      </c>
      <c r="B1315" s="40" t="s">
        <v>2902</v>
      </c>
      <c r="C1315" s="40" t="s">
        <v>2626</v>
      </c>
      <c r="D1315" s="40" t="s">
        <v>1288</v>
      </c>
      <c r="E1315" s="40" t="s">
        <v>2634</v>
      </c>
      <c r="F1315" s="40">
        <v>982</v>
      </c>
      <c r="G1315" s="41">
        <v>38848</v>
      </c>
      <c r="H1315" s="40" t="s">
        <v>2500</v>
      </c>
      <c r="I1315" s="40">
        <v>171</v>
      </c>
      <c r="J1315" s="40">
        <v>0</v>
      </c>
      <c r="K1315" s="40">
        <v>0</v>
      </c>
      <c r="L1315" s="40">
        <v>171</v>
      </c>
      <c r="M1315" s="40" t="s">
        <v>1290</v>
      </c>
    </row>
    <row r="1316" spans="1:13" s="40" customFormat="1">
      <c r="A1316" s="40">
        <v>101010102001</v>
      </c>
      <c r="B1316" s="40" t="s">
        <v>2902</v>
      </c>
      <c r="C1316" s="40" t="s">
        <v>2626</v>
      </c>
      <c r="D1316" s="40" t="s">
        <v>1288</v>
      </c>
      <c r="E1316" s="40" t="s">
        <v>2634</v>
      </c>
      <c r="F1316" s="40">
        <v>986</v>
      </c>
      <c r="G1316" s="41">
        <v>38848</v>
      </c>
      <c r="H1316" s="40" t="s">
        <v>2501</v>
      </c>
      <c r="I1316" s="40">
        <v>30.03</v>
      </c>
      <c r="J1316" s="40">
        <v>0</v>
      </c>
      <c r="K1316" s="40">
        <v>0</v>
      </c>
      <c r="L1316" s="40">
        <v>30.03</v>
      </c>
      <c r="M1316" s="40" t="s">
        <v>1290</v>
      </c>
    </row>
    <row r="1317" spans="1:13" s="40" customFormat="1">
      <c r="A1317" s="40">
        <v>101010102001</v>
      </c>
      <c r="B1317" s="40" t="s">
        <v>2902</v>
      </c>
      <c r="C1317" s="40" t="s">
        <v>2626</v>
      </c>
      <c r="D1317" s="40" t="s">
        <v>1288</v>
      </c>
      <c r="E1317" s="40" t="s">
        <v>2634</v>
      </c>
      <c r="F1317" s="40">
        <v>1029</v>
      </c>
      <c r="G1317" s="41">
        <v>38848</v>
      </c>
      <c r="H1317" s="40" t="s">
        <v>2502</v>
      </c>
      <c r="I1317" s="40">
        <v>110.21</v>
      </c>
      <c r="J1317" s="40">
        <v>0</v>
      </c>
      <c r="K1317" s="40">
        <v>0</v>
      </c>
      <c r="L1317" s="40">
        <v>110.21</v>
      </c>
      <c r="M1317" s="40" t="s">
        <v>1290</v>
      </c>
    </row>
    <row r="1318" spans="1:13" s="40" customFormat="1">
      <c r="A1318" s="40">
        <v>101010102001</v>
      </c>
      <c r="B1318" s="40" t="s">
        <v>2902</v>
      </c>
      <c r="C1318" s="40" t="s">
        <v>2626</v>
      </c>
      <c r="D1318" s="40" t="s">
        <v>1288</v>
      </c>
      <c r="E1318" s="40" t="s">
        <v>2628</v>
      </c>
      <c r="F1318" s="40">
        <v>2685</v>
      </c>
      <c r="G1318" s="41">
        <v>38848</v>
      </c>
      <c r="H1318" s="40" t="s">
        <v>2490</v>
      </c>
      <c r="I1318" s="40">
        <v>0</v>
      </c>
      <c r="J1318" s="40">
        <v>24297.98</v>
      </c>
      <c r="K1318" s="40">
        <v>0</v>
      </c>
      <c r="L1318" s="40">
        <v>-24297.98</v>
      </c>
      <c r="M1318" s="40" t="s">
        <v>1290</v>
      </c>
    </row>
    <row r="1319" spans="1:13" s="40" customFormat="1">
      <c r="A1319" s="40">
        <v>101010102001</v>
      </c>
      <c r="B1319" s="40" t="s">
        <v>2902</v>
      </c>
      <c r="C1319" s="40" t="s">
        <v>2626</v>
      </c>
      <c r="D1319" s="40" t="s">
        <v>1288</v>
      </c>
      <c r="E1319" s="40" t="s">
        <v>2628</v>
      </c>
      <c r="F1319" s="40">
        <v>2690</v>
      </c>
      <c r="G1319" s="41">
        <v>38848</v>
      </c>
      <c r="H1319" s="40" t="s">
        <v>2491</v>
      </c>
      <c r="I1319" s="40">
        <v>0</v>
      </c>
      <c r="J1319" s="40">
        <v>111</v>
      </c>
      <c r="K1319" s="40">
        <v>0</v>
      </c>
      <c r="L1319" s="40">
        <v>-111</v>
      </c>
      <c r="M1319" s="40" t="s">
        <v>1290</v>
      </c>
    </row>
    <row r="1320" spans="1:13" s="40" customFormat="1">
      <c r="A1320" s="40">
        <v>101010102001</v>
      </c>
      <c r="B1320" s="40" t="s">
        <v>2902</v>
      </c>
      <c r="C1320" s="40" t="s">
        <v>2626</v>
      </c>
      <c r="D1320" s="40" t="s">
        <v>1288</v>
      </c>
      <c r="E1320" s="40" t="s">
        <v>2628</v>
      </c>
      <c r="F1320" s="40">
        <v>2692</v>
      </c>
      <c r="G1320" s="41">
        <v>38848</v>
      </c>
      <c r="H1320" s="40" t="s">
        <v>2492</v>
      </c>
      <c r="I1320" s="40">
        <v>0</v>
      </c>
      <c r="J1320" s="40">
        <v>97.68</v>
      </c>
      <c r="K1320" s="40">
        <v>0</v>
      </c>
      <c r="L1320" s="40">
        <v>-97.68</v>
      </c>
      <c r="M1320" s="40" t="s">
        <v>1290</v>
      </c>
    </row>
    <row r="1321" spans="1:13" s="40" customFormat="1">
      <c r="A1321" s="40">
        <v>101010102001</v>
      </c>
      <c r="B1321" s="40" t="s">
        <v>2902</v>
      </c>
      <c r="C1321" s="40" t="s">
        <v>2626</v>
      </c>
      <c r="D1321" s="40" t="s">
        <v>1288</v>
      </c>
      <c r="E1321" s="40" t="s">
        <v>2628</v>
      </c>
      <c r="F1321" s="40">
        <v>2693</v>
      </c>
      <c r="G1321" s="41">
        <v>38848</v>
      </c>
      <c r="H1321" s="40" t="s">
        <v>2493</v>
      </c>
      <c r="I1321" s="40">
        <v>0</v>
      </c>
      <c r="J1321" s="40">
        <v>91.57</v>
      </c>
      <c r="K1321" s="40">
        <v>0</v>
      </c>
      <c r="L1321" s="40">
        <v>-91.57</v>
      </c>
      <c r="M1321" s="40" t="s">
        <v>1290</v>
      </c>
    </row>
    <row r="1322" spans="1:13" s="40" customFormat="1">
      <c r="A1322" s="40">
        <v>101010102001</v>
      </c>
      <c r="B1322" s="40" t="s">
        <v>2902</v>
      </c>
      <c r="C1322" s="40" t="s">
        <v>2626</v>
      </c>
      <c r="D1322" s="40" t="s">
        <v>1288</v>
      </c>
      <c r="E1322" s="40" t="s">
        <v>2628</v>
      </c>
      <c r="F1322" s="40">
        <v>2694</v>
      </c>
      <c r="G1322" s="41">
        <v>38848</v>
      </c>
      <c r="H1322" s="40" t="s">
        <v>2494</v>
      </c>
      <c r="I1322" s="40">
        <v>0</v>
      </c>
      <c r="J1322" s="40">
        <v>374.53</v>
      </c>
      <c r="K1322" s="40">
        <v>0</v>
      </c>
      <c r="L1322" s="40">
        <v>-374.53</v>
      </c>
      <c r="M1322" s="40" t="s">
        <v>1290</v>
      </c>
    </row>
    <row r="1323" spans="1:13" s="40" customFormat="1">
      <c r="A1323" s="40">
        <v>101010102001</v>
      </c>
      <c r="B1323" s="40" t="s">
        <v>2902</v>
      </c>
      <c r="C1323" s="40" t="s">
        <v>2626</v>
      </c>
      <c r="D1323" s="40" t="s">
        <v>1288</v>
      </c>
      <c r="E1323" s="40" t="s">
        <v>2628</v>
      </c>
      <c r="F1323" s="40">
        <v>2695</v>
      </c>
      <c r="G1323" s="41">
        <v>38848</v>
      </c>
      <c r="H1323" s="40" t="s">
        <v>2495</v>
      </c>
      <c r="I1323" s="40">
        <v>0</v>
      </c>
      <c r="J1323" s="40">
        <v>79.760000000000005</v>
      </c>
      <c r="K1323" s="40">
        <v>0</v>
      </c>
      <c r="L1323" s="40">
        <v>-79.760000000000005</v>
      </c>
      <c r="M1323" s="40" t="s">
        <v>1290</v>
      </c>
    </row>
    <row r="1324" spans="1:13" s="40" customFormat="1">
      <c r="A1324" s="40">
        <v>101010102001</v>
      </c>
      <c r="B1324" s="40" t="s">
        <v>2902</v>
      </c>
      <c r="C1324" s="40" t="s">
        <v>2626</v>
      </c>
      <c r="D1324" s="40" t="s">
        <v>1288</v>
      </c>
      <c r="E1324" s="40" t="s">
        <v>2634</v>
      </c>
      <c r="F1324" s="40">
        <v>972</v>
      </c>
      <c r="G1324" s="41">
        <v>38849</v>
      </c>
      <c r="H1324" s="40" t="s">
        <v>3419</v>
      </c>
      <c r="I1324" s="40">
        <v>5632.4</v>
      </c>
      <c r="J1324" s="40">
        <v>0</v>
      </c>
      <c r="K1324" s="40">
        <v>0</v>
      </c>
      <c r="L1324" s="40">
        <v>5632.4</v>
      </c>
      <c r="M1324" s="40" t="s">
        <v>1290</v>
      </c>
    </row>
    <row r="1325" spans="1:13" s="40" customFormat="1">
      <c r="A1325" s="40">
        <v>101010102001</v>
      </c>
      <c r="B1325" s="40" t="s">
        <v>2902</v>
      </c>
      <c r="C1325" s="40" t="s">
        <v>2626</v>
      </c>
      <c r="D1325" s="40" t="s">
        <v>1288</v>
      </c>
      <c r="E1325" s="40" t="s">
        <v>2634</v>
      </c>
      <c r="F1325" s="40">
        <v>983</v>
      </c>
      <c r="G1325" s="41">
        <v>38849</v>
      </c>
      <c r="H1325" s="40" t="s">
        <v>3420</v>
      </c>
      <c r="I1325" s="40">
        <v>111.28</v>
      </c>
      <c r="J1325" s="40">
        <v>0</v>
      </c>
      <c r="K1325" s="40">
        <v>0</v>
      </c>
      <c r="L1325" s="40">
        <v>111.28</v>
      </c>
      <c r="M1325" s="40" t="s">
        <v>1290</v>
      </c>
    </row>
    <row r="1326" spans="1:13" s="40" customFormat="1">
      <c r="A1326" s="40">
        <v>101010102001</v>
      </c>
      <c r="B1326" s="40" t="s">
        <v>2902</v>
      </c>
      <c r="C1326" s="40" t="s">
        <v>2626</v>
      </c>
      <c r="D1326" s="40" t="s">
        <v>1288</v>
      </c>
      <c r="E1326" s="40" t="s">
        <v>2634</v>
      </c>
      <c r="F1326" s="40">
        <v>985</v>
      </c>
      <c r="G1326" s="41">
        <v>38849</v>
      </c>
      <c r="H1326" s="40" t="s">
        <v>3421</v>
      </c>
      <c r="I1326" s="40">
        <v>979</v>
      </c>
      <c r="J1326" s="40">
        <v>0</v>
      </c>
      <c r="K1326" s="40">
        <v>0</v>
      </c>
      <c r="L1326" s="40">
        <v>979</v>
      </c>
      <c r="M1326" s="40" t="s">
        <v>1290</v>
      </c>
    </row>
    <row r="1327" spans="1:13" s="40" customFormat="1">
      <c r="A1327" s="40">
        <v>101010102001</v>
      </c>
      <c r="B1327" s="40" t="s">
        <v>2902</v>
      </c>
      <c r="C1327" s="40" t="s">
        <v>2626</v>
      </c>
      <c r="D1327" s="40" t="s">
        <v>1288</v>
      </c>
      <c r="E1327" s="40" t="s">
        <v>2634</v>
      </c>
      <c r="F1327" s="40">
        <v>1003</v>
      </c>
      <c r="G1327" s="41">
        <v>38849</v>
      </c>
      <c r="H1327" s="40" t="s">
        <v>3422</v>
      </c>
      <c r="I1327" s="40">
        <v>5513.2</v>
      </c>
      <c r="J1327" s="40">
        <v>0</v>
      </c>
      <c r="K1327" s="40">
        <v>0</v>
      </c>
      <c r="L1327" s="40">
        <v>5513.2</v>
      </c>
      <c r="M1327" s="40" t="s">
        <v>1290</v>
      </c>
    </row>
    <row r="1328" spans="1:13" s="40" customFormat="1">
      <c r="A1328" s="40">
        <v>101010102001</v>
      </c>
      <c r="B1328" s="40" t="s">
        <v>2902</v>
      </c>
      <c r="C1328" s="40" t="s">
        <v>2626</v>
      </c>
      <c r="D1328" s="40" t="s">
        <v>1288</v>
      </c>
      <c r="E1328" s="40" t="s">
        <v>2634</v>
      </c>
      <c r="F1328" s="40">
        <v>1012</v>
      </c>
      <c r="G1328" s="41">
        <v>38849</v>
      </c>
      <c r="H1328" s="40" t="s">
        <v>3423</v>
      </c>
      <c r="I1328" s="40">
        <v>407.22</v>
      </c>
      <c r="J1328" s="40">
        <v>0</v>
      </c>
      <c r="K1328" s="40">
        <v>0</v>
      </c>
      <c r="L1328" s="40">
        <v>407.22</v>
      </c>
      <c r="M1328" s="40" t="s">
        <v>1290</v>
      </c>
    </row>
    <row r="1329" spans="1:13" s="40" customFormat="1">
      <c r="A1329" s="40">
        <v>101010102001</v>
      </c>
      <c r="B1329" s="40" t="s">
        <v>2902</v>
      </c>
      <c r="C1329" s="40" t="s">
        <v>2626</v>
      </c>
      <c r="D1329" s="40" t="s">
        <v>1288</v>
      </c>
      <c r="E1329" s="40" t="s">
        <v>2634</v>
      </c>
      <c r="F1329" s="40">
        <v>1019</v>
      </c>
      <c r="G1329" s="41">
        <v>38849</v>
      </c>
      <c r="H1329" s="40" t="s">
        <v>3424</v>
      </c>
      <c r="I1329" s="40">
        <v>1917.02</v>
      </c>
      <c r="J1329" s="40">
        <v>0</v>
      </c>
      <c r="K1329" s="40">
        <v>0</v>
      </c>
      <c r="L1329" s="40">
        <v>1917.02</v>
      </c>
      <c r="M1329" s="40" t="s">
        <v>1290</v>
      </c>
    </row>
    <row r="1330" spans="1:13" s="40" customFormat="1">
      <c r="A1330" s="40">
        <v>101010102001</v>
      </c>
      <c r="B1330" s="40" t="s">
        <v>2902</v>
      </c>
      <c r="C1330" s="40" t="s">
        <v>2626</v>
      </c>
      <c r="D1330" s="40" t="s">
        <v>1288</v>
      </c>
      <c r="E1330" s="40" t="s">
        <v>2627</v>
      </c>
      <c r="F1330" s="40">
        <v>2356</v>
      </c>
      <c r="G1330" s="41">
        <v>38849</v>
      </c>
      <c r="H1330" s="40" t="s">
        <v>1293</v>
      </c>
      <c r="I1330" s="40">
        <v>0</v>
      </c>
      <c r="J1330" s="40">
        <v>0</v>
      </c>
      <c r="K1330" s="40">
        <v>0</v>
      </c>
      <c r="L1330" s="40">
        <v>0</v>
      </c>
      <c r="M1330" s="40" t="s">
        <v>1290</v>
      </c>
    </row>
    <row r="1331" spans="1:13" s="40" customFormat="1">
      <c r="A1331" s="40">
        <v>101010102001</v>
      </c>
      <c r="B1331" s="40" t="s">
        <v>2902</v>
      </c>
      <c r="C1331" s="40" t="s">
        <v>2626</v>
      </c>
      <c r="D1331" s="40" t="s">
        <v>1288</v>
      </c>
      <c r="E1331" s="40" t="s">
        <v>2627</v>
      </c>
      <c r="F1331" s="40">
        <v>2590</v>
      </c>
      <c r="G1331" s="41">
        <v>38849</v>
      </c>
      <c r="H1331" s="40" t="s">
        <v>1293</v>
      </c>
      <c r="I1331" s="40">
        <v>0</v>
      </c>
      <c r="J1331" s="40">
        <v>0</v>
      </c>
      <c r="K1331" s="40">
        <v>0</v>
      </c>
      <c r="L1331" s="40">
        <v>0</v>
      </c>
      <c r="M1331" s="40" t="s">
        <v>1290</v>
      </c>
    </row>
    <row r="1332" spans="1:13" s="40" customFormat="1">
      <c r="A1332" s="40">
        <v>101010102001</v>
      </c>
      <c r="B1332" s="40" t="s">
        <v>2902</v>
      </c>
      <c r="C1332" s="40" t="s">
        <v>2626</v>
      </c>
      <c r="D1332" s="40" t="s">
        <v>1288</v>
      </c>
      <c r="E1332" s="40" t="s">
        <v>2627</v>
      </c>
      <c r="F1332" s="40">
        <v>2700</v>
      </c>
      <c r="G1332" s="41">
        <v>38849</v>
      </c>
      <c r="H1332" s="40" t="s">
        <v>1293</v>
      </c>
      <c r="I1332" s="40">
        <v>0</v>
      </c>
      <c r="J1332" s="40">
        <v>0</v>
      </c>
      <c r="K1332" s="40">
        <v>0</v>
      </c>
      <c r="L1332" s="40">
        <v>0</v>
      </c>
      <c r="M1332" s="40" t="s">
        <v>1290</v>
      </c>
    </row>
    <row r="1333" spans="1:13" s="40" customFormat="1">
      <c r="A1333" s="40">
        <v>101010102001</v>
      </c>
      <c r="B1333" s="40" t="s">
        <v>2902</v>
      </c>
      <c r="C1333" s="40" t="s">
        <v>2626</v>
      </c>
      <c r="D1333" s="40" t="s">
        <v>1288</v>
      </c>
      <c r="E1333" s="40" t="s">
        <v>2628</v>
      </c>
      <c r="F1333" s="40">
        <v>2701</v>
      </c>
      <c r="G1333" s="41">
        <v>38849</v>
      </c>
      <c r="H1333" s="40" t="s">
        <v>2503</v>
      </c>
      <c r="I1333" s="40">
        <v>0</v>
      </c>
      <c r="J1333" s="40">
        <v>8697.64</v>
      </c>
      <c r="K1333" s="40">
        <v>0</v>
      </c>
      <c r="L1333" s="40">
        <v>-8697.64</v>
      </c>
      <c r="M1333" s="40" t="s">
        <v>1290</v>
      </c>
    </row>
    <row r="1334" spans="1:13" s="40" customFormat="1">
      <c r="A1334" s="40">
        <v>101010102001</v>
      </c>
      <c r="B1334" s="40" t="s">
        <v>2902</v>
      </c>
      <c r="C1334" s="40" t="s">
        <v>2626</v>
      </c>
      <c r="D1334" s="40" t="s">
        <v>1288</v>
      </c>
      <c r="E1334" s="40" t="s">
        <v>2628</v>
      </c>
      <c r="F1334" s="40">
        <v>2702</v>
      </c>
      <c r="G1334" s="41">
        <v>38849</v>
      </c>
      <c r="H1334" s="40" t="s">
        <v>835</v>
      </c>
      <c r="I1334" s="40">
        <v>0</v>
      </c>
      <c r="J1334" s="40">
        <v>224</v>
      </c>
      <c r="K1334" s="40">
        <v>0</v>
      </c>
      <c r="L1334" s="40">
        <v>-224</v>
      </c>
      <c r="M1334" s="40" t="s">
        <v>1290</v>
      </c>
    </row>
    <row r="1335" spans="1:13" s="40" customFormat="1">
      <c r="A1335" s="40">
        <v>101010102001</v>
      </c>
      <c r="B1335" s="40" t="s">
        <v>2902</v>
      </c>
      <c r="C1335" s="40" t="s">
        <v>2626</v>
      </c>
      <c r="D1335" s="40" t="s">
        <v>1288</v>
      </c>
      <c r="E1335" s="40" t="s">
        <v>2634</v>
      </c>
      <c r="F1335" s="40">
        <v>655</v>
      </c>
      <c r="G1335" s="41">
        <v>38850</v>
      </c>
      <c r="H1335" s="40" t="s">
        <v>3434</v>
      </c>
      <c r="I1335" s="40">
        <v>548.35</v>
      </c>
      <c r="J1335" s="40">
        <v>0</v>
      </c>
      <c r="K1335" s="40">
        <v>0</v>
      </c>
      <c r="L1335" s="40">
        <v>548.35</v>
      </c>
      <c r="M1335" s="40" t="s">
        <v>1290</v>
      </c>
    </row>
    <row r="1336" spans="1:13" s="40" customFormat="1">
      <c r="A1336" s="40">
        <v>101010102001</v>
      </c>
      <c r="B1336" s="40" t="s">
        <v>2902</v>
      </c>
      <c r="C1336" s="40" t="s">
        <v>2626</v>
      </c>
      <c r="D1336" s="40" t="s">
        <v>1288</v>
      </c>
      <c r="E1336" s="40" t="s">
        <v>2634</v>
      </c>
      <c r="F1336" s="40">
        <v>881</v>
      </c>
      <c r="G1336" s="41">
        <v>38850</v>
      </c>
      <c r="H1336" s="40" t="s">
        <v>1734</v>
      </c>
      <c r="I1336" s="40">
        <v>60</v>
      </c>
      <c r="J1336" s="40">
        <v>0</v>
      </c>
      <c r="K1336" s="40">
        <v>0</v>
      </c>
      <c r="L1336" s="40">
        <v>60</v>
      </c>
      <c r="M1336" s="40" t="s">
        <v>1290</v>
      </c>
    </row>
    <row r="1337" spans="1:13" s="40" customFormat="1">
      <c r="A1337" s="40">
        <v>101010102001</v>
      </c>
      <c r="B1337" s="40" t="s">
        <v>2902</v>
      </c>
      <c r="C1337" s="40" t="s">
        <v>2626</v>
      </c>
      <c r="D1337" s="40" t="s">
        <v>1288</v>
      </c>
      <c r="E1337" s="40" t="s">
        <v>2634</v>
      </c>
      <c r="F1337" s="40">
        <v>950</v>
      </c>
      <c r="G1337" s="41">
        <v>38850</v>
      </c>
      <c r="H1337" s="40" t="s">
        <v>3435</v>
      </c>
      <c r="I1337" s="40">
        <v>44.8</v>
      </c>
      <c r="J1337" s="40">
        <v>0</v>
      </c>
      <c r="K1337" s="40">
        <v>0</v>
      </c>
      <c r="L1337" s="40">
        <v>44.8</v>
      </c>
      <c r="M1337" s="40" t="s">
        <v>1290</v>
      </c>
    </row>
    <row r="1338" spans="1:13" s="40" customFormat="1">
      <c r="A1338" s="40">
        <v>101010102001</v>
      </c>
      <c r="B1338" s="40" t="s">
        <v>2902</v>
      </c>
      <c r="C1338" s="40" t="s">
        <v>2626</v>
      </c>
      <c r="D1338" s="40" t="s">
        <v>1288</v>
      </c>
      <c r="E1338" s="40" t="s">
        <v>2634</v>
      </c>
      <c r="F1338" s="40">
        <v>951</v>
      </c>
      <c r="G1338" s="41">
        <v>38850</v>
      </c>
      <c r="H1338" s="40" t="s">
        <v>3436</v>
      </c>
      <c r="I1338" s="40">
        <v>16.8</v>
      </c>
      <c r="J1338" s="40">
        <v>0</v>
      </c>
      <c r="K1338" s="40">
        <v>0</v>
      </c>
      <c r="L1338" s="40">
        <v>16.8</v>
      </c>
      <c r="M1338" s="40" t="s">
        <v>1290</v>
      </c>
    </row>
    <row r="1339" spans="1:13" s="40" customFormat="1">
      <c r="A1339" s="40">
        <v>101010102001</v>
      </c>
      <c r="B1339" s="40" t="s">
        <v>2902</v>
      </c>
      <c r="C1339" s="40" t="s">
        <v>2626</v>
      </c>
      <c r="D1339" s="40" t="s">
        <v>1288</v>
      </c>
      <c r="E1339" s="40" t="s">
        <v>2634</v>
      </c>
      <c r="F1339" s="40">
        <v>952</v>
      </c>
      <c r="G1339" s="41">
        <v>38850</v>
      </c>
      <c r="H1339" s="40" t="s">
        <v>3437</v>
      </c>
      <c r="I1339" s="40">
        <v>304.3</v>
      </c>
      <c r="J1339" s="40">
        <v>0</v>
      </c>
      <c r="K1339" s="40">
        <v>0</v>
      </c>
      <c r="L1339" s="40">
        <v>304.3</v>
      </c>
      <c r="M1339" s="40" t="s">
        <v>1290</v>
      </c>
    </row>
    <row r="1340" spans="1:13" s="40" customFormat="1">
      <c r="A1340" s="40">
        <v>101010102001</v>
      </c>
      <c r="B1340" s="40" t="s">
        <v>2902</v>
      </c>
      <c r="C1340" s="40" t="s">
        <v>2626</v>
      </c>
      <c r="D1340" s="40" t="s">
        <v>1288</v>
      </c>
      <c r="E1340" s="40" t="s">
        <v>2634</v>
      </c>
      <c r="F1340" s="40">
        <v>955</v>
      </c>
      <c r="G1340" s="41">
        <v>38850</v>
      </c>
      <c r="H1340" s="40" t="s">
        <v>3438</v>
      </c>
      <c r="I1340" s="40">
        <v>34.200000000000003</v>
      </c>
      <c r="J1340" s="40">
        <v>0</v>
      </c>
      <c r="K1340" s="40">
        <v>0</v>
      </c>
      <c r="L1340" s="40">
        <v>34.200000000000003</v>
      </c>
      <c r="M1340" s="40" t="s">
        <v>1290</v>
      </c>
    </row>
    <row r="1341" spans="1:13" s="40" customFormat="1">
      <c r="A1341" s="40">
        <v>101010102001</v>
      </c>
      <c r="B1341" s="40" t="s">
        <v>2902</v>
      </c>
      <c r="C1341" s="40" t="s">
        <v>2626</v>
      </c>
      <c r="D1341" s="40" t="s">
        <v>1288</v>
      </c>
      <c r="E1341" s="40" t="s">
        <v>2634</v>
      </c>
      <c r="F1341" s="40">
        <v>959</v>
      </c>
      <c r="G1341" s="41">
        <v>38850</v>
      </c>
      <c r="H1341" s="40" t="s">
        <v>3439</v>
      </c>
      <c r="I1341" s="40">
        <v>9.1</v>
      </c>
      <c r="J1341" s="40">
        <v>0</v>
      </c>
      <c r="K1341" s="40">
        <v>0</v>
      </c>
      <c r="L1341" s="40">
        <v>9.1</v>
      </c>
      <c r="M1341" s="40" t="s">
        <v>1290</v>
      </c>
    </row>
    <row r="1342" spans="1:13" s="40" customFormat="1">
      <c r="A1342" s="40">
        <v>101010102001</v>
      </c>
      <c r="B1342" s="40" t="s">
        <v>2902</v>
      </c>
      <c r="C1342" s="40" t="s">
        <v>2626</v>
      </c>
      <c r="D1342" s="40" t="s">
        <v>1288</v>
      </c>
      <c r="E1342" s="40" t="s">
        <v>2634</v>
      </c>
      <c r="F1342" s="40">
        <v>971</v>
      </c>
      <c r="G1342" s="41">
        <v>38850</v>
      </c>
      <c r="H1342" s="40" t="s">
        <v>3419</v>
      </c>
      <c r="I1342" s="40">
        <v>5632.4</v>
      </c>
      <c r="J1342" s="40">
        <v>0</v>
      </c>
      <c r="K1342" s="40">
        <v>0</v>
      </c>
      <c r="L1342" s="40">
        <v>5632.4</v>
      </c>
      <c r="M1342" s="40" t="s">
        <v>1290</v>
      </c>
    </row>
    <row r="1343" spans="1:13" s="40" customFormat="1">
      <c r="A1343" s="40">
        <v>101010102001</v>
      </c>
      <c r="B1343" s="40" t="s">
        <v>2902</v>
      </c>
      <c r="C1343" s="40" t="s">
        <v>2626</v>
      </c>
      <c r="D1343" s="40" t="s">
        <v>1288</v>
      </c>
      <c r="E1343" s="40" t="s">
        <v>2634</v>
      </c>
      <c r="F1343" s="40">
        <v>1002</v>
      </c>
      <c r="G1343" s="41">
        <v>38850</v>
      </c>
      <c r="H1343" s="40" t="s">
        <v>3440</v>
      </c>
      <c r="I1343" s="40">
        <v>2115</v>
      </c>
      <c r="J1343" s="40">
        <v>0</v>
      </c>
      <c r="K1343" s="40">
        <v>0</v>
      </c>
      <c r="L1343" s="40">
        <v>2115</v>
      </c>
      <c r="M1343" s="40" t="s">
        <v>1290</v>
      </c>
    </row>
    <row r="1344" spans="1:13" s="40" customFormat="1">
      <c r="A1344" s="40">
        <v>101010102001</v>
      </c>
      <c r="B1344" s="40" t="s">
        <v>2902</v>
      </c>
      <c r="C1344" s="40" t="s">
        <v>2626</v>
      </c>
      <c r="D1344" s="40" t="s">
        <v>1288</v>
      </c>
      <c r="E1344" s="40" t="s">
        <v>2634</v>
      </c>
      <c r="F1344" s="40">
        <v>1008</v>
      </c>
      <c r="G1344" s="41">
        <v>38850</v>
      </c>
      <c r="H1344" s="40" t="s">
        <v>3441</v>
      </c>
      <c r="I1344" s="40">
        <v>3105</v>
      </c>
      <c r="J1344" s="40">
        <v>0</v>
      </c>
      <c r="K1344" s="40">
        <v>0</v>
      </c>
      <c r="L1344" s="40">
        <v>3105</v>
      </c>
      <c r="M1344" s="40" t="s">
        <v>1290</v>
      </c>
    </row>
    <row r="1345" spans="1:13" s="40" customFormat="1">
      <c r="A1345" s="40">
        <v>101010102001</v>
      </c>
      <c r="B1345" s="40" t="s">
        <v>2902</v>
      </c>
      <c r="C1345" s="40" t="s">
        <v>2626</v>
      </c>
      <c r="D1345" s="40" t="s">
        <v>1288</v>
      </c>
      <c r="E1345" s="40" t="s">
        <v>2634</v>
      </c>
      <c r="F1345" s="40">
        <v>1182</v>
      </c>
      <c r="G1345" s="41">
        <v>38850</v>
      </c>
      <c r="H1345" s="40" t="s">
        <v>3442</v>
      </c>
      <c r="I1345" s="40">
        <v>1873.54</v>
      </c>
      <c r="J1345" s="40">
        <v>0</v>
      </c>
      <c r="K1345" s="40">
        <v>0</v>
      </c>
      <c r="L1345" s="40">
        <v>1873.54</v>
      </c>
      <c r="M1345" s="40" t="s">
        <v>1290</v>
      </c>
    </row>
    <row r="1346" spans="1:13" s="40" customFormat="1">
      <c r="A1346" s="40">
        <v>101010102001</v>
      </c>
      <c r="B1346" s="40" t="s">
        <v>2902</v>
      </c>
      <c r="C1346" s="40" t="s">
        <v>2626</v>
      </c>
      <c r="D1346" s="40" t="s">
        <v>1288</v>
      </c>
      <c r="E1346" s="40" t="s">
        <v>2634</v>
      </c>
      <c r="F1346" s="40">
        <v>1385</v>
      </c>
      <c r="G1346" s="41">
        <v>38850</v>
      </c>
      <c r="H1346" s="40" t="s">
        <v>3443</v>
      </c>
      <c r="I1346" s="40">
        <v>16.8</v>
      </c>
      <c r="J1346" s="40">
        <v>0</v>
      </c>
      <c r="K1346" s="40">
        <v>0</v>
      </c>
      <c r="L1346" s="40">
        <v>16.8</v>
      </c>
      <c r="M1346" s="40" t="s">
        <v>1290</v>
      </c>
    </row>
    <row r="1347" spans="1:13" s="40" customFormat="1">
      <c r="A1347" s="40">
        <v>101010102001</v>
      </c>
      <c r="B1347" s="40" t="s">
        <v>2902</v>
      </c>
      <c r="C1347" s="40" t="s">
        <v>2626</v>
      </c>
      <c r="D1347" s="40" t="s">
        <v>1288</v>
      </c>
      <c r="E1347" s="40" t="s">
        <v>2634</v>
      </c>
      <c r="F1347" s="40">
        <v>1388</v>
      </c>
      <c r="G1347" s="41">
        <v>38850</v>
      </c>
      <c r="H1347" s="40" t="s">
        <v>3444</v>
      </c>
      <c r="I1347" s="40">
        <v>44.8</v>
      </c>
      <c r="J1347" s="40">
        <v>0</v>
      </c>
      <c r="K1347" s="40">
        <v>0</v>
      </c>
      <c r="L1347" s="40">
        <v>44.8</v>
      </c>
      <c r="M1347" s="40" t="s">
        <v>1290</v>
      </c>
    </row>
    <row r="1348" spans="1:13" s="40" customFormat="1">
      <c r="A1348" s="40">
        <v>101010102001</v>
      </c>
      <c r="B1348" s="40" t="s">
        <v>2902</v>
      </c>
      <c r="C1348" s="40" t="s">
        <v>2626</v>
      </c>
      <c r="D1348" s="40" t="s">
        <v>1288</v>
      </c>
      <c r="E1348" s="40" t="s">
        <v>2628</v>
      </c>
      <c r="F1348" s="40">
        <v>2707</v>
      </c>
      <c r="G1348" s="41">
        <v>38850</v>
      </c>
      <c r="H1348" s="40" t="s">
        <v>3350</v>
      </c>
      <c r="I1348" s="40">
        <v>0</v>
      </c>
      <c r="J1348" s="40">
        <v>398.2</v>
      </c>
      <c r="K1348" s="40">
        <v>0</v>
      </c>
      <c r="L1348" s="40">
        <v>-398.2</v>
      </c>
      <c r="M1348" s="40" t="s">
        <v>1290</v>
      </c>
    </row>
    <row r="1349" spans="1:13" s="40" customFormat="1">
      <c r="A1349" s="40">
        <v>101010102001</v>
      </c>
      <c r="B1349" s="40" t="s">
        <v>2902</v>
      </c>
      <c r="C1349" s="40" t="s">
        <v>2626</v>
      </c>
      <c r="D1349" s="40" t="s">
        <v>1288</v>
      </c>
      <c r="E1349" s="40" t="s">
        <v>2628</v>
      </c>
      <c r="F1349" s="40">
        <v>2708</v>
      </c>
      <c r="G1349" s="41">
        <v>38850</v>
      </c>
      <c r="H1349" s="40" t="s">
        <v>3425</v>
      </c>
      <c r="I1349" s="40">
        <v>0</v>
      </c>
      <c r="J1349" s="40">
        <v>246.13</v>
      </c>
      <c r="K1349" s="40">
        <v>0</v>
      </c>
      <c r="L1349" s="40">
        <v>-246.13</v>
      </c>
      <c r="M1349" s="40" t="s">
        <v>1290</v>
      </c>
    </row>
    <row r="1350" spans="1:13" s="40" customFormat="1">
      <c r="A1350" s="40">
        <v>101010102001</v>
      </c>
      <c r="B1350" s="40" t="s">
        <v>2902</v>
      </c>
      <c r="C1350" s="40" t="s">
        <v>2626</v>
      </c>
      <c r="D1350" s="40" t="s">
        <v>1288</v>
      </c>
      <c r="E1350" s="40" t="s">
        <v>2628</v>
      </c>
      <c r="F1350" s="40">
        <v>2709</v>
      </c>
      <c r="G1350" s="41">
        <v>38850</v>
      </c>
      <c r="H1350" s="40" t="s">
        <v>3426</v>
      </c>
      <c r="I1350" s="40">
        <v>0</v>
      </c>
      <c r="J1350" s="40">
        <v>50</v>
      </c>
      <c r="K1350" s="40">
        <v>0</v>
      </c>
      <c r="L1350" s="40">
        <v>-50</v>
      </c>
      <c r="M1350" s="40" t="s">
        <v>1290</v>
      </c>
    </row>
    <row r="1351" spans="1:13" s="40" customFormat="1">
      <c r="A1351" s="40">
        <v>101010102001</v>
      </c>
      <c r="B1351" s="40" t="s">
        <v>2902</v>
      </c>
      <c r="C1351" s="40" t="s">
        <v>2626</v>
      </c>
      <c r="D1351" s="40" t="s">
        <v>1288</v>
      </c>
      <c r="E1351" s="40" t="s">
        <v>2628</v>
      </c>
      <c r="F1351" s="40">
        <v>2711</v>
      </c>
      <c r="G1351" s="41">
        <v>38850</v>
      </c>
      <c r="H1351" s="40" t="s">
        <v>3427</v>
      </c>
      <c r="I1351" s="40">
        <v>0</v>
      </c>
      <c r="J1351" s="40">
        <v>200</v>
      </c>
      <c r="K1351" s="40">
        <v>0</v>
      </c>
      <c r="L1351" s="40">
        <v>-200</v>
      </c>
      <c r="M1351" s="40" t="s">
        <v>1290</v>
      </c>
    </row>
    <row r="1352" spans="1:13" s="40" customFormat="1">
      <c r="A1352" s="40">
        <v>101010102001</v>
      </c>
      <c r="B1352" s="40" t="s">
        <v>2902</v>
      </c>
      <c r="C1352" s="40" t="s">
        <v>2626</v>
      </c>
      <c r="D1352" s="40" t="s">
        <v>1288</v>
      </c>
      <c r="E1352" s="40" t="s">
        <v>2628</v>
      </c>
      <c r="F1352" s="40">
        <v>2713</v>
      </c>
      <c r="G1352" s="41">
        <v>38850</v>
      </c>
      <c r="H1352" s="40" t="s">
        <v>3428</v>
      </c>
      <c r="I1352" s="40">
        <v>0</v>
      </c>
      <c r="J1352" s="40">
        <v>100</v>
      </c>
      <c r="K1352" s="40">
        <v>0</v>
      </c>
      <c r="L1352" s="40">
        <v>-100</v>
      </c>
      <c r="M1352" s="40" t="s">
        <v>1290</v>
      </c>
    </row>
    <row r="1353" spans="1:13" s="40" customFormat="1">
      <c r="A1353" s="40">
        <v>101010102001</v>
      </c>
      <c r="B1353" s="40" t="s">
        <v>2902</v>
      </c>
      <c r="C1353" s="40" t="s">
        <v>2626</v>
      </c>
      <c r="D1353" s="40" t="s">
        <v>1288</v>
      </c>
      <c r="E1353" s="40" t="s">
        <v>2628</v>
      </c>
      <c r="F1353" s="40">
        <v>2715</v>
      </c>
      <c r="G1353" s="41">
        <v>38850</v>
      </c>
      <c r="H1353" s="40" t="s">
        <v>3429</v>
      </c>
      <c r="I1353" s="40">
        <v>0</v>
      </c>
      <c r="J1353" s="40">
        <v>50</v>
      </c>
      <c r="K1353" s="40">
        <v>0</v>
      </c>
      <c r="L1353" s="40">
        <v>-50</v>
      </c>
      <c r="M1353" s="40" t="s">
        <v>1290</v>
      </c>
    </row>
    <row r="1354" spans="1:13" s="40" customFormat="1">
      <c r="A1354" s="40">
        <v>101010102001</v>
      </c>
      <c r="B1354" s="40" t="s">
        <v>2902</v>
      </c>
      <c r="C1354" s="40" t="s">
        <v>2626</v>
      </c>
      <c r="D1354" s="40" t="s">
        <v>1288</v>
      </c>
      <c r="E1354" s="40" t="s">
        <v>2628</v>
      </c>
      <c r="F1354" s="40">
        <v>2719</v>
      </c>
      <c r="G1354" s="41">
        <v>38850</v>
      </c>
      <c r="H1354" s="40" t="s">
        <v>3430</v>
      </c>
      <c r="I1354" s="40">
        <v>0</v>
      </c>
      <c r="J1354" s="40">
        <v>29.4</v>
      </c>
      <c r="K1354" s="40">
        <v>0</v>
      </c>
      <c r="L1354" s="40">
        <v>-29.4</v>
      </c>
      <c r="M1354" s="40" t="s">
        <v>1290</v>
      </c>
    </row>
    <row r="1355" spans="1:13" s="40" customFormat="1">
      <c r="A1355" s="40">
        <v>101010102001</v>
      </c>
      <c r="B1355" s="40" t="s">
        <v>2902</v>
      </c>
      <c r="C1355" s="40" t="s">
        <v>2626</v>
      </c>
      <c r="D1355" s="40" t="s">
        <v>1288</v>
      </c>
      <c r="E1355" s="40" t="s">
        <v>2628</v>
      </c>
      <c r="F1355" s="40">
        <v>2721</v>
      </c>
      <c r="G1355" s="41">
        <v>38850</v>
      </c>
      <c r="H1355" s="40" t="s">
        <v>3431</v>
      </c>
      <c r="I1355" s="40">
        <v>0</v>
      </c>
      <c r="J1355" s="40">
        <v>206.4</v>
      </c>
      <c r="K1355" s="40">
        <v>0</v>
      </c>
      <c r="L1355" s="40">
        <v>-206.4</v>
      </c>
      <c r="M1355" s="40" t="s">
        <v>1290</v>
      </c>
    </row>
    <row r="1356" spans="1:13" s="40" customFormat="1">
      <c r="A1356" s="40">
        <v>101010102001</v>
      </c>
      <c r="B1356" s="40" t="s">
        <v>2902</v>
      </c>
      <c r="C1356" s="40" t="s">
        <v>2626</v>
      </c>
      <c r="D1356" s="40" t="s">
        <v>1288</v>
      </c>
      <c r="E1356" s="40" t="s">
        <v>2628</v>
      </c>
      <c r="F1356" s="40">
        <v>2722</v>
      </c>
      <c r="G1356" s="41">
        <v>38850</v>
      </c>
      <c r="H1356" s="40" t="s">
        <v>3432</v>
      </c>
      <c r="I1356" s="40">
        <v>0</v>
      </c>
      <c r="J1356" s="40">
        <v>135.52000000000001</v>
      </c>
      <c r="K1356" s="40">
        <v>0</v>
      </c>
      <c r="L1356" s="40">
        <v>-135.52000000000001</v>
      </c>
      <c r="M1356" s="40" t="s">
        <v>1290</v>
      </c>
    </row>
    <row r="1357" spans="1:13" s="40" customFormat="1">
      <c r="A1357" s="40">
        <v>101010102001</v>
      </c>
      <c r="B1357" s="40" t="s">
        <v>2902</v>
      </c>
      <c r="C1357" s="40" t="s">
        <v>2626</v>
      </c>
      <c r="D1357" s="40" t="s">
        <v>1288</v>
      </c>
      <c r="E1357" s="40" t="s">
        <v>2628</v>
      </c>
      <c r="F1357" s="40">
        <v>2723</v>
      </c>
      <c r="G1357" s="41">
        <v>38850</v>
      </c>
      <c r="H1357" s="40" t="s">
        <v>3433</v>
      </c>
      <c r="I1357" s="40">
        <v>0</v>
      </c>
      <c r="J1357" s="40">
        <v>32.479999999999997</v>
      </c>
      <c r="K1357" s="40">
        <v>0</v>
      </c>
      <c r="L1357" s="40">
        <v>-32.479999999999997</v>
      </c>
      <c r="M1357" s="40" t="s">
        <v>1290</v>
      </c>
    </row>
    <row r="1358" spans="1:13" s="40" customFormat="1">
      <c r="A1358" s="40">
        <v>101010102001</v>
      </c>
      <c r="B1358" s="40" t="s">
        <v>2902</v>
      </c>
      <c r="C1358" s="40" t="s">
        <v>2626</v>
      </c>
      <c r="D1358" s="40" t="s">
        <v>1288</v>
      </c>
      <c r="E1358" s="40" t="s">
        <v>2628</v>
      </c>
      <c r="F1358" s="40">
        <v>2724</v>
      </c>
      <c r="G1358" s="41">
        <v>38850</v>
      </c>
      <c r="H1358" s="40" t="s">
        <v>3432</v>
      </c>
      <c r="I1358" s="40">
        <v>0</v>
      </c>
      <c r="J1358" s="40">
        <v>144</v>
      </c>
      <c r="K1358" s="40">
        <v>0</v>
      </c>
      <c r="L1358" s="40">
        <v>-144</v>
      </c>
      <c r="M1358" s="40" t="s">
        <v>1290</v>
      </c>
    </row>
    <row r="1359" spans="1:13" s="40" customFormat="1">
      <c r="A1359" s="40">
        <v>101010102001</v>
      </c>
      <c r="B1359" s="40" t="s">
        <v>2902</v>
      </c>
      <c r="C1359" s="40" t="s">
        <v>2626</v>
      </c>
      <c r="D1359" s="40" t="s">
        <v>1288</v>
      </c>
      <c r="E1359" s="40" t="s">
        <v>2634</v>
      </c>
      <c r="F1359" s="40">
        <v>990</v>
      </c>
      <c r="G1359" s="41">
        <v>38852</v>
      </c>
      <c r="H1359" s="40" t="s">
        <v>2486</v>
      </c>
      <c r="I1359" s="40">
        <v>20</v>
      </c>
      <c r="J1359" s="40">
        <v>0</v>
      </c>
      <c r="K1359" s="40">
        <v>0</v>
      </c>
      <c r="L1359" s="40">
        <v>20</v>
      </c>
      <c r="M1359" s="40" t="s">
        <v>1290</v>
      </c>
    </row>
    <row r="1360" spans="1:13" s="40" customFormat="1">
      <c r="A1360" s="40">
        <v>101010102001</v>
      </c>
      <c r="B1360" s="40" t="s">
        <v>2902</v>
      </c>
      <c r="C1360" s="40" t="s">
        <v>2626</v>
      </c>
      <c r="D1360" s="40" t="s">
        <v>1288</v>
      </c>
      <c r="E1360" s="40" t="s">
        <v>2634</v>
      </c>
      <c r="F1360" s="40">
        <v>992</v>
      </c>
      <c r="G1360" s="41">
        <v>38852</v>
      </c>
      <c r="H1360" s="40" t="s">
        <v>1569</v>
      </c>
      <c r="I1360" s="40">
        <v>30</v>
      </c>
      <c r="J1360" s="40">
        <v>0</v>
      </c>
      <c r="K1360" s="40">
        <v>0</v>
      </c>
      <c r="L1360" s="40">
        <v>30</v>
      </c>
      <c r="M1360" s="40" t="s">
        <v>1290</v>
      </c>
    </row>
    <row r="1361" spans="1:13" s="40" customFormat="1">
      <c r="A1361" s="40">
        <v>101010102001</v>
      </c>
      <c r="B1361" s="40" t="s">
        <v>2902</v>
      </c>
      <c r="C1361" s="40" t="s">
        <v>2626</v>
      </c>
      <c r="D1361" s="40" t="s">
        <v>1288</v>
      </c>
      <c r="E1361" s="40" t="s">
        <v>2634</v>
      </c>
      <c r="F1361" s="40">
        <v>1909</v>
      </c>
      <c r="G1361" s="41">
        <v>38852</v>
      </c>
      <c r="H1361" s="40" t="s">
        <v>1942</v>
      </c>
      <c r="I1361" s="40">
        <v>81</v>
      </c>
      <c r="J1361" s="40">
        <v>0</v>
      </c>
      <c r="K1361" s="40">
        <v>0</v>
      </c>
      <c r="L1361" s="40">
        <v>81</v>
      </c>
      <c r="M1361" s="40" t="s">
        <v>1290</v>
      </c>
    </row>
    <row r="1362" spans="1:13" s="40" customFormat="1">
      <c r="A1362" s="40">
        <v>101010102001</v>
      </c>
      <c r="B1362" s="40" t="s">
        <v>2902</v>
      </c>
      <c r="C1362" s="40" t="s">
        <v>2626</v>
      </c>
      <c r="D1362" s="40" t="s">
        <v>1288</v>
      </c>
      <c r="E1362" s="40" t="s">
        <v>2627</v>
      </c>
      <c r="F1362" s="40">
        <v>2726</v>
      </c>
      <c r="G1362" s="41">
        <v>38852</v>
      </c>
      <c r="H1362" s="40" t="s">
        <v>1293</v>
      </c>
      <c r="I1362" s="40">
        <v>0</v>
      </c>
      <c r="J1362" s="40">
        <v>0</v>
      </c>
      <c r="K1362" s="40">
        <v>0</v>
      </c>
      <c r="L1362" s="40">
        <v>0</v>
      </c>
      <c r="M1362" s="40" t="s">
        <v>1290</v>
      </c>
    </row>
    <row r="1363" spans="1:13" s="40" customFormat="1">
      <c r="A1363" s="40">
        <v>101010102001</v>
      </c>
      <c r="B1363" s="40" t="s">
        <v>2902</v>
      </c>
      <c r="C1363" s="40" t="s">
        <v>2626</v>
      </c>
      <c r="D1363" s="40" t="s">
        <v>1288</v>
      </c>
      <c r="E1363" s="40" t="s">
        <v>2628</v>
      </c>
      <c r="F1363" s="40">
        <v>2727</v>
      </c>
      <c r="G1363" s="41">
        <v>38852</v>
      </c>
      <c r="H1363" s="40" t="s">
        <v>3445</v>
      </c>
      <c r="I1363" s="40">
        <v>0</v>
      </c>
      <c r="J1363" s="40">
        <v>14756.97</v>
      </c>
      <c r="K1363" s="40">
        <v>0</v>
      </c>
      <c r="L1363" s="40">
        <v>-14756.97</v>
      </c>
      <c r="M1363" s="40" t="s">
        <v>1290</v>
      </c>
    </row>
    <row r="1364" spans="1:13" s="40" customFormat="1">
      <c r="A1364" s="40">
        <v>101010102001</v>
      </c>
      <c r="B1364" s="40" t="s">
        <v>2902</v>
      </c>
      <c r="C1364" s="40" t="s">
        <v>2626</v>
      </c>
      <c r="D1364" s="40" t="s">
        <v>1288</v>
      </c>
      <c r="E1364" s="40" t="s">
        <v>2628</v>
      </c>
      <c r="F1364" s="40">
        <v>2729</v>
      </c>
      <c r="G1364" s="41">
        <v>38852</v>
      </c>
      <c r="H1364" s="40" t="s">
        <v>1937</v>
      </c>
      <c r="I1364" s="40">
        <v>0</v>
      </c>
      <c r="J1364" s="40">
        <v>28493.09</v>
      </c>
      <c r="K1364" s="40">
        <v>0</v>
      </c>
      <c r="L1364" s="40">
        <v>-28493.09</v>
      </c>
      <c r="M1364" s="40" t="s">
        <v>1290</v>
      </c>
    </row>
    <row r="1365" spans="1:13" s="40" customFormat="1">
      <c r="A1365" s="40">
        <v>101010102001</v>
      </c>
      <c r="B1365" s="40" t="s">
        <v>2902</v>
      </c>
      <c r="C1365" s="40" t="s">
        <v>2626</v>
      </c>
      <c r="D1365" s="40" t="s">
        <v>1288</v>
      </c>
      <c r="E1365" s="40" t="s">
        <v>2628</v>
      </c>
      <c r="F1365" s="40">
        <v>2731</v>
      </c>
      <c r="G1365" s="41">
        <v>38852</v>
      </c>
      <c r="H1365" s="40" t="s">
        <v>1938</v>
      </c>
      <c r="I1365" s="40">
        <v>0</v>
      </c>
      <c r="J1365" s="40">
        <v>75</v>
      </c>
      <c r="K1365" s="40">
        <v>0</v>
      </c>
      <c r="L1365" s="40">
        <v>-75</v>
      </c>
      <c r="M1365" s="40" t="s">
        <v>1290</v>
      </c>
    </row>
    <row r="1366" spans="1:13" s="40" customFormat="1">
      <c r="A1366" s="40">
        <v>101010102001</v>
      </c>
      <c r="B1366" s="40" t="s">
        <v>2902</v>
      </c>
      <c r="C1366" s="40" t="s">
        <v>2626</v>
      </c>
      <c r="D1366" s="40" t="s">
        <v>1288</v>
      </c>
      <c r="E1366" s="40" t="s">
        <v>2628</v>
      </c>
      <c r="F1366" s="40">
        <v>2732</v>
      </c>
      <c r="G1366" s="41">
        <v>38852</v>
      </c>
      <c r="H1366" s="40" t="s">
        <v>1939</v>
      </c>
      <c r="I1366" s="40">
        <v>0</v>
      </c>
      <c r="J1366" s="40">
        <v>97</v>
      </c>
      <c r="K1366" s="40">
        <v>0</v>
      </c>
      <c r="L1366" s="40">
        <v>-97</v>
      </c>
      <c r="M1366" s="40" t="s">
        <v>1290</v>
      </c>
    </row>
    <row r="1367" spans="1:13" s="40" customFormat="1">
      <c r="A1367" s="40">
        <v>101010102001</v>
      </c>
      <c r="B1367" s="40" t="s">
        <v>2902</v>
      </c>
      <c r="C1367" s="40" t="s">
        <v>2626</v>
      </c>
      <c r="D1367" s="40" t="s">
        <v>1288</v>
      </c>
      <c r="E1367" s="40" t="s">
        <v>2628</v>
      </c>
      <c r="F1367" s="40">
        <v>2733</v>
      </c>
      <c r="G1367" s="41">
        <v>38852</v>
      </c>
      <c r="H1367" s="40" t="s">
        <v>1940</v>
      </c>
      <c r="I1367" s="40">
        <v>0</v>
      </c>
      <c r="J1367" s="40">
        <v>84</v>
      </c>
      <c r="K1367" s="40">
        <v>0</v>
      </c>
      <c r="L1367" s="40">
        <v>-84</v>
      </c>
      <c r="M1367" s="40" t="s">
        <v>1290</v>
      </c>
    </row>
    <row r="1368" spans="1:13" s="40" customFormat="1">
      <c r="A1368" s="40">
        <v>101010102001</v>
      </c>
      <c r="B1368" s="40" t="s">
        <v>2902</v>
      </c>
      <c r="C1368" s="40" t="s">
        <v>2626</v>
      </c>
      <c r="D1368" s="40" t="s">
        <v>1288</v>
      </c>
      <c r="E1368" s="40" t="s">
        <v>2628</v>
      </c>
      <c r="F1368" s="40">
        <v>2734</v>
      </c>
      <c r="G1368" s="41">
        <v>38852</v>
      </c>
      <c r="H1368" s="40" t="s">
        <v>1941</v>
      </c>
      <c r="I1368" s="40">
        <v>0</v>
      </c>
      <c r="J1368" s="40">
        <v>213.24</v>
      </c>
      <c r="K1368" s="40">
        <v>0</v>
      </c>
      <c r="L1368" s="40">
        <v>-213.24</v>
      </c>
      <c r="M1368" s="40" t="s">
        <v>1290</v>
      </c>
    </row>
    <row r="1369" spans="1:13" s="40" customFormat="1">
      <c r="A1369" s="40">
        <v>101010102001</v>
      </c>
      <c r="B1369" s="40" t="s">
        <v>2902</v>
      </c>
      <c r="C1369" s="40" t="s">
        <v>2626</v>
      </c>
      <c r="D1369" s="40" t="s">
        <v>1288</v>
      </c>
      <c r="E1369" s="40" t="s">
        <v>2634</v>
      </c>
      <c r="F1369" s="40">
        <v>946</v>
      </c>
      <c r="G1369" s="41">
        <v>38853</v>
      </c>
      <c r="H1369" s="40" t="s">
        <v>1947</v>
      </c>
      <c r="I1369" s="40">
        <v>6141.19</v>
      </c>
      <c r="J1369" s="40">
        <v>0</v>
      </c>
      <c r="K1369" s="40">
        <v>0</v>
      </c>
      <c r="L1369" s="40">
        <v>6141.19</v>
      </c>
      <c r="M1369" s="40" t="s">
        <v>1290</v>
      </c>
    </row>
    <row r="1370" spans="1:13" s="40" customFormat="1">
      <c r="A1370" s="40">
        <v>101010102001</v>
      </c>
      <c r="B1370" s="40" t="s">
        <v>2902</v>
      </c>
      <c r="C1370" s="40" t="s">
        <v>2626</v>
      </c>
      <c r="D1370" s="40" t="s">
        <v>1288</v>
      </c>
      <c r="E1370" s="40" t="s">
        <v>2634</v>
      </c>
      <c r="F1370" s="40">
        <v>948</v>
      </c>
      <c r="G1370" s="41">
        <v>38853</v>
      </c>
      <c r="H1370" s="40" t="s">
        <v>1948</v>
      </c>
      <c r="I1370" s="40">
        <v>162</v>
      </c>
      <c r="J1370" s="40">
        <v>0</v>
      </c>
      <c r="K1370" s="40">
        <v>0</v>
      </c>
      <c r="L1370" s="40">
        <v>162</v>
      </c>
      <c r="M1370" s="40" t="s">
        <v>1290</v>
      </c>
    </row>
    <row r="1371" spans="1:13" s="40" customFormat="1">
      <c r="A1371" s="40">
        <v>101010102001</v>
      </c>
      <c r="B1371" s="40" t="s">
        <v>2902</v>
      </c>
      <c r="C1371" s="40" t="s">
        <v>2626</v>
      </c>
      <c r="D1371" s="40" t="s">
        <v>1288</v>
      </c>
      <c r="E1371" s="40" t="s">
        <v>2634</v>
      </c>
      <c r="F1371" s="40">
        <v>958</v>
      </c>
      <c r="G1371" s="41">
        <v>38853</v>
      </c>
      <c r="H1371" s="40" t="s">
        <v>1949</v>
      </c>
      <c r="I1371" s="40">
        <v>32.479999999999997</v>
      </c>
      <c r="J1371" s="40">
        <v>0</v>
      </c>
      <c r="K1371" s="40">
        <v>0</v>
      </c>
      <c r="L1371" s="40">
        <v>32.479999999999997</v>
      </c>
      <c r="M1371" s="40" t="s">
        <v>1290</v>
      </c>
    </row>
    <row r="1372" spans="1:13" s="40" customFormat="1">
      <c r="A1372" s="40">
        <v>101010102001</v>
      </c>
      <c r="B1372" s="40" t="s">
        <v>2902</v>
      </c>
      <c r="C1372" s="40" t="s">
        <v>2626</v>
      </c>
      <c r="D1372" s="40" t="s">
        <v>1288</v>
      </c>
      <c r="E1372" s="40" t="s">
        <v>2634</v>
      </c>
      <c r="F1372" s="40">
        <v>1006</v>
      </c>
      <c r="G1372" s="41">
        <v>38853</v>
      </c>
      <c r="H1372" s="40" t="s">
        <v>1950</v>
      </c>
      <c r="I1372" s="40">
        <v>200</v>
      </c>
      <c r="J1372" s="40">
        <v>0</v>
      </c>
      <c r="K1372" s="40">
        <v>0</v>
      </c>
      <c r="L1372" s="40">
        <v>200</v>
      </c>
      <c r="M1372" s="40" t="s">
        <v>1290</v>
      </c>
    </row>
    <row r="1373" spans="1:13" s="40" customFormat="1">
      <c r="A1373" s="40">
        <v>101010102001</v>
      </c>
      <c r="B1373" s="40" t="s">
        <v>2902</v>
      </c>
      <c r="C1373" s="40" t="s">
        <v>2626</v>
      </c>
      <c r="D1373" s="40" t="s">
        <v>1288</v>
      </c>
      <c r="E1373" s="40" t="s">
        <v>2634</v>
      </c>
      <c r="F1373" s="40">
        <v>1386</v>
      </c>
      <c r="G1373" s="41">
        <v>38853</v>
      </c>
      <c r="H1373" s="40" t="s">
        <v>1951</v>
      </c>
      <c r="I1373" s="40">
        <v>32.479999999999997</v>
      </c>
      <c r="J1373" s="40">
        <v>0</v>
      </c>
      <c r="K1373" s="40">
        <v>0</v>
      </c>
      <c r="L1373" s="40">
        <v>32.479999999999997</v>
      </c>
      <c r="M1373" s="40" t="s">
        <v>1290</v>
      </c>
    </row>
    <row r="1374" spans="1:13" s="40" customFormat="1">
      <c r="A1374" s="40">
        <v>101010102001</v>
      </c>
      <c r="B1374" s="40" t="s">
        <v>2902</v>
      </c>
      <c r="C1374" s="40" t="s">
        <v>2626</v>
      </c>
      <c r="D1374" s="40" t="s">
        <v>1288</v>
      </c>
      <c r="E1374" s="40" t="s">
        <v>2627</v>
      </c>
      <c r="F1374" s="40">
        <v>2736</v>
      </c>
      <c r="G1374" s="41">
        <v>38853</v>
      </c>
      <c r="H1374" s="40" t="s">
        <v>1293</v>
      </c>
      <c r="I1374" s="40">
        <v>0</v>
      </c>
      <c r="J1374" s="40">
        <v>0</v>
      </c>
      <c r="K1374" s="40">
        <v>0</v>
      </c>
      <c r="L1374" s="40">
        <v>0</v>
      </c>
      <c r="M1374" s="40" t="s">
        <v>1290</v>
      </c>
    </row>
    <row r="1375" spans="1:13" s="40" customFormat="1">
      <c r="A1375" s="40">
        <v>101010102001</v>
      </c>
      <c r="B1375" s="40" t="s">
        <v>2902</v>
      </c>
      <c r="C1375" s="40" t="s">
        <v>2626</v>
      </c>
      <c r="D1375" s="40" t="s">
        <v>1288</v>
      </c>
      <c r="E1375" s="40" t="s">
        <v>2628</v>
      </c>
      <c r="F1375" s="40">
        <v>2740</v>
      </c>
      <c r="G1375" s="41">
        <v>38853</v>
      </c>
      <c r="H1375" s="40" t="s">
        <v>1943</v>
      </c>
      <c r="I1375" s="40">
        <v>0</v>
      </c>
      <c r="J1375" s="40">
        <v>1890.41</v>
      </c>
      <c r="K1375" s="40">
        <v>0</v>
      </c>
      <c r="L1375" s="40">
        <v>-1890.41</v>
      </c>
      <c r="M1375" s="40" t="s">
        <v>1290</v>
      </c>
    </row>
    <row r="1376" spans="1:13" s="40" customFormat="1">
      <c r="A1376" s="40">
        <v>101010102001</v>
      </c>
      <c r="B1376" s="40" t="s">
        <v>2676</v>
      </c>
      <c r="C1376" s="40" t="s">
        <v>2626</v>
      </c>
      <c r="D1376" s="40" t="s">
        <v>1288</v>
      </c>
      <c r="E1376" s="40" t="s">
        <v>2628</v>
      </c>
      <c r="F1376" s="40">
        <v>2743</v>
      </c>
      <c r="G1376" s="41">
        <v>38853</v>
      </c>
      <c r="H1376" s="40" t="s">
        <v>2332</v>
      </c>
      <c r="I1376" s="40">
        <v>0</v>
      </c>
      <c r="J1376" s="40">
        <v>75</v>
      </c>
      <c r="K1376" s="40">
        <v>0</v>
      </c>
      <c r="L1376" s="40">
        <v>-75</v>
      </c>
      <c r="M1376" s="40" t="s">
        <v>1290</v>
      </c>
    </row>
    <row r="1377" spans="1:13" s="40" customFormat="1">
      <c r="A1377" s="40">
        <v>101010102001</v>
      </c>
      <c r="B1377" s="40" t="s">
        <v>2902</v>
      </c>
      <c r="C1377" s="40" t="s">
        <v>2626</v>
      </c>
      <c r="D1377" s="40" t="s">
        <v>1288</v>
      </c>
      <c r="E1377" s="40" t="s">
        <v>2628</v>
      </c>
      <c r="F1377" s="40">
        <v>2750</v>
      </c>
      <c r="G1377" s="41">
        <v>38853</v>
      </c>
      <c r="H1377" s="40" t="s">
        <v>1944</v>
      </c>
      <c r="I1377" s="40">
        <v>0</v>
      </c>
      <c r="J1377" s="40">
        <v>13305.68</v>
      </c>
      <c r="K1377" s="40">
        <v>0</v>
      </c>
      <c r="L1377" s="40">
        <v>-13305.68</v>
      </c>
      <c r="M1377" s="40" t="s">
        <v>1290</v>
      </c>
    </row>
    <row r="1378" spans="1:13" s="40" customFormat="1">
      <c r="A1378" s="40">
        <v>101010102001</v>
      </c>
      <c r="B1378" s="40" t="s">
        <v>2902</v>
      </c>
      <c r="C1378" s="40" t="s">
        <v>2626</v>
      </c>
      <c r="D1378" s="40" t="s">
        <v>1288</v>
      </c>
      <c r="E1378" s="40" t="s">
        <v>2628</v>
      </c>
      <c r="F1378" s="40">
        <v>2751</v>
      </c>
      <c r="G1378" s="41">
        <v>38853</v>
      </c>
      <c r="H1378" s="40" t="s">
        <v>3197</v>
      </c>
      <c r="I1378" s="40">
        <v>0</v>
      </c>
      <c r="J1378" s="40">
        <v>3722.59</v>
      </c>
      <c r="K1378" s="40">
        <v>0</v>
      </c>
      <c r="L1378" s="40">
        <v>-3722.59</v>
      </c>
      <c r="M1378" s="40" t="s">
        <v>1290</v>
      </c>
    </row>
    <row r="1379" spans="1:13" s="40" customFormat="1">
      <c r="A1379" s="40">
        <v>101010102001</v>
      </c>
      <c r="B1379" s="40" t="s">
        <v>2902</v>
      </c>
      <c r="C1379" s="40" t="s">
        <v>2626</v>
      </c>
      <c r="D1379" s="40" t="s">
        <v>1288</v>
      </c>
      <c r="E1379" s="40" t="s">
        <v>2628</v>
      </c>
      <c r="F1379" s="40">
        <v>2763</v>
      </c>
      <c r="G1379" s="41">
        <v>38853</v>
      </c>
      <c r="H1379" s="40" t="s">
        <v>1945</v>
      </c>
      <c r="I1379" s="40">
        <v>0</v>
      </c>
      <c r="J1379" s="40">
        <v>15333.54</v>
      </c>
      <c r="K1379" s="40">
        <v>0</v>
      </c>
      <c r="L1379" s="40">
        <v>-15333.54</v>
      </c>
      <c r="M1379" s="40" t="s">
        <v>1290</v>
      </c>
    </row>
    <row r="1380" spans="1:13" s="40" customFormat="1">
      <c r="A1380" s="40">
        <v>101010102001</v>
      </c>
      <c r="B1380" s="40" t="s">
        <v>2902</v>
      </c>
      <c r="C1380" s="40" t="s">
        <v>2626</v>
      </c>
      <c r="D1380" s="40" t="s">
        <v>1288</v>
      </c>
      <c r="E1380" s="40" t="s">
        <v>2628</v>
      </c>
      <c r="F1380" s="40">
        <v>2765</v>
      </c>
      <c r="G1380" s="41">
        <v>38853</v>
      </c>
      <c r="H1380" s="40" t="s">
        <v>824</v>
      </c>
      <c r="I1380" s="40">
        <v>0</v>
      </c>
      <c r="J1380" s="40">
        <v>107.65</v>
      </c>
      <c r="K1380" s="40">
        <v>0</v>
      </c>
      <c r="L1380" s="40">
        <v>-107.65</v>
      </c>
      <c r="M1380" s="40" t="s">
        <v>1290</v>
      </c>
    </row>
    <row r="1381" spans="1:13" s="40" customFormat="1">
      <c r="A1381" s="40">
        <v>101010102001</v>
      </c>
      <c r="B1381" s="40" t="s">
        <v>2902</v>
      </c>
      <c r="C1381" s="40" t="s">
        <v>2626</v>
      </c>
      <c r="D1381" s="40" t="s">
        <v>1288</v>
      </c>
      <c r="E1381" s="40" t="s">
        <v>2628</v>
      </c>
      <c r="F1381" s="40">
        <v>2766</v>
      </c>
      <c r="G1381" s="41">
        <v>38853</v>
      </c>
      <c r="H1381" s="40" t="s">
        <v>458</v>
      </c>
      <c r="I1381" s="40">
        <v>0</v>
      </c>
      <c r="J1381" s="40">
        <v>198.9</v>
      </c>
      <c r="K1381" s="40">
        <v>0</v>
      </c>
      <c r="L1381" s="40">
        <v>-198.9</v>
      </c>
      <c r="M1381" s="40" t="s">
        <v>1290</v>
      </c>
    </row>
    <row r="1382" spans="1:13" s="40" customFormat="1">
      <c r="A1382" s="40">
        <v>101010102001</v>
      </c>
      <c r="B1382" s="40" t="s">
        <v>2902</v>
      </c>
      <c r="C1382" s="40" t="s">
        <v>2626</v>
      </c>
      <c r="D1382" s="40" t="s">
        <v>1288</v>
      </c>
      <c r="E1382" s="40" t="s">
        <v>2628</v>
      </c>
      <c r="F1382" s="40">
        <v>2769</v>
      </c>
      <c r="G1382" s="41">
        <v>38853</v>
      </c>
      <c r="H1382" s="40" t="s">
        <v>1946</v>
      </c>
      <c r="I1382" s="40">
        <v>0</v>
      </c>
      <c r="J1382" s="40">
        <v>1818.13</v>
      </c>
      <c r="K1382" s="40">
        <v>0</v>
      </c>
      <c r="L1382" s="40">
        <v>-1818.13</v>
      </c>
      <c r="M1382" s="40" t="s">
        <v>1290</v>
      </c>
    </row>
    <row r="1383" spans="1:13" s="40" customFormat="1">
      <c r="A1383" s="40">
        <v>101010102001</v>
      </c>
      <c r="B1383" s="40" t="s">
        <v>2902</v>
      </c>
      <c r="C1383" s="40" t="s">
        <v>2626</v>
      </c>
      <c r="D1383" s="40" t="s">
        <v>1288</v>
      </c>
      <c r="E1383" s="40" t="s">
        <v>2634</v>
      </c>
      <c r="F1383" s="40">
        <v>936</v>
      </c>
      <c r="G1383" s="41">
        <v>38854</v>
      </c>
      <c r="H1383" s="40" t="s">
        <v>3671</v>
      </c>
      <c r="I1383" s="40">
        <v>49.15</v>
      </c>
      <c r="J1383" s="40">
        <v>0</v>
      </c>
      <c r="K1383" s="40">
        <v>0</v>
      </c>
      <c r="L1383" s="40">
        <v>49.15</v>
      </c>
      <c r="M1383" s="40" t="s">
        <v>1290</v>
      </c>
    </row>
    <row r="1384" spans="1:13" s="40" customFormat="1">
      <c r="A1384" s="40">
        <v>101010102001</v>
      </c>
      <c r="B1384" s="40" t="s">
        <v>2902</v>
      </c>
      <c r="C1384" s="40" t="s">
        <v>2626</v>
      </c>
      <c r="D1384" s="40" t="s">
        <v>1288</v>
      </c>
      <c r="E1384" s="40" t="s">
        <v>2634</v>
      </c>
      <c r="F1384" s="40">
        <v>937</v>
      </c>
      <c r="G1384" s="41">
        <v>38854</v>
      </c>
      <c r="H1384" s="40" t="s">
        <v>3672</v>
      </c>
      <c r="I1384" s="40">
        <v>267</v>
      </c>
      <c r="J1384" s="40">
        <v>0</v>
      </c>
      <c r="K1384" s="40">
        <v>0</v>
      </c>
      <c r="L1384" s="40">
        <v>267</v>
      </c>
      <c r="M1384" s="40" t="s">
        <v>1290</v>
      </c>
    </row>
    <row r="1385" spans="1:13" s="40" customFormat="1">
      <c r="A1385" s="40">
        <v>101010102001</v>
      </c>
      <c r="B1385" s="40" t="s">
        <v>2902</v>
      </c>
      <c r="C1385" s="40" t="s">
        <v>2626</v>
      </c>
      <c r="D1385" s="40" t="s">
        <v>1288</v>
      </c>
      <c r="E1385" s="40" t="s">
        <v>2634</v>
      </c>
      <c r="F1385" s="40">
        <v>939</v>
      </c>
      <c r="G1385" s="41">
        <v>38854</v>
      </c>
      <c r="H1385" s="40" t="s">
        <v>3673</v>
      </c>
      <c r="I1385" s="40">
        <v>198.01</v>
      </c>
      <c r="J1385" s="40">
        <v>0</v>
      </c>
      <c r="K1385" s="40">
        <v>0</v>
      </c>
      <c r="L1385" s="40">
        <v>198.01</v>
      </c>
      <c r="M1385" s="40" t="s">
        <v>1290</v>
      </c>
    </row>
    <row r="1386" spans="1:13" s="40" customFormat="1">
      <c r="A1386" s="40">
        <v>101010102001</v>
      </c>
      <c r="B1386" s="40" t="s">
        <v>2902</v>
      </c>
      <c r="C1386" s="40" t="s">
        <v>2626</v>
      </c>
      <c r="D1386" s="40" t="s">
        <v>1288</v>
      </c>
      <c r="E1386" s="40" t="s">
        <v>2634</v>
      </c>
      <c r="F1386" s="40">
        <v>942</v>
      </c>
      <c r="G1386" s="41">
        <v>38854</v>
      </c>
      <c r="H1386" s="40" t="s">
        <v>3674</v>
      </c>
      <c r="I1386" s="40">
        <v>26.7</v>
      </c>
      <c r="J1386" s="40">
        <v>0</v>
      </c>
      <c r="K1386" s="40">
        <v>0</v>
      </c>
      <c r="L1386" s="40">
        <v>26.7</v>
      </c>
      <c r="M1386" s="40" t="s">
        <v>1290</v>
      </c>
    </row>
    <row r="1387" spans="1:13" s="40" customFormat="1">
      <c r="A1387" s="40">
        <v>101010102001</v>
      </c>
      <c r="B1387" s="40" t="s">
        <v>2902</v>
      </c>
      <c r="C1387" s="40" t="s">
        <v>2626</v>
      </c>
      <c r="D1387" s="40" t="s">
        <v>1288</v>
      </c>
      <c r="E1387" s="40" t="s">
        <v>2634</v>
      </c>
      <c r="F1387" s="40">
        <v>943</v>
      </c>
      <c r="G1387" s="41">
        <v>38854</v>
      </c>
      <c r="H1387" s="40" t="s">
        <v>3675</v>
      </c>
      <c r="I1387" s="40">
        <v>3</v>
      </c>
      <c r="J1387" s="40">
        <v>0</v>
      </c>
      <c r="K1387" s="40">
        <v>0</v>
      </c>
      <c r="L1387" s="40">
        <v>3</v>
      </c>
      <c r="M1387" s="40" t="s">
        <v>1290</v>
      </c>
    </row>
    <row r="1388" spans="1:13" s="40" customFormat="1">
      <c r="A1388" s="40">
        <v>101010102001</v>
      </c>
      <c r="B1388" s="40" t="s">
        <v>2902</v>
      </c>
      <c r="C1388" s="40" t="s">
        <v>2626</v>
      </c>
      <c r="D1388" s="40" t="s">
        <v>1288</v>
      </c>
      <c r="E1388" s="40" t="s">
        <v>2634</v>
      </c>
      <c r="F1388" s="40">
        <v>945</v>
      </c>
      <c r="G1388" s="41">
        <v>38854</v>
      </c>
      <c r="H1388" s="40" t="s">
        <v>3676</v>
      </c>
      <c r="I1388" s="40">
        <v>3649.11</v>
      </c>
      <c r="J1388" s="40">
        <v>0</v>
      </c>
      <c r="K1388" s="40">
        <v>0</v>
      </c>
      <c r="L1388" s="40">
        <v>3649.11</v>
      </c>
      <c r="M1388" s="40" t="s">
        <v>1290</v>
      </c>
    </row>
    <row r="1389" spans="1:13" s="40" customFormat="1">
      <c r="A1389" s="40">
        <v>101010102001</v>
      </c>
      <c r="B1389" s="40" t="s">
        <v>2902</v>
      </c>
      <c r="C1389" s="40" t="s">
        <v>2626</v>
      </c>
      <c r="D1389" s="40" t="s">
        <v>1288</v>
      </c>
      <c r="E1389" s="40" t="s">
        <v>2634</v>
      </c>
      <c r="F1389" s="40">
        <v>988</v>
      </c>
      <c r="G1389" s="41">
        <v>38854</v>
      </c>
      <c r="H1389" s="40" t="s">
        <v>3677</v>
      </c>
      <c r="I1389" s="40">
        <v>945</v>
      </c>
      <c r="J1389" s="40">
        <v>0</v>
      </c>
      <c r="K1389" s="40">
        <v>0</v>
      </c>
      <c r="L1389" s="40">
        <v>945</v>
      </c>
      <c r="M1389" s="40" t="s">
        <v>1290</v>
      </c>
    </row>
    <row r="1390" spans="1:13" s="40" customFormat="1">
      <c r="A1390" s="40">
        <v>101010102001</v>
      </c>
      <c r="B1390" s="40" t="s">
        <v>2902</v>
      </c>
      <c r="C1390" s="40" t="s">
        <v>2626</v>
      </c>
      <c r="D1390" s="40" t="s">
        <v>1288</v>
      </c>
      <c r="E1390" s="40" t="s">
        <v>2634</v>
      </c>
      <c r="F1390" s="40">
        <v>1037</v>
      </c>
      <c r="G1390" s="41">
        <v>38854</v>
      </c>
      <c r="H1390" s="40" t="s">
        <v>1512</v>
      </c>
      <c r="I1390" s="40">
        <v>979</v>
      </c>
      <c r="J1390" s="40">
        <v>0</v>
      </c>
      <c r="K1390" s="40">
        <v>0</v>
      </c>
      <c r="L1390" s="40">
        <v>979</v>
      </c>
      <c r="M1390" s="40" t="s">
        <v>1290</v>
      </c>
    </row>
    <row r="1391" spans="1:13" s="40" customFormat="1">
      <c r="A1391" s="40">
        <v>101010102001</v>
      </c>
      <c r="B1391" s="40" t="s">
        <v>2902</v>
      </c>
      <c r="C1391" s="40" t="s">
        <v>2626</v>
      </c>
      <c r="D1391" s="40" t="s">
        <v>1288</v>
      </c>
      <c r="E1391" s="40" t="s">
        <v>2627</v>
      </c>
      <c r="F1391" s="40">
        <v>2662</v>
      </c>
      <c r="G1391" s="41">
        <v>38854</v>
      </c>
      <c r="H1391" s="40" t="s">
        <v>1293</v>
      </c>
      <c r="I1391" s="40">
        <v>0</v>
      </c>
      <c r="J1391" s="40">
        <v>0</v>
      </c>
      <c r="K1391" s="40">
        <v>0</v>
      </c>
      <c r="L1391" s="40">
        <v>0</v>
      </c>
      <c r="M1391" s="40" t="s">
        <v>1290</v>
      </c>
    </row>
    <row r="1392" spans="1:13" s="40" customFormat="1">
      <c r="A1392" s="40">
        <v>101010102001</v>
      </c>
      <c r="B1392" s="40" t="s">
        <v>2902</v>
      </c>
      <c r="C1392" s="40" t="s">
        <v>2626</v>
      </c>
      <c r="D1392" s="40" t="s">
        <v>1288</v>
      </c>
      <c r="E1392" s="40" t="s">
        <v>2627</v>
      </c>
      <c r="F1392" s="40">
        <v>2730</v>
      </c>
      <c r="G1392" s="41">
        <v>38854</v>
      </c>
      <c r="H1392" s="40" t="s">
        <v>1293</v>
      </c>
      <c r="I1392" s="40">
        <v>0</v>
      </c>
      <c r="J1392" s="40">
        <v>0</v>
      </c>
      <c r="K1392" s="40">
        <v>0</v>
      </c>
      <c r="L1392" s="40">
        <v>0</v>
      </c>
      <c r="M1392" s="40" t="s">
        <v>1290</v>
      </c>
    </row>
    <row r="1393" spans="1:13" s="40" customFormat="1">
      <c r="A1393" s="40">
        <v>101010102001</v>
      </c>
      <c r="B1393" s="40" t="s">
        <v>2902</v>
      </c>
      <c r="C1393" s="40" t="s">
        <v>2626</v>
      </c>
      <c r="D1393" s="40" t="s">
        <v>1288</v>
      </c>
      <c r="E1393" s="40" t="s">
        <v>2628</v>
      </c>
      <c r="F1393" s="40">
        <v>2770</v>
      </c>
      <c r="G1393" s="41">
        <v>38854</v>
      </c>
      <c r="H1393" s="40" t="s">
        <v>1952</v>
      </c>
      <c r="I1393" s="40">
        <v>0</v>
      </c>
      <c r="J1393" s="40">
        <v>1806.07</v>
      </c>
      <c r="K1393" s="40">
        <v>0</v>
      </c>
      <c r="L1393" s="40">
        <v>-1806.07</v>
      </c>
      <c r="M1393" s="40" t="s">
        <v>1290</v>
      </c>
    </row>
    <row r="1394" spans="1:13" s="40" customFormat="1">
      <c r="A1394" s="40">
        <v>101010102001</v>
      </c>
      <c r="B1394" s="40" t="s">
        <v>2902</v>
      </c>
      <c r="C1394" s="40" t="s">
        <v>2626</v>
      </c>
      <c r="D1394" s="40" t="s">
        <v>1288</v>
      </c>
      <c r="E1394" s="40" t="s">
        <v>2628</v>
      </c>
      <c r="F1394" s="40">
        <v>2771</v>
      </c>
      <c r="G1394" s="41">
        <v>38854</v>
      </c>
      <c r="H1394" s="40" t="s">
        <v>1953</v>
      </c>
      <c r="I1394" s="40">
        <v>0</v>
      </c>
      <c r="J1394" s="40">
        <v>8741.34</v>
      </c>
      <c r="K1394" s="40">
        <v>0</v>
      </c>
      <c r="L1394" s="40">
        <v>-8741.34</v>
      </c>
      <c r="M1394" s="40" t="s">
        <v>1290</v>
      </c>
    </row>
    <row r="1395" spans="1:13" s="40" customFormat="1">
      <c r="A1395" s="40">
        <v>101010102001</v>
      </c>
      <c r="B1395" s="40" t="s">
        <v>2902</v>
      </c>
      <c r="C1395" s="40" t="s">
        <v>2626</v>
      </c>
      <c r="D1395" s="40" t="s">
        <v>1288</v>
      </c>
      <c r="E1395" s="40" t="s">
        <v>2628</v>
      </c>
      <c r="F1395" s="40">
        <v>2772</v>
      </c>
      <c r="G1395" s="41">
        <v>38854</v>
      </c>
      <c r="H1395" s="40" t="s">
        <v>3665</v>
      </c>
      <c r="I1395" s="40">
        <v>0</v>
      </c>
      <c r="J1395" s="40">
        <v>990</v>
      </c>
      <c r="K1395" s="40">
        <v>0</v>
      </c>
      <c r="L1395" s="40">
        <v>-990</v>
      </c>
      <c r="M1395" s="40" t="s">
        <v>1290</v>
      </c>
    </row>
    <row r="1396" spans="1:13" s="40" customFormat="1">
      <c r="A1396" s="40">
        <v>101010102001</v>
      </c>
      <c r="B1396" s="40" t="s">
        <v>2902</v>
      </c>
      <c r="C1396" s="40" t="s">
        <v>2626</v>
      </c>
      <c r="D1396" s="40" t="s">
        <v>1288</v>
      </c>
      <c r="E1396" s="40" t="s">
        <v>2628</v>
      </c>
      <c r="F1396" s="40">
        <v>2773</v>
      </c>
      <c r="G1396" s="41">
        <v>38854</v>
      </c>
      <c r="H1396" s="40" t="s">
        <v>11</v>
      </c>
      <c r="I1396" s="40">
        <v>0</v>
      </c>
      <c r="J1396" s="40">
        <v>1980</v>
      </c>
      <c r="K1396" s="40">
        <v>0</v>
      </c>
      <c r="L1396" s="40">
        <v>-1980</v>
      </c>
      <c r="M1396" s="40" t="s">
        <v>1290</v>
      </c>
    </row>
    <row r="1397" spans="1:13" s="40" customFormat="1">
      <c r="A1397" s="40">
        <v>101010102001</v>
      </c>
      <c r="B1397" s="40" t="s">
        <v>2902</v>
      </c>
      <c r="C1397" s="40" t="s">
        <v>2626</v>
      </c>
      <c r="D1397" s="40" t="s">
        <v>1288</v>
      </c>
      <c r="E1397" s="40" t="s">
        <v>2628</v>
      </c>
      <c r="F1397" s="40">
        <v>2775</v>
      </c>
      <c r="G1397" s="41">
        <v>38854</v>
      </c>
      <c r="H1397" s="40" t="s">
        <v>3666</v>
      </c>
      <c r="I1397" s="40">
        <v>0</v>
      </c>
      <c r="J1397" s="40">
        <v>55.48</v>
      </c>
      <c r="K1397" s="40">
        <v>0</v>
      </c>
      <c r="L1397" s="40">
        <v>-55.48</v>
      </c>
      <c r="M1397" s="40" t="s">
        <v>1290</v>
      </c>
    </row>
    <row r="1398" spans="1:13" s="40" customFormat="1">
      <c r="A1398" s="40">
        <v>101010102001</v>
      </c>
      <c r="B1398" s="40" t="s">
        <v>2902</v>
      </c>
      <c r="C1398" s="40" t="s">
        <v>2626</v>
      </c>
      <c r="D1398" s="40" t="s">
        <v>1288</v>
      </c>
      <c r="E1398" s="40" t="s">
        <v>2628</v>
      </c>
      <c r="F1398" s="40">
        <v>2776</v>
      </c>
      <c r="G1398" s="41">
        <v>38854</v>
      </c>
      <c r="H1398" s="40" t="s">
        <v>3667</v>
      </c>
      <c r="I1398" s="40">
        <v>0</v>
      </c>
      <c r="J1398" s="40">
        <v>16.8</v>
      </c>
      <c r="K1398" s="40">
        <v>0</v>
      </c>
      <c r="L1398" s="40">
        <v>-16.8</v>
      </c>
      <c r="M1398" s="40" t="s">
        <v>1290</v>
      </c>
    </row>
    <row r="1399" spans="1:13" s="40" customFormat="1">
      <c r="A1399" s="40">
        <v>101010102001</v>
      </c>
      <c r="B1399" s="40" t="s">
        <v>2902</v>
      </c>
      <c r="C1399" s="40" t="s">
        <v>2626</v>
      </c>
      <c r="D1399" s="40" t="s">
        <v>1288</v>
      </c>
      <c r="E1399" s="40" t="s">
        <v>2628</v>
      </c>
      <c r="F1399" s="40">
        <v>2777</v>
      </c>
      <c r="G1399" s="41">
        <v>38854</v>
      </c>
      <c r="H1399" s="40" t="s">
        <v>3668</v>
      </c>
      <c r="I1399" s="40">
        <v>0</v>
      </c>
      <c r="J1399" s="40">
        <v>156.80000000000001</v>
      </c>
      <c r="K1399" s="40">
        <v>0</v>
      </c>
      <c r="L1399" s="40">
        <v>-156.80000000000001</v>
      </c>
      <c r="M1399" s="40" t="s">
        <v>1290</v>
      </c>
    </row>
    <row r="1400" spans="1:13" s="40" customFormat="1">
      <c r="A1400" s="40">
        <v>101010102001</v>
      </c>
      <c r="B1400" s="40" t="s">
        <v>2902</v>
      </c>
      <c r="C1400" s="40" t="s">
        <v>2626</v>
      </c>
      <c r="D1400" s="40" t="s">
        <v>1288</v>
      </c>
      <c r="E1400" s="40" t="s">
        <v>2628</v>
      </c>
      <c r="F1400" s="40">
        <v>2778</v>
      </c>
      <c r="G1400" s="41">
        <v>38854</v>
      </c>
      <c r="H1400" s="40" t="s">
        <v>3669</v>
      </c>
      <c r="I1400" s="40">
        <v>0</v>
      </c>
      <c r="J1400" s="40">
        <v>40.32</v>
      </c>
      <c r="K1400" s="40">
        <v>0</v>
      </c>
      <c r="L1400" s="40">
        <v>-40.32</v>
      </c>
      <c r="M1400" s="40" t="s">
        <v>1290</v>
      </c>
    </row>
    <row r="1401" spans="1:13" s="40" customFormat="1">
      <c r="A1401" s="40">
        <v>101010102001</v>
      </c>
      <c r="B1401" s="40" t="s">
        <v>2902</v>
      </c>
      <c r="C1401" s="40" t="s">
        <v>2626</v>
      </c>
      <c r="D1401" s="40" t="s">
        <v>1288</v>
      </c>
      <c r="E1401" s="40" t="s">
        <v>2628</v>
      </c>
      <c r="F1401" s="40">
        <v>2779</v>
      </c>
      <c r="G1401" s="41">
        <v>38854</v>
      </c>
      <c r="H1401" s="40" t="s">
        <v>3670</v>
      </c>
      <c r="I1401" s="40">
        <v>0</v>
      </c>
      <c r="J1401" s="40">
        <v>2500</v>
      </c>
      <c r="K1401" s="40">
        <v>0</v>
      </c>
      <c r="L1401" s="40">
        <v>-2500</v>
      </c>
      <c r="M1401" s="40" t="s">
        <v>1290</v>
      </c>
    </row>
    <row r="1402" spans="1:13" s="40" customFormat="1">
      <c r="A1402" s="40">
        <v>101010102001</v>
      </c>
      <c r="B1402" s="40" t="s">
        <v>2902</v>
      </c>
      <c r="C1402" s="40" t="s">
        <v>2626</v>
      </c>
      <c r="D1402" s="40" t="s">
        <v>1288</v>
      </c>
      <c r="E1402" s="40" t="s">
        <v>2634</v>
      </c>
      <c r="F1402" s="40">
        <v>880</v>
      </c>
      <c r="G1402" s="41">
        <v>38855</v>
      </c>
      <c r="H1402" s="40" t="s">
        <v>1734</v>
      </c>
      <c r="I1402" s="40">
        <v>5</v>
      </c>
      <c r="J1402" s="40">
        <v>0</v>
      </c>
      <c r="K1402" s="40">
        <v>0</v>
      </c>
      <c r="L1402" s="40">
        <v>5</v>
      </c>
      <c r="M1402" s="40" t="s">
        <v>1290</v>
      </c>
    </row>
    <row r="1403" spans="1:13" s="40" customFormat="1">
      <c r="A1403" s="40">
        <v>101010102001</v>
      </c>
      <c r="B1403" s="40" t="s">
        <v>2902</v>
      </c>
      <c r="C1403" s="40" t="s">
        <v>2626</v>
      </c>
      <c r="D1403" s="40" t="s">
        <v>1288</v>
      </c>
      <c r="E1403" s="40" t="s">
        <v>2634</v>
      </c>
      <c r="F1403" s="40">
        <v>938</v>
      </c>
      <c r="G1403" s="41">
        <v>38855</v>
      </c>
      <c r="H1403" s="40" t="s">
        <v>3689</v>
      </c>
      <c r="I1403" s="40">
        <v>10272</v>
      </c>
      <c r="J1403" s="40">
        <v>0</v>
      </c>
      <c r="K1403" s="40">
        <v>0</v>
      </c>
      <c r="L1403" s="40">
        <v>10272</v>
      </c>
      <c r="M1403" s="40" t="s">
        <v>1290</v>
      </c>
    </row>
    <row r="1404" spans="1:13" s="40" customFormat="1">
      <c r="A1404" s="40">
        <v>101010102001</v>
      </c>
      <c r="B1404" s="40" t="s">
        <v>2902</v>
      </c>
      <c r="C1404" s="40" t="s">
        <v>2626</v>
      </c>
      <c r="D1404" s="40" t="s">
        <v>1288</v>
      </c>
      <c r="E1404" s="40" t="s">
        <v>2634</v>
      </c>
      <c r="F1404" s="40">
        <v>940</v>
      </c>
      <c r="G1404" s="41">
        <v>38855</v>
      </c>
      <c r="H1404" s="40" t="s">
        <v>3690</v>
      </c>
      <c r="I1404" s="40">
        <v>7920.54</v>
      </c>
      <c r="J1404" s="40">
        <v>0</v>
      </c>
      <c r="K1404" s="40">
        <v>0</v>
      </c>
      <c r="L1404" s="40">
        <v>7920.54</v>
      </c>
      <c r="M1404" s="40" t="s">
        <v>1290</v>
      </c>
    </row>
    <row r="1405" spans="1:13" s="40" customFormat="1">
      <c r="A1405" s="40">
        <v>101010102001</v>
      </c>
      <c r="B1405" s="40" t="s">
        <v>2902</v>
      </c>
      <c r="C1405" s="40" t="s">
        <v>2626</v>
      </c>
      <c r="D1405" s="40" t="s">
        <v>1288</v>
      </c>
      <c r="E1405" s="40" t="s">
        <v>2634</v>
      </c>
      <c r="F1405" s="40">
        <v>947</v>
      </c>
      <c r="G1405" s="41">
        <v>38855</v>
      </c>
      <c r="H1405" s="40" t="s">
        <v>3691</v>
      </c>
      <c r="I1405" s="40">
        <v>65.540000000000006</v>
      </c>
      <c r="J1405" s="40">
        <v>0</v>
      </c>
      <c r="K1405" s="40">
        <v>0</v>
      </c>
      <c r="L1405" s="40">
        <v>65.540000000000006</v>
      </c>
      <c r="M1405" s="40" t="s">
        <v>1290</v>
      </c>
    </row>
    <row r="1406" spans="1:13" s="40" customFormat="1">
      <c r="A1406" s="40">
        <v>101010102001</v>
      </c>
      <c r="B1406" s="40" t="s">
        <v>2902</v>
      </c>
      <c r="C1406" s="40" t="s">
        <v>2626</v>
      </c>
      <c r="D1406" s="40" t="s">
        <v>1288</v>
      </c>
      <c r="E1406" s="40" t="s">
        <v>2634</v>
      </c>
      <c r="F1406" s="40">
        <v>962</v>
      </c>
      <c r="G1406" s="41">
        <v>38855</v>
      </c>
      <c r="H1406" s="40" t="s">
        <v>3692</v>
      </c>
      <c r="I1406" s="40">
        <v>75</v>
      </c>
      <c r="J1406" s="40">
        <v>0</v>
      </c>
      <c r="K1406" s="40">
        <v>0</v>
      </c>
      <c r="L1406" s="40">
        <v>75</v>
      </c>
      <c r="M1406" s="40" t="s">
        <v>1290</v>
      </c>
    </row>
    <row r="1407" spans="1:13" s="40" customFormat="1">
      <c r="A1407" s="40">
        <v>101010102001</v>
      </c>
      <c r="B1407" s="40" t="s">
        <v>2902</v>
      </c>
      <c r="C1407" s="40" t="s">
        <v>2626</v>
      </c>
      <c r="D1407" s="40" t="s">
        <v>1288</v>
      </c>
      <c r="E1407" s="40" t="s">
        <v>2634</v>
      </c>
      <c r="F1407" s="40">
        <v>963</v>
      </c>
      <c r="G1407" s="41">
        <v>38855</v>
      </c>
      <c r="H1407" s="40" t="s">
        <v>3693</v>
      </c>
      <c r="I1407" s="40">
        <v>115</v>
      </c>
      <c r="J1407" s="40">
        <v>0</v>
      </c>
      <c r="K1407" s="40">
        <v>0</v>
      </c>
      <c r="L1407" s="40">
        <v>115</v>
      </c>
      <c r="M1407" s="40" t="s">
        <v>1290</v>
      </c>
    </row>
    <row r="1408" spans="1:13" s="40" customFormat="1">
      <c r="A1408" s="40">
        <v>101010102001</v>
      </c>
      <c r="B1408" s="40" t="s">
        <v>2902</v>
      </c>
      <c r="C1408" s="40" t="s">
        <v>2626</v>
      </c>
      <c r="D1408" s="40" t="s">
        <v>1288</v>
      </c>
      <c r="E1408" s="40" t="s">
        <v>2634</v>
      </c>
      <c r="F1408" s="40">
        <v>964</v>
      </c>
      <c r="G1408" s="41">
        <v>38855</v>
      </c>
      <c r="H1408" s="40" t="s">
        <v>3693</v>
      </c>
      <c r="I1408" s="40">
        <v>170</v>
      </c>
      <c r="J1408" s="40">
        <v>0</v>
      </c>
      <c r="K1408" s="40">
        <v>0</v>
      </c>
      <c r="L1408" s="40">
        <v>170</v>
      </c>
      <c r="M1408" s="40" t="s">
        <v>1290</v>
      </c>
    </row>
    <row r="1409" spans="1:13" s="40" customFormat="1">
      <c r="A1409" s="40">
        <v>101010102001</v>
      </c>
      <c r="B1409" s="40" t="s">
        <v>2902</v>
      </c>
      <c r="C1409" s="40" t="s">
        <v>2626</v>
      </c>
      <c r="D1409" s="40" t="s">
        <v>1288</v>
      </c>
      <c r="E1409" s="40" t="s">
        <v>2634</v>
      </c>
      <c r="F1409" s="40">
        <v>965</v>
      </c>
      <c r="G1409" s="41">
        <v>38855</v>
      </c>
      <c r="H1409" s="40" t="s">
        <v>3693</v>
      </c>
      <c r="I1409" s="40">
        <v>100</v>
      </c>
      <c r="J1409" s="40">
        <v>0</v>
      </c>
      <c r="K1409" s="40">
        <v>0</v>
      </c>
      <c r="L1409" s="40">
        <v>100</v>
      </c>
      <c r="M1409" s="40" t="s">
        <v>1290</v>
      </c>
    </row>
    <row r="1410" spans="1:13" s="40" customFormat="1">
      <c r="A1410" s="40">
        <v>101010102001</v>
      </c>
      <c r="B1410" s="40" t="s">
        <v>2902</v>
      </c>
      <c r="C1410" s="40" t="s">
        <v>2626</v>
      </c>
      <c r="D1410" s="40" t="s">
        <v>1288</v>
      </c>
      <c r="E1410" s="40" t="s">
        <v>2634</v>
      </c>
      <c r="F1410" s="40">
        <v>984</v>
      </c>
      <c r="G1410" s="41">
        <v>38855</v>
      </c>
      <c r="H1410" s="40" t="s">
        <v>3694</v>
      </c>
      <c r="I1410" s="40">
        <v>2012.34</v>
      </c>
      <c r="J1410" s="40">
        <v>0</v>
      </c>
      <c r="K1410" s="40">
        <v>0</v>
      </c>
      <c r="L1410" s="40">
        <v>2012.34</v>
      </c>
      <c r="M1410" s="40" t="s">
        <v>1290</v>
      </c>
    </row>
    <row r="1411" spans="1:13" s="40" customFormat="1">
      <c r="A1411" s="40">
        <v>101010102001</v>
      </c>
      <c r="B1411" s="40" t="s">
        <v>2902</v>
      </c>
      <c r="C1411" s="40" t="s">
        <v>2626</v>
      </c>
      <c r="D1411" s="40" t="s">
        <v>1288</v>
      </c>
      <c r="E1411" s="40" t="s">
        <v>2634</v>
      </c>
      <c r="F1411" s="40">
        <v>1036</v>
      </c>
      <c r="G1411" s="41">
        <v>38855</v>
      </c>
      <c r="H1411" s="40" t="s">
        <v>3695</v>
      </c>
      <c r="I1411" s="40">
        <v>84</v>
      </c>
      <c r="J1411" s="40">
        <v>0</v>
      </c>
      <c r="K1411" s="40">
        <v>0</v>
      </c>
      <c r="L1411" s="40">
        <v>84</v>
      </c>
      <c r="M1411" s="40" t="s">
        <v>1290</v>
      </c>
    </row>
    <row r="1412" spans="1:13" s="40" customFormat="1">
      <c r="A1412" s="40">
        <v>101010102001</v>
      </c>
      <c r="B1412" s="40" t="s">
        <v>2902</v>
      </c>
      <c r="C1412" s="40" t="s">
        <v>2626</v>
      </c>
      <c r="D1412" s="40" t="s">
        <v>1288</v>
      </c>
      <c r="E1412" s="40" t="s">
        <v>2634</v>
      </c>
      <c r="F1412" s="40">
        <v>1323</v>
      </c>
      <c r="G1412" s="41">
        <v>38855</v>
      </c>
      <c r="H1412" s="40" t="s">
        <v>3696</v>
      </c>
      <c r="I1412" s="40">
        <v>202</v>
      </c>
      <c r="J1412" s="40">
        <v>0</v>
      </c>
      <c r="K1412" s="40">
        <v>0</v>
      </c>
      <c r="L1412" s="40">
        <v>202</v>
      </c>
      <c r="M1412" s="40" t="s">
        <v>1290</v>
      </c>
    </row>
    <row r="1413" spans="1:13" s="40" customFormat="1">
      <c r="A1413" s="40">
        <v>101010102001</v>
      </c>
      <c r="B1413" s="40" t="s">
        <v>2902</v>
      </c>
      <c r="C1413" s="40" t="s">
        <v>2626</v>
      </c>
      <c r="D1413" s="40" t="s">
        <v>1288</v>
      </c>
      <c r="E1413" s="40" t="s">
        <v>2627</v>
      </c>
      <c r="F1413" s="40">
        <v>1689</v>
      </c>
      <c r="G1413" s="41">
        <v>38855</v>
      </c>
      <c r="H1413" s="40" t="s">
        <v>1293</v>
      </c>
      <c r="I1413" s="40">
        <v>0</v>
      </c>
      <c r="J1413" s="40">
        <v>0</v>
      </c>
      <c r="K1413" s="40">
        <v>0</v>
      </c>
      <c r="L1413" s="40">
        <v>0</v>
      </c>
      <c r="M1413" s="40" t="s">
        <v>1290</v>
      </c>
    </row>
    <row r="1414" spans="1:13" s="40" customFormat="1">
      <c r="A1414" s="40">
        <v>101010102001</v>
      </c>
      <c r="B1414" s="40" t="s">
        <v>2902</v>
      </c>
      <c r="C1414" s="40" t="s">
        <v>2626</v>
      </c>
      <c r="D1414" s="40" t="s">
        <v>1288</v>
      </c>
      <c r="E1414" s="40" t="s">
        <v>2627</v>
      </c>
      <c r="F1414" s="40">
        <v>2481</v>
      </c>
      <c r="G1414" s="41">
        <v>38855</v>
      </c>
      <c r="H1414" s="40" t="s">
        <v>1293</v>
      </c>
      <c r="I1414" s="40">
        <v>0</v>
      </c>
      <c r="J1414" s="40">
        <v>0</v>
      </c>
      <c r="K1414" s="40">
        <v>0</v>
      </c>
      <c r="L1414" s="40">
        <v>0</v>
      </c>
      <c r="M1414" s="40" t="s">
        <v>1290</v>
      </c>
    </row>
    <row r="1415" spans="1:13" s="40" customFormat="1">
      <c r="A1415" s="40">
        <v>101010102001</v>
      </c>
      <c r="B1415" s="40" t="s">
        <v>2902</v>
      </c>
      <c r="C1415" s="40" t="s">
        <v>2626</v>
      </c>
      <c r="D1415" s="40" t="s">
        <v>1288</v>
      </c>
      <c r="E1415" s="40" t="s">
        <v>2627</v>
      </c>
      <c r="F1415" s="40">
        <v>2483</v>
      </c>
      <c r="G1415" s="41">
        <v>38855</v>
      </c>
      <c r="H1415" s="40" t="s">
        <v>1293</v>
      </c>
      <c r="I1415" s="40">
        <v>0</v>
      </c>
      <c r="J1415" s="40">
        <v>0</v>
      </c>
      <c r="K1415" s="40">
        <v>0</v>
      </c>
      <c r="L1415" s="40">
        <v>0</v>
      </c>
      <c r="M1415" s="40" t="s">
        <v>1290</v>
      </c>
    </row>
    <row r="1416" spans="1:13" s="40" customFormat="1">
      <c r="A1416" s="40">
        <v>101010102001</v>
      </c>
      <c r="B1416" s="40" t="s">
        <v>2902</v>
      </c>
      <c r="C1416" s="40" t="s">
        <v>2626</v>
      </c>
      <c r="D1416" s="40" t="s">
        <v>1288</v>
      </c>
      <c r="E1416" s="40" t="s">
        <v>2627</v>
      </c>
      <c r="F1416" s="40">
        <v>2484</v>
      </c>
      <c r="G1416" s="41">
        <v>38855</v>
      </c>
      <c r="H1416" s="40" t="s">
        <v>1293</v>
      </c>
      <c r="I1416" s="40">
        <v>0</v>
      </c>
      <c r="J1416" s="40">
        <v>0</v>
      </c>
      <c r="K1416" s="40">
        <v>0</v>
      </c>
      <c r="L1416" s="40">
        <v>0</v>
      </c>
      <c r="M1416" s="40" t="s">
        <v>1290</v>
      </c>
    </row>
    <row r="1417" spans="1:13" s="40" customFormat="1">
      <c r="A1417" s="40">
        <v>101010102001</v>
      </c>
      <c r="B1417" s="40" t="s">
        <v>2902</v>
      </c>
      <c r="C1417" s="40" t="s">
        <v>2626</v>
      </c>
      <c r="D1417" s="40" t="s">
        <v>1288</v>
      </c>
      <c r="E1417" s="40" t="s">
        <v>2627</v>
      </c>
      <c r="F1417" s="40">
        <v>2589</v>
      </c>
      <c r="G1417" s="41">
        <v>38855</v>
      </c>
      <c r="H1417" s="40" t="s">
        <v>1293</v>
      </c>
      <c r="I1417" s="40">
        <v>0</v>
      </c>
      <c r="J1417" s="40">
        <v>0</v>
      </c>
      <c r="K1417" s="40">
        <v>0</v>
      </c>
      <c r="L1417" s="40">
        <v>0</v>
      </c>
      <c r="M1417" s="40" t="s">
        <v>1290</v>
      </c>
    </row>
    <row r="1418" spans="1:13" s="40" customFormat="1">
      <c r="A1418" s="40">
        <v>101010102001</v>
      </c>
      <c r="B1418" s="40" t="s">
        <v>2902</v>
      </c>
      <c r="C1418" s="40" t="s">
        <v>2626</v>
      </c>
      <c r="D1418" s="40" t="s">
        <v>1288</v>
      </c>
      <c r="E1418" s="40" t="s">
        <v>2627</v>
      </c>
      <c r="F1418" s="40">
        <v>2638</v>
      </c>
      <c r="G1418" s="41">
        <v>38855</v>
      </c>
      <c r="H1418" s="40" t="s">
        <v>1293</v>
      </c>
      <c r="I1418" s="40">
        <v>0</v>
      </c>
      <c r="J1418" s="40">
        <v>0</v>
      </c>
      <c r="K1418" s="40">
        <v>0</v>
      </c>
      <c r="L1418" s="40">
        <v>0</v>
      </c>
      <c r="M1418" s="40" t="s">
        <v>1290</v>
      </c>
    </row>
    <row r="1419" spans="1:13" s="40" customFormat="1">
      <c r="A1419" s="40">
        <v>101010102001</v>
      </c>
      <c r="B1419" s="40" t="s">
        <v>2902</v>
      </c>
      <c r="C1419" s="40" t="s">
        <v>2626</v>
      </c>
      <c r="D1419" s="40" t="s">
        <v>1288</v>
      </c>
      <c r="E1419" s="40" t="s">
        <v>2628</v>
      </c>
      <c r="F1419" s="40">
        <v>2675</v>
      </c>
      <c r="G1419" s="41">
        <v>38855</v>
      </c>
      <c r="H1419" s="40" t="s">
        <v>3678</v>
      </c>
      <c r="I1419" s="40">
        <v>0</v>
      </c>
      <c r="J1419" s="40">
        <v>444.71</v>
      </c>
      <c r="K1419" s="40">
        <v>0</v>
      </c>
      <c r="L1419" s="40">
        <v>-444.71</v>
      </c>
      <c r="M1419" s="40" t="s">
        <v>1290</v>
      </c>
    </row>
    <row r="1420" spans="1:13" s="40" customFormat="1">
      <c r="A1420" s="40">
        <v>101010102001</v>
      </c>
      <c r="B1420" s="40" t="s">
        <v>2902</v>
      </c>
      <c r="C1420" s="40" t="s">
        <v>2626</v>
      </c>
      <c r="D1420" s="40" t="s">
        <v>1288</v>
      </c>
      <c r="E1420" s="40" t="s">
        <v>2627</v>
      </c>
      <c r="F1420" s="40">
        <v>2688</v>
      </c>
      <c r="G1420" s="41">
        <v>38855</v>
      </c>
      <c r="H1420" s="40" t="s">
        <v>1293</v>
      </c>
      <c r="I1420" s="40">
        <v>0</v>
      </c>
      <c r="J1420" s="40">
        <v>0</v>
      </c>
      <c r="K1420" s="40">
        <v>0</v>
      </c>
      <c r="L1420" s="40">
        <v>0</v>
      </c>
      <c r="M1420" s="40" t="s">
        <v>1290</v>
      </c>
    </row>
    <row r="1421" spans="1:13" s="40" customFormat="1">
      <c r="A1421" s="40">
        <v>101010102001</v>
      </c>
      <c r="B1421" s="40" t="s">
        <v>2902</v>
      </c>
      <c r="C1421" s="40" t="s">
        <v>2626</v>
      </c>
      <c r="D1421" s="40" t="s">
        <v>1288</v>
      </c>
      <c r="E1421" s="40" t="s">
        <v>2628</v>
      </c>
      <c r="F1421" s="40">
        <v>2780</v>
      </c>
      <c r="G1421" s="41">
        <v>38855</v>
      </c>
      <c r="H1421" s="40" t="s">
        <v>3679</v>
      </c>
      <c r="I1421" s="40">
        <v>0</v>
      </c>
      <c r="J1421" s="40">
        <v>2656.91</v>
      </c>
      <c r="K1421" s="40">
        <v>0</v>
      </c>
      <c r="L1421" s="40">
        <v>-2656.91</v>
      </c>
      <c r="M1421" s="40" t="s">
        <v>1290</v>
      </c>
    </row>
    <row r="1422" spans="1:13" s="40" customFormat="1">
      <c r="A1422" s="40">
        <v>101010102001</v>
      </c>
      <c r="B1422" s="40" t="s">
        <v>2902</v>
      </c>
      <c r="C1422" s="40" t="s">
        <v>2626</v>
      </c>
      <c r="D1422" s="40" t="s">
        <v>1288</v>
      </c>
      <c r="E1422" s="40" t="s">
        <v>2628</v>
      </c>
      <c r="F1422" s="40">
        <v>2781</v>
      </c>
      <c r="G1422" s="41">
        <v>38855</v>
      </c>
      <c r="H1422" s="40" t="s">
        <v>3680</v>
      </c>
      <c r="I1422" s="40">
        <v>0</v>
      </c>
      <c r="J1422" s="40">
        <v>3722.59</v>
      </c>
      <c r="K1422" s="40">
        <v>0</v>
      </c>
      <c r="L1422" s="40">
        <v>-3722.59</v>
      </c>
      <c r="M1422" s="40" t="s">
        <v>1290</v>
      </c>
    </row>
    <row r="1423" spans="1:13" s="40" customFormat="1">
      <c r="A1423" s="40">
        <v>101010102001</v>
      </c>
      <c r="B1423" s="40" t="s">
        <v>2902</v>
      </c>
      <c r="C1423" s="40" t="s">
        <v>2626</v>
      </c>
      <c r="D1423" s="40" t="s">
        <v>1288</v>
      </c>
      <c r="E1423" s="40" t="s">
        <v>2628</v>
      </c>
      <c r="F1423" s="40">
        <v>2782</v>
      </c>
      <c r="G1423" s="41">
        <v>38855</v>
      </c>
      <c r="H1423" s="40" t="s">
        <v>3681</v>
      </c>
      <c r="I1423" s="40">
        <v>0</v>
      </c>
      <c r="J1423" s="40">
        <v>12832.15</v>
      </c>
      <c r="K1423" s="40">
        <v>0</v>
      </c>
      <c r="L1423" s="40">
        <v>-12832.15</v>
      </c>
      <c r="M1423" s="40" t="s">
        <v>1290</v>
      </c>
    </row>
    <row r="1424" spans="1:13" s="40" customFormat="1">
      <c r="A1424" s="40">
        <v>101010102001</v>
      </c>
      <c r="B1424" s="40" t="s">
        <v>2902</v>
      </c>
      <c r="C1424" s="40" t="s">
        <v>2626</v>
      </c>
      <c r="D1424" s="40" t="s">
        <v>1288</v>
      </c>
      <c r="E1424" s="40" t="s">
        <v>2628</v>
      </c>
      <c r="F1424" s="40">
        <v>2783</v>
      </c>
      <c r="G1424" s="41">
        <v>38855</v>
      </c>
      <c r="H1424" s="40" t="s">
        <v>3682</v>
      </c>
      <c r="I1424" s="40">
        <v>0</v>
      </c>
      <c r="J1424" s="40">
        <v>21386.92</v>
      </c>
      <c r="K1424" s="40">
        <v>0</v>
      </c>
      <c r="L1424" s="40">
        <v>-21386.92</v>
      </c>
      <c r="M1424" s="40" t="s">
        <v>1290</v>
      </c>
    </row>
    <row r="1425" spans="1:13" s="40" customFormat="1">
      <c r="A1425" s="40">
        <v>101010102001</v>
      </c>
      <c r="B1425" s="40" t="s">
        <v>2902</v>
      </c>
      <c r="C1425" s="40" t="s">
        <v>2626</v>
      </c>
      <c r="D1425" s="40" t="s">
        <v>1288</v>
      </c>
      <c r="E1425" s="40" t="s">
        <v>2628</v>
      </c>
      <c r="F1425" s="40">
        <v>2784</v>
      </c>
      <c r="G1425" s="41">
        <v>38855</v>
      </c>
      <c r="H1425" s="40" t="s">
        <v>3683</v>
      </c>
      <c r="I1425" s="40">
        <v>0</v>
      </c>
      <c r="J1425" s="40">
        <v>299.49</v>
      </c>
      <c r="K1425" s="40">
        <v>0</v>
      </c>
      <c r="L1425" s="40">
        <v>-299.49</v>
      </c>
      <c r="M1425" s="40" t="s">
        <v>1290</v>
      </c>
    </row>
    <row r="1426" spans="1:13" s="40" customFormat="1">
      <c r="A1426" s="40">
        <v>101010102001</v>
      </c>
      <c r="B1426" s="40" t="s">
        <v>2902</v>
      </c>
      <c r="C1426" s="40" t="s">
        <v>2626</v>
      </c>
      <c r="D1426" s="40" t="s">
        <v>1288</v>
      </c>
      <c r="E1426" s="40" t="s">
        <v>2628</v>
      </c>
      <c r="F1426" s="40">
        <v>2785</v>
      </c>
      <c r="G1426" s="41">
        <v>38855</v>
      </c>
      <c r="H1426" s="40" t="s">
        <v>3684</v>
      </c>
      <c r="I1426" s="40">
        <v>0</v>
      </c>
      <c r="J1426" s="40">
        <v>84</v>
      </c>
      <c r="K1426" s="40">
        <v>0</v>
      </c>
      <c r="L1426" s="40">
        <v>-84</v>
      </c>
      <c r="M1426" s="40" t="s">
        <v>1290</v>
      </c>
    </row>
    <row r="1427" spans="1:13" s="40" customFormat="1">
      <c r="A1427" s="40">
        <v>101010102001</v>
      </c>
      <c r="B1427" s="40" t="s">
        <v>2902</v>
      </c>
      <c r="C1427" s="40" t="s">
        <v>2626</v>
      </c>
      <c r="D1427" s="40" t="s">
        <v>1288</v>
      </c>
      <c r="E1427" s="40" t="s">
        <v>2628</v>
      </c>
      <c r="F1427" s="40">
        <v>2786</v>
      </c>
      <c r="G1427" s="41">
        <v>38855</v>
      </c>
      <c r="H1427" s="40" t="s">
        <v>3685</v>
      </c>
      <c r="I1427" s="40">
        <v>0</v>
      </c>
      <c r="J1427" s="40">
        <v>307.95</v>
      </c>
      <c r="K1427" s="40">
        <v>0</v>
      </c>
      <c r="L1427" s="40">
        <v>-307.95</v>
      </c>
      <c r="M1427" s="40" t="s">
        <v>1290</v>
      </c>
    </row>
    <row r="1428" spans="1:13" s="40" customFormat="1">
      <c r="A1428" s="40">
        <v>101010102001</v>
      </c>
      <c r="B1428" s="40" t="s">
        <v>2902</v>
      </c>
      <c r="C1428" s="40" t="s">
        <v>2626</v>
      </c>
      <c r="D1428" s="40" t="s">
        <v>1288</v>
      </c>
      <c r="E1428" s="40" t="s">
        <v>2628</v>
      </c>
      <c r="F1428" s="40">
        <v>2787</v>
      </c>
      <c r="G1428" s="41">
        <v>38855</v>
      </c>
      <c r="H1428" s="40" t="s">
        <v>3686</v>
      </c>
      <c r="I1428" s="40">
        <v>0</v>
      </c>
      <c r="J1428" s="40">
        <v>399.61</v>
      </c>
      <c r="K1428" s="40">
        <v>0</v>
      </c>
      <c r="L1428" s="40">
        <v>-399.61</v>
      </c>
      <c r="M1428" s="40" t="s">
        <v>1290</v>
      </c>
    </row>
    <row r="1429" spans="1:13" s="40" customFormat="1">
      <c r="A1429" s="40">
        <v>101010102001</v>
      </c>
      <c r="B1429" s="40" t="s">
        <v>2902</v>
      </c>
      <c r="C1429" s="40" t="s">
        <v>2626</v>
      </c>
      <c r="D1429" s="40" t="s">
        <v>1288</v>
      </c>
      <c r="E1429" s="40" t="s">
        <v>2628</v>
      </c>
      <c r="F1429" s="40">
        <v>2790</v>
      </c>
      <c r="G1429" s="41">
        <v>38855</v>
      </c>
      <c r="H1429" s="40" t="s">
        <v>3687</v>
      </c>
      <c r="I1429" s="40">
        <v>0</v>
      </c>
      <c r="J1429" s="40">
        <v>27.5</v>
      </c>
      <c r="K1429" s="40">
        <v>0</v>
      </c>
      <c r="L1429" s="40">
        <v>-27.5</v>
      </c>
      <c r="M1429" s="40" t="s">
        <v>1290</v>
      </c>
    </row>
    <row r="1430" spans="1:13" s="40" customFormat="1">
      <c r="A1430" s="40">
        <v>101010102001</v>
      </c>
      <c r="B1430" s="40" t="s">
        <v>2902</v>
      </c>
      <c r="C1430" s="40" t="s">
        <v>2626</v>
      </c>
      <c r="D1430" s="40" t="s">
        <v>1288</v>
      </c>
      <c r="E1430" s="40" t="s">
        <v>2628</v>
      </c>
      <c r="F1430" s="40">
        <v>2792</v>
      </c>
      <c r="G1430" s="41">
        <v>38855</v>
      </c>
      <c r="H1430" s="40" t="s">
        <v>3688</v>
      </c>
      <c r="I1430" s="40">
        <v>0</v>
      </c>
      <c r="J1430" s="40">
        <v>174.6</v>
      </c>
      <c r="K1430" s="40">
        <v>0</v>
      </c>
      <c r="L1430" s="40">
        <v>-174.6</v>
      </c>
      <c r="M1430" s="40" t="s">
        <v>1290</v>
      </c>
    </row>
    <row r="1431" spans="1:13" s="40" customFormat="1">
      <c r="A1431" s="40">
        <v>101010102001</v>
      </c>
      <c r="B1431" s="40" t="s">
        <v>2902</v>
      </c>
      <c r="C1431" s="40" t="s">
        <v>2626</v>
      </c>
      <c r="D1431" s="40" t="s">
        <v>1288</v>
      </c>
      <c r="E1431" s="40" t="s">
        <v>2634</v>
      </c>
      <c r="F1431" s="40">
        <v>685</v>
      </c>
      <c r="G1431" s="41">
        <v>38856</v>
      </c>
      <c r="H1431" s="40" t="s">
        <v>3700</v>
      </c>
      <c r="I1431" s="40">
        <v>23283.78</v>
      </c>
      <c r="J1431" s="40">
        <v>0</v>
      </c>
      <c r="K1431" s="40">
        <v>0</v>
      </c>
      <c r="L1431" s="40">
        <v>23283.78</v>
      </c>
      <c r="M1431" s="40" t="s">
        <v>1290</v>
      </c>
    </row>
    <row r="1432" spans="1:13" s="40" customFormat="1">
      <c r="A1432" s="40">
        <v>101010102001</v>
      </c>
      <c r="B1432" s="40" t="s">
        <v>2902</v>
      </c>
      <c r="C1432" s="40" t="s">
        <v>2626</v>
      </c>
      <c r="D1432" s="40" t="s">
        <v>1288</v>
      </c>
      <c r="E1432" s="40" t="s">
        <v>2634</v>
      </c>
      <c r="F1432" s="40">
        <v>954</v>
      </c>
      <c r="G1432" s="41">
        <v>38856</v>
      </c>
      <c r="H1432" s="40" t="s">
        <v>3701</v>
      </c>
      <c r="I1432" s="40">
        <v>268.5</v>
      </c>
      <c r="J1432" s="40">
        <v>0</v>
      </c>
      <c r="K1432" s="40">
        <v>0</v>
      </c>
      <c r="L1432" s="40">
        <v>268.5</v>
      </c>
      <c r="M1432" s="40" t="s">
        <v>1290</v>
      </c>
    </row>
    <row r="1433" spans="1:13" s="40" customFormat="1">
      <c r="A1433" s="40">
        <v>101010102001</v>
      </c>
      <c r="B1433" s="40" t="s">
        <v>2902</v>
      </c>
      <c r="C1433" s="40" t="s">
        <v>2626</v>
      </c>
      <c r="D1433" s="40" t="s">
        <v>1288</v>
      </c>
      <c r="E1433" s="40" t="s">
        <v>2634</v>
      </c>
      <c r="F1433" s="40">
        <v>956</v>
      </c>
      <c r="G1433" s="41">
        <v>38856</v>
      </c>
      <c r="H1433" s="40" t="s">
        <v>3702</v>
      </c>
      <c r="I1433" s="40">
        <v>2124.19</v>
      </c>
      <c r="J1433" s="40">
        <v>0</v>
      </c>
      <c r="K1433" s="40">
        <v>0</v>
      </c>
      <c r="L1433" s="40">
        <v>2124.19</v>
      </c>
      <c r="M1433" s="40" t="s">
        <v>1290</v>
      </c>
    </row>
    <row r="1434" spans="1:13" s="40" customFormat="1">
      <c r="A1434" s="40">
        <v>101010102001</v>
      </c>
      <c r="B1434" s="40" t="s">
        <v>2902</v>
      </c>
      <c r="C1434" s="40" t="s">
        <v>2626</v>
      </c>
      <c r="D1434" s="40" t="s">
        <v>1288</v>
      </c>
      <c r="E1434" s="40" t="s">
        <v>2634</v>
      </c>
      <c r="F1434" s="40">
        <v>957</v>
      </c>
      <c r="G1434" s="41">
        <v>38856</v>
      </c>
      <c r="H1434" s="40" t="s">
        <v>3703</v>
      </c>
      <c r="I1434" s="40">
        <v>3418.92</v>
      </c>
      <c r="J1434" s="40">
        <v>0</v>
      </c>
      <c r="K1434" s="40">
        <v>0</v>
      </c>
      <c r="L1434" s="40">
        <v>3418.92</v>
      </c>
      <c r="M1434" s="40" t="s">
        <v>1290</v>
      </c>
    </row>
    <row r="1435" spans="1:13" s="40" customFormat="1">
      <c r="A1435" s="40">
        <v>101010102001</v>
      </c>
      <c r="B1435" s="40" t="s">
        <v>2902</v>
      </c>
      <c r="C1435" s="40" t="s">
        <v>2626</v>
      </c>
      <c r="D1435" s="40" t="s">
        <v>1288</v>
      </c>
      <c r="E1435" s="40" t="s">
        <v>2634</v>
      </c>
      <c r="F1435" s="40">
        <v>996</v>
      </c>
      <c r="G1435" s="41">
        <v>38856</v>
      </c>
      <c r="H1435" s="40" t="s">
        <v>3704</v>
      </c>
      <c r="I1435" s="40">
        <v>386.88</v>
      </c>
      <c r="J1435" s="40">
        <v>0</v>
      </c>
      <c r="K1435" s="40">
        <v>0</v>
      </c>
      <c r="L1435" s="40">
        <v>386.88</v>
      </c>
      <c r="M1435" s="40" t="s">
        <v>1290</v>
      </c>
    </row>
    <row r="1436" spans="1:13" s="40" customFormat="1">
      <c r="A1436" s="40">
        <v>101010102001</v>
      </c>
      <c r="B1436" s="40" t="s">
        <v>2902</v>
      </c>
      <c r="C1436" s="40" t="s">
        <v>2626</v>
      </c>
      <c r="D1436" s="40" t="s">
        <v>1288</v>
      </c>
      <c r="E1436" s="40" t="s">
        <v>2634</v>
      </c>
      <c r="F1436" s="40">
        <v>1105</v>
      </c>
      <c r="G1436" s="41">
        <v>38856</v>
      </c>
      <c r="H1436" s="40" t="s">
        <v>3705</v>
      </c>
      <c r="I1436" s="40">
        <v>383.6</v>
      </c>
      <c r="J1436" s="40">
        <v>0</v>
      </c>
      <c r="K1436" s="40">
        <v>0</v>
      </c>
      <c r="L1436" s="40">
        <v>383.6</v>
      </c>
      <c r="M1436" s="40" t="s">
        <v>1290</v>
      </c>
    </row>
    <row r="1437" spans="1:13" s="40" customFormat="1">
      <c r="A1437" s="40">
        <v>101010102001</v>
      </c>
      <c r="B1437" s="40" t="s">
        <v>2902</v>
      </c>
      <c r="C1437" s="40" t="s">
        <v>2626</v>
      </c>
      <c r="D1437" s="40" t="s">
        <v>1288</v>
      </c>
      <c r="E1437" s="40" t="s">
        <v>2634</v>
      </c>
      <c r="F1437" s="40">
        <v>1106</v>
      </c>
      <c r="G1437" s="41">
        <v>38856</v>
      </c>
      <c r="H1437" s="40" t="s">
        <v>3706</v>
      </c>
      <c r="I1437" s="40">
        <v>28660</v>
      </c>
      <c r="J1437" s="40">
        <v>0</v>
      </c>
      <c r="K1437" s="40">
        <v>0</v>
      </c>
      <c r="L1437" s="40">
        <v>28660</v>
      </c>
      <c r="M1437" s="40" t="s">
        <v>1290</v>
      </c>
    </row>
    <row r="1438" spans="1:13" s="40" customFormat="1">
      <c r="A1438" s="40">
        <v>101010102001</v>
      </c>
      <c r="B1438" s="40" t="s">
        <v>2902</v>
      </c>
      <c r="C1438" s="40" t="s">
        <v>2626</v>
      </c>
      <c r="D1438" s="40" t="s">
        <v>1288</v>
      </c>
      <c r="E1438" s="40" t="s">
        <v>2627</v>
      </c>
      <c r="F1438" s="40">
        <v>2794</v>
      </c>
      <c r="G1438" s="41">
        <v>38856</v>
      </c>
      <c r="H1438" s="40" t="s">
        <v>1293</v>
      </c>
      <c r="I1438" s="40">
        <v>0</v>
      </c>
      <c r="J1438" s="40">
        <v>0</v>
      </c>
      <c r="K1438" s="40">
        <v>0</v>
      </c>
      <c r="L1438" s="40">
        <v>0</v>
      </c>
      <c r="M1438" s="40" t="s">
        <v>1290</v>
      </c>
    </row>
    <row r="1439" spans="1:13" s="40" customFormat="1">
      <c r="A1439" s="40">
        <v>101010102001</v>
      </c>
      <c r="B1439" s="40" t="s">
        <v>2902</v>
      </c>
      <c r="C1439" s="40" t="s">
        <v>2626</v>
      </c>
      <c r="D1439" s="40" t="s">
        <v>1288</v>
      </c>
      <c r="E1439" s="40" t="s">
        <v>2628</v>
      </c>
      <c r="F1439" s="40">
        <v>2795</v>
      </c>
      <c r="G1439" s="41">
        <v>38856</v>
      </c>
      <c r="H1439" s="40" t="s">
        <v>3697</v>
      </c>
      <c r="I1439" s="40">
        <v>0</v>
      </c>
      <c r="J1439" s="40">
        <v>23688.81</v>
      </c>
      <c r="K1439" s="40">
        <v>0</v>
      </c>
      <c r="L1439" s="40">
        <v>-23688.81</v>
      </c>
      <c r="M1439" s="40" t="s">
        <v>1290</v>
      </c>
    </row>
    <row r="1440" spans="1:13" s="40" customFormat="1">
      <c r="A1440" s="40">
        <v>101010102001</v>
      </c>
      <c r="B1440" s="40" t="s">
        <v>2902</v>
      </c>
      <c r="C1440" s="40" t="s">
        <v>2626</v>
      </c>
      <c r="D1440" s="40" t="s">
        <v>1288</v>
      </c>
      <c r="E1440" s="40" t="s">
        <v>2628</v>
      </c>
      <c r="F1440" s="40">
        <v>2797</v>
      </c>
      <c r="G1440" s="41">
        <v>38856</v>
      </c>
      <c r="H1440" s="40" t="s">
        <v>3698</v>
      </c>
      <c r="I1440" s="40">
        <v>0</v>
      </c>
      <c r="J1440" s="40">
        <v>29279.57</v>
      </c>
      <c r="K1440" s="40">
        <v>0</v>
      </c>
      <c r="L1440" s="40">
        <v>-29279.57</v>
      </c>
      <c r="M1440" s="40" t="s">
        <v>1290</v>
      </c>
    </row>
    <row r="1441" spans="1:13" s="40" customFormat="1">
      <c r="A1441" s="40">
        <v>101010102001</v>
      </c>
      <c r="B1441" s="40" t="s">
        <v>2902</v>
      </c>
      <c r="C1441" s="40" t="s">
        <v>2626</v>
      </c>
      <c r="D1441" s="40" t="s">
        <v>1288</v>
      </c>
      <c r="E1441" s="40" t="s">
        <v>2628</v>
      </c>
      <c r="F1441" s="40">
        <v>2798</v>
      </c>
      <c r="G1441" s="41">
        <v>38856</v>
      </c>
      <c r="H1441" s="40" t="s">
        <v>3699</v>
      </c>
      <c r="I1441" s="40">
        <v>0</v>
      </c>
      <c r="J1441" s="40">
        <v>15719.72</v>
      </c>
      <c r="K1441" s="40">
        <v>0</v>
      </c>
      <c r="L1441" s="40">
        <v>-15719.72</v>
      </c>
      <c r="M1441" s="40" t="s">
        <v>1290</v>
      </c>
    </row>
    <row r="1442" spans="1:13" s="40" customFormat="1">
      <c r="A1442" s="40">
        <v>101010102001</v>
      </c>
      <c r="B1442" s="40" t="s">
        <v>2902</v>
      </c>
      <c r="C1442" s="40" t="s">
        <v>2626</v>
      </c>
      <c r="D1442" s="40" t="s">
        <v>1288</v>
      </c>
      <c r="E1442" s="40" t="s">
        <v>2627</v>
      </c>
      <c r="F1442" s="40">
        <v>2505</v>
      </c>
      <c r="G1442" s="41">
        <v>38857</v>
      </c>
      <c r="H1442" s="40" t="s">
        <v>1293</v>
      </c>
      <c r="I1442" s="40">
        <v>0</v>
      </c>
      <c r="J1442" s="40">
        <v>0</v>
      </c>
      <c r="K1442" s="40">
        <v>0</v>
      </c>
      <c r="L1442" s="40">
        <v>0</v>
      </c>
      <c r="M1442" s="40" t="s">
        <v>1290</v>
      </c>
    </row>
    <row r="1443" spans="1:13" s="40" customFormat="1">
      <c r="A1443" s="40">
        <v>101010102001</v>
      </c>
      <c r="B1443" s="40" t="s">
        <v>2902</v>
      </c>
      <c r="C1443" s="40" t="s">
        <v>2626</v>
      </c>
      <c r="D1443" s="40" t="s">
        <v>1288</v>
      </c>
      <c r="E1443" s="40" t="s">
        <v>2627</v>
      </c>
      <c r="F1443" s="40">
        <v>2623</v>
      </c>
      <c r="G1443" s="41">
        <v>38857</v>
      </c>
      <c r="H1443" s="40" t="s">
        <v>1293</v>
      </c>
      <c r="I1443" s="40">
        <v>0</v>
      </c>
      <c r="J1443" s="40">
        <v>0</v>
      </c>
      <c r="K1443" s="40">
        <v>0</v>
      </c>
      <c r="L1443" s="40">
        <v>0</v>
      </c>
      <c r="M1443" s="40" t="s">
        <v>1290</v>
      </c>
    </row>
    <row r="1444" spans="1:13" s="40" customFormat="1">
      <c r="A1444" s="40">
        <v>101010102001</v>
      </c>
      <c r="B1444" s="40" t="s">
        <v>2902</v>
      </c>
      <c r="C1444" s="40" t="s">
        <v>2626</v>
      </c>
      <c r="D1444" s="40" t="s">
        <v>1288</v>
      </c>
      <c r="E1444" s="40" t="s">
        <v>2628</v>
      </c>
      <c r="F1444" s="40">
        <v>2796</v>
      </c>
      <c r="G1444" s="41">
        <v>38857</v>
      </c>
      <c r="H1444" s="40" t="s">
        <v>3707</v>
      </c>
      <c r="I1444" s="40">
        <v>0</v>
      </c>
      <c r="J1444" s="40">
        <v>538.38</v>
      </c>
      <c r="K1444" s="40">
        <v>0</v>
      </c>
      <c r="L1444" s="40">
        <v>-538.38</v>
      </c>
      <c r="M1444" s="40" t="s">
        <v>1290</v>
      </c>
    </row>
    <row r="1445" spans="1:13" s="40" customFormat="1">
      <c r="A1445" s="40">
        <v>101010102001</v>
      </c>
      <c r="B1445" s="40" t="s">
        <v>2902</v>
      </c>
      <c r="C1445" s="40" t="s">
        <v>2626</v>
      </c>
      <c r="D1445" s="40" t="s">
        <v>1288</v>
      </c>
      <c r="E1445" s="40" t="s">
        <v>2628</v>
      </c>
      <c r="F1445" s="40">
        <v>2801</v>
      </c>
      <c r="G1445" s="41">
        <v>38857</v>
      </c>
      <c r="H1445" s="40" t="s">
        <v>3708</v>
      </c>
      <c r="I1445" s="40">
        <v>0</v>
      </c>
      <c r="J1445" s="40">
        <v>163</v>
      </c>
      <c r="K1445" s="40">
        <v>0</v>
      </c>
      <c r="L1445" s="40">
        <v>-163</v>
      </c>
      <c r="M1445" s="40" t="s">
        <v>1290</v>
      </c>
    </row>
    <row r="1446" spans="1:13" s="40" customFormat="1">
      <c r="A1446" s="40">
        <v>101010102001</v>
      </c>
      <c r="B1446" s="40" t="s">
        <v>2902</v>
      </c>
      <c r="C1446" s="40" t="s">
        <v>2626</v>
      </c>
      <c r="D1446" s="40" t="s">
        <v>1288</v>
      </c>
      <c r="E1446" s="40" t="s">
        <v>2628</v>
      </c>
      <c r="F1446" s="40">
        <v>2803</v>
      </c>
      <c r="G1446" s="41">
        <v>38857</v>
      </c>
      <c r="H1446" s="40" t="s">
        <v>3709</v>
      </c>
      <c r="I1446" s="40">
        <v>0</v>
      </c>
      <c r="J1446" s="40">
        <v>2075.86</v>
      </c>
      <c r="K1446" s="40">
        <v>0</v>
      </c>
      <c r="L1446" s="40">
        <v>-2075.86</v>
      </c>
      <c r="M1446" s="40" t="s">
        <v>1290</v>
      </c>
    </row>
    <row r="1447" spans="1:13" s="40" customFormat="1">
      <c r="A1447" s="40">
        <v>101010102001</v>
      </c>
      <c r="B1447" s="40" t="s">
        <v>2902</v>
      </c>
      <c r="C1447" s="40" t="s">
        <v>2626</v>
      </c>
      <c r="D1447" s="40" t="s">
        <v>1288</v>
      </c>
      <c r="E1447" s="40" t="s">
        <v>2634</v>
      </c>
      <c r="F1447" s="40">
        <v>717</v>
      </c>
      <c r="G1447" s="41">
        <v>38859</v>
      </c>
      <c r="H1447" s="40" t="s">
        <v>3712</v>
      </c>
      <c r="I1447" s="40">
        <v>443.91</v>
      </c>
      <c r="J1447" s="40">
        <v>0</v>
      </c>
      <c r="K1447" s="40">
        <v>0</v>
      </c>
      <c r="L1447" s="40">
        <v>443.91</v>
      </c>
      <c r="M1447" s="40" t="s">
        <v>1290</v>
      </c>
    </row>
    <row r="1448" spans="1:13" s="40" customFormat="1">
      <c r="A1448" s="40">
        <v>101010102001</v>
      </c>
      <c r="B1448" s="40" t="s">
        <v>2902</v>
      </c>
      <c r="C1448" s="40" t="s">
        <v>2626</v>
      </c>
      <c r="D1448" s="40" t="s">
        <v>1288</v>
      </c>
      <c r="E1448" s="40" t="s">
        <v>2634</v>
      </c>
      <c r="F1448" s="40">
        <v>941</v>
      </c>
      <c r="G1448" s="41">
        <v>38859</v>
      </c>
      <c r="H1448" s="40" t="s">
        <v>2171</v>
      </c>
      <c r="I1448" s="40">
        <v>2506.15</v>
      </c>
      <c r="J1448" s="40">
        <v>0</v>
      </c>
      <c r="K1448" s="40">
        <v>0</v>
      </c>
      <c r="L1448" s="40">
        <v>2506.15</v>
      </c>
      <c r="M1448" s="40" t="s">
        <v>1290</v>
      </c>
    </row>
    <row r="1449" spans="1:13" s="40" customFormat="1">
      <c r="A1449" s="40">
        <v>101010102001</v>
      </c>
      <c r="B1449" s="40" t="s">
        <v>2902</v>
      </c>
      <c r="C1449" s="40" t="s">
        <v>2626</v>
      </c>
      <c r="D1449" s="40" t="s">
        <v>1288</v>
      </c>
      <c r="E1449" s="40" t="s">
        <v>2634</v>
      </c>
      <c r="F1449" s="40">
        <v>949</v>
      </c>
      <c r="G1449" s="41">
        <v>38859</v>
      </c>
      <c r="H1449" s="40" t="s">
        <v>2172</v>
      </c>
      <c r="I1449" s="40">
        <v>2227.6999999999998</v>
      </c>
      <c r="J1449" s="40">
        <v>0</v>
      </c>
      <c r="K1449" s="40">
        <v>0</v>
      </c>
      <c r="L1449" s="40">
        <v>2227.6999999999998</v>
      </c>
      <c r="M1449" s="40" t="s">
        <v>1290</v>
      </c>
    </row>
    <row r="1450" spans="1:13" s="40" customFormat="1">
      <c r="A1450" s="40">
        <v>101010102001</v>
      </c>
      <c r="B1450" s="40" t="s">
        <v>2902</v>
      </c>
      <c r="C1450" s="40" t="s">
        <v>2626</v>
      </c>
      <c r="D1450" s="40" t="s">
        <v>1288</v>
      </c>
      <c r="E1450" s="40" t="s">
        <v>2634</v>
      </c>
      <c r="F1450" s="40">
        <v>953</v>
      </c>
      <c r="G1450" s="41">
        <v>38859</v>
      </c>
      <c r="H1450" s="40" t="s">
        <v>2173</v>
      </c>
      <c r="I1450" s="40">
        <v>262.68</v>
      </c>
      <c r="J1450" s="40">
        <v>0</v>
      </c>
      <c r="K1450" s="40">
        <v>0</v>
      </c>
      <c r="L1450" s="40">
        <v>262.68</v>
      </c>
      <c r="M1450" s="40" t="s">
        <v>1290</v>
      </c>
    </row>
    <row r="1451" spans="1:13" s="40" customFormat="1">
      <c r="A1451" s="40">
        <v>101010102001</v>
      </c>
      <c r="B1451" s="40" t="s">
        <v>2902</v>
      </c>
      <c r="C1451" s="40" t="s">
        <v>2626</v>
      </c>
      <c r="D1451" s="40" t="s">
        <v>1288</v>
      </c>
      <c r="E1451" s="40" t="s">
        <v>2634</v>
      </c>
      <c r="F1451" s="40">
        <v>1081</v>
      </c>
      <c r="G1451" s="41">
        <v>38859</v>
      </c>
      <c r="H1451" s="40" t="s">
        <v>2174</v>
      </c>
      <c r="I1451" s="40">
        <v>11440.82</v>
      </c>
      <c r="J1451" s="40">
        <v>0</v>
      </c>
      <c r="K1451" s="40">
        <v>0</v>
      </c>
      <c r="L1451" s="40">
        <v>11440.82</v>
      </c>
      <c r="M1451" s="40" t="s">
        <v>1290</v>
      </c>
    </row>
    <row r="1452" spans="1:13" s="40" customFormat="1">
      <c r="A1452" s="40">
        <v>101010102001</v>
      </c>
      <c r="B1452" s="40" t="s">
        <v>2902</v>
      </c>
      <c r="C1452" s="40" t="s">
        <v>2626</v>
      </c>
      <c r="D1452" s="40" t="s">
        <v>1288</v>
      </c>
      <c r="E1452" s="40" t="s">
        <v>2634</v>
      </c>
      <c r="F1452" s="40">
        <v>1091</v>
      </c>
      <c r="G1452" s="41">
        <v>38859</v>
      </c>
      <c r="H1452" s="40" t="s">
        <v>2175</v>
      </c>
      <c r="I1452" s="40">
        <v>2436.1799999999998</v>
      </c>
      <c r="J1452" s="40">
        <v>0</v>
      </c>
      <c r="K1452" s="40">
        <v>0</v>
      </c>
      <c r="L1452" s="40">
        <v>2436.1799999999998</v>
      </c>
      <c r="M1452" s="40" t="s">
        <v>1290</v>
      </c>
    </row>
    <row r="1453" spans="1:13" s="40" customFormat="1">
      <c r="A1453" s="40">
        <v>101010102001</v>
      </c>
      <c r="B1453" s="40" t="s">
        <v>2902</v>
      </c>
      <c r="C1453" s="40" t="s">
        <v>2626</v>
      </c>
      <c r="D1453" s="40" t="s">
        <v>1288</v>
      </c>
      <c r="E1453" s="40" t="s">
        <v>2634</v>
      </c>
      <c r="F1453" s="40">
        <v>1097</v>
      </c>
      <c r="G1453" s="41">
        <v>38859</v>
      </c>
      <c r="H1453" s="40" t="s">
        <v>2176</v>
      </c>
      <c r="I1453" s="40">
        <v>100</v>
      </c>
      <c r="J1453" s="40">
        <v>0</v>
      </c>
      <c r="K1453" s="40">
        <v>0</v>
      </c>
      <c r="L1453" s="40">
        <v>100</v>
      </c>
      <c r="M1453" s="40" t="s">
        <v>1290</v>
      </c>
    </row>
    <row r="1454" spans="1:13" s="40" customFormat="1">
      <c r="A1454" s="40">
        <v>101010102001</v>
      </c>
      <c r="B1454" s="40" t="s">
        <v>2902</v>
      </c>
      <c r="C1454" s="40" t="s">
        <v>2626</v>
      </c>
      <c r="D1454" s="40" t="s">
        <v>1288</v>
      </c>
      <c r="E1454" s="40" t="s">
        <v>2634</v>
      </c>
      <c r="F1454" s="40">
        <v>1098</v>
      </c>
      <c r="G1454" s="41">
        <v>38859</v>
      </c>
      <c r="H1454" s="40" t="s">
        <v>2177</v>
      </c>
      <c r="I1454" s="40">
        <v>1958.05</v>
      </c>
      <c r="J1454" s="40">
        <v>0</v>
      </c>
      <c r="K1454" s="40">
        <v>0</v>
      </c>
      <c r="L1454" s="40">
        <v>1958.05</v>
      </c>
      <c r="M1454" s="40" t="s">
        <v>1290</v>
      </c>
    </row>
    <row r="1455" spans="1:13" s="40" customFormat="1">
      <c r="A1455" s="40">
        <v>101010102001</v>
      </c>
      <c r="B1455" s="40" t="s">
        <v>2902</v>
      </c>
      <c r="C1455" s="40" t="s">
        <v>2626</v>
      </c>
      <c r="D1455" s="40" t="s">
        <v>1288</v>
      </c>
      <c r="E1455" s="40" t="s">
        <v>2634</v>
      </c>
      <c r="F1455" s="40">
        <v>1103</v>
      </c>
      <c r="G1455" s="41">
        <v>38859</v>
      </c>
      <c r="H1455" s="40" t="s">
        <v>2178</v>
      </c>
      <c r="I1455" s="40">
        <v>486.05</v>
      </c>
      <c r="J1455" s="40">
        <v>0</v>
      </c>
      <c r="K1455" s="40">
        <v>0</v>
      </c>
      <c r="L1455" s="40">
        <v>486.05</v>
      </c>
      <c r="M1455" s="40" t="s">
        <v>1290</v>
      </c>
    </row>
    <row r="1456" spans="1:13" s="40" customFormat="1">
      <c r="A1456" s="40">
        <v>101010102001</v>
      </c>
      <c r="B1456" s="40" t="s">
        <v>2902</v>
      </c>
      <c r="C1456" s="40" t="s">
        <v>2626</v>
      </c>
      <c r="D1456" s="40" t="s">
        <v>1288</v>
      </c>
      <c r="E1456" s="40" t="s">
        <v>2634</v>
      </c>
      <c r="F1456" s="40">
        <v>1108</v>
      </c>
      <c r="G1456" s="41">
        <v>38859</v>
      </c>
      <c r="H1456" s="40" t="s">
        <v>2179</v>
      </c>
      <c r="I1456" s="40">
        <v>25</v>
      </c>
      <c r="J1456" s="40">
        <v>0</v>
      </c>
      <c r="K1456" s="40">
        <v>0</v>
      </c>
      <c r="L1456" s="40">
        <v>25</v>
      </c>
      <c r="M1456" s="40" t="s">
        <v>1290</v>
      </c>
    </row>
    <row r="1457" spans="1:13" s="40" customFormat="1">
      <c r="A1457" s="40">
        <v>101010102001</v>
      </c>
      <c r="B1457" s="40" t="s">
        <v>2902</v>
      </c>
      <c r="C1457" s="40" t="s">
        <v>2626</v>
      </c>
      <c r="D1457" s="40" t="s">
        <v>1288</v>
      </c>
      <c r="E1457" s="40" t="s">
        <v>2634</v>
      </c>
      <c r="F1457" s="40">
        <v>1109</v>
      </c>
      <c r="G1457" s="41">
        <v>38859</v>
      </c>
      <c r="H1457" s="40" t="s">
        <v>2180</v>
      </c>
      <c r="I1457" s="40">
        <v>14.56</v>
      </c>
      <c r="J1457" s="40">
        <v>0</v>
      </c>
      <c r="K1457" s="40">
        <v>0</v>
      </c>
      <c r="L1457" s="40">
        <v>14.56</v>
      </c>
      <c r="M1457" s="40" t="s">
        <v>1290</v>
      </c>
    </row>
    <row r="1458" spans="1:13" s="40" customFormat="1">
      <c r="A1458" s="40">
        <v>101010102001</v>
      </c>
      <c r="B1458" s="40" t="s">
        <v>2902</v>
      </c>
      <c r="C1458" s="40" t="s">
        <v>2626</v>
      </c>
      <c r="D1458" s="40" t="s">
        <v>1288</v>
      </c>
      <c r="E1458" s="40" t="s">
        <v>2634</v>
      </c>
      <c r="F1458" s="40">
        <v>1387</v>
      </c>
      <c r="G1458" s="41">
        <v>38859</v>
      </c>
      <c r="H1458" s="40" t="s">
        <v>2181</v>
      </c>
      <c r="I1458" s="40">
        <v>2506.15</v>
      </c>
      <c r="J1458" s="40">
        <v>0</v>
      </c>
      <c r="K1458" s="40">
        <v>0</v>
      </c>
      <c r="L1458" s="40">
        <v>2506.15</v>
      </c>
      <c r="M1458" s="40" t="s">
        <v>1290</v>
      </c>
    </row>
    <row r="1459" spans="1:13" s="40" customFormat="1">
      <c r="A1459" s="40">
        <v>101010102001</v>
      </c>
      <c r="B1459" s="40" t="s">
        <v>2902</v>
      </c>
      <c r="C1459" s="40" t="s">
        <v>2626</v>
      </c>
      <c r="D1459" s="40" t="s">
        <v>1288</v>
      </c>
      <c r="E1459" s="40" t="s">
        <v>2627</v>
      </c>
      <c r="F1459" s="40">
        <v>2804</v>
      </c>
      <c r="G1459" s="41">
        <v>38859</v>
      </c>
      <c r="H1459" s="40" t="s">
        <v>1293</v>
      </c>
      <c r="I1459" s="40">
        <v>0</v>
      </c>
      <c r="J1459" s="40">
        <v>0</v>
      </c>
      <c r="K1459" s="40">
        <v>0</v>
      </c>
      <c r="L1459" s="40">
        <v>0</v>
      </c>
      <c r="M1459" s="40" t="s">
        <v>1290</v>
      </c>
    </row>
    <row r="1460" spans="1:13" s="40" customFormat="1">
      <c r="A1460" s="40">
        <v>101010102001</v>
      </c>
      <c r="B1460" s="40" t="s">
        <v>2902</v>
      </c>
      <c r="C1460" s="40" t="s">
        <v>2626</v>
      </c>
      <c r="D1460" s="40" t="s">
        <v>1288</v>
      </c>
      <c r="E1460" s="40" t="s">
        <v>2628</v>
      </c>
      <c r="F1460" s="40">
        <v>2805</v>
      </c>
      <c r="G1460" s="41">
        <v>38859</v>
      </c>
      <c r="H1460" s="40" t="s">
        <v>3710</v>
      </c>
      <c r="I1460" s="40">
        <v>0</v>
      </c>
      <c r="J1460" s="40">
        <v>8741.34</v>
      </c>
      <c r="K1460" s="40">
        <v>0</v>
      </c>
      <c r="L1460" s="40">
        <v>-8741.34</v>
      </c>
      <c r="M1460" s="40" t="s">
        <v>1290</v>
      </c>
    </row>
    <row r="1461" spans="1:13" s="40" customFormat="1">
      <c r="A1461" s="40">
        <v>101010102001</v>
      </c>
      <c r="B1461" s="40" t="s">
        <v>2902</v>
      </c>
      <c r="C1461" s="40" t="s">
        <v>2626</v>
      </c>
      <c r="D1461" s="40" t="s">
        <v>1288</v>
      </c>
      <c r="E1461" s="40" t="s">
        <v>2628</v>
      </c>
      <c r="F1461" s="40">
        <v>2806</v>
      </c>
      <c r="G1461" s="41">
        <v>38859</v>
      </c>
      <c r="H1461" s="40" t="s">
        <v>3711</v>
      </c>
      <c r="I1461" s="40">
        <v>0</v>
      </c>
      <c r="J1461" s="40">
        <v>1122.1300000000001</v>
      </c>
      <c r="K1461" s="40">
        <v>0</v>
      </c>
      <c r="L1461" s="40">
        <v>-1122.1300000000001</v>
      </c>
      <c r="M1461" s="40" t="s">
        <v>1290</v>
      </c>
    </row>
    <row r="1462" spans="1:13" s="40" customFormat="1">
      <c r="A1462" s="40">
        <v>101010102001</v>
      </c>
      <c r="B1462" s="40" t="s">
        <v>2902</v>
      </c>
      <c r="C1462" s="40" t="s">
        <v>2626</v>
      </c>
      <c r="D1462" s="40" t="s">
        <v>1288</v>
      </c>
      <c r="E1462" s="40" t="s">
        <v>2634</v>
      </c>
      <c r="F1462" s="40">
        <v>1078</v>
      </c>
      <c r="G1462" s="41">
        <v>38860</v>
      </c>
      <c r="H1462" s="40" t="s">
        <v>2188</v>
      </c>
      <c r="I1462" s="40">
        <v>234</v>
      </c>
      <c r="J1462" s="40">
        <v>0</v>
      </c>
      <c r="K1462" s="40">
        <v>0</v>
      </c>
      <c r="L1462" s="40">
        <v>234</v>
      </c>
      <c r="M1462" s="40" t="s">
        <v>1290</v>
      </c>
    </row>
    <row r="1463" spans="1:13" s="40" customFormat="1">
      <c r="A1463" s="40">
        <v>101010102001</v>
      </c>
      <c r="B1463" s="40" t="s">
        <v>2902</v>
      </c>
      <c r="C1463" s="40" t="s">
        <v>2626</v>
      </c>
      <c r="D1463" s="40" t="s">
        <v>1288</v>
      </c>
      <c r="E1463" s="40" t="s">
        <v>2634</v>
      </c>
      <c r="F1463" s="40">
        <v>1080</v>
      </c>
      <c r="G1463" s="41">
        <v>38860</v>
      </c>
      <c r="H1463" s="40" t="s">
        <v>2174</v>
      </c>
      <c r="I1463" s="40">
        <v>11440.82</v>
      </c>
      <c r="J1463" s="40">
        <v>0</v>
      </c>
      <c r="K1463" s="40">
        <v>0</v>
      </c>
      <c r="L1463" s="40">
        <v>11440.82</v>
      </c>
      <c r="M1463" s="40" t="s">
        <v>1290</v>
      </c>
    </row>
    <row r="1464" spans="1:13" s="40" customFormat="1">
      <c r="A1464" s="40">
        <v>101010102001</v>
      </c>
      <c r="B1464" s="40" t="s">
        <v>2902</v>
      </c>
      <c r="C1464" s="40" t="s">
        <v>2626</v>
      </c>
      <c r="D1464" s="40" t="s">
        <v>1288</v>
      </c>
      <c r="E1464" s="40" t="s">
        <v>2634</v>
      </c>
      <c r="F1464" s="40">
        <v>1082</v>
      </c>
      <c r="G1464" s="41">
        <v>38860</v>
      </c>
      <c r="H1464" s="40" t="s">
        <v>2189</v>
      </c>
      <c r="I1464" s="40">
        <v>21.85</v>
      </c>
      <c r="J1464" s="40">
        <v>0</v>
      </c>
      <c r="K1464" s="40">
        <v>0</v>
      </c>
      <c r="L1464" s="40">
        <v>21.85</v>
      </c>
      <c r="M1464" s="40" t="s">
        <v>1290</v>
      </c>
    </row>
    <row r="1465" spans="1:13" s="40" customFormat="1">
      <c r="A1465" s="40">
        <v>101010102001</v>
      </c>
      <c r="B1465" s="40" t="s">
        <v>2902</v>
      </c>
      <c r="C1465" s="40" t="s">
        <v>2626</v>
      </c>
      <c r="D1465" s="40" t="s">
        <v>1288</v>
      </c>
      <c r="E1465" s="40" t="s">
        <v>2634</v>
      </c>
      <c r="F1465" s="40">
        <v>1083</v>
      </c>
      <c r="G1465" s="41">
        <v>38860</v>
      </c>
      <c r="H1465" s="40" t="s">
        <v>2190</v>
      </c>
      <c r="I1465" s="40">
        <v>64</v>
      </c>
      <c r="J1465" s="40">
        <v>0</v>
      </c>
      <c r="K1465" s="40">
        <v>0</v>
      </c>
      <c r="L1465" s="40">
        <v>64</v>
      </c>
      <c r="M1465" s="40" t="s">
        <v>1290</v>
      </c>
    </row>
    <row r="1466" spans="1:13" s="40" customFormat="1">
      <c r="A1466" s="40">
        <v>101010102001</v>
      </c>
      <c r="B1466" s="40" t="s">
        <v>2902</v>
      </c>
      <c r="C1466" s="40" t="s">
        <v>2626</v>
      </c>
      <c r="D1466" s="40" t="s">
        <v>1288</v>
      </c>
      <c r="E1466" s="40" t="s">
        <v>2634</v>
      </c>
      <c r="F1466" s="40">
        <v>1084</v>
      </c>
      <c r="G1466" s="41">
        <v>38860</v>
      </c>
      <c r="H1466" s="40" t="s">
        <v>2191</v>
      </c>
      <c r="I1466" s="40">
        <v>2.5</v>
      </c>
      <c r="J1466" s="40">
        <v>0</v>
      </c>
      <c r="K1466" s="40">
        <v>0</v>
      </c>
      <c r="L1466" s="40">
        <v>2.5</v>
      </c>
      <c r="M1466" s="40" t="s">
        <v>1290</v>
      </c>
    </row>
    <row r="1467" spans="1:13" s="40" customFormat="1">
      <c r="A1467" s="40">
        <v>101010102001</v>
      </c>
      <c r="B1467" s="40" t="s">
        <v>2902</v>
      </c>
      <c r="C1467" s="40" t="s">
        <v>2626</v>
      </c>
      <c r="D1467" s="40" t="s">
        <v>1288</v>
      </c>
      <c r="E1467" s="40" t="s">
        <v>2634</v>
      </c>
      <c r="F1467" s="40">
        <v>1088</v>
      </c>
      <c r="G1467" s="41">
        <v>38860</v>
      </c>
      <c r="H1467" s="40" t="s">
        <v>2192</v>
      </c>
      <c r="I1467" s="40">
        <v>267</v>
      </c>
      <c r="J1467" s="40">
        <v>0</v>
      </c>
      <c r="K1467" s="40">
        <v>0</v>
      </c>
      <c r="L1467" s="40">
        <v>267</v>
      </c>
      <c r="M1467" s="40" t="s">
        <v>1290</v>
      </c>
    </row>
    <row r="1468" spans="1:13" s="40" customFormat="1">
      <c r="A1468" s="40">
        <v>101010102001</v>
      </c>
      <c r="B1468" s="40" t="s">
        <v>2902</v>
      </c>
      <c r="C1468" s="40" t="s">
        <v>2626</v>
      </c>
      <c r="D1468" s="40" t="s">
        <v>1288</v>
      </c>
      <c r="E1468" s="40" t="s">
        <v>2634</v>
      </c>
      <c r="F1468" s="40">
        <v>1090</v>
      </c>
      <c r="G1468" s="41">
        <v>38860</v>
      </c>
      <c r="H1468" s="40" t="s">
        <v>2193</v>
      </c>
      <c r="I1468" s="40">
        <v>10</v>
      </c>
      <c r="J1468" s="40">
        <v>0</v>
      </c>
      <c r="K1468" s="40">
        <v>0</v>
      </c>
      <c r="L1468" s="40">
        <v>10</v>
      </c>
      <c r="M1468" s="40" t="s">
        <v>1290</v>
      </c>
    </row>
    <row r="1469" spans="1:13" s="40" customFormat="1">
      <c r="A1469" s="40">
        <v>101010102001</v>
      </c>
      <c r="B1469" s="40" t="s">
        <v>2902</v>
      </c>
      <c r="C1469" s="40" t="s">
        <v>2626</v>
      </c>
      <c r="D1469" s="40" t="s">
        <v>1288</v>
      </c>
      <c r="E1469" s="40" t="s">
        <v>2634</v>
      </c>
      <c r="F1469" s="40">
        <v>1092</v>
      </c>
      <c r="G1469" s="41">
        <v>38860</v>
      </c>
      <c r="H1469" s="40" t="s">
        <v>2175</v>
      </c>
      <c r="I1469" s="40">
        <v>100.39</v>
      </c>
      <c r="J1469" s="40">
        <v>0</v>
      </c>
      <c r="K1469" s="40">
        <v>0</v>
      </c>
      <c r="L1469" s="40">
        <v>100.39</v>
      </c>
      <c r="M1469" s="40" t="s">
        <v>1290</v>
      </c>
    </row>
    <row r="1470" spans="1:13" s="40" customFormat="1">
      <c r="A1470" s="40">
        <v>101010102001</v>
      </c>
      <c r="B1470" s="40" t="s">
        <v>2902</v>
      </c>
      <c r="C1470" s="40" t="s">
        <v>2626</v>
      </c>
      <c r="D1470" s="40" t="s">
        <v>1288</v>
      </c>
      <c r="E1470" s="40" t="s">
        <v>2634</v>
      </c>
      <c r="F1470" s="40">
        <v>1093</v>
      </c>
      <c r="G1470" s="41">
        <v>38860</v>
      </c>
      <c r="H1470" s="40" t="s">
        <v>2194</v>
      </c>
      <c r="I1470" s="40">
        <v>9.1</v>
      </c>
      <c r="J1470" s="40">
        <v>0</v>
      </c>
      <c r="K1470" s="40">
        <v>0</v>
      </c>
      <c r="L1470" s="40">
        <v>9.1</v>
      </c>
      <c r="M1470" s="40" t="s">
        <v>1290</v>
      </c>
    </row>
    <row r="1471" spans="1:13" s="40" customFormat="1">
      <c r="A1471" s="40">
        <v>101010102001</v>
      </c>
      <c r="B1471" s="40" t="s">
        <v>2902</v>
      </c>
      <c r="C1471" s="40" t="s">
        <v>2626</v>
      </c>
      <c r="D1471" s="40" t="s">
        <v>1288</v>
      </c>
      <c r="E1471" s="40" t="s">
        <v>2634</v>
      </c>
      <c r="F1471" s="40">
        <v>1094</v>
      </c>
      <c r="G1471" s="41">
        <v>38860</v>
      </c>
      <c r="H1471" s="40" t="s">
        <v>2195</v>
      </c>
      <c r="I1471" s="40">
        <v>78.27</v>
      </c>
      <c r="J1471" s="40">
        <v>0</v>
      </c>
      <c r="K1471" s="40">
        <v>0</v>
      </c>
      <c r="L1471" s="40">
        <v>78.27</v>
      </c>
      <c r="M1471" s="40" t="s">
        <v>1290</v>
      </c>
    </row>
    <row r="1472" spans="1:13" s="40" customFormat="1">
      <c r="A1472" s="40">
        <v>101010102001</v>
      </c>
      <c r="B1472" s="40" t="s">
        <v>2902</v>
      </c>
      <c r="C1472" s="40" t="s">
        <v>2626</v>
      </c>
      <c r="D1472" s="40" t="s">
        <v>1288</v>
      </c>
      <c r="E1472" s="40" t="s">
        <v>2634</v>
      </c>
      <c r="F1472" s="40">
        <v>1102</v>
      </c>
      <c r="G1472" s="41">
        <v>38860</v>
      </c>
      <c r="H1472" s="40" t="s">
        <v>2196</v>
      </c>
      <c r="I1472" s="40">
        <v>5</v>
      </c>
      <c r="J1472" s="40">
        <v>0</v>
      </c>
      <c r="K1472" s="40">
        <v>0</v>
      </c>
      <c r="L1472" s="40">
        <v>5</v>
      </c>
      <c r="M1472" s="40" t="s">
        <v>1290</v>
      </c>
    </row>
    <row r="1473" spans="1:13" s="40" customFormat="1">
      <c r="A1473" s="40">
        <v>101010102001</v>
      </c>
      <c r="B1473" s="40" t="s">
        <v>2902</v>
      </c>
      <c r="C1473" s="40" t="s">
        <v>2626</v>
      </c>
      <c r="D1473" s="40" t="s">
        <v>1288</v>
      </c>
      <c r="E1473" s="40" t="s">
        <v>2634</v>
      </c>
      <c r="F1473" s="40">
        <v>1104</v>
      </c>
      <c r="G1473" s="41">
        <v>38860</v>
      </c>
      <c r="H1473" s="40" t="s">
        <v>2197</v>
      </c>
      <c r="I1473" s="40">
        <v>306.60000000000002</v>
      </c>
      <c r="J1473" s="40">
        <v>0</v>
      </c>
      <c r="K1473" s="40">
        <v>0</v>
      </c>
      <c r="L1473" s="40">
        <v>306.60000000000002</v>
      </c>
      <c r="M1473" s="40" t="s">
        <v>1290</v>
      </c>
    </row>
    <row r="1474" spans="1:13" s="40" customFormat="1">
      <c r="A1474" s="40">
        <v>101010102001</v>
      </c>
      <c r="B1474" s="40" t="s">
        <v>2902</v>
      </c>
      <c r="C1474" s="40" t="s">
        <v>2626</v>
      </c>
      <c r="D1474" s="40" t="s">
        <v>1288</v>
      </c>
      <c r="E1474" s="40" t="s">
        <v>2634</v>
      </c>
      <c r="F1474" s="40">
        <v>1107</v>
      </c>
      <c r="G1474" s="41">
        <v>38860</v>
      </c>
      <c r="H1474" s="40" t="s">
        <v>2198</v>
      </c>
      <c r="I1474" s="40">
        <v>54</v>
      </c>
      <c r="J1474" s="40">
        <v>0</v>
      </c>
      <c r="K1474" s="40">
        <v>0</v>
      </c>
      <c r="L1474" s="40">
        <v>54</v>
      </c>
      <c r="M1474" s="40" t="s">
        <v>1290</v>
      </c>
    </row>
    <row r="1475" spans="1:13" s="40" customFormat="1">
      <c r="A1475" s="40">
        <v>101010102001</v>
      </c>
      <c r="B1475" s="40" t="s">
        <v>2902</v>
      </c>
      <c r="C1475" s="40" t="s">
        <v>2626</v>
      </c>
      <c r="D1475" s="40" t="s">
        <v>1288</v>
      </c>
      <c r="E1475" s="40" t="s">
        <v>2627</v>
      </c>
      <c r="F1475" s="40">
        <v>2177</v>
      </c>
      <c r="G1475" s="41">
        <v>38860</v>
      </c>
      <c r="H1475" s="40" t="s">
        <v>1293</v>
      </c>
      <c r="I1475" s="40">
        <v>0</v>
      </c>
      <c r="J1475" s="40">
        <v>0</v>
      </c>
      <c r="K1475" s="40">
        <v>0</v>
      </c>
      <c r="L1475" s="40">
        <v>0</v>
      </c>
      <c r="M1475" s="40" t="s">
        <v>1290</v>
      </c>
    </row>
    <row r="1476" spans="1:13" s="40" customFormat="1">
      <c r="A1476" s="40">
        <v>101010102001</v>
      </c>
      <c r="B1476" s="40" t="s">
        <v>2902</v>
      </c>
      <c r="C1476" s="40" t="s">
        <v>2626</v>
      </c>
      <c r="D1476" s="40" t="s">
        <v>1288</v>
      </c>
      <c r="E1476" s="40" t="s">
        <v>2627</v>
      </c>
      <c r="F1476" s="40">
        <v>2244</v>
      </c>
      <c r="G1476" s="41">
        <v>38860</v>
      </c>
      <c r="H1476" s="40" t="s">
        <v>1293</v>
      </c>
      <c r="I1476" s="40">
        <v>0</v>
      </c>
      <c r="J1476" s="40">
        <v>0</v>
      </c>
      <c r="K1476" s="40">
        <v>0</v>
      </c>
      <c r="L1476" s="40">
        <v>0</v>
      </c>
      <c r="M1476" s="40" t="s">
        <v>1290</v>
      </c>
    </row>
    <row r="1477" spans="1:13" s="40" customFormat="1">
      <c r="A1477" s="40">
        <v>101010102001</v>
      </c>
      <c r="B1477" s="40" t="s">
        <v>2902</v>
      </c>
      <c r="C1477" s="40" t="s">
        <v>2626</v>
      </c>
      <c r="D1477" s="40" t="s">
        <v>1288</v>
      </c>
      <c r="E1477" s="40" t="s">
        <v>2627</v>
      </c>
      <c r="F1477" s="40">
        <v>2686</v>
      </c>
      <c r="G1477" s="41">
        <v>38860</v>
      </c>
      <c r="H1477" s="40" t="s">
        <v>1293</v>
      </c>
      <c r="I1477" s="40">
        <v>0</v>
      </c>
      <c r="J1477" s="40">
        <v>0</v>
      </c>
      <c r="K1477" s="40">
        <v>0</v>
      </c>
      <c r="L1477" s="40">
        <v>0</v>
      </c>
      <c r="M1477" s="40" t="s">
        <v>1290</v>
      </c>
    </row>
    <row r="1478" spans="1:13" s="40" customFormat="1">
      <c r="A1478" s="40">
        <v>101010102001</v>
      </c>
      <c r="B1478" s="40" t="s">
        <v>2902</v>
      </c>
      <c r="C1478" s="40" t="s">
        <v>2626</v>
      </c>
      <c r="D1478" s="40" t="s">
        <v>1288</v>
      </c>
      <c r="E1478" s="40" t="s">
        <v>2627</v>
      </c>
      <c r="F1478" s="40">
        <v>2689</v>
      </c>
      <c r="G1478" s="41">
        <v>38860</v>
      </c>
      <c r="H1478" s="40" t="s">
        <v>1293</v>
      </c>
      <c r="I1478" s="40">
        <v>0</v>
      </c>
      <c r="J1478" s="40">
        <v>0</v>
      </c>
      <c r="K1478" s="40">
        <v>0</v>
      </c>
      <c r="L1478" s="40">
        <v>0</v>
      </c>
      <c r="M1478" s="40" t="s">
        <v>1290</v>
      </c>
    </row>
    <row r="1479" spans="1:13" s="40" customFormat="1">
      <c r="A1479" s="40">
        <v>101010102001</v>
      </c>
      <c r="B1479" s="40" t="s">
        <v>2902</v>
      </c>
      <c r="C1479" s="40" t="s">
        <v>2626</v>
      </c>
      <c r="D1479" s="40" t="s">
        <v>1288</v>
      </c>
      <c r="E1479" s="40" t="s">
        <v>2628</v>
      </c>
      <c r="F1479" s="40">
        <v>2810</v>
      </c>
      <c r="G1479" s="41">
        <v>38860</v>
      </c>
      <c r="H1479" s="40" t="s">
        <v>2182</v>
      </c>
      <c r="I1479" s="40">
        <v>0</v>
      </c>
      <c r="J1479" s="40">
        <v>247.2</v>
      </c>
      <c r="K1479" s="40">
        <v>0</v>
      </c>
      <c r="L1479" s="40">
        <v>-247.2</v>
      </c>
      <c r="M1479" s="40" t="s">
        <v>1290</v>
      </c>
    </row>
    <row r="1480" spans="1:13" s="40" customFormat="1">
      <c r="A1480" s="40">
        <v>101010102001</v>
      </c>
      <c r="B1480" s="40" t="s">
        <v>2902</v>
      </c>
      <c r="C1480" s="40" t="s">
        <v>2626</v>
      </c>
      <c r="D1480" s="40" t="s">
        <v>1288</v>
      </c>
      <c r="E1480" s="40" t="s">
        <v>2628</v>
      </c>
      <c r="F1480" s="40">
        <v>2811</v>
      </c>
      <c r="G1480" s="41">
        <v>38860</v>
      </c>
      <c r="H1480" s="40" t="s">
        <v>2183</v>
      </c>
      <c r="I1480" s="40">
        <v>0</v>
      </c>
      <c r="J1480" s="40">
        <v>28.07</v>
      </c>
      <c r="K1480" s="40">
        <v>0</v>
      </c>
      <c r="L1480" s="40">
        <v>-28.07</v>
      </c>
      <c r="M1480" s="40" t="s">
        <v>1290</v>
      </c>
    </row>
    <row r="1481" spans="1:13" s="40" customFormat="1">
      <c r="A1481" s="40">
        <v>101010102001</v>
      </c>
      <c r="B1481" s="40" t="s">
        <v>2902</v>
      </c>
      <c r="C1481" s="40" t="s">
        <v>2626</v>
      </c>
      <c r="D1481" s="40" t="s">
        <v>1288</v>
      </c>
      <c r="E1481" s="40" t="s">
        <v>2628</v>
      </c>
      <c r="F1481" s="40">
        <v>2812</v>
      </c>
      <c r="G1481" s="41">
        <v>38860</v>
      </c>
      <c r="H1481" s="40" t="s">
        <v>2184</v>
      </c>
      <c r="I1481" s="40">
        <v>0</v>
      </c>
      <c r="J1481" s="40">
        <v>29279.57</v>
      </c>
      <c r="K1481" s="40">
        <v>0</v>
      </c>
      <c r="L1481" s="40">
        <v>-29279.57</v>
      </c>
      <c r="M1481" s="40" t="s">
        <v>1290</v>
      </c>
    </row>
    <row r="1482" spans="1:13" s="40" customFormat="1">
      <c r="A1482" s="40">
        <v>101010102001</v>
      </c>
      <c r="B1482" s="40" t="s">
        <v>2902</v>
      </c>
      <c r="C1482" s="40" t="s">
        <v>2626</v>
      </c>
      <c r="D1482" s="40" t="s">
        <v>1288</v>
      </c>
      <c r="E1482" s="40" t="s">
        <v>2628</v>
      </c>
      <c r="F1482" s="40">
        <v>2813</v>
      </c>
      <c r="G1482" s="41">
        <v>38860</v>
      </c>
      <c r="H1482" s="40" t="s">
        <v>2185</v>
      </c>
      <c r="I1482" s="40">
        <v>0</v>
      </c>
      <c r="J1482" s="40">
        <v>2805.48</v>
      </c>
      <c r="K1482" s="40">
        <v>0</v>
      </c>
      <c r="L1482" s="40">
        <v>-2805.48</v>
      </c>
      <c r="M1482" s="40" t="s">
        <v>1290</v>
      </c>
    </row>
    <row r="1483" spans="1:13" s="40" customFormat="1">
      <c r="A1483" s="40">
        <v>101010102001</v>
      </c>
      <c r="B1483" s="40" t="s">
        <v>2902</v>
      </c>
      <c r="C1483" s="40" t="s">
        <v>2626</v>
      </c>
      <c r="D1483" s="40" t="s">
        <v>1288</v>
      </c>
      <c r="E1483" s="40" t="s">
        <v>2628</v>
      </c>
      <c r="F1483" s="40">
        <v>2814</v>
      </c>
      <c r="G1483" s="41">
        <v>38860</v>
      </c>
      <c r="H1483" s="40" t="s">
        <v>2186</v>
      </c>
      <c r="I1483" s="40">
        <v>0</v>
      </c>
      <c r="J1483" s="40">
        <v>188.66</v>
      </c>
      <c r="K1483" s="40">
        <v>0</v>
      </c>
      <c r="L1483" s="40">
        <v>-188.66</v>
      </c>
      <c r="M1483" s="40" t="s">
        <v>1290</v>
      </c>
    </row>
    <row r="1484" spans="1:13" s="40" customFormat="1">
      <c r="A1484" s="40">
        <v>101010102001</v>
      </c>
      <c r="B1484" s="40" t="s">
        <v>2902</v>
      </c>
      <c r="C1484" s="40" t="s">
        <v>2626</v>
      </c>
      <c r="D1484" s="40" t="s">
        <v>1288</v>
      </c>
      <c r="E1484" s="40" t="s">
        <v>2628</v>
      </c>
      <c r="F1484" s="40">
        <v>2818</v>
      </c>
      <c r="G1484" s="41">
        <v>38860</v>
      </c>
      <c r="H1484" s="40" t="s">
        <v>2187</v>
      </c>
      <c r="I1484" s="40">
        <v>0</v>
      </c>
      <c r="J1484" s="40">
        <v>40</v>
      </c>
      <c r="K1484" s="40">
        <v>0</v>
      </c>
      <c r="L1484" s="40">
        <v>-40</v>
      </c>
      <c r="M1484" s="40" t="s">
        <v>1290</v>
      </c>
    </row>
    <row r="1485" spans="1:13" s="40" customFormat="1">
      <c r="A1485" s="40">
        <v>101010102001</v>
      </c>
      <c r="B1485" s="40" t="s">
        <v>2902</v>
      </c>
      <c r="C1485" s="40" t="s">
        <v>2626</v>
      </c>
      <c r="D1485" s="40" t="s">
        <v>1288</v>
      </c>
      <c r="E1485" s="40" t="s">
        <v>2634</v>
      </c>
      <c r="F1485" s="40">
        <v>944</v>
      </c>
      <c r="G1485" s="41">
        <v>38861</v>
      </c>
      <c r="H1485" s="40" t="s">
        <v>2203</v>
      </c>
      <c r="I1485" s="40">
        <v>3669.72</v>
      </c>
      <c r="J1485" s="40">
        <v>0</v>
      </c>
      <c r="K1485" s="40">
        <v>0</v>
      </c>
      <c r="L1485" s="40">
        <v>3669.72</v>
      </c>
      <c r="M1485" s="40" t="s">
        <v>1290</v>
      </c>
    </row>
    <row r="1486" spans="1:13" s="40" customFormat="1">
      <c r="A1486" s="40">
        <v>101010102001</v>
      </c>
      <c r="B1486" s="40" t="s">
        <v>2902</v>
      </c>
      <c r="C1486" s="40" t="s">
        <v>2626</v>
      </c>
      <c r="D1486" s="40" t="s">
        <v>1288</v>
      </c>
      <c r="E1486" s="40" t="s">
        <v>2634</v>
      </c>
      <c r="F1486" s="40">
        <v>1076</v>
      </c>
      <c r="G1486" s="41">
        <v>38861</v>
      </c>
      <c r="H1486" s="40" t="s">
        <v>2204</v>
      </c>
      <c r="I1486" s="40">
        <v>197.12</v>
      </c>
      <c r="J1486" s="40">
        <v>0</v>
      </c>
      <c r="K1486" s="40">
        <v>0</v>
      </c>
      <c r="L1486" s="40">
        <v>197.12</v>
      </c>
      <c r="M1486" s="40" t="s">
        <v>1290</v>
      </c>
    </row>
    <row r="1487" spans="1:13" s="40" customFormat="1">
      <c r="A1487" s="40">
        <v>101010102001</v>
      </c>
      <c r="B1487" s="40" t="s">
        <v>2902</v>
      </c>
      <c r="C1487" s="40" t="s">
        <v>2626</v>
      </c>
      <c r="D1487" s="40" t="s">
        <v>1288</v>
      </c>
      <c r="E1487" s="40" t="s">
        <v>2634</v>
      </c>
      <c r="F1487" s="40">
        <v>1077</v>
      </c>
      <c r="G1487" s="41">
        <v>38861</v>
      </c>
      <c r="H1487" s="40" t="s">
        <v>2205</v>
      </c>
      <c r="I1487" s="40">
        <v>1649</v>
      </c>
      <c r="J1487" s="40">
        <v>0</v>
      </c>
      <c r="K1487" s="40">
        <v>0</v>
      </c>
      <c r="L1487" s="40">
        <v>1649</v>
      </c>
      <c r="M1487" s="40" t="s">
        <v>1290</v>
      </c>
    </row>
    <row r="1488" spans="1:13" s="40" customFormat="1">
      <c r="A1488" s="40">
        <v>101010102001</v>
      </c>
      <c r="B1488" s="40" t="s">
        <v>2902</v>
      </c>
      <c r="C1488" s="40" t="s">
        <v>2626</v>
      </c>
      <c r="D1488" s="40" t="s">
        <v>1288</v>
      </c>
      <c r="E1488" s="40" t="s">
        <v>2634</v>
      </c>
      <c r="F1488" s="40">
        <v>2260</v>
      </c>
      <c r="G1488" s="41">
        <v>38861</v>
      </c>
      <c r="H1488" s="40" t="s">
        <v>3340</v>
      </c>
      <c r="I1488" s="40">
        <v>302.39999999999998</v>
      </c>
      <c r="J1488" s="40">
        <v>0</v>
      </c>
      <c r="K1488" s="40">
        <v>0</v>
      </c>
      <c r="L1488" s="40">
        <v>302.39999999999998</v>
      </c>
      <c r="M1488" s="40" t="s">
        <v>1290</v>
      </c>
    </row>
    <row r="1489" spans="1:13" s="40" customFormat="1">
      <c r="A1489" s="40">
        <v>101010102001</v>
      </c>
      <c r="B1489" s="40" t="s">
        <v>2902</v>
      </c>
      <c r="C1489" s="40" t="s">
        <v>2626</v>
      </c>
      <c r="D1489" s="40" t="s">
        <v>1288</v>
      </c>
      <c r="E1489" s="40" t="s">
        <v>2627</v>
      </c>
      <c r="F1489" s="40">
        <v>2735</v>
      </c>
      <c r="G1489" s="41">
        <v>38861</v>
      </c>
      <c r="H1489" s="40" t="s">
        <v>1293</v>
      </c>
      <c r="I1489" s="40">
        <v>0</v>
      </c>
      <c r="J1489" s="40">
        <v>0</v>
      </c>
      <c r="K1489" s="40">
        <v>0</v>
      </c>
      <c r="L1489" s="40">
        <v>0</v>
      </c>
      <c r="M1489" s="40" t="s">
        <v>1290</v>
      </c>
    </row>
    <row r="1490" spans="1:13" s="40" customFormat="1">
      <c r="A1490" s="40">
        <v>101010102001</v>
      </c>
      <c r="B1490" s="40" t="s">
        <v>2902</v>
      </c>
      <c r="C1490" s="40" t="s">
        <v>2626</v>
      </c>
      <c r="D1490" s="40" t="s">
        <v>1288</v>
      </c>
      <c r="E1490" s="40" t="s">
        <v>2628</v>
      </c>
      <c r="F1490" s="40">
        <v>2822</v>
      </c>
      <c r="G1490" s="41">
        <v>38861</v>
      </c>
      <c r="H1490" s="40" t="s">
        <v>2199</v>
      </c>
      <c r="I1490" s="40">
        <v>0</v>
      </c>
      <c r="J1490" s="40">
        <v>1683.29</v>
      </c>
      <c r="K1490" s="40">
        <v>0</v>
      </c>
      <c r="L1490" s="40">
        <v>-1683.29</v>
      </c>
      <c r="M1490" s="40" t="s">
        <v>1290</v>
      </c>
    </row>
    <row r="1491" spans="1:13" s="40" customFormat="1">
      <c r="A1491" s="40">
        <v>101010102001</v>
      </c>
      <c r="B1491" s="40" t="s">
        <v>2902</v>
      </c>
      <c r="C1491" s="40" t="s">
        <v>2626</v>
      </c>
      <c r="D1491" s="40" t="s">
        <v>1288</v>
      </c>
      <c r="E1491" s="40" t="s">
        <v>2628</v>
      </c>
      <c r="F1491" s="40">
        <v>2826</v>
      </c>
      <c r="G1491" s="41">
        <v>38861</v>
      </c>
      <c r="H1491" s="40" t="s">
        <v>2200</v>
      </c>
      <c r="I1491" s="40">
        <v>0</v>
      </c>
      <c r="J1491" s="40">
        <v>24.64</v>
      </c>
      <c r="K1491" s="40">
        <v>0</v>
      </c>
      <c r="L1491" s="40">
        <v>-24.64</v>
      </c>
      <c r="M1491" s="40" t="s">
        <v>1290</v>
      </c>
    </row>
    <row r="1492" spans="1:13" s="40" customFormat="1">
      <c r="A1492" s="40">
        <v>101010102001</v>
      </c>
      <c r="B1492" s="40" t="s">
        <v>2902</v>
      </c>
      <c r="C1492" s="40" t="s">
        <v>2626</v>
      </c>
      <c r="D1492" s="40" t="s">
        <v>1288</v>
      </c>
      <c r="E1492" s="40" t="s">
        <v>2628</v>
      </c>
      <c r="F1492" s="40">
        <v>2827</v>
      </c>
      <c r="G1492" s="41">
        <v>38861</v>
      </c>
      <c r="H1492" s="40" t="s">
        <v>2201</v>
      </c>
      <c r="I1492" s="40">
        <v>0</v>
      </c>
      <c r="J1492" s="40">
        <v>5419.31</v>
      </c>
      <c r="K1492" s="40">
        <v>0</v>
      </c>
      <c r="L1492" s="40">
        <v>-5419.31</v>
      </c>
      <c r="M1492" s="40" t="s">
        <v>1290</v>
      </c>
    </row>
    <row r="1493" spans="1:13" s="40" customFormat="1">
      <c r="A1493" s="40">
        <v>101010102001</v>
      </c>
      <c r="B1493" s="40" t="s">
        <v>2902</v>
      </c>
      <c r="C1493" s="40" t="s">
        <v>2626</v>
      </c>
      <c r="D1493" s="40" t="s">
        <v>1288</v>
      </c>
      <c r="E1493" s="40" t="s">
        <v>2628</v>
      </c>
      <c r="F1493" s="40">
        <v>2828</v>
      </c>
      <c r="G1493" s="41">
        <v>38861</v>
      </c>
      <c r="H1493" s="40" t="s">
        <v>2202</v>
      </c>
      <c r="I1493" s="40">
        <v>0</v>
      </c>
      <c r="J1493" s="40">
        <v>177</v>
      </c>
      <c r="K1493" s="40">
        <v>0</v>
      </c>
      <c r="L1493" s="40">
        <v>-177</v>
      </c>
      <c r="M1493" s="40" t="s">
        <v>1290</v>
      </c>
    </row>
    <row r="1494" spans="1:13" s="40" customFormat="1">
      <c r="A1494" s="40">
        <v>101010102001</v>
      </c>
      <c r="B1494" s="40" t="s">
        <v>2902</v>
      </c>
      <c r="C1494" s="40" t="s">
        <v>2626</v>
      </c>
      <c r="D1494" s="40" t="s">
        <v>1288</v>
      </c>
      <c r="E1494" s="40" t="s">
        <v>2634</v>
      </c>
      <c r="F1494" s="40">
        <v>934</v>
      </c>
      <c r="G1494" s="41">
        <v>38862</v>
      </c>
      <c r="H1494" s="40" t="s">
        <v>2207</v>
      </c>
      <c r="I1494" s="40">
        <v>630.05999999999995</v>
      </c>
      <c r="J1494" s="40">
        <v>0</v>
      </c>
      <c r="K1494" s="40">
        <v>0</v>
      </c>
      <c r="L1494" s="40">
        <v>630.05999999999995</v>
      </c>
      <c r="M1494" s="40" t="s">
        <v>1290</v>
      </c>
    </row>
    <row r="1495" spans="1:13" s="40" customFormat="1">
      <c r="A1495" s="40">
        <v>101010102001</v>
      </c>
      <c r="B1495" s="40" t="s">
        <v>2902</v>
      </c>
      <c r="C1495" s="40" t="s">
        <v>2626</v>
      </c>
      <c r="D1495" s="40" t="s">
        <v>1288</v>
      </c>
      <c r="E1495" s="40" t="s">
        <v>2634</v>
      </c>
      <c r="F1495" s="40">
        <v>968</v>
      </c>
      <c r="G1495" s="41">
        <v>38862</v>
      </c>
      <c r="H1495" s="40" t="s">
        <v>2208</v>
      </c>
      <c r="I1495" s="40">
        <v>100</v>
      </c>
      <c r="J1495" s="40">
        <v>0</v>
      </c>
      <c r="K1495" s="40">
        <v>0</v>
      </c>
      <c r="L1495" s="40">
        <v>100</v>
      </c>
      <c r="M1495" s="40" t="s">
        <v>1290</v>
      </c>
    </row>
    <row r="1496" spans="1:13" s="40" customFormat="1">
      <c r="A1496" s="40">
        <v>101010102001</v>
      </c>
      <c r="B1496" s="40" t="s">
        <v>2902</v>
      </c>
      <c r="C1496" s="40" t="s">
        <v>2626</v>
      </c>
      <c r="D1496" s="40" t="s">
        <v>1288</v>
      </c>
      <c r="E1496" s="40" t="s">
        <v>2634</v>
      </c>
      <c r="F1496" s="40">
        <v>969</v>
      </c>
      <c r="G1496" s="41">
        <v>38862</v>
      </c>
      <c r="H1496" s="40" t="s">
        <v>2208</v>
      </c>
      <c r="I1496" s="40">
        <v>650.22</v>
      </c>
      <c r="J1496" s="40">
        <v>0</v>
      </c>
      <c r="K1496" s="40">
        <v>0</v>
      </c>
      <c r="L1496" s="40">
        <v>650.22</v>
      </c>
      <c r="M1496" s="40" t="s">
        <v>1290</v>
      </c>
    </row>
    <row r="1497" spans="1:13" s="40" customFormat="1">
      <c r="A1497" s="40">
        <v>101010102001</v>
      </c>
      <c r="B1497" s="40" t="s">
        <v>2902</v>
      </c>
      <c r="C1497" s="40" t="s">
        <v>2626</v>
      </c>
      <c r="D1497" s="40" t="s">
        <v>1288</v>
      </c>
      <c r="E1497" s="40" t="s">
        <v>2634</v>
      </c>
      <c r="F1497" s="40">
        <v>970</v>
      </c>
      <c r="G1497" s="41">
        <v>38862</v>
      </c>
      <c r="H1497" s="40" t="s">
        <v>2208</v>
      </c>
      <c r="I1497" s="40">
        <v>1310.21</v>
      </c>
      <c r="J1497" s="40">
        <v>0</v>
      </c>
      <c r="K1497" s="40">
        <v>0</v>
      </c>
      <c r="L1497" s="40">
        <v>1310.21</v>
      </c>
      <c r="M1497" s="40" t="s">
        <v>1290</v>
      </c>
    </row>
    <row r="1498" spans="1:13" s="40" customFormat="1">
      <c r="A1498" s="40">
        <v>101010102001</v>
      </c>
      <c r="B1498" s="40" t="s">
        <v>2902</v>
      </c>
      <c r="C1498" s="40" t="s">
        <v>2626</v>
      </c>
      <c r="D1498" s="40" t="s">
        <v>1288</v>
      </c>
      <c r="E1498" s="40" t="s">
        <v>2634</v>
      </c>
      <c r="F1498" s="40">
        <v>977</v>
      </c>
      <c r="G1498" s="41">
        <v>38862</v>
      </c>
      <c r="H1498" s="40" t="s">
        <v>2209</v>
      </c>
      <c r="I1498" s="40">
        <v>100</v>
      </c>
      <c r="J1498" s="40">
        <v>0</v>
      </c>
      <c r="K1498" s="40">
        <v>0</v>
      </c>
      <c r="L1498" s="40">
        <v>100</v>
      </c>
      <c r="M1498" s="40" t="s">
        <v>1290</v>
      </c>
    </row>
    <row r="1499" spans="1:13" s="40" customFormat="1">
      <c r="A1499" s="40">
        <v>101010102001</v>
      </c>
      <c r="B1499" s="40" t="s">
        <v>2902</v>
      </c>
      <c r="C1499" s="40" t="s">
        <v>2626</v>
      </c>
      <c r="D1499" s="40" t="s">
        <v>1288</v>
      </c>
      <c r="E1499" s="40" t="s">
        <v>2634</v>
      </c>
      <c r="F1499" s="40">
        <v>1070</v>
      </c>
      <c r="G1499" s="41">
        <v>38862</v>
      </c>
      <c r="H1499" s="40" t="s">
        <v>2210</v>
      </c>
      <c r="I1499" s="40">
        <v>10.08</v>
      </c>
      <c r="J1499" s="40">
        <v>0</v>
      </c>
      <c r="K1499" s="40">
        <v>0</v>
      </c>
      <c r="L1499" s="40">
        <v>10.08</v>
      </c>
      <c r="M1499" s="40" t="s">
        <v>1290</v>
      </c>
    </row>
    <row r="1500" spans="1:13" s="40" customFormat="1">
      <c r="A1500" s="40">
        <v>101010102001</v>
      </c>
      <c r="B1500" s="40" t="s">
        <v>2902</v>
      </c>
      <c r="C1500" s="40" t="s">
        <v>2626</v>
      </c>
      <c r="D1500" s="40" t="s">
        <v>1288</v>
      </c>
      <c r="E1500" s="40" t="s">
        <v>2634</v>
      </c>
      <c r="F1500" s="40">
        <v>1087</v>
      </c>
      <c r="G1500" s="41">
        <v>38862</v>
      </c>
      <c r="H1500" s="40" t="s">
        <v>2211</v>
      </c>
      <c r="I1500" s="40">
        <v>2267</v>
      </c>
      <c r="J1500" s="40">
        <v>0</v>
      </c>
      <c r="K1500" s="40">
        <v>0</v>
      </c>
      <c r="L1500" s="40">
        <v>2267</v>
      </c>
      <c r="M1500" s="40" t="s">
        <v>1290</v>
      </c>
    </row>
    <row r="1501" spans="1:13" s="40" customFormat="1">
      <c r="A1501" s="40">
        <v>101010102001</v>
      </c>
      <c r="B1501" s="40" t="s">
        <v>2902</v>
      </c>
      <c r="C1501" s="40" t="s">
        <v>2626</v>
      </c>
      <c r="D1501" s="40" t="s">
        <v>1288</v>
      </c>
      <c r="E1501" s="40" t="s">
        <v>2628</v>
      </c>
      <c r="F1501" s="40">
        <v>2830</v>
      </c>
      <c r="G1501" s="41">
        <v>38862</v>
      </c>
      <c r="H1501" s="40" t="s">
        <v>2206</v>
      </c>
      <c r="I1501" s="40">
        <v>0</v>
      </c>
      <c r="J1501" s="40">
        <v>29133.19</v>
      </c>
      <c r="K1501" s="40">
        <v>0</v>
      </c>
      <c r="L1501" s="40">
        <v>-29133.19</v>
      </c>
      <c r="M1501" s="40" t="s">
        <v>1290</v>
      </c>
    </row>
    <row r="1502" spans="1:13" s="40" customFormat="1">
      <c r="A1502" s="40">
        <v>101010102001</v>
      </c>
      <c r="B1502" s="40" t="s">
        <v>2902</v>
      </c>
      <c r="C1502" s="40" t="s">
        <v>2626</v>
      </c>
      <c r="D1502" s="40" t="s">
        <v>1288</v>
      </c>
      <c r="E1502" s="40" t="s">
        <v>2634</v>
      </c>
      <c r="F1502" s="40">
        <v>933</v>
      </c>
      <c r="G1502" s="41">
        <v>38864</v>
      </c>
      <c r="H1502" s="40" t="s">
        <v>2215</v>
      </c>
      <c r="I1502" s="40">
        <v>440.83</v>
      </c>
      <c r="J1502" s="40">
        <v>0</v>
      </c>
      <c r="K1502" s="40">
        <v>0</v>
      </c>
      <c r="L1502" s="40">
        <v>440.83</v>
      </c>
      <c r="M1502" s="40" t="s">
        <v>1290</v>
      </c>
    </row>
    <row r="1503" spans="1:13" s="40" customFormat="1">
      <c r="A1503" s="40">
        <v>101010102001</v>
      </c>
      <c r="B1503" s="40" t="s">
        <v>2902</v>
      </c>
      <c r="C1503" s="40" t="s">
        <v>2626</v>
      </c>
      <c r="D1503" s="40" t="s">
        <v>1288</v>
      </c>
      <c r="E1503" s="40" t="s">
        <v>2634</v>
      </c>
      <c r="F1503" s="40">
        <v>935</v>
      </c>
      <c r="G1503" s="41">
        <v>38864</v>
      </c>
      <c r="H1503" s="40" t="s">
        <v>2216</v>
      </c>
      <c r="I1503" s="40">
        <v>161.1</v>
      </c>
      <c r="J1503" s="40">
        <v>0</v>
      </c>
      <c r="K1503" s="40">
        <v>0</v>
      </c>
      <c r="L1503" s="40">
        <v>161.1</v>
      </c>
      <c r="M1503" s="40" t="s">
        <v>1290</v>
      </c>
    </row>
    <row r="1504" spans="1:13" s="40" customFormat="1">
      <c r="A1504" s="40">
        <v>101010102001</v>
      </c>
      <c r="B1504" s="40" t="s">
        <v>2902</v>
      </c>
      <c r="C1504" s="40" t="s">
        <v>2626</v>
      </c>
      <c r="D1504" s="40" t="s">
        <v>1288</v>
      </c>
      <c r="E1504" s="40" t="s">
        <v>2634</v>
      </c>
      <c r="F1504" s="40">
        <v>1061</v>
      </c>
      <c r="G1504" s="41">
        <v>38864</v>
      </c>
      <c r="H1504" s="40" t="s">
        <v>2217</v>
      </c>
      <c r="I1504" s="40">
        <v>537</v>
      </c>
      <c r="J1504" s="40">
        <v>0</v>
      </c>
      <c r="K1504" s="40">
        <v>0</v>
      </c>
      <c r="L1504" s="40">
        <v>537</v>
      </c>
      <c r="M1504" s="40" t="s">
        <v>1290</v>
      </c>
    </row>
    <row r="1505" spans="1:13" s="40" customFormat="1">
      <c r="A1505" s="40">
        <v>101010102001</v>
      </c>
      <c r="B1505" s="40" t="s">
        <v>2902</v>
      </c>
      <c r="C1505" s="40" t="s">
        <v>2626</v>
      </c>
      <c r="D1505" s="40" t="s">
        <v>1288</v>
      </c>
      <c r="E1505" s="40" t="s">
        <v>2634</v>
      </c>
      <c r="F1505" s="40">
        <v>1065</v>
      </c>
      <c r="G1505" s="41">
        <v>38864</v>
      </c>
      <c r="H1505" s="40" t="s">
        <v>2218</v>
      </c>
      <c r="I1505" s="40">
        <v>50</v>
      </c>
      <c r="J1505" s="40">
        <v>0</v>
      </c>
      <c r="K1505" s="40">
        <v>0</v>
      </c>
      <c r="L1505" s="40">
        <v>50</v>
      </c>
      <c r="M1505" s="40" t="s">
        <v>1290</v>
      </c>
    </row>
    <row r="1506" spans="1:13" s="40" customFormat="1">
      <c r="A1506" s="40">
        <v>101010102001</v>
      </c>
      <c r="B1506" s="40" t="s">
        <v>2902</v>
      </c>
      <c r="C1506" s="40" t="s">
        <v>2626</v>
      </c>
      <c r="D1506" s="40" t="s">
        <v>1288</v>
      </c>
      <c r="E1506" s="40" t="s">
        <v>2634</v>
      </c>
      <c r="F1506" s="40">
        <v>1069</v>
      </c>
      <c r="G1506" s="41">
        <v>38864</v>
      </c>
      <c r="H1506" s="40" t="s">
        <v>2219</v>
      </c>
      <c r="I1506" s="40">
        <v>247.2</v>
      </c>
      <c r="J1506" s="40">
        <v>0</v>
      </c>
      <c r="K1506" s="40">
        <v>0</v>
      </c>
      <c r="L1506" s="40">
        <v>247.2</v>
      </c>
      <c r="M1506" s="40" t="s">
        <v>1290</v>
      </c>
    </row>
    <row r="1507" spans="1:13" s="40" customFormat="1">
      <c r="A1507" s="40">
        <v>101010102001</v>
      </c>
      <c r="B1507" s="40" t="s">
        <v>2902</v>
      </c>
      <c r="C1507" s="40" t="s">
        <v>2626</v>
      </c>
      <c r="D1507" s="40" t="s">
        <v>1288</v>
      </c>
      <c r="E1507" s="40" t="s">
        <v>2634</v>
      </c>
      <c r="F1507" s="40">
        <v>1079</v>
      </c>
      <c r="G1507" s="41">
        <v>38864</v>
      </c>
      <c r="H1507" s="40" t="s">
        <v>2220</v>
      </c>
      <c r="I1507" s="40">
        <v>44.8</v>
      </c>
      <c r="J1507" s="40">
        <v>0</v>
      </c>
      <c r="K1507" s="40">
        <v>0</v>
      </c>
      <c r="L1507" s="40">
        <v>44.8</v>
      </c>
      <c r="M1507" s="40" t="s">
        <v>1290</v>
      </c>
    </row>
    <row r="1508" spans="1:13" s="40" customFormat="1">
      <c r="A1508" s="40">
        <v>101010102001</v>
      </c>
      <c r="B1508" s="40" t="s">
        <v>2902</v>
      </c>
      <c r="C1508" s="40" t="s">
        <v>2626</v>
      </c>
      <c r="D1508" s="40" t="s">
        <v>1288</v>
      </c>
      <c r="E1508" s="40" t="s">
        <v>2634</v>
      </c>
      <c r="F1508" s="40">
        <v>1085</v>
      </c>
      <c r="G1508" s="41">
        <v>38864</v>
      </c>
      <c r="H1508" s="40" t="s">
        <v>2221</v>
      </c>
      <c r="I1508" s="40">
        <v>1476.83</v>
      </c>
      <c r="J1508" s="40">
        <v>0</v>
      </c>
      <c r="K1508" s="40">
        <v>0</v>
      </c>
      <c r="L1508" s="40">
        <v>1476.83</v>
      </c>
      <c r="M1508" s="40" t="s">
        <v>1290</v>
      </c>
    </row>
    <row r="1509" spans="1:13" s="40" customFormat="1">
      <c r="A1509" s="40">
        <v>101010102001</v>
      </c>
      <c r="B1509" s="40" t="s">
        <v>2902</v>
      </c>
      <c r="C1509" s="40" t="s">
        <v>2626</v>
      </c>
      <c r="D1509" s="40" t="s">
        <v>1288</v>
      </c>
      <c r="E1509" s="40" t="s">
        <v>2634</v>
      </c>
      <c r="F1509" s="40">
        <v>1096</v>
      </c>
      <c r="G1509" s="41">
        <v>38864</v>
      </c>
      <c r="H1509" s="40" t="s">
        <v>2222</v>
      </c>
      <c r="I1509" s="40">
        <v>166.48</v>
      </c>
      <c r="J1509" s="40">
        <v>0</v>
      </c>
      <c r="K1509" s="40">
        <v>0</v>
      </c>
      <c r="L1509" s="40">
        <v>166.48</v>
      </c>
      <c r="M1509" s="40" t="s">
        <v>1290</v>
      </c>
    </row>
    <row r="1510" spans="1:13" s="40" customFormat="1">
      <c r="A1510" s="40">
        <v>101010102001</v>
      </c>
      <c r="B1510" s="40" t="s">
        <v>2902</v>
      </c>
      <c r="C1510" s="40" t="s">
        <v>2626</v>
      </c>
      <c r="D1510" s="40" t="s">
        <v>1288</v>
      </c>
      <c r="E1510" s="40" t="s">
        <v>2634</v>
      </c>
      <c r="F1510" s="40">
        <v>1099</v>
      </c>
      <c r="G1510" s="41">
        <v>38864</v>
      </c>
      <c r="H1510" s="40" t="s">
        <v>2223</v>
      </c>
      <c r="I1510" s="40">
        <v>675.06</v>
      </c>
      <c r="J1510" s="40">
        <v>0</v>
      </c>
      <c r="K1510" s="40">
        <v>0</v>
      </c>
      <c r="L1510" s="40">
        <v>675.06</v>
      </c>
      <c r="M1510" s="40" t="s">
        <v>1290</v>
      </c>
    </row>
    <row r="1511" spans="1:13" s="40" customFormat="1">
      <c r="A1511" s="40">
        <v>101010102001</v>
      </c>
      <c r="B1511" s="40" t="s">
        <v>2902</v>
      </c>
      <c r="C1511" s="40" t="s">
        <v>2626</v>
      </c>
      <c r="D1511" s="40" t="s">
        <v>1288</v>
      </c>
      <c r="E1511" s="40" t="s">
        <v>2634</v>
      </c>
      <c r="F1511" s="40">
        <v>1100</v>
      </c>
      <c r="G1511" s="41">
        <v>38864</v>
      </c>
      <c r="H1511" s="40" t="s">
        <v>300</v>
      </c>
      <c r="I1511" s="40">
        <v>1080.0999999999999</v>
      </c>
      <c r="J1511" s="40">
        <v>0</v>
      </c>
      <c r="K1511" s="40">
        <v>0</v>
      </c>
      <c r="L1511" s="40">
        <v>1080.0999999999999</v>
      </c>
      <c r="M1511" s="40" t="s">
        <v>1290</v>
      </c>
    </row>
    <row r="1512" spans="1:13" s="40" customFormat="1">
      <c r="A1512" s="40">
        <v>101010102001</v>
      </c>
      <c r="B1512" s="40" t="s">
        <v>2902</v>
      </c>
      <c r="C1512" s="40" t="s">
        <v>2626</v>
      </c>
      <c r="D1512" s="40" t="s">
        <v>1288</v>
      </c>
      <c r="E1512" s="40" t="s">
        <v>2634</v>
      </c>
      <c r="F1512" s="40">
        <v>1101</v>
      </c>
      <c r="G1512" s="41">
        <v>38864</v>
      </c>
      <c r="H1512" s="40" t="s">
        <v>301</v>
      </c>
      <c r="I1512" s="40">
        <v>1593.14</v>
      </c>
      <c r="J1512" s="40">
        <v>0</v>
      </c>
      <c r="K1512" s="40">
        <v>0</v>
      </c>
      <c r="L1512" s="40">
        <v>1593.14</v>
      </c>
      <c r="M1512" s="40" t="s">
        <v>1290</v>
      </c>
    </row>
    <row r="1513" spans="1:13" s="40" customFormat="1">
      <c r="A1513" s="40">
        <v>101010102001</v>
      </c>
      <c r="B1513" s="40" t="s">
        <v>2902</v>
      </c>
      <c r="C1513" s="40" t="s">
        <v>2626</v>
      </c>
      <c r="D1513" s="40" t="s">
        <v>1288</v>
      </c>
      <c r="E1513" s="40" t="s">
        <v>2634</v>
      </c>
      <c r="F1513" s="40">
        <v>1297</v>
      </c>
      <c r="G1513" s="41">
        <v>38864</v>
      </c>
      <c r="H1513" s="40" t="s">
        <v>302</v>
      </c>
      <c r="I1513" s="40">
        <v>2126.19</v>
      </c>
      <c r="J1513" s="40">
        <v>0</v>
      </c>
      <c r="K1513" s="40">
        <v>0</v>
      </c>
      <c r="L1513" s="40">
        <v>2126.19</v>
      </c>
      <c r="M1513" s="40" t="s">
        <v>1290</v>
      </c>
    </row>
    <row r="1514" spans="1:13" s="40" customFormat="1">
      <c r="A1514" s="40">
        <v>101010102001</v>
      </c>
      <c r="B1514" s="40" t="s">
        <v>2902</v>
      </c>
      <c r="C1514" s="40" t="s">
        <v>2626</v>
      </c>
      <c r="D1514" s="40" t="s">
        <v>1288</v>
      </c>
      <c r="E1514" s="40" t="s">
        <v>2628</v>
      </c>
      <c r="F1514" s="40">
        <v>2831</v>
      </c>
      <c r="G1514" s="41">
        <v>38864</v>
      </c>
      <c r="H1514" s="40" t="s">
        <v>2212</v>
      </c>
      <c r="I1514" s="40">
        <v>0</v>
      </c>
      <c r="J1514" s="40">
        <v>32.479999999999997</v>
      </c>
      <c r="K1514" s="40">
        <v>0</v>
      </c>
      <c r="L1514" s="40">
        <v>-32.479999999999997</v>
      </c>
      <c r="M1514" s="40" t="s">
        <v>1290</v>
      </c>
    </row>
    <row r="1515" spans="1:13" s="40" customFormat="1">
      <c r="A1515" s="40">
        <v>101010102001</v>
      </c>
      <c r="B1515" s="40" t="s">
        <v>2902</v>
      </c>
      <c r="C1515" s="40" t="s">
        <v>2626</v>
      </c>
      <c r="D1515" s="40" t="s">
        <v>1288</v>
      </c>
      <c r="E1515" s="40" t="s">
        <v>2628</v>
      </c>
      <c r="F1515" s="40">
        <v>2834</v>
      </c>
      <c r="G1515" s="41">
        <v>38864</v>
      </c>
      <c r="H1515" s="40" t="s">
        <v>2213</v>
      </c>
      <c r="I1515" s="40">
        <v>0</v>
      </c>
      <c r="J1515" s="40">
        <v>786.79</v>
      </c>
      <c r="K1515" s="40">
        <v>0</v>
      </c>
      <c r="L1515" s="40">
        <v>-786.79</v>
      </c>
      <c r="M1515" s="40" t="s">
        <v>1290</v>
      </c>
    </row>
    <row r="1516" spans="1:13" s="40" customFormat="1">
      <c r="A1516" s="40">
        <v>101010102001</v>
      </c>
      <c r="B1516" s="40" t="s">
        <v>2902</v>
      </c>
      <c r="C1516" s="40" t="s">
        <v>2626</v>
      </c>
      <c r="D1516" s="40" t="s">
        <v>1288</v>
      </c>
      <c r="E1516" s="40" t="s">
        <v>2628</v>
      </c>
      <c r="F1516" s="40">
        <v>2835</v>
      </c>
      <c r="G1516" s="41">
        <v>38864</v>
      </c>
      <c r="H1516" s="40" t="s">
        <v>2214</v>
      </c>
      <c r="I1516" s="40">
        <v>0</v>
      </c>
      <c r="J1516" s="40">
        <v>208.78</v>
      </c>
      <c r="K1516" s="40">
        <v>0</v>
      </c>
      <c r="L1516" s="40">
        <v>-208.78</v>
      </c>
      <c r="M1516" s="40" t="s">
        <v>1290</v>
      </c>
    </row>
    <row r="1517" spans="1:13" s="40" customFormat="1">
      <c r="A1517" s="40">
        <v>101010102001</v>
      </c>
      <c r="B1517" s="40" t="s">
        <v>2902</v>
      </c>
      <c r="C1517" s="40" t="s">
        <v>2626</v>
      </c>
      <c r="D1517" s="40" t="s">
        <v>1288</v>
      </c>
      <c r="E1517" s="40" t="s">
        <v>2634</v>
      </c>
      <c r="F1517" s="40">
        <v>892</v>
      </c>
      <c r="G1517" s="41">
        <v>38866</v>
      </c>
      <c r="H1517" s="40" t="s">
        <v>3204</v>
      </c>
      <c r="I1517" s="40">
        <v>39383.230000000003</v>
      </c>
      <c r="J1517" s="40">
        <v>0</v>
      </c>
      <c r="K1517" s="40">
        <v>0</v>
      </c>
      <c r="L1517" s="40">
        <v>39383.230000000003</v>
      </c>
      <c r="M1517" s="40" t="s">
        <v>1290</v>
      </c>
    </row>
    <row r="1518" spans="1:13" s="40" customFormat="1">
      <c r="A1518" s="40">
        <v>101010102001</v>
      </c>
      <c r="B1518" s="40" t="s">
        <v>2902</v>
      </c>
      <c r="C1518" s="40" t="s">
        <v>2626</v>
      </c>
      <c r="D1518" s="40" t="s">
        <v>1288</v>
      </c>
      <c r="E1518" s="40" t="s">
        <v>2634</v>
      </c>
      <c r="F1518" s="40">
        <v>1030</v>
      </c>
      <c r="G1518" s="41">
        <v>38866</v>
      </c>
      <c r="H1518" s="40" t="s">
        <v>3205</v>
      </c>
      <c r="I1518" s="40">
        <v>27660</v>
      </c>
      <c r="J1518" s="40">
        <v>0</v>
      </c>
      <c r="K1518" s="40">
        <v>0</v>
      </c>
      <c r="L1518" s="40">
        <v>27660</v>
      </c>
      <c r="M1518" s="40" t="s">
        <v>1290</v>
      </c>
    </row>
    <row r="1519" spans="1:13" s="40" customFormat="1">
      <c r="A1519" s="40">
        <v>101010102001</v>
      </c>
      <c r="B1519" s="40" t="s">
        <v>2902</v>
      </c>
      <c r="C1519" s="40" t="s">
        <v>2626</v>
      </c>
      <c r="D1519" s="40" t="s">
        <v>1288</v>
      </c>
      <c r="E1519" s="40" t="s">
        <v>2628</v>
      </c>
      <c r="F1519" s="40">
        <v>2836</v>
      </c>
      <c r="G1519" s="41">
        <v>38866</v>
      </c>
      <c r="H1519" s="40" t="s">
        <v>303</v>
      </c>
      <c r="I1519" s="40">
        <v>0</v>
      </c>
      <c r="J1519" s="40">
        <v>29716.639999999999</v>
      </c>
      <c r="K1519" s="40">
        <v>0</v>
      </c>
      <c r="L1519" s="40">
        <v>-29716.639999999999</v>
      </c>
      <c r="M1519" s="40" t="s">
        <v>1290</v>
      </c>
    </row>
    <row r="1520" spans="1:13" s="40" customFormat="1">
      <c r="A1520" s="40">
        <v>101010102001</v>
      </c>
      <c r="B1520" s="40" t="s">
        <v>2902</v>
      </c>
      <c r="C1520" s="40" t="s">
        <v>2626</v>
      </c>
      <c r="D1520" s="40" t="s">
        <v>1288</v>
      </c>
      <c r="E1520" s="40" t="s">
        <v>2628</v>
      </c>
      <c r="F1520" s="40">
        <v>2837</v>
      </c>
      <c r="G1520" s="41">
        <v>38866</v>
      </c>
      <c r="H1520" s="40" t="s">
        <v>304</v>
      </c>
      <c r="I1520" s="40">
        <v>0</v>
      </c>
      <c r="J1520" s="40">
        <v>11881.53</v>
      </c>
      <c r="K1520" s="40">
        <v>0</v>
      </c>
      <c r="L1520" s="40">
        <v>-11881.53</v>
      </c>
      <c r="M1520" s="40" t="s">
        <v>1290</v>
      </c>
    </row>
    <row r="1521" spans="1:13" s="40" customFormat="1">
      <c r="A1521" s="40">
        <v>101010102001</v>
      </c>
      <c r="B1521" s="40" t="s">
        <v>2902</v>
      </c>
      <c r="C1521" s="40" t="s">
        <v>2626</v>
      </c>
      <c r="D1521" s="40" t="s">
        <v>1288</v>
      </c>
      <c r="E1521" s="40" t="s">
        <v>2628</v>
      </c>
      <c r="F1521" s="40">
        <v>2838</v>
      </c>
      <c r="G1521" s="41">
        <v>38866</v>
      </c>
      <c r="H1521" s="40" t="s">
        <v>305</v>
      </c>
      <c r="I1521" s="40">
        <v>0</v>
      </c>
      <c r="J1521" s="40">
        <v>3000</v>
      </c>
      <c r="K1521" s="40">
        <v>0</v>
      </c>
      <c r="L1521" s="40">
        <v>-3000</v>
      </c>
      <c r="M1521" s="40" t="s">
        <v>1290</v>
      </c>
    </row>
    <row r="1522" spans="1:13" s="40" customFormat="1">
      <c r="A1522" s="40">
        <v>101010102001</v>
      </c>
      <c r="B1522" s="40" t="s">
        <v>2902</v>
      </c>
      <c r="C1522" s="40" t="s">
        <v>2626</v>
      </c>
      <c r="D1522" s="40" t="s">
        <v>1288</v>
      </c>
      <c r="E1522" s="40" t="s">
        <v>2628</v>
      </c>
      <c r="F1522" s="40">
        <v>2839</v>
      </c>
      <c r="G1522" s="41">
        <v>38866</v>
      </c>
      <c r="H1522" s="40" t="s">
        <v>306</v>
      </c>
      <c r="I1522" s="40">
        <v>0</v>
      </c>
      <c r="J1522" s="40">
        <v>1198.6300000000001</v>
      </c>
      <c r="K1522" s="40">
        <v>0</v>
      </c>
      <c r="L1522" s="40">
        <v>-1198.6300000000001</v>
      </c>
      <c r="M1522" s="40" t="s">
        <v>1290</v>
      </c>
    </row>
    <row r="1523" spans="1:13" s="40" customFormat="1">
      <c r="A1523" s="40">
        <v>101010102001</v>
      </c>
      <c r="B1523" s="40" t="s">
        <v>2902</v>
      </c>
      <c r="C1523" s="40" t="s">
        <v>2626</v>
      </c>
      <c r="D1523" s="40" t="s">
        <v>1288</v>
      </c>
      <c r="E1523" s="40" t="s">
        <v>2628</v>
      </c>
      <c r="F1523" s="40">
        <v>2842</v>
      </c>
      <c r="G1523" s="41">
        <v>38866</v>
      </c>
      <c r="H1523" s="40" t="s">
        <v>307</v>
      </c>
      <c r="I1523" s="40">
        <v>0</v>
      </c>
      <c r="J1523" s="40">
        <v>73.7</v>
      </c>
      <c r="K1523" s="40">
        <v>0</v>
      </c>
      <c r="L1523" s="40">
        <v>-73.7</v>
      </c>
      <c r="M1523" s="40" t="s">
        <v>1290</v>
      </c>
    </row>
    <row r="1524" spans="1:13" s="40" customFormat="1">
      <c r="A1524" s="40">
        <v>101010102001</v>
      </c>
      <c r="B1524" s="40" t="s">
        <v>2902</v>
      </c>
      <c r="C1524" s="40" t="s">
        <v>2626</v>
      </c>
      <c r="D1524" s="40" t="s">
        <v>1288</v>
      </c>
      <c r="E1524" s="40" t="s">
        <v>2628</v>
      </c>
      <c r="F1524" s="40">
        <v>2843</v>
      </c>
      <c r="G1524" s="41">
        <v>38866</v>
      </c>
      <c r="H1524" s="40" t="s">
        <v>308</v>
      </c>
      <c r="I1524" s="40">
        <v>0</v>
      </c>
      <c r="J1524" s="40">
        <v>430</v>
      </c>
      <c r="K1524" s="40">
        <v>0</v>
      </c>
      <c r="L1524" s="40">
        <v>-430</v>
      </c>
      <c r="M1524" s="40" t="s">
        <v>1290</v>
      </c>
    </row>
    <row r="1525" spans="1:13" s="40" customFormat="1">
      <c r="A1525" s="40">
        <v>101010102001</v>
      </c>
      <c r="B1525" s="40" t="s">
        <v>2902</v>
      </c>
      <c r="C1525" s="40" t="s">
        <v>2626</v>
      </c>
      <c r="D1525" s="40" t="s">
        <v>1288</v>
      </c>
      <c r="E1525" s="40" t="s">
        <v>2666</v>
      </c>
      <c r="F1525" s="40">
        <v>11</v>
      </c>
      <c r="G1525" s="41">
        <v>38867</v>
      </c>
      <c r="H1525" s="40" t="s">
        <v>3207</v>
      </c>
      <c r="I1525" s="40">
        <v>17968.05</v>
      </c>
      <c r="J1525" s="40">
        <v>0</v>
      </c>
      <c r="K1525" s="40">
        <v>0</v>
      </c>
      <c r="L1525" s="40">
        <v>17968.05</v>
      </c>
      <c r="M1525" s="40" t="s">
        <v>1290</v>
      </c>
    </row>
    <row r="1526" spans="1:13" s="40" customFormat="1">
      <c r="A1526" s="40">
        <v>101010102001</v>
      </c>
      <c r="B1526" s="40" t="s">
        <v>2902</v>
      </c>
      <c r="C1526" s="40" t="s">
        <v>2626</v>
      </c>
      <c r="D1526" s="40" t="s">
        <v>1288</v>
      </c>
      <c r="E1526" s="40" t="s">
        <v>2632</v>
      </c>
      <c r="F1526" s="40">
        <v>86</v>
      </c>
      <c r="G1526" s="41">
        <v>38867</v>
      </c>
      <c r="H1526" s="40" t="s">
        <v>3208</v>
      </c>
      <c r="I1526" s="40">
        <v>0</v>
      </c>
      <c r="J1526" s="40">
        <v>2634.94</v>
      </c>
      <c r="K1526" s="40">
        <v>0</v>
      </c>
      <c r="L1526" s="40">
        <v>-2634.94</v>
      </c>
      <c r="M1526" s="40" t="s">
        <v>1290</v>
      </c>
    </row>
    <row r="1527" spans="1:13" s="40" customFormat="1">
      <c r="A1527" s="40">
        <v>101010102001</v>
      </c>
      <c r="B1527" s="40" t="s">
        <v>2902</v>
      </c>
      <c r="C1527" s="40" t="s">
        <v>2626</v>
      </c>
      <c r="D1527" s="40" t="s">
        <v>1288</v>
      </c>
      <c r="E1527" s="40" t="s">
        <v>2632</v>
      </c>
      <c r="F1527" s="40">
        <v>89</v>
      </c>
      <c r="G1527" s="41">
        <v>38867</v>
      </c>
      <c r="H1527" s="40" t="s">
        <v>3209</v>
      </c>
      <c r="I1527" s="40">
        <v>0</v>
      </c>
      <c r="J1527" s="40">
        <v>3149.74</v>
      </c>
      <c r="K1527" s="40">
        <v>0</v>
      </c>
      <c r="L1527" s="40">
        <v>-3149.74</v>
      </c>
      <c r="M1527" s="40" t="s">
        <v>1290</v>
      </c>
    </row>
    <row r="1528" spans="1:13" s="40" customFormat="1">
      <c r="A1528" s="40">
        <v>101010102001</v>
      </c>
      <c r="B1528" s="40" t="s">
        <v>2902</v>
      </c>
      <c r="C1528" s="40" t="s">
        <v>2626</v>
      </c>
      <c r="D1528" s="40" t="s">
        <v>1288</v>
      </c>
      <c r="E1528" s="40" t="s">
        <v>2632</v>
      </c>
      <c r="F1528" s="40">
        <v>99</v>
      </c>
      <c r="G1528" s="41">
        <v>38867</v>
      </c>
      <c r="H1528" s="40" t="s">
        <v>3210</v>
      </c>
      <c r="I1528" s="40">
        <v>0</v>
      </c>
      <c r="J1528" s="40">
        <v>2950</v>
      </c>
      <c r="K1528" s="40">
        <v>0</v>
      </c>
      <c r="L1528" s="40">
        <v>-2950</v>
      </c>
      <c r="M1528" s="40" t="s">
        <v>1290</v>
      </c>
    </row>
    <row r="1529" spans="1:13" s="40" customFormat="1">
      <c r="A1529" s="40">
        <v>101010102001</v>
      </c>
      <c r="B1529" s="40" t="s">
        <v>2902</v>
      </c>
      <c r="C1529" s="40" t="s">
        <v>2626</v>
      </c>
      <c r="D1529" s="40" t="s">
        <v>1288</v>
      </c>
      <c r="E1529" s="40" t="s">
        <v>2632</v>
      </c>
      <c r="F1529" s="40">
        <v>100</v>
      </c>
      <c r="G1529" s="41">
        <v>38867</v>
      </c>
      <c r="H1529" s="40" t="s">
        <v>3211</v>
      </c>
      <c r="I1529" s="40">
        <v>0</v>
      </c>
      <c r="J1529" s="40">
        <v>747.74</v>
      </c>
      <c r="K1529" s="40">
        <v>0</v>
      </c>
      <c r="L1529" s="40">
        <v>-747.74</v>
      </c>
      <c r="M1529" s="40" t="s">
        <v>1290</v>
      </c>
    </row>
    <row r="1530" spans="1:13" s="40" customFormat="1">
      <c r="A1530" s="40">
        <v>101010102001</v>
      </c>
      <c r="B1530" s="40" t="s">
        <v>2902</v>
      </c>
      <c r="C1530" s="40" t="s">
        <v>2626</v>
      </c>
      <c r="D1530" s="40" t="s">
        <v>1288</v>
      </c>
      <c r="E1530" s="40" t="s">
        <v>2632</v>
      </c>
      <c r="F1530" s="40">
        <v>101</v>
      </c>
      <c r="G1530" s="41">
        <v>38867</v>
      </c>
      <c r="H1530" s="40" t="s">
        <v>3212</v>
      </c>
      <c r="I1530" s="40">
        <v>0</v>
      </c>
      <c r="J1530" s="40">
        <v>27636.240000000002</v>
      </c>
      <c r="K1530" s="40">
        <v>0</v>
      </c>
      <c r="L1530" s="40">
        <v>-27636.240000000002</v>
      </c>
      <c r="M1530" s="40" t="s">
        <v>1290</v>
      </c>
    </row>
    <row r="1531" spans="1:13" s="40" customFormat="1">
      <c r="A1531" s="40">
        <v>101010102001</v>
      </c>
      <c r="B1531" s="40" t="s">
        <v>2902</v>
      </c>
      <c r="C1531" s="40" t="s">
        <v>2626</v>
      </c>
      <c r="D1531" s="40" t="s">
        <v>1288</v>
      </c>
      <c r="E1531" s="40" t="s">
        <v>2632</v>
      </c>
      <c r="F1531" s="40">
        <v>109</v>
      </c>
      <c r="G1531" s="41">
        <v>38867</v>
      </c>
      <c r="H1531" s="40" t="s">
        <v>3750</v>
      </c>
      <c r="I1531" s="40">
        <v>0</v>
      </c>
      <c r="J1531" s="40">
        <v>6705.7</v>
      </c>
      <c r="K1531" s="40">
        <v>0</v>
      </c>
      <c r="L1531" s="40">
        <v>-6705.7</v>
      </c>
      <c r="M1531" s="40" t="s">
        <v>1290</v>
      </c>
    </row>
    <row r="1532" spans="1:13" s="40" customFormat="1">
      <c r="A1532" s="40">
        <v>101010102001</v>
      </c>
      <c r="B1532" s="40" t="s">
        <v>2902</v>
      </c>
      <c r="C1532" s="40" t="s">
        <v>2626</v>
      </c>
      <c r="D1532" s="40" t="s">
        <v>1288</v>
      </c>
      <c r="E1532" s="40" t="s">
        <v>2634</v>
      </c>
      <c r="F1532" s="40">
        <v>967</v>
      </c>
      <c r="G1532" s="41">
        <v>38867</v>
      </c>
      <c r="H1532" s="40" t="s">
        <v>2208</v>
      </c>
      <c r="I1532" s="40">
        <v>1.21</v>
      </c>
      <c r="J1532" s="40">
        <v>0</v>
      </c>
      <c r="K1532" s="40">
        <v>0</v>
      </c>
      <c r="L1532" s="40">
        <v>1.21</v>
      </c>
      <c r="M1532" s="40" t="s">
        <v>1290</v>
      </c>
    </row>
    <row r="1533" spans="1:13" s="40" customFormat="1">
      <c r="A1533" s="40">
        <v>101010102001</v>
      </c>
      <c r="B1533" s="40" t="s">
        <v>2902</v>
      </c>
      <c r="C1533" s="40" t="s">
        <v>2626</v>
      </c>
      <c r="D1533" s="40" t="s">
        <v>1288</v>
      </c>
      <c r="E1533" s="40" t="s">
        <v>2634</v>
      </c>
      <c r="F1533" s="40">
        <v>976</v>
      </c>
      <c r="G1533" s="41">
        <v>38867</v>
      </c>
      <c r="H1533" s="40" t="s">
        <v>3751</v>
      </c>
      <c r="I1533" s="40">
        <v>0.1</v>
      </c>
      <c r="J1533" s="40">
        <v>0</v>
      </c>
      <c r="K1533" s="40">
        <v>0</v>
      </c>
      <c r="L1533" s="40">
        <v>0.1</v>
      </c>
      <c r="M1533" s="40" t="s">
        <v>1290</v>
      </c>
    </row>
    <row r="1534" spans="1:13" s="40" customFormat="1">
      <c r="A1534" s="40">
        <v>101010102001</v>
      </c>
      <c r="B1534" s="40" t="s">
        <v>2902</v>
      </c>
      <c r="C1534" s="40" t="s">
        <v>2626</v>
      </c>
      <c r="D1534" s="40" t="s">
        <v>1288</v>
      </c>
      <c r="E1534" s="40" t="s">
        <v>2634</v>
      </c>
      <c r="F1534" s="40">
        <v>1056</v>
      </c>
      <c r="G1534" s="41">
        <v>38867</v>
      </c>
      <c r="H1534" s="40" t="s">
        <v>3752</v>
      </c>
      <c r="I1534" s="40">
        <v>21.28</v>
      </c>
      <c r="J1534" s="40">
        <v>0</v>
      </c>
      <c r="K1534" s="40">
        <v>0</v>
      </c>
      <c r="L1534" s="40">
        <v>21.28</v>
      </c>
      <c r="M1534" s="40" t="s">
        <v>1290</v>
      </c>
    </row>
    <row r="1535" spans="1:13" s="40" customFormat="1">
      <c r="A1535" s="40">
        <v>101010102001</v>
      </c>
      <c r="B1535" s="40" t="s">
        <v>2902</v>
      </c>
      <c r="C1535" s="40" t="s">
        <v>2626</v>
      </c>
      <c r="D1535" s="40" t="s">
        <v>1288</v>
      </c>
      <c r="E1535" s="40" t="s">
        <v>2634</v>
      </c>
      <c r="F1535" s="40">
        <v>1057</v>
      </c>
      <c r="G1535" s="41">
        <v>38867</v>
      </c>
      <c r="H1535" s="40" t="s">
        <v>3753</v>
      </c>
      <c r="I1535" s="40">
        <v>27.3</v>
      </c>
      <c r="J1535" s="40">
        <v>0</v>
      </c>
      <c r="K1535" s="40">
        <v>0</v>
      </c>
      <c r="L1535" s="40">
        <v>27.3</v>
      </c>
      <c r="M1535" s="40" t="s">
        <v>1290</v>
      </c>
    </row>
    <row r="1536" spans="1:13" s="40" customFormat="1">
      <c r="A1536" s="40">
        <v>101010102001</v>
      </c>
      <c r="B1536" s="40" t="s">
        <v>2902</v>
      </c>
      <c r="C1536" s="40" t="s">
        <v>2626</v>
      </c>
      <c r="D1536" s="40" t="s">
        <v>1288</v>
      </c>
      <c r="E1536" s="40" t="s">
        <v>2634</v>
      </c>
      <c r="F1536" s="40">
        <v>1058</v>
      </c>
      <c r="G1536" s="41">
        <v>38867</v>
      </c>
      <c r="H1536" s="40" t="s">
        <v>3754</v>
      </c>
      <c r="I1536" s="40">
        <v>68.260000000000005</v>
      </c>
      <c r="J1536" s="40">
        <v>0</v>
      </c>
      <c r="K1536" s="40">
        <v>0</v>
      </c>
      <c r="L1536" s="40">
        <v>68.260000000000005</v>
      </c>
      <c r="M1536" s="40" t="s">
        <v>1290</v>
      </c>
    </row>
    <row r="1537" spans="1:13" s="40" customFormat="1">
      <c r="A1537" s="40">
        <v>101010102001</v>
      </c>
      <c r="B1537" s="40" t="s">
        <v>2902</v>
      </c>
      <c r="C1537" s="40" t="s">
        <v>2626</v>
      </c>
      <c r="D1537" s="40" t="s">
        <v>1288</v>
      </c>
      <c r="E1537" s="40" t="s">
        <v>2634</v>
      </c>
      <c r="F1537" s="40">
        <v>1062</v>
      </c>
      <c r="G1537" s="41">
        <v>38867</v>
      </c>
      <c r="H1537" s="40" t="s">
        <v>3755</v>
      </c>
      <c r="I1537" s="40">
        <v>7744.54</v>
      </c>
      <c r="J1537" s="40">
        <v>0</v>
      </c>
      <c r="K1537" s="40">
        <v>0</v>
      </c>
      <c r="L1537" s="40">
        <v>7744.54</v>
      </c>
      <c r="M1537" s="40" t="s">
        <v>1290</v>
      </c>
    </row>
    <row r="1538" spans="1:13" s="40" customFormat="1">
      <c r="A1538" s="40">
        <v>101010102001</v>
      </c>
      <c r="B1538" s="40" t="s">
        <v>2902</v>
      </c>
      <c r="C1538" s="40" t="s">
        <v>2626</v>
      </c>
      <c r="D1538" s="40" t="s">
        <v>1288</v>
      </c>
      <c r="E1538" s="40" t="s">
        <v>2634</v>
      </c>
      <c r="F1538" s="40">
        <v>1072</v>
      </c>
      <c r="G1538" s="41">
        <v>38867</v>
      </c>
      <c r="H1538" s="40" t="s">
        <v>3756</v>
      </c>
      <c r="I1538" s="40">
        <v>5</v>
      </c>
      <c r="J1538" s="40">
        <v>0</v>
      </c>
      <c r="K1538" s="40">
        <v>0</v>
      </c>
      <c r="L1538" s="40">
        <v>5</v>
      </c>
      <c r="M1538" s="40" t="s">
        <v>1290</v>
      </c>
    </row>
    <row r="1539" spans="1:13" s="40" customFormat="1">
      <c r="A1539" s="40">
        <v>101010102001</v>
      </c>
      <c r="B1539" s="40" t="s">
        <v>2902</v>
      </c>
      <c r="C1539" s="40" t="s">
        <v>2626</v>
      </c>
      <c r="D1539" s="40" t="s">
        <v>1288</v>
      </c>
      <c r="E1539" s="40" t="s">
        <v>2634</v>
      </c>
      <c r="F1539" s="40">
        <v>1073</v>
      </c>
      <c r="G1539" s="41">
        <v>38867</v>
      </c>
      <c r="H1539" s="40" t="s">
        <v>3757</v>
      </c>
      <c r="I1539" s="40">
        <v>2175.0700000000002</v>
      </c>
      <c r="J1539" s="40">
        <v>0</v>
      </c>
      <c r="K1539" s="40">
        <v>0</v>
      </c>
      <c r="L1539" s="40">
        <v>2175.0700000000002</v>
      </c>
      <c r="M1539" s="40" t="s">
        <v>1290</v>
      </c>
    </row>
    <row r="1540" spans="1:13" s="40" customFormat="1">
      <c r="A1540" s="40">
        <v>101010102001</v>
      </c>
      <c r="B1540" s="40" t="s">
        <v>2902</v>
      </c>
      <c r="C1540" s="40" t="s">
        <v>2626</v>
      </c>
      <c r="D1540" s="40" t="s">
        <v>1288</v>
      </c>
      <c r="E1540" s="40" t="s">
        <v>2634</v>
      </c>
      <c r="F1540" s="40">
        <v>1075</v>
      </c>
      <c r="G1540" s="41">
        <v>38867</v>
      </c>
      <c r="H1540" s="40" t="s">
        <v>2204</v>
      </c>
      <c r="I1540" s="40">
        <v>0.47</v>
      </c>
      <c r="J1540" s="40">
        <v>0</v>
      </c>
      <c r="K1540" s="40">
        <v>0</v>
      </c>
      <c r="L1540" s="40">
        <v>0.47</v>
      </c>
      <c r="M1540" s="40" t="s">
        <v>1290</v>
      </c>
    </row>
    <row r="1541" spans="1:13" s="40" customFormat="1">
      <c r="A1541" s="40">
        <v>101010102001</v>
      </c>
      <c r="B1541" s="40" t="s">
        <v>2902</v>
      </c>
      <c r="C1541" s="40" t="s">
        <v>2626</v>
      </c>
      <c r="D1541" s="40" t="s">
        <v>1288</v>
      </c>
      <c r="E1541" s="40" t="s">
        <v>2634</v>
      </c>
      <c r="F1541" s="40">
        <v>1317</v>
      </c>
      <c r="G1541" s="41">
        <v>38867</v>
      </c>
      <c r="H1541" s="40" t="s">
        <v>3758</v>
      </c>
      <c r="I1541" s="40">
        <v>396.52</v>
      </c>
      <c r="J1541" s="40">
        <v>0</v>
      </c>
      <c r="K1541" s="40">
        <v>0</v>
      </c>
      <c r="L1541" s="40">
        <v>396.52</v>
      </c>
      <c r="M1541" s="40" t="s">
        <v>1290</v>
      </c>
    </row>
    <row r="1542" spans="1:13" s="40" customFormat="1">
      <c r="A1542" s="40">
        <v>101010102001</v>
      </c>
      <c r="B1542" s="40" t="s">
        <v>2902</v>
      </c>
      <c r="C1542" s="40" t="s">
        <v>2626</v>
      </c>
      <c r="D1542" s="40" t="s">
        <v>1288</v>
      </c>
      <c r="E1542" s="40" t="s">
        <v>2634</v>
      </c>
      <c r="F1542" s="40">
        <v>1513</v>
      </c>
      <c r="G1542" s="41">
        <v>38867</v>
      </c>
      <c r="H1542" s="40" t="s">
        <v>3759</v>
      </c>
      <c r="I1542" s="40">
        <v>22318.25</v>
      </c>
      <c r="J1542" s="40">
        <v>0</v>
      </c>
      <c r="K1542" s="40">
        <v>0</v>
      </c>
      <c r="L1542" s="40">
        <v>22318.25</v>
      </c>
      <c r="M1542" s="40" t="s">
        <v>1290</v>
      </c>
    </row>
    <row r="1543" spans="1:13" s="40" customFormat="1">
      <c r="A1543" s="40">
        <v>101010102001</v>
      </c>
      <c r="B1543" s="40" t="s">
        <v>2902</v>
      </c>
      <c r="C1543" s="40" t="s">
        <v>2626</v>
      </c>
      <c r="D1543" s="40" t="s">
        <v>1288</v>
      </c>
      <c r="E1543" s="40" t="s">
        <v>2634</v>
      </c>
      <c r="F1543" s="40">
        <v>1514</v>
      </c>
      <c r="G1543" s="41">
        <v>38867</v>
      </c>
      <c r="H1543" s="40" t="s">
        <v>3760</v>
      </c>
      <c r="I1543" s="40">
        <v>153399.78</v>
      </c>
      <c r="J1543" s="40">
        <v>0</v>
      </c>
      <c r="K1543" s="40">
        <v>0</v>
      </c>
      <c r="L1543" s="40">
        <v>153399.78</v>
      </c>
      <c r="M1543" s="40" t="s">
        <v>1290</v>
      </c>
    </row>
    <row r="1544" spans="1:13" s="40" customFormat="1">
      <c r="A1544" s="40">
        <v>101010102001</v>
      </c>
      <c r="B1544" s="40" t="s">
        <v>2902</v>
      </c>
      <c r="C1544" s="40" t="s">
        <v>2626</v>
      </c>
      <c r="D1544" s="40" t="s">
        <v>1288</v>
      </c>
      <c r="E1544" s="40" t="s">
        <v>2628</v>
      </c>
      <c r="F1544" s="40">
        <v>2844</v>
      </c>
      <c r="G1544" s="41">
        <v>38867</v>
      </c>
      <c r="H1544" s="40" t="s">
        <v>3206</v>
      </c>
      <c r="I1544" s="40">
        <v>0</v>
      </c>
      <c r="J1544" s="40">
        <v>12674.94</v>
      </c>
      <c r="K1544" s="40">
        <v>0</v>
      </c>
      <c r="L1544" s="40">
        <v>-12674.94</v>
      </c>
      <c r="M1544" s="40" t="s">
        <v>1290</v>
      </c>
    </row>
    <row r="1545" spans="1:13" s="40" customFormat="1">
      <c r="A1545" s="40">
        <v>101010102001</v>
      </c>
      <c r="B1545" s="40" t="s">
        <v>2902</v>
      </c>
      <c r="C1545" s="40" t="s">
        <v>2626</v>
      </c>
      <c r="D1545" s="40" t="s">
        <v>1288</v>
      </c>
      <c r="E1545" s="40" t="s">
        <v>2634</v>
      </c>
      <c r="F1545" s="40">
        <v>922</v>
      </c>
      <c r="G1545" s="41">
        <v>38868</v>
      </c>
      <c r="H1545" s="40" t="s">
        <v>3767</v>
      </c>
      <c r="I1545" s="40">
        <v>5681.72</v>
      </c>
      <c r="J1545" s="40">
        <v>0</v>
      </c>
      <c r="K1545" s="40">
        <v>0</v>
      </c>
      <c r="L1545" s="40">
        <v>5681.72</v>
      </c>
      <c r="M1545" s="40" t="s">
        <v>1290</v>
      </c>
    </row>
    <row r="1546" spans="1:13" s="40" customFormat="1">
      <c r="A1546" s="40">
        <v>101010102001</v>
      </c>
      <c r="B1546" s="40" t="s">
        <v>2902</v>
      </c>
      <c r="C1546" s="40" t="s">
        <v>2626</v>
      </c>
      <c r="D1546" s="40" t="s">
        <v>1288</v>
      </c>
      <c r="E1546" s="40" t="s">
        <v>2634</v>
      </c>
      <c r="F1546" s="40">
        <v>923</v>
      </c>
      <c r="G1546" s="41">
        <v>38868</v>
      </c>
      <c r="H1546" s="40" t="s">
        <v>3768</v>
      </c>
      <c r="I1546" s="40">
        <v>2378.5500000000002</v>
      </c>
      <c r="J1546" s="40">
        <v>0</v>
      </c>
      <c r="K1546" s="40">
        <v>0</v>
      </c>
      <c r="L1546" s="40">
        <v>2378.5500000000002</v>
      </c>
      <c r="M1546" s="40" t="s">
        <v>1290</v>
      </c>
    </row>
    <row r="1547" spans="1:13" s="40" customFormat="1">
      <c r="A1547" s="40">
        <v>101010102001</v>
      </c>
      <c r="B1547" s="40" t="s">
        <v>2902</v>
      </c>
      <c r="C1547" s="40" t="s">
        <v>2626</v>
      </c>
      <c r="D1547" s="40" t="s">
        <v>1288</v>
      </c>
      <c r="E1547" s="40" t="s">
        <v>2634</v>
      </c>
      <c r="F1547" s="40">
        <v>924</v>
      </c>
      <c r="G1547" s="41">
        <v>38868</v>
      </c>
      <c r="H1547" s="40" t="s">
        <v>3769</v>
      </c>
      <c r="I1547" s="40">
        <v>1585.7</v>
      </c>
      <c r="J1547" s="40">
        <v>0</v>
      </c>
      <c r="K1547" s="40">
        <v>0</v>
      </c>
      <c r="L1547" s="40">
        <v>1585.7</v>
      </c>
      <c r="M1547" s="40" t="s">
        <v>1290</v>
      </c>
    </row>
    <row r="1548" spans="1:13" s="40" customFormat="1">
      <c r="A1548" s="40">
        <v>101010102001</v>
      </c>
      <c r="B1548" s="40" t="s">
        <v>2902</v>
      </c>
      <c r="C1548" s="40" t="s">
        <v>2626</v>
      </c>
      <c r="D1548" s="40" t="s">
        <v>1288</v>
      </c>
      <c r="E1548" s="40" t="s">
        <v>2634</v>
      </c>
      <c r="F1548" s="40">
        <v>1046</v>
      </c>
      <c r="G1548" s="41">
        <v>38868</v>
      </c>
      <c r="H1548" s="40" t="s">
        <v>3770</v>
      </c>
      <c r="I1548" s="40">
        <v>25</v>
      </c>
      <c r="J1548" s="40">
        <v>0</v>
      </c>
      <c r="K1548" s="40">
        <v>0</v>
      </c>
      <c r="L1548" s="40">
        <v>25</v>
      </c>
      <c r="M1548" s="40" t="s">
        <v>1290</v>
      </c>
    </row>
    <row r="1549" spans="1:13" s="40" customFormat="1">
      <c r="A1549" s="40">
        <v>101010102001</v>
      </c>
      <c r="B1549" s="40" t="s">
        <v>2902</v>
      </c>
      <c r="C1549" s="40" t="s">
        <v>2626</v>
      </c>
      <c r="D1549" s="40" t="s">
        <v>1288</v>
      </c>
      <c r="E1549" s="40" t="s">
        <v>2634</v>
      </c>
      <c r="F1549" s="40">
        <v>1048</v>
      </c>
      <c r="G1549" s="41">
        <v>38868</v>
      </c>
      <c r="H1549" s="40" t="s">
        <v>3771</v>
      </c>
      <c r="I1549" s="40">
        <v>208.5</v>
      </c>
      <c r="J1549" s="40">
        <v>0</v>
      </c>
      <c r="K1549" s="40">
        <v>0</v>
      </c>
      <c r="L1549" s="40">
        <v>208.5</v>
      </c>
      <c r="M1549" s="40" t="s">
        <v>1290</v>
      </c>
    </row>
    <row r="1550" spans="1:13" s="40" customFormat="1">
      <c r="A1550" s="40">
        <v>101010102001</v>
      </c>
      <c r="B1550" s="40" t="s">
        <v>2902</v>
      </c>
      <c r="C1550" s="40" t="s">
        <v>2626</v>
      </c>
      <c r="D1550" s="40" t="s">
        <v>1288</v>
      </c>
      <c r="E1550" s="40" t="s">
        <v>2634</v>
      </c>
      <c r="F1550" s="40">
        <v>1050</v>
      </c>
      <c r="G1550" s="41">
        <v>38868</v>
      </c>
      <c r="H1550" s="40" t="s">
        <v>3772</v>
      </c>
      <c r="I1550" s="40">
        <v>80</v>
      </c>
      <c r="J1550" s="40">
        <v>0</v>
      </c>
      <c r="K1550" s="40">
        <v>0</v>
      </c>
      <c r="L1550" s="40">
        <v>80</v>
      </c>
      <c r="M1550" s="40" t="s">
        <v>1290</v>
      </c>
    </row>
    <row r="1551" spans="1:13" s="40" customFormat="1">
      <c r="A1551" s="40">
        <v>101010102001</v>
      </c>
      <c r="B1551" s="40" t="s">
        <v>2902</v>
      </c>
      <c r="C1551" s="40" t="s">
        <v>2626</v>
      </c>
      <c r="D1551" s="40" t="s">
        <v>1288</v>
      </c>
      <c r="E1551" s="40" t="s">
        <v>2634</v>
      </c>
      <c r="F1551" s="40">
        <v>1052</v>
      </c>
      <c r="G1551" s="41">
        <v>38868</v>
      </c>
      <c r="H1551" s="40" t="s">
        <v>3773</v>
      </c>
      <c r="I1551" s="40">
        <v>1038</v>
      </c>
      <c r="J1551" s="40">
        <v>0</v>
      </c>
      <c r="K1551" s="40">
        <v>0</v>
      </c>
      <c r="L1551" s="40">
        <v>1038</v>
      </c>
      <c r="M1551" s="40" t="s">
        <v>1290</v>
      </c>
    </row>
    <row r="1552" spans="1:13" s="40" customFormat="1">
      <c r="A1552" s="40">
        <v>101010102001</v>
      </c>
      <c r="B1552" s="40" t="s">
        <v>2902</v>
      </c>
      <c r="C1552" s="40" t="s">
        <v>2626</v>
      </c>
      <c r="D1552" s="40" t="s">
        <v>1288</v>
      </c>
      <c r="E1552" s="40" t="s">
        <v>2634</v>
      </c>
      <c r="F1552" s="40">
        <v>1053</v>
      </c>
      <c r="G1552" s="41">
        <v>38868</v>
      </c>
      <c r="H1552" s="40" t="s">
        <v>3773</v>
      </c>
      <c r="I1552" s="40">
        <v>564</v>
      </c>
      <c r="J1552" s="40">
        <v>0</v>
      </c>
      <c r="K1552" s="40">
        <v>0</v>
      </c>
      <c r="L1552" s="40">
        <v>564</v>
      </c>
      <c r="M1552" s="40" t="s">
        <v>1290</v>
      </c>
    </row>
    <row r="1553" spans="1:13" s="40" customFormat="1">
      <c r="A1553" s="40">
        <v>101010102001</v>
      </c>
      <c r="B1553" s="40" t="s">
        <v>2902</v>
      </c>
      <c r="C1553" s="40" t="s">
        <v>2626</v>
      </c>
      <c r="D1553" s="40" t="s">
        <v>1288</v>
      </c>
      <c r="E1553" s="40" t="s">
        <v>2634</v>
      </c>
      <c r="F1553" s="40">
        <v>1054</v>
      </c>
      <c r="G1553" s="41">
        <v>38868</v>
      </c>
      <c r="H1553" s="40" t="s">
        <v>3774</v>
      </c>
      <c r="I1553" s="40">
        <v>10868.77</v>
      </c>
      <c r="J1553" s="40">
        <v>0</v>
      </c>
      <c r="K1553" s="40">
        <v>0</v>
      </c>
      <c r="L1553" s="40">
        <v>10868.77</v>
      </c>
      <c r="M1553" s="40" t="s">
        <v>1290</v>
      </c>
    </row>
    <row r="1554" spans="1:13" s="40" customFormat="1">
      <c r="A1554" s="40">
        <v>101010102001</v>
      </c>
      <c r="B1554" s="40" t="s">
        <v>2902</v>
      </c>
      <c r="C1554" s="40" t="s">
        <v>2626</v>
      </c>
      <c r="D1554" s="40" t="s">
        <v>1288</v>
      </c>
      <c r="E1554" s="40" t="s">
        <v>2634</v>
      </c>
      <c r="F1554" s="40">
        <v>1055</v>
      </c>
      <c r="G1554" s="41">
        <v>38868</v>
      </c>
      <c r="H1554" s="40" t="s">
        <v>3774</v>
      </c>
      <c r="I1554" s="40">
        <v>10868.77</v>
      </c>
      <c r="J1554" s="40">
        <v>0</v>
      </c>
      <c r="K1554" s="40">
        <v>0</v>
      </c>
      <c r="L1554" s="40">
        <v>10868.77</v>
      </c>
      <c r="M1554" s="40" t="s">
        <v>1290</v>
      </c>
    </row>
    <row r="1555" spans="1:13" s="40" customFormat="1">
      <c r="A1555" s="40">
        <v>101010102001</v>
      </c>
      <c r="B1555" s="40" t="s">
        <v>2902</v>
      </c>
      <c r="C1555" s="40" t="s">
        <v>2626</v>
      </c>
      <c r="D1555" s="40" t="s">
        <v>1288</v>
      </c>
      <c r="E1555" s="40" t="s">
        <v>2634</v>
      </c>
      <c r="F1555" s="40">
        <v>1063</v>
      </c>
      <c r="G1555" s="41">
        <v>38868</v>
      </c>
      <c r="H1555" s="40" t="s">
        <v>3755</v>
      </c>
      <c r="I1555" s="40">
        <v>7744.54</v>
      </c>
      <c r="J1555" s="40">
        <v>0</v>
      </c>
      <c r="K1555" s="40">
        <v>0</v>
      </c>
      <c r="L1555" s="40">
        <v>7744.54</v>
      </c>
      <c r="M1555" s="40" t="s">
        <v>1290</v>
      </c>
    </row>
    <row r="1556" spans="1:13" s="40" customFormat="1">
      <c r="A1556" s="40">
        <v>101010102001</v>
      </c>
      <c r="B1556" s="40" t="s">
        <v>2902</v>
      </c>
      <c r="C1556" s="40" t="s">
        <v>2626</v>
      </c>
      <c r="D1556" s="40" t="s">
        <v>1288</v>
      </c>
      <c r="E1556" s="40" t="s">
        <v>2634</v>
      </c>
      <c r="F1556" s="40">
        <v>1086</v>
      </c>
      <c r="G1556" s="41">
        <v>38868</v>
      </c>
      <c r="H1556" s="40" t="s">
        <v>2211</v>
      </c>
      <c r="I1556" s="40">
        <v>226</v>
      </c>
      <c r="J1556" s="40">
        <v>0</v>
      </c>
      <c r="K1556" s="40">
        <v>0</v>
      </c>
      <c r="L1556" s="40">
        <v>226</v>
      </c>
      <c r="M1556" s="40" t="s">
        <v>1290</v>
      </c>
    </row>
    <row r="1557" spans="1:13" s="40" customFormat="1">
      <c r="A1557" s="40">
        <v>101010102001</v>
      </c>
      <c r="B1557" s="40" t="s">
        <v>2902</v>
      </c>
      <c r="C1557" s="40" t="s">
        <v>2626</v>
      </c>
      <c r="D1557" s="40" t="s">
        <v>1288</v>
      </c>
      <c r="E1557" s="40" t="s">
        <v>2634</v>
      </c>
      <c r="F1557" s="40">
        <v>1089</v>
      </c>
      <c r="G1557" s="41">
        <v>38868</v>
      </c>
      <c r="H1557" s="40" t="s">
        <v>3775</v>
      </c>
      <c r="I1557" s="40">
        <v>249.29</v>
      </c>
      <c r="J1557" s="40">
        <v>0</v>
      </c>
      <c r="K1557" s="40">
        <v>0</v>
      </c>
      <c r="L1557" s="40">
        <v>249.29</v>
      </c>
      <c r="M1557" s="40" t="s">
        <v>1290</v>
      </c>
    </row>
    <row r="1558" spans="1:13" s="40" customFormat="1">
      <c r="A1558" s="40">
        <v>101010102001</v>
      </c>
      <c r="B1558" s="40" t="s">
        <v>2902</v>
      </c>
      <c r="C1558" s="40" t="s">
        <v>2626</v>
      </c>
      <c r="D1558" s="40" t="s">
        <v>1288</v>
      </c>
      <c r="E1558" s="40" t="s">
        <v>2634</v>
      </c>
      <c r="F1558" s="40">
        <v>1095</v>
      </c>
      <c r="G1558" s="41">
        <v>38868</v>
      </c>
      <c r="H1558" s="40" t="s">
        <v>3776</v>
      </c>
      <c r="I1558" s="40">
        <v>144.01</v>
      </c>
      <c r="J1558" s="40">
        <v>0</v>
      </c>
      <c r="K1558" s="40">
        <v>0</v>
      </c>
      <c r="L1558" s="40">
        <v>144.01</v>
      </c>
      <c r="M1558" s="40" t="s">
        <v>1290</v>
      </c>
    </row>
    <row r="1559" spans="1:13" s="40" customFormat="1">
      <c r="A1559" s="40">
        <v>101010102001</v>
      </c>
      <c r="B1559" s="40" t="s">
        <v>2676</v>
      </c>
      <c r="C1559" s="40" t="s">
        <v>2626</v>
      </c>
      <c r="D1559" s="40" t="s">
        <v>1288</v>
      </c>
      <c r="E1559" s="40" t="s">
        <v>2634</v>
      </c>
      <c r="F1559" s="40">
        <v>1162</v>
      </c>
      <c r="G1559" s="41">
        <v>38868</v>
      </c>
      <c r="H1559" s="40" t="s">
        <v>330</v>
      </c>
      <c r="I1559" s="40">
        <v>110.41</v>
      </c>
      <c r="J1559" s="40">
        <v>0</v>
      </c>
      <c r="K1559" s="40">
        <v>0</v>
      </c>
      <c r="L1559" s="40">
        <v>110.41</v>
      </c>
      <c r="M1559" s="40" t="s">
        <v>1290</v>
      </c>
    </row>
    <row r="1560" spans="1:13" s="40" customFormat="1">
      <c r="A1560" s="40">
        <v>101010102001</v>
      </c>
      <c r="B1560" s="40" t="s">
        <v>2902</v>
      </c>
      <c r="C1560" s="40" t="s">
        <v>2626</v>
      </c>
      <c r="D1560" s="40" t="s">
        <v>1288</v>
      </c>
      <c r="E1560" s="40" t="s">
        <v>2634</v>
      </c>
      <c r="F1560" s="40">
        <v>1319</v>
      </c>
      <c r="G1560" s="41">
        <v>38868</v>
      </c>
      <c r="H1560" s="40" t="s">
        <v>3777</v>
      </c>
      <c r="I1560" s="40">
        <v>4050</v>
      </c>
      <c r="J1560" s="40">
        <v>0</v>
      </c>
      <c r="K1560" s="40">
        <v>0</v>
      </c>
      <c r="L1560" s="40">
        <v>4050</v>
      </c>
      <c r="M1560" s="40" t="s">
        <v>1290</v>
      </c>
    </row>
    <row r="1561" spans="1:13" s="40" customFormat="1">
      <c r="A1561" s="40">
        <v>101010102001</v>
      </c>
      <c r="B1561" s="40" t="s">
        <v>2902</v>
      </c>
      <c r="C1561" s="40" t="s">
        <v>2626</v>
      </c>
      <c r="D1561" s="40" t="s">
        <v>1288</v>
      </c>
      <c r="E1561" s="40" t="s">
        <v>2634</v>
      </c>
      <c r="F1561" s="40">
        <v>1516</v>
      </c>
      <c r="G1561" s="41">
        <v>38868</v>
      </c>
      <c r="H1561" s="40" t="s">
        <v>3778</v>
      </c>
      <c r="I1561" s="40">
        <v>739.2</v>
      </c>
      <c r="J1561" s="40">
        <v>0</v>
      </c>
      <c r="K1561" s="40">
        <v>0</v>
      </c>
      <c r="L1561" s="40">
        <v>739.2</v>
      </c>
      <c r="M1561" s="40" t="s">
        <v>1290</v>
      </c>
    </row>
    <row r="1562" spans="1:13" s="40" customFormat="1">
      <c r="A1562" s="40">
        <v>101010102001</v>
      </c>
      <c r="B1562" s="40" t="s">
        <v>2902</v>
      </c>
      <c r="C1562" s="40" t="s">
        <v>2626</v>
      </c>
      <c r="D1562" s="40" t="s">
        <v>1288</v>
      </c>
      <c r="E1562" s="40" t="s">
        <v>2627</v>
      </c>
      <c r="F1562" s="40">
        <v>2840</v>
      </c>
      <c r="G1562" s="41">
        <v>38868</v>
      </c>
      <c r="H1562" s="40" t="s">
        <v>1293</v>
      </c>
      <c r="I1562" s="40">
        <v>0</v>
      </c>
      <c r="J1562" s="40">
        <v>0</v>
      </c>
      <c r="K1562" s="40">
        <v>0</v>
      </c>
      <c r="L1562" s="40">
        <v>0</v>
      </c>
      <c r="M1562" s="40" t="s">
        <v>1290</v>
      </c>
    </row>
    <row r="1563" spans="1:13" s="40" customFormat="1">
      <c r="A1563" s="40">
        <v>101010102001</v>
      </c>
      <c r="B1563" s="40" t="s">
        <v>2902</v>
      </c>
      <c r="C1563" s="40" t="s">
        <v>2626</v>
      </c>
      <c r="D1563" s="40" t="s">
        <v>1288</v>
      </c>
      <c r="E1563" s="40" t="s">
        <v>2628</v>
      </c>
      <c r="F1563" s="40">
        <v>2847</v>
      </c>
      <c r="G1563" s="41">
        <v>38868</v>
      </c>
      <c r="H1563" s="40" t="s">
        <v>3761</v>
      </c>
      <c r="I1563" s="40">
        <v>0</v>
      </c>
      <c r="J1563" s="40">
        <v>1300.6300000000001</v>
      </c>
      <c r="K1563" s="40">
        <v>0</v>
      </c>
      <c r="L1563" s="40">
        <v>-1300.6300000000001</v>
      </c>
      <c r="M1563" s="40" t="s">
        <v>1290</v>
      </c>
    </row>
    <row r="1564" spans="1:13" s="40" customFormat="1">
      <c r="A1564" s="40">
        <v>101010102001</v>
      </c>
      <c r="B1564" s="40" t="s">
        <v>2902</v>
      </c>
      <c r="C1564" s="40" t="s">
        <v>2626</v>
      </c>
      <c r="D1564" s="40" t="s">
        <v>1288</v>
      </c>
      <c r="E1564" s="40" t="s">
        <v>2628</v>
      </c>
      <c r="F1564" s="40">
        <v>2849</v>
      </c>
      <c r="G1564" s="41">
        <v>38868</v>
      </c>
      <c r="H1564" s="40" t="s">
        <v>3762</v>
      </c>
      <c r="I1564" s="40">
        <v>0</v>
      </c>
      <c r="J1564" s="40">
        <v>19166.919999999998</v>
      </c>
      <c r="K1564" s="40">
        <v>0</v>
      </c>
      <c r="L1564" s="40">
        <v>-19166.919999999998</v>
      </c>
      <c r="M1564" s="40" t="s">
        <v>1290</v>
      </c>
    </row>
    <row r="1565" spans="1:13" s="40" customFormat="1">
      <c r="A1565" s="40">
        <v>101010102001</v>
      </c>
      <c r="B1565" s="40" t="s">
        <v>2902</v>
      </c>
      <c r="C1565" s="40" t="s">
        <v>2626</v>
      </c>
      <c r="D1565" s="40" t="s">
        <v>1288</v>
      </c>
      <c r="E1565" s="40" t="s">
        <v>2628</v>
      </c>
      <c r="F1565" s="40">
        <v>2850</v>
      </c>
      <c r="G1565" s="41">
        <v>38868</v>
      </c>
      <c r="H1565" s="40" t="s">
        <v>3763</v>
      </c>
      <c r="I1565" s="40">
        <v>0</v>
      </c>
      <c r="J1565" s="40">
        <v>29895.38</v>
      </c>
      <c r="K1565" s="40">
        <v>0</v>
      </c>
      <c r="L1565" s="40">
        <v>-29895.38</v>
      </c>
      <c r="M1565" s="40" t="s">
        <v>1290</v>
      </c>
    </row>
    <row r="1566" spans="1:13" s="40" customFormat="1">
      <c r="A1566" s="40">
        <v>101010102001</v>
      </c>
      <c r="B1566" s="40" t="s">
        <v>2902</v>
      </c>
      <c r="C1566" s="40" t="s">
        <v>2626</v>
      </c>
      <c r="D1566" s="40" t="s">
        <v>1288</v>
      </c>
      <c r="E1566" s="40" t="s">
        <v>2628</v>
      </c>
      <c r="F1566" s="40">
        <v>2852</v>
      </c>
      <c r="G1566" s="41">
        <v>38868</v>
      </c>
      <c r="H1566" s="40" t="s">
        <v>3764</v>
      </c>
      <c r="I1566" s="40">
        <v>0</v>
      </c>
      <c r="J1566" s="40">
        <v>4273.9799999999996</v>
      </c>
      <c r="K1566" s="40">
        <v>0</v>
      </c>
      <c r="L1566" s="40">
        <v>-4273.9799999999996</v>
      </c>
      <c r="M1566" s="40" t="s">
        <v>1290</v>
      </c>
    </row>
    <row r="1567" spans="1:13" s="40" customFormat="1">
      <c r="A1567" s="40">
        <v>101010102001</v>
      </c>
      <c r="B1567" s="40" t="s">
        <v>2902</v>
      </c>
      <c r="C1567" s="40" t="s">
        <v>2626</v>
      </c>
      <c r="D1567" s="40" t="s">
        <v>1288</v>
      </c>
      <c r="E1567" s="40" t="s">
        <v>2628</v>
      </c>
      <c r="F1567" s="40">
        <v>2853</v>
      </c>
      <c r="G1567" s="41">
        <v>38868</v>
      </c>
      <c r="H1567" s="40" t="s">
        <v>3765</v>
      </c>
      <c r="I1567" s="40">
        <v>0</v>
      </c>
      <c r="J1567" s="40">
        <v>3577.78</v>
      </c>
      <c r="K1567" s="40">
        <v>0</v>
      </c>
      <c r="L1567" s="40">
        <v>-3577.78</v>
      </c>
      <c r="M1567" s="40" t="s">
        <v>1290</v>
      </c>
    </row>
    <row r="1568" spans="1:13" s="40" customFormat="1">
      <c r="A1568" s="40">
        <v>101010102001</v>
      </c>
      <c r="B1568" s="40" t="s">
        <v>2902</v>
      </c>
      <c r="C1568" s="40" t="s">
        <v>2626</v>
      </c>
      <c r="D1568" s="40" t="s">
        <v>1288</v>
      </c>
      <c r="E1568" s="40" t="s">
        <v>2628</v>
      </c>
      <c r="F1568" s="40">
        <v>2855</v>
      </c>
      <c r="G1568" s="41">
        <v>38868</v>
      </c>
      <c r="H1568" s="40" t="s">
        <v>3766</v>
      </c>
      <c r="I1568" s="40">
        <v>0</v>
      </c>
      <c r="J1568" s="40">
        <v>50.54</v>
      </c>
      <c r="K1568" s="40">
        <v>0</v>
      </c>
      <c r="L1568" s="40">
        <v>-50.54</v>
      </c>
      <c r="M1568" s="40" t="s">
        <v>1290</v>
      </c>
    </row>
    <row r="1569" spans="1:13">
      <c r="A1569">
        <v>101010102001</v>
      </c>
      <c r="B1569" t="s">
        <v>2902</v>
      </c>
      <c r="C1569" t="s">
        <v>2626</v>
      </c>
      <c r="D1569" t="s">
        <v>1288</v>
      </c>
      <c r="E1569" t="s">
        <v>2632</v>
      </c>
      <c r="F1569">
        <v>110</v>
      </c>
      <c r="G1569" s="1">
        <v>38869</v>
      </c>
      <c r="H1569" t="s">
        <v>1293</v>
      </c>
      <c r="I1569">
        <v>0</v>
      </c>
      <c r="J1569">
        <v>0</v>
      </c>
      <c r="K1569">
        <v>0</v>
      </c>
      <c r="L1569">
        <v>0</v>
      </c>
      <c r="M1569" t="s">
        <v>1290</v>
      </c>
    </row>
    <row r="1570" spans="1:13">
      <c r="A1570">
        <v>101010102001</v>
      </c>
      <c r="B1570" t="s">
        <v>2902</v>
      </c>
      <c r="C1570" t="s">
        <v>2626</v>
      </c>
      <c r="D1570" t="s">
        <v>1288</v>
      </c>
      <c r="E1570" t="s">
        <v>2632</v>
      </c>
      <c r="F1570">
        <v>112</v>
      </c>
      <c r="G1570" s="1">
        <v>38869</v>
      </c>
      <c r="H1570" t="s">
        <v>3787</v>
      </c>
      <c r="I1570">
        <v>0</v>
      </c>
      <c r="J1570">
        <v>662.86</v>
      </c>
      <c r="K1570">
        <v>0</v>
      </c>
      <c r="L1570">
        <v>-662.86</v>
      </c>
      <c r="M1570" t="s">
        <v>1290</v>
      </c>
    </row>
    <row r="1571" spans="1:13">
      <c r="A1571">
        <v>101010102001</v>
      </c>
      <c r="B1571" t="s">
        <v>2902</v>
      </c>
      <c r="C1571" t="s">
        <v>2626</v>
      </c>
      <c r="D1571" t="s">
        <v>1288</v>
      </c>
      <c r="E1571" t="s">
        <v>2634</v>
      </c>
      <c r="F1571">
        <v>1041</v>
      </c>
      <c r="G1571" s="1">
        <v>38869</v>
      </c>
      <c r="H1571" t="s">
        <v>3788</v>
      </c>
      <c r="I1571">
        <v>19072</v>
      </c>
      <c r="J1571">
        <v>0</v>
      </c>
      <c r="K1571">
        <v>0</v>
      </c>
      <c r="L1571">
        <v>19072</v>
      </c>
      <c r="M1571" t="s">
        <v>1290</v>
      </c>
    </row>
    <row r="1572" spans="1:13">
      <c r="A1572">
        <v>101010102001</v>
      </c>
      <c r="B1572" t="s">
        <v>2902</v>
      </c>
      <c r="C1572" t="s">
        <v>2626</v>
      </c>
      <c r="D1572" t="s">
        <v>1288</v>
      </c>
      <c r="E1572" t="s">
        <v>2634</v>
      </c>
      <c r="F1572">
        <v>1068</v>
      </c>
      <c r="G1572" s="1">
        <v>38869</v>
      </c>
      <c r="H1572" t="s">
        <v>3789</v>
      </c>
      <c r="I1572">
        <v>1575.09</v>
      </c>
      <c r="J1572">
        <v>0</v>
      </c>
      <c r="K1572">
        <v>0</v>
      </c>
      <c r="L1572">
        <v>1575.09</v>
      </c>
      <c r="M1572" t="s">
        <v>1290</v>
      </c>
    </row>
    <row r="1573" spans="1:13">
      <c r="A1573">
        <v>101010102001</v>
      </c>
      <c r="B1573" t="s">
        <v>2902</v>
      </c>
      <c r="C1573" t="s">
        <v>2626</v>
      </c>
      <c r="D1573" t="s">
        <v>1288</v>
      </c>
      <c r="E1573" t="s">
        <v>2634</v>
      </c>
      <c r="F1573">
        <v>1318</v>
      </c>
      <c r="G1573" s="1">
        <v>38869</v>
      </c>
      <c r="H1573" t="s">
        <v>3790</v>
      </c>
      <c r="I1573">
        <v>390</v>
      </c>
      <c r="J1573">
        <v>0</v>
      </c>
      <c r="K1573">
        <v>0</v>
      </c>
      <c r="L1573">
        <v>390</v>
      </c>
      <c r="M1573" t="s">
        <v>1290</v>
      </c>
    </row>
    <row r="1574" spans="1:13">
      <c r="A1574">
        <v>101010102001</v>
      </c>
      <c r="B1574" t="s">
        <v>2902</v>
      </c>
      <c r="C1574" t="s">
        <v>2626</v>
      </c>
      <c r="D1574" t="s">
        <v>1288</v>
      </c>
      <c r="E1574" t="s">
        <v>2634</v>
      </c>
      <c r="F1574">
        <v>1746</v>
      </c>
      <c r="G1574" s="1">
        <v>38869</v>
      </c>
      <c r="H1574" t="s">
        <v>3791</v>
      </c>
      <c r="I1574">
        <v>6776.8</v>
      </c>
      <c r="J1574">
        <v>0</v>
      </c>
      <c r="K1574">
        <v>0</v>
      </c>
      <c r="L1574">
        <v>6776.8</v>
      </c>
      <c r="M1574" t="s">
        <v>1290</v>
      </c>
    </row>
    <row r="1575" spans="1:13">
      <c r="A1575">
        <v>101010102001</v>
      </c>
      <c r="B1575" t="s">
        <v>2902</v>
      </c>
      <c r="C1575" t="s">
        <v>2626</v>
      </c>
      <c r="D1575" t="s">
        <v>1288</v>
      </c>
      <c r="E1575" t="s">
        <v>2628</v>
      </c>
      <c r="F1575">
        <v>2856</v>
      </c>
      <c r="G1575" s="1">
        <v>38869</v>
      </c>
      <c r="H1575" t="s">
        <v>3779</v>
      </c>
      <c r="I1575">
        <v>0</v>
      </c>
      <c r="J1575">
        <v>2209.9699999999998</v>
      </c>
      <c r="K1575">
        <v>0</v>
      </c>
      <c r="L1575">
        <v>-2209.9699999999998</v>
      </c>
      <c r="M1575" t="s">
        <v>1290</v>
      </c>
    </row>
    <row r="1576" spans="1:13">
      <c r="A1576">
        <v>101010102001</v>
      </c>
      <c r="B1576" t="s">
        <v>2676</v>
      </c>
      <c r="C1576" t="s">
        <v>2626</v>
      </c>
      <c r="D1576" t="s">
        <v>1288</v>
      </c>
      <c r="E1576" t="s">
        <v>2628</v>
      </c>
      <c r="F1576">
        <v>2862</v>
      </c>
      <c r="G1576" s="1">
        <v>38869</v>
      </c>
      <c r="H1576" t="s">
        <v>331</v>
      </c>
      <c r="I1576">
        <v>0</v>
      </c>
      <c r="J1576">
        <v>75</v>
      </c>
      <c r="K1576">
        <v>0</v>
      </c>
      <c r="L1576">
        <v>-75</v>
      </c>
      <c r="M1576" t="s">
        <v>1290</v>
      </c>
    </row>
    <row r="1577" spans="1:13">
      <c r="A1577">
        <v>101010102001</v>
      </c>
      <c r="B1577" t="s">
        <v>2902</v>
      </c>
      <c r="C1577" t="s">
        <v>2626</v>
      </c>
      <c r="D1577" t="s">
        <v>1288</v>
      </c>
      <c r="E1577" t="s">
        <v>2628</v>
      </c>
      <c r="F1577">
        <v>2879</v>
      </c>
      <c r="G1577" s="1">
        <v>38869</v>
      </c>
      <c r="H1577" t="s">
        <v>3780</v>
      </c>
      <c r="I1577">
        <v>0</v>
      </c>
      <c r="J1577">
        <v>19927.8</v>
      </c>
      <c r="K1577">
        <v>0</v>
      </c>
      <c r="L1577">
        <v>-19927.8</v>
      </c>
      <c r="M1577" t="s">
        <v>1290</v>
      </c>
    </row>
    <row r="1578" spans="1:13">
      <c r="A1578">
        <v>101010102001</v>
      </c>
      <c r="B1578" t="s">
        <v>2902</v>
      </c>
      <c r="C1578" t="s">
        <v>2626</v>
      </c>
      <c r="D1578" t="s">
        <v>1288</v>
      </c>
      <c r="E1578" t="s">
        <v>2628</v>
      </c>
      <c r="F1578">
        <v>2881</v>
      </c>
      <c r="G1578" s="1">
        <v>38869</v>
      </c>
      <c r="H1578" t="s">
        <v>3781</v>
      </c>
      <c r="I1578">
        <v>0</v>
      </c>
      <c r="J1578">
        <v>2500</v>
      </c>
      <c r="K1578">
        <v>0</v>
      </c>
      <c r="L1578">
        <v>-2500</v>
      </c>
      <c r="M1578" t="s">
        <v>1290</v>
      </c>
    </row>
    <row r="1579" spans="1:13">
      <c r="A1579">
        <v>101010102001</v>
      </c>
      <c r="B1579" t="s">
        <v>2902</v>
      </c>
      <c r="C1579" t="s">
        <v>2626</v>
      </c>
      <c r="D1579" t="s">
        <v>1288</v>
      </c>
      <c r="E1579" t="s">
        <v>2628</v>
      </c>
      <c r="F1579">
        <v>2882</v>
      </c>
      <c r="G1579" s="1">
        <v>38869</v>
      </c>
      <c r="H1579" t="s">
        <v>3782</v>
      </c>
      <c r="I1579">
        <v>0</v>
      </c>
      <c r="J1579">
        <v>167.76</v>
      </c>
      <c r="K1579">
        <v>0</v>
      </c>
      <c r="L1579">
        <v>-167.76</v>
      </c>
      <c r="M1579" t="s">
        <v>1290</v>
      </c>
    </row>
    <row r="1580" spans="1:13">
      <c r="A1580">
        <v>101010102001</v>
      </c>
      <c r="B1580" t="s">
        <v>2902</v>
      </c>
      <c r="C1580" t="s">
        <v>2626</v>
      </c>
      <c r="D1580" t="s">
        <v>1288</v>
      </c>
      <c r="E1580" t="s">
        <v>2628</v>
      </c>
      <c r="F1580">
        <v>2886</v>
      </c>
      <c r="G1580" s="1">
        <v>38869</v>
      </c>
      <c r="H1580" t="s">
        <v>3783</v>
      </c>
      <c r="I1580">
        <v>0</v>
      </c>
      <c r="J1580">
        <v>57.5</v>
      </c>
      <c r="K1580">
        <v>0</v>
      </c>
      <c r="L1580">
        <v>-57.5</v>
      </c>
      <c r="M1580" t="s">
        <v>1290</v>
      </c>
    </row>
    <row r="1581" spans="1:13">
      <c r="A1581">
        <v>101010102001</v>
      </c>
      <c r="B1581" t="s">
        <v>2902</v>
      </c>
      <c r="C1581" t="s">
        <v>2626</v>
      </c>
      <c r="D1581" t="s">
        <v>1288</v>
      </c>
      <c r="E1581" t="s">
        <v>2628</v>
      </c>
      <c r="F1581">
        <v>2888</v>
      </c>
      <c r="G1581" s="1">
        <v>38869</v>
      </c>
      <c r="H1581" t="s">
        <v>3784</v>
      </c>
      <c r="I1581">
        <v>0</v>
      </c>
      <c r="J1581">
        <v>11.96</v>
      </c>
      <c r="K1581">
        <v>0</v>
      </c>
      <c r="L1581">
        <v>-11.96</v>
      </c>
      <c r="M1581" t="s">
        <v>1290</v>
      </c>
    </row>
    <row r="1582" spans="1:13">
      <c r="A1582">
        <v>101010102001</v>
      </c>
      <c r="B1582" t="s">
        <v>2902</v>
      </c>
      <c r="C1582" t="s">
        <v>2626</v>
      </c>
      <c r="D1582" t="s">
        <v>1288</v>
      </c>
      <c r="E1582" t="s">
        <v>2628</v>
      </c>
      <c r="F1582">
        <v>2889</v>
      </c>
      <c r="G1582" s="1">
        <v>38869</v>
      </c>
      <c r="H1582" t="s">
        <v>3785</v>
      </c>
      <c r="I1582">
        <v>0</v>
      </c>
      <c r="J1582">
        <v>268.8</v>
      </c>
      <c r="K1582">
        <v>0</v>
      </c>
      <c r="L1582">
        <v>-268.8</v>
      </c>
      <c r="M1582" t="s">
        <v>1290</v>
      </c>
    </row>
    <row r="1583" spans="1:13">
      <c r="A1583">
        <v>101010102001</v>
      </c>
      <c r="B1583" t="s">
        <v>2902</v>
      </c>
      <c r="C1583" t="s">
        <v>2626</v>
      </c>
      <c r="D1583" t="s">
        <v>1288</v>
      </c>
      <c r="E1583" t="s">
        <v>2628</v>
      </c>
      <c r="F1583">
        <v>2890</v>
      </c>
      <c r="G1583" s="1">
        <v>38869</v>
      </c>
      <c r="H1583" t="s">
        <v>3786</v>
      </c>
      <c r="I1583">
        <v>0</v>
      </c>
      <c r="J1583">
        <v>360.6</v>
      </c>
      <c r="K1583">
        <v>0</v>
      </c>
      <c r="L1583">
        <v>-360.6</v>
      </c>
      <c r="M1583" t="s">
        <v>1290</v>
      </c>
    </row>
    <row r="1584" spans="1:13">
      <c r="A1584">
        <v>101010102001</v>
      </c>
      <c r="B1584" t="s">
        <v>2902</v>
      </c>
      <c r="C1584" t="s">
        <v>2626</v>
      </c>
      <c r="D1584" t="s">
        <v>1288</v>
      </c>
      <c r="E1584" t="s">
        <v>2634</v>
      </c>
      <c r="F1584">
        <v>961</v>
      </c>
      <c r="G1584" s="1">
        <v>38870</v>
      </c>
      <c r="H1584" t="s">
        <v>3693</v>
      </c>
      <c r="I1584">
        <v>15</v>
      </c>
      <c r="J1584">
        <v>0</v>
      </c>
      <c r="K1584">
        <v>0</v>
      </c>
      <c r="L1584">
        <v>15</v>
      </c>
      <c r="M1584" t="s">
        <v>1290</v>
      </c>
    </row>
    <row r="1585" spans="1:13">
      <c r="A1585">
        <v>101010102001</v>
      </c>
      <c r="B1585" t="s">
        <v>2902</v>
      </c>
      <c r="C1585" t="s">
        <v>2626</v>
      </c>
      <c r="D1585" t="s">
        <v>1288</v>
      </c>
      <c r="E1585" t="s">
        <v>2634</v>
      </c>
      <c r="F1585">
        <v>966</v>
      </c>
      <c r="G1585" s="1">
        <v>38870</v>
      </c>
      <c r="H1585" t="s">
        <v>3794</v>
      </c>
      <c r="I1585">
        <v>16.600000000000001</v>
      </c>
      <c r="J1585">
        <v>0</v>
      </c>
      <c r="K1585">
        <v>0</v>
      </c>
      <c r="L1585">
        <v>16.600000000000001</v>
      </c>
      <c r="M1585" t="s">
        <v>1290</v>
      </c>
    </row>
    <row r="1586" spans="1:13">
      <c r="A1586">
        <v>101010102001</v>
      </c>
      <c r="B1586" t="s">
        <v>2902</v>
      </c>
      <c r="C1586" t="s">
        <v>2626</v>
      </c>
      <c r="D1586" t="s">
        <v>1288</v>
      </c>
      <c r="E1586" t="s">
        <v>2634</v>
      </c>
      <c r="F1586">
        <v>1013</v>
      </c>
      <c r="G1586" s="1">
        <v>38870</v>
      </c>
      <c r="H1586" t="s">
        <v>1536</v>
      </c>
      <c r="I1586">
        <v>60</v>
      </c>
      <c r="J1586">
        <v>0</v>
      </c>
      <c r="K1586">
        <v>0</v>
      </c>
      <c r="L1586">
        <v>60</v>
      </c>
      <c r="M1586" t="s">
        <v>1290</v>
      </c>
    </row>
    <row r="1587" spans="1:13">
      <c r="A1587">
        <v>101010102001</v>
      </c>
      <c r="B1587" t="s">
        <v>2902</v>
      </c>
      <c r="C1587" t="s">
        <v>2626</v>
      </c>
      <c r="D1587" t="s">
        <v>1288</v>
      </c>
      <c r="E1587" t="s">
        <v>2634</v>
      </c>
      <c r="F1587">
        <v>1035</v>
      </c>
      <c r="G1587" s="1">
        <v>38870</v>
      </c>
      <c r="H1587" t="s">
        <v>1512</v>
      </c>
      <c r="I1587">
        <v>2</v>
      </c>
      <c r="J1587">
        <v>0</v>
      </c>
      <c r="K1587">
        <v>0</v>
      </c>
      <c r="L1587">
        <v>2</v>
      </c>
      <c r="M1587" t="s">
        <v>1290</v>
      </c>
    </row>
    <row r="1588" spans="1:13">
      <c r="A1588">
        <v>101010102001</v>
      </c>
      <c r="B1588" t="s">
        <v>2902</v>
      </c>
      <c r="C1588" t="s">
        <v>2626</v>
      </c>
      <c r="D1588" t="s">
        <v>1288</v>
      </c>
      <c r="E1588" t="s">
        <v>2634</v>
      </c>
      <c r="F1588">
        <v>1043</v>
      </c>
      <c r="G1588" s="1">
        <v>38870</v>
      </c>
      <c r="H1588" t="s">
        <v>3795</v>
      </c>
      <c r="I1588">
        <v>10</v>
      </c>
      <c r="J1588">
        <v>0</v>
      </c>
      <c r="K1588">
        <v>0</v>
      </c>
      <c r="L1588">
        <v>10</v>
      </c>
      <c r="M1588" t="s">
        <v>1290</v>
      </c>
    </row>
    <row r="1589" spans="1:13">
      <c r="A1589">
        <v>101010102001</v>
      </c>
      <c r="B1589" t="s">
        <v>2902</v>
      </c>
      <c r="C1589" t="s">
        <v>2626</v>
      </c>
      <c r="D1589" t="s">
        <v>1288</v>
      </c>
      <c r="E1589" t="s">
        <v>2634</v>
      </c>
      <c r="F1589">
        <v>1044</v>
      </c>
      <c r="G1589" s="1">
        <v>38870</v>
      </c>
      <c r="H1589" t="s">
        <v>3796</v>
      </c>
      <c r="I1589">
        <v>2417.02</v>
      </c>
      <c r="J1589">
        <v>0</v>
      </c>
      <c r="K1589">
        <v>0</v>
      </c>
      <c r="L1589">
        <v>2417.02</v>
      </c>
      <c r="M1589" t="s">
        <v>1290</v>
      </c>
    </row>
    <row r="1590" spans="1:13">
      <c r="A1590">
        <v>101010102001</v>
      </c>
      <c r="B1590" t="s">
        <v>2902</v>
      </c>
      <c r="C1590" t="s">
        <v>2626</v>
      </c>
      <c r="D1590" t="s">
        <v>1288</v>
      </c>
      <c r="E1590" t="s">
        <v>2634</v>
      </c>
      <c r="F1590">
        <v>1049</v>
      </c>
      <c r="G1590" s="1">
        <v>38870</v>
      </c>
      <c r="H1590" t="s">
        <v>3772</v>
      </c>
      <c r="I1590">
        <v>1</v>
      </c>
      <c r="J1590">
        <v>0</v>
      </c>
      <c r="K1590">
        <v>0</v>
      </c>
      <c r="L1590">
        <v>1</v>
      </c>
      <c r="M1590" t="s">
        <v>1290</v>
      </c>
    </row>
    <row r="1591" spans="1:13">
      <c r="A1591">
        <v>101010102001</v>
      </c>
      <c r="B1591" t="s">
        <v>2902</v>
      </c>
      <c r="C1591" t="s">
        <v>2626</v>
      </c>
      <c r="D1591" t="s">
        <v>1288</v>
      </c>
      <c r="E1591" t="s">
        <v>2634</v>
      </c>
      <c r="F1591">
        <v>1064</v>
      </c>
      <c r="G1591" s="1">
        <v>38870</v>
      </c>
      <c r="H1591" t="s">
        <v>3797</v>
      </c>
      <c r="I1591">
        <v>2115.13</v>
      </c>
      <c r="J1591">
        <v>0</v>
      </c>
      <c r="K1591">
        <v>0</v>
      </c>
      <c r="L1591">
        <v>2115.13</v>
      </c>
      <c r="M1591" t="s">
        <v>1290</v>
      </c>
    </row>
    <row r="1592" spans="1:13">
      <c r="A1592">
        <v>101010102001</v>
      </c>
      <c r="B1592" t="s">
        <v>2902</v>
      </c>
      <c r="C1592" t="s">
        <v>2626</v>
      </c>
      <c r="D1592" t="s">
        <v>1288</v>
      </c>
      <c r="E1592" t="s">
        <v>2634</v>
      </c>
      <c r="F1592">
        <v>1067</v>
      </c>
      <c r="G1592" s="1">
        <v>38870</v>
      </c>
      <c r="H1592" t="s">
        <v>3798</v>
      </c>
      <c r="I1592">
        <v>342.03</v>
      </c>
      <c r="J1592">
        <v>0</v>
      </c>
      <c r="K1592">
        <v>0</v>
      </c>
      <c r="L1592">
        <v>342.03</v>
      </c>
      <c r="M1592" t="s">
        <v>1290</v>
      </c>
    </row>
    <row r="1593" spans="1:13">
      <c r="A1593">
        <v>101010102001</v>
      </c>
      <c r="B1593" t="s">
        <v>2902</v>
      </c>
      <c r="C1593" t="s">
        <v>2626</v>
      </c>
      <c r="D1593" t="s">
        <v>1288</v>
      </c>
      <c r="E1593" t="s">
        <v>2634</v>
      </c>
      <c r="F1593">
        <v>1137</v>
      </c>
      <c r="G1593" s="1">
        <v>38870</v>
      </c>
      <c r="H1593" t="s">
        <v>3799</v>
      </c>
      <c r="I1593">
        <v>9680.7099999999991</v>
      </c>
      <c r="J1593">
        <v>0</v>
      </c>
      <c r="K1593">
        <v>0</v>
      </c>
      <c r="L1593">
        <v>9680.7099999999991</v>
      </c>
      <c r="M1593" t="s">
        <v>1290</v>
      </c>
    </row>
    <row r="1594" spans="1:13">
      <c r="A1594">
        <v>101010102001</v>
      </c>
      <c r="B1594" t="s">
        <v>2902</v>
      </c>
      <c r="C1594" t="s">
        <v>2626</v>
      </c>
      <c r="D1594" t="s">
        <v>1288</v>
      </c>
      <c r="E1594" t="s">
        <v>2634</v>
      </c>
      <c r="F1594">
        <v>1138</v>
      </c>
      <c r="G1594" s="1">
        <v>38870</v>
      </c>
      <c r="H1594" t="s">
        <v>3799</v>
      </c>
      <c r="I1594">
        <v>9680.7099999999991</v>
      </c>
      <c r="J1594">
        <v>0</v>
      </c>
      <c r="K1594">
        <v>0</v>
      </c>
      <c r="L1594">
        <v>9680.7099999999991</v>
      </c>
      <c r="M1594" t="s">
        <v>1290</v>
      </c>
    </row>
    <row r="1595" spans="1:13">
      <c r="A1595">
        <v>101010102001</v>
      </c>
      <c r="B1595" t="s">
        <v>2902</v>
      </c>
      <c r="C1595" t="s">
        <v>2626</v>
      </c>
      <c r="D1595" t="s">
        <v>1288</v>
      </c>
      <c r="E1595" t="s">
        <v>2634</v>
      </c>
      <c r="F1595">
        <v>1139</v>
      </c>
      <c r="G1595" s="1">
        <v>38870</v>
      </c>
      <c r="H1595" t="s">
        <v>3800</v>
      </c>
      <c r="I1595">
        <v>15</v>
      </c>
      <c r="J1595">
        <v>0</v>
      </c>
      <c r="K1595">
        <v>0</v>
      </c>
      <c r="L1595">
        <v>15</v>
      </c>
      <c r="M1595" t="s">
        <v>1290</v>
      </c>
    </row>
    <row r="1596" spans="1:13">
      <c r="A1596">
        <v>101010102001</v>
      </c>
      <c r="B1596" t="s">
        <v>2902</v>
      </c>
      <c r="C1596" t="s">
        <v>2626</v>
      </c>
      <c r="D1596" t="s">
        <v>1288</v>
      </c>
      <c r="E1596" t="s">
        <v>2634</v>
      </c>
      <c r="F1596">
        <v>1389</v>
      </c>
      <c r="G1596" s="1">
        <v>38870</v>
      </c>
      <c r="H1596" t="s">
        <v>3801</v>
      </c>
      <c r="I1596">
        <v>16.600000000000001</v>
      </c>
      <c r="J1596">
        <v>0</v>
      </c>
      <c r="K1596">
        <v>0</v>
      </c>
      <c r="L1596">
        <v>16.600000000000001</v>
      </c>
      <c r="M1596" t="s">
        <v>1290</v>
      </c>
    </row>
    <row r="1597" spans="1:13">
      <c r="A1597">
        <v>101010102001</v>
      </c>
      <c r="B1597" t="s">
        <v>2902</v>
      </c>
      <c r="C1597" t="s">
        <v>2626</v>
      </c>
      <c r="D1597" t="s">
        <v>1288</v>
      </c>
      <c r="E1597" t="s">
        <v>2628</v>
      </c>
      <c r="F1597">
        <v>2893</v>
      </c>
      <c r="G1597" s="1">
        <v>38870</v>
      </c>
      <c r="H1597" t="s">
        <v>3792</v>
      </c>
      <c r="I1597">
        <v>0</v>
      </c>
      <c r="J1597">
        <v>19927.8</v>
      </c>
      <c r="K1597">
        <v>0</v>
      </c>
      <c r="L1597">
        <v>-19927.8</v>
      </c>
      <c r="M1597" t="s">
        <v>1290</v>
      </c>
    </row>
    <row r="1598" spans="1:13">
      <c r="A1598">
        <v>101010102001</v>
      </c>
      <c r="B1598" t="s">
        <v>2902</v>
      </c>
      <c r="C1598" t="s">
        <v>2626</v>
      </c>
      <c r="D1598" t="s">
        <v>1288</v>
      </c>
      <c r="E1598" t="s">
        <v>2628</v>
      </c>
      <c r="F1598">
        <v>2895</v>
      </c>
      <c r="G1598" s="1">
        <v>38870</v>
      </c>
      <c r="H1598" t="s">
        <v>3793</v>
      </c>
      <c r="I1598">
        <v>0</v>
      </c>
      <c r="J1598">
        <v>72</v>
      </c>
      <c r="K1598">
        <v>0</v>
      </c>
      <c r="L1598">
        <v>-72</v>
      </c>
      <c r="M1598" t="s">
        <v>1290</v>
      </c>
    </row>
    <row r="1599" spans="1:13">
      <c r="A1599">
        <v>101010102001</v>
      </c>
      <c r="B1599" t="s">
        <v>2902</v>
      </c>
      <c r="C1599" t="s">
        <v>2626</v>
      </c>
      <c r="D1599" t="s">
        <v>1288</v>
      </c>
      <c r="E1599" t="s">
        <v>2634</v>
      </c>
      <c r="F1599">
        <v>1042</v>
      </c>
      <c r="G1599" s="1">
        <v>38871</v>
      </c>
      <c r="H1599" t="s">
        <v>3808</v>
      </c>
      <c r="I1599">
        <v>30</v>
      </c>
      <c r="J1599">
        <v>0</v>
      </c>
      <c r="K1599">
        <v>0</v>
      </c>
      <c r="L1599">
        <v>30</v>
      </c>
      <c r="M1599" t="s">
        <v>1290</v>
      </c>
    </row>
    <row r="1600" spans="1:13">
      <c r="A1600">
        <v>101010102001</v>
      </c>
      <c r="B1600" t="s">
        <v>2902</v>
      </c>
      <c r="C1600" t="s">
        <v>2626</v>
      </c>
      <c r="D1600" t="s">
        <v>1288</v>
      </c>
      <c r="E1600" t="s">
        <v>2634</v>
      </c>
      <c r="F1600">
        <v>1060</v>
      </c>
      <c r="G1600" s="1">
        <v>38871</v>
      </c>
      <c r="H1600" t="s">
        <v>3809</v>
      </c>
      <c r="I1600">
        <v>214.8</v>
      </c>
      <c r="J1600">
        <v>0</v>
      </c>
      <c r="K1600">
        <v>0</v>
      </c>
      <c r="L1600">
        <v>214.8</v>
      </c>
      <c r="M1600" t="s">
        <v>1290</v>
      </c>
    </row>
    <row r="1601" spans="1:13">
      <c r="A1601">
        <v>101010102001</v>
      </c>
      <c r="B1601" t="s">
        <v>2902</v>
      </c>
      <c r="C1601" t="s">
        <v>2626</v>
      </c>
      <c r="D1601" t="s">
        <v>1288</v>
      </c>
      <c r="E1601" t="s">
        <v>2634</v>
      </c>
      <c r="F1601">
        <v>1066</v>
      </c>
      <c r="G1601" s="1">
        <v>38871</v>
      </c>
      <c r="H1601" t="s">
        <v>3810</v>
      </c>
      <c r="I1601">
        <v>2115.17</v>
      </c>
      <c r="J1601">
        <v>0</v>
      </c>
      <c r="K1601">
        <v>0</v>
      </c>
      <c r="L1601">
        <v>2115.17</v>
      </c>
      <c r="M1601" t="s">
        <v>1290</v>
      </c>
    </row>
    <row r="1602" spans="1:13">
      <c r="A1602">
        <v>101010102001</v>
      </c>
      <c r="B1602" t="s">
        <v>2902</v>
      </c>
      <c r="C1602" t="s">
        <v>2626</v>
      </c>
      <c r="D1602" t="s">
        <v>1288</v>
      </c>
      <c r="E1602" t="s">
        <v>2634</v>
      </c>
      <c r="F1602">
        <v>1128</v>
      </c>
      <c r="G1602" s="1">
        <v>38871</v>
      </c>
      <c r="H1602" t="s">
        <v>3811</v>
      </c>
      <c r="I1602">
        <v>5.46</v>
      </c>
      <c r="J1602">
        <v>0</v>
      </c>
      <c r="K1602">
        <v>0</v>
      </c>
      <c r="L1602">
        <v>5.46</v>
      </c>
      <c r="M1602" t="s">
        <v>1290</v>
      </c>
    </row>
    <row r="1603" spans="1:13">
      <c r="A1603">
        <v>101010102001</v>
      </c>
      <c r="B1603" t="s">
        <v>2902</v>
      </c>
      <c r="C1603" t="s">
        <v>2626</v>
      </c>
      <c r="D1603" t="s">
        <v>1288</v>
      </c>
      <c r="E1603" t="s">
        <v>2634</v>
      </c>
      <c r="F1603">
        <v>1129</v>
      </c>
      <c r="G1603" s="1">
        <v>38871</v>
      </c>
      <c r="H1603" t="s">
        <v>3812</v>
      </c>
      <c r="I1603">
        <v>9.1</v>
      </c>
      <c r="J1603">
        <v>0</v>
      </c>
      <c r="K1603">
        <v>0</v>
      </c>
      <c r="L1603">
        <v>9.1</v>
      </c>
      <c r="M1603" t="s">
        <v>1290</v>
      </c>
    </row>
    <row r="1604" spans="1:13">
      <c r="A1604">
        <v>101010102001</v>
      </c>
      <c r="B1604" t="s">
        <v>2902</v>
      </c>
      <c r="C1604" t="s">
        <v>2626</v>
      </c>
      <c r="D1604" t="s">
        <v>1288</v>
      </c>
      <c r="E1604" t="s">
        <v>2634</v>
      </c>
      <c r="F1604">
        <v>1130</v>
      </c>
      <c r="G1604" s="1">
        <v>38871</v>
      </c>
      <c r="H1604" t="s">
        <v>3813</v>
      </c>
      <c r="I1604">
        <v>36.4</v>
      </c>
      <c r="J1604">
        <v>0</v>
      </c>
      <c r="K1604">
        <v>0</v>
      </c>
      <c r="L1604">
        <v>36.4</v>
      </c>
      <c r="M1604" t="s">
        <v>1290</v>
      </c>
    </row>
    <row r="1605" spans="1:13">
      <c r="A1605">
        <v>101010102001</v>
      </c>
      <c r="B1605" t="s">
        <v>2902</v>
      </c>
      <c r="C1605" t="s">
        <v>2626</v>
      </c>
      <c r="D1605" t="s">
        <v>1288</v>
      </c>
      <c r="E1605" t="s">
        <v>2634</v>
      </c>
      <c r="F1605">
        <v>1131</v>
      </c>
      <c r="G1605" s="1">
        <v>38871</v>
      </c>
      <c r="H1605" t="s">
        <v>3814</v>
      </c>
      <c r="I1605">
        <v>25</v>
      </c>
      <c r="J1605">
        <v>0</v>
      </c>
      <c r="K1605">
        <v>0</v>
      </c>
      <c r="L1605">
        <v>25</v>
      </c>
      <c r="M1605" t="s">
        <v>1290</v>
      </c>
    </row>
    <row r="1606" spans="1:13">
      <c r="A1606">
        <v>101010102001</v>
      </c>
      <c r="B1606" t="s">
        <v>2902</v>
      </c>
      <c r="C1606" t="s">
        <v>2626</v>
      </c>
      <c r="D1606" t="s">
        <v>1288</v>
      </c>
      <c r="E1606" t="s">
        <v>2634</v>
      </c>
      <c r="F1606">
        <v>1133</v>
      </c>
      <c r="G1606" s="1">
        <v>38871</v>
      </c>
      <c r="H1606" t="s">
        <v>3815</v>
      </c>
      <c r="I1606">
        <v>673.91</v>
      </c>
      <c r="J1606">
        <v>0</v>
      </c>
      <c r="K1606">
        <v>0</v>
      </c>
      <c r="L1606">
        <v>673.91</v>
      </c>
      <c r="M1606" t="s">
        <v>1290</v>
      </c>
    </row>
    <row r="1607" spans="1:13">
      <c r="A1607">
        <v>101010102001</v>
      </c>
      <c r="B1607" t="s">
        <v>2902</v>
      </c>
      <c r="C1607" t="s">
        <v>2626</v>
      </c>
      <c r="D1607" t="s">
        <v>1288</v>
      </c>
      <c r="E1607" t="s">
        <v>2634</v>
      </c>
      <c r="F1607">
        <v>1134</v>
      </c>
      <c r="G1607" s="1">
        <v>38871</v>
      </c>
      <c r="H1607" t="s">
        <v>3816</v>
      </c>
      <c r="I1607">
        <v>54.61</v>
      </c>
      <c r="J1607">
        <v>0</v>
      </c>
      <c r="K1607">
        <v>0</v>
      </c>
      <c r="L1607">
        <v>54.61</v>
      </c>
      <c r="M1607" t="s">
        <v>1290</v>
      </c>
    </row>
    <row r="1608" spans="1:13">
      <c r="A1608">
        <v>101010102001</v>
      </c>
      <c r="B1608" t="s">
        <v>2902</v>
      </c>
      <c r="C1608" t="s">
        <v>2626</v>
      </c>
      <c r="D1608" t="s">
        <v>1288</v>
      </c>
      <c r="E1608" t="s">
        <v>2628</v>
      </c>
      <c r="F1608">
        <v>2902</v>
      </c>
      <c r="G1608" s="1">
        <v>38871</v>
      </c>
      <c r="H1608" t="s">
        <v>3802</v>
      </c>
      <c r="I1608">
        <v>0</v>
      </c>
      <c r="J1608">
        <v>336.84</v>
      </c>
      <c r="K1608">
        <v>0</v>
      </c>
      <c r="L1608">
        <v>-336.84</v>
      </c>
      <c r="M1608" t="s">
        <v>1290</v>
      </c>
    </row>
    <row r="1609" spans="1:13">
      <c r="A1609">
        <v>101010102001</v>
      </c>
      <c r="B1609" t="s">
        <v>2902</v>
      </c>
      <c r="C1609" t="s">
        <v>2626</v>
      </c>
      <c r="D1609" t="s">
        <v>1288</v>
      </c>
      <c r="E1609" t="s">
        <v>2628</v>
      </c>
      <c r="F1609">
        <v>2903</v>
      </c>
      <c r="G1609" s="1">
        <v>38871</v>
      </c>
      <c r="H1609" t="s">
        <v>3803</v>
      </c>
      <c r="I1609">
        <v>0</v>
      </c>
      <c r="J1609">
        <v>128.30000000000001</v>
      </c>
      <c r="K1609">
        <v>0</v>
      </c>
      <c r="L1609">
        <v>-128.30000000000001</v>
      </c>
      <c r="M1609" t="s">
        <v>1290</v>
      </c>
    </row>
    <row r="1610" spans="1:13">
      <c r="A1610">
        <v>101010102001</v>
      </c>
      <c r="B1610" t="s">
        <v>2902</v>
      </c>
      <c r="C1610" t="s">
        <v>2626</v>
      </c>
      <c r="D1610" t="s">
        <v>1288</v>
      </c>
      <c r="E1610" t="s">
        <v>2628</v>
      </c>
      <c r="F1610">
        <v>2904</v>
      </c>
      <c r="G1610" s="1">
        <v>38871</v>
      </c>
      <c r="H1610" t="s">
        <v>3803</v>
      </c>
      <c r="I1610">
        <v>0</v>
      </c>
      <c r="J1610">
        <v>30.6</v>
      </c>
      <c r="K1610">
        <v>0</v>
      </c>
      <c r="L1610">
        <v>-30.6</v>
      </c>
      <c r="M1610" t="s">
        <v>1290</v>
      </c>
    </row>
    <row r="1611" spans="1:13">
      <c r="A1611">
        <v>101010102001</v>
      </c>
      <c r="B1611" t="s">
        <v>2902</v>
      </c>
      <c r="C1611" t="s">
        <v>2626</v>
      </c>
      <c r="D1611" t="s">
        <v>1288</v>
      </c>
      <c r="E1611" t="s">
        <v>2628</v>
      </c>
      <c r="F1611">
        <v>2906</v>
      </c>
      <c r="G1611" s="1">
        <v>38871</v>
      </c>
      <c r="H1611" t="s">
        <v>3804</v>
      </c>
      <c r="I1611">
        <v>0</v>
      </c>
      <c r="J1611">
        <v>11.5</v>
      </c>
      <c r="K1611">
        <v>0</v>
      </c>
      <c r="L1611">
        <v>-11.5</v>
      </c>
      <c r="M1611" t="s">
        <v>1290</v>
      </c>
    </row>
    <row r="1612" spans="1:13">
      <c r="A1612">
        <v>101010102001</v>
      </c>
      <c r="B1612" t="s">
        <v>2902</v>
      </c>
      <c r="C1612" t="s">
        <v>2626</v>
      </c>
      <c r="D1612" t="s">
        <v>1288</v>
      </c>
      <c r="E1612" t="s">
        <v>2628</v>
      </c>
      <c r="F1612">
        <v>2907</v>
      </c>
      <c r="G1612" s="1">
        <v>38871</v>
      </c>
      <c r="H1612" t="s">
        <v>3803</v>
      </c>
      <c r="I1612">
        <v>0</v>
      </c>
      <c r="J1612">
        <v>193.26</v>
      </c>
      <c r="K1612">
        <v>0</v>
      </c>
      <c r="L1612">
        <v>-193.26</v>
      </c>
      <c r="M1612" t="s">
        <v>1290</v>
      </c>
    </row>
    <row r="1613" spans="1:13">
      <c r="A1613">
        <v>101010102001</v>
      </c>
      <c r="B1613" t="s">
        <v>2902</v>
      </c>
      <c r="C1613" t="s">
        <v>2626</v>
      </c>
      <c r="D1613" t="s">
        <v>1288</v>
      </c>
      <c r="E1613" t="s">
        <v>2628</v>
      </c>
      <c r="F1613">
        <v>2908</v>
      </c>
      <c r="G1613" s="1">
        <v>38871</v>
      </c>
      <c r="H1613" t="s">
        <v>3805</v>
      </c>
      <c r="I1613">
        <v>0</v>
      </c>
      <c r="J1613">
        <v>78.400000000000006</v>
      </c>
      <c r="K1613">
        <v>0</v>
      </c>
      <c r="L1613">
        <v>-78.400000000000006</v>
      </c>
      <c r="M1613" t="s">
        <v>1290</v>
      </c>
    </row>
    <row r="1614" spans="1:13">
      <c r="A1614">
        <v>101010102001</v>
      </c>
      <c r="B1614" t="s">
        <v>2902</v>
      </c>
      <c r="C1614" t="s">
        <v>2626</v>
      </c>
      <c r="D1614" t="s">
        <v>1288</v>
      </c>
      <c r="E1614" t="s">
        <v>2628</v>
      </c>
      <c r="F1614">
        <v>2909</v>
      </c>
      <c r="G1614" s="1">
        <v>38871</v>
      </c>
      <c r="H1614" t="s">
        <v>3806</v>
      </c>
      <c r="I1614">
        <v>0</v>
      </c>
      <c r="J1614">
        <v>38.159999999999997</v>
      </c>
      <c r="K1614">
        <v>0</v>
      </c>
      <c r="L1614">
        <v>-38.159999999999997</v>
      </c>
      <c r="M1614" t="s">
        <v>1290</v>
      </c>
    </row>
    <row r="1615" spans="1:13">
      <c r="A1615">
        <v>101010102001</v>
      </c>
      <c r="B1615" t="s">
        <v>2902</v>
      </c>
      <c r="C1615" t="s">
        <v>2626</v>
      </c>
      <c r="D1615" t="s">
        <v>1288</v>
      </c>
      <c r="E1615" t="s">
        <v>2628</v>
      </c>
      <c r="F1615">
        <v>2910</v>
      </c>
      <c r="G1615" s="1">
        <v>38871</v>
      </c>
      <c r="H1615" t="s">
        <v>3807</v>
      </c>
      <c r="I1615">
        <v>0</v>
      </c>
      <c r="J1615">
        <v>739.2</v>
      </c>
      <c r="K1615">
        <v>0</v>
      </c>
      <c r="L1615">
        <v>-739.2</v>
      </c>
      <c r="M1615" t="s">
        <v>1290</v>
      </c>
    </row>
    <row r="1616" spans="1:13">
      <c r="A1616">
        <v>101010102001</v>
      </c>
      <c r="B1616" t="s">
        <v>2902</v>
      </c>
      <c r="C1616" t="s">
        <v>2626</v>
      </c>
      <c r="D1616" t="s">
        <v>1288</v>
      </c>
      <c r="E1616" t="s">
        <v>2628</v>
      </c>
      <c r="F1616">
        <v>2911</v>
      </c>
      <c r="G1616" s="1">
        <v>38871</v>
      </c>
      <c r="H1616" t="s">
        <v>3803</v>
      </c>
      <c r="I1616">
        <v>0</v>
      </c>
      <c r="J1616">
        <v>177.8</v>
      </c>
      <c r="K1616">
        <v>0</v>
      </c>
      <c r="L1616">
        <v>-177.8</v>
      </c>
      <c r="M1616" t="s">
        <v>1290</v>
      </c>
    </row>
    <row r="1617" spans="1:13">
      <c r="A1617">
        <v>101010102001</v>
      </c>
      <c r="B1617" t="s">
        <v>2902</v>
      </c>
      <c r="C1617" t="s">
        <v>2626</v>
      </c>
      <c r="D1617" t="s">
        <v>1288</v>
      </c>
      <c r="E1617" t="s">
        <v>2634</v>
      </c>
      <c r="F1617">
        <v>1045</v>
      </c>
      <c r="G1617" s="1">
        <v>38873</v>
      </c>
      <c r="H1617" t="s">
        <v>3819</v>
      </c>
      <c r="I1617">
        <v>21.58</v>
      </c>
      <c r="J1617">
        <v>0</v>
      </c>
      <c r="K1617">
        <v>0</v>
      </c>
      <c r="L1617">
        <v>21.58</v>
      </c>
      <c r="M1617" t="s">
        <v>1290</v>
      </c>
    </row>
    <row r="1618" spans="1:13">
      <c r="A1618">
        <v>101010102001</v>
      </c>
      <c r="B1618" t="s">
        <v>2902</v>
      </c>
      <c r="C1618" t="s">
        <v>2626</v>
      </c>
      <c r="D1618" t="s">
        <v>1288</v>
      </c>
      <c r="E1618" t="s">
        <v>2634</v>
      </c>
      <c r="F1618">
        <v>1059</v>
      </c>
      <c r="G1618" s="1">
        <v>38873</v>
      </c>
      <c r="H1618" t="s">
        <v>3820</v>
      </c>
      <c r="I1618">
        <v>78.400000000000006</v>
      </c>
      <c r="J1618">
        <v>0</v>
      </c>
      <c r="K1618">
        <v>0</v>
      </c>
      <c r="L1618">
        <v>78.400000000000006</v>
      </c>
      <c r="M1618" t="s">
        <v>1290</v>
      </c>
    </row>
    <row r="1619" spans="1:13">
      <c r="A1619">
        <v>101010102001</v>
      </c>
      <c r="B1619" t="s">
        <v>2902</v>
      </c>
      <c r="C1619" t="s">
        <v>2626</v>
      </c>
      <c r="D1619" t="s">
        <v>1288</v>
      </c>
      <c r="E1619" t="s">
        <v>2634</v>
      </c>
      <c r="F1619">
        <v>1117</v>
      </c>
      <c r="G1619" s="1">
        <v>38873</v>
      </c>
      <c r="H1619" t="s">
        <v>3821</v>
      </c>
      <c r="I1619">
        <v>1246</v>
      </c>
      <c r="J1619">
        <v>0</v>
      </c>
      <c r="K1619">
        <v>0</v>
      </c>
      <c r="L1619">
        <v>1246</v>
      </c>
      <c r="M1619" t="s">
        <v>1290</v>
      </c>
    </row>
    <row r="1620" spans="1:13">
      <c r="A1620">
        <v>101010102001</v>
      </c>
      <c r="B1620" t="s">
        <v>2902</v>
      </c>
      <c r="C1620" t="s">
        <v>2626</v>
      </c>
      <c r="D1620" t="s">
        <v>1288</v>
      </c>
      <c r="E1620" t="s">
        <v>2634</v>
      </c>
      <c r="F1620">
        <v>1118</v>
      </c>
      <c r="G1620" s="1">
        <v>38873</v>
      </c>
      <c r="H1620" t="s">
        <v>2610</v>
      </c>
      <c r="I1620">
        <v>29.12</v>
      </c>
      <c r="J1620">
        <v>0</v>
      </c>
      <c r="K1620">
        <v>0</v>
      </c>
      <c r="L1620">
        <v>29.12</v>
      </c>
      <c r="M1620" t="s">
        <v>1290</v>
      </c>
    </row>
    <row r="1621" spans="1:13">
      <c r="A1621">
        <v>101010102001</v>
      </c>
      <c r="B1621" t="s">
        <v>2902</v>
      </c>
      <c r="C1621" t="s">
        <v>2626</v>
      </c>
      <c r="D1621" t="s">
        <v>1288</v>
      </c>
      <c r="E1621" t="s">
        <v>2634</v>
      </c>
      <c r="F1621">
        <v>1119</v>
      </c>
      <c r="G1621" s="1">
        <v>38873</v>
      </c>
      <c r="H1621" t="s">
        <v>2611</v>
      </c>
      <c r="I1621">
        <v>187.2</v>
      </c>
      <c r="J1621">
        <v>0</v>
      </c>
      <c r="K1621">
        <v>0</v>
      </c>
      <c r="L1621">
        <v>187.2</v>
      </c>
      <c r="M1621" t="s">
        <v>1290</v>
      </c>
    </row>
    <row r="1622" spans="1:13">
      <c r="A1622">
        <v>101010102001</v>
      </c>
      <c r="B1622" t="s">
        <v>2902</v>
      </c>
      <c r="C1622" t="s">
        <v>2626</v>
      </c>
      <c r="D1622" t="s">
        <v>1288</v>
      </c>
      <c r="E1622" t="s">
        <v>2634</v>
      </c>
      <c r="F1622">
        <v>1120</v>
      </c>
      <c r="G1622" s="1">
        <v>38873</v>
      </c>
      <c r="H1622" t="s">
        <v>2612</v>
      </c>
      <c r="I1622">
        <v>225.01</v>
      </c>
      <c r="J1622">
        <v>0</v>
      </c>
      <c r="K1622">
        <v>0</v>
      </c>
      <c r="L1622">
        <v>225.01</v>
      </c>
      <c r="M1622" t="s">
        <v>1290</v>
      </c>
    </row>
    <row r="1623" spans="1:13">
      <c r="A1623">
        <v>101010102001</v>
      </c>
      <c r="B1623" t="s">
        <v>2902</v>
      </c>
      <c r="C1623" t="s">
        <v>2626</v>
      </c>
      <c r="D1623" t="s">
        <v>1288</v>
      </c>
      <c r="E1623" t="s">
        <v>2634</v>
      </c>
      <c r="F1623">
        <v>1122</v>
      </c>
      <c r="G1623" s="1">
        <v>38873</v>
      </c>
      <c r="H1623" t="s">
        <v>2613</v>
      </c>
      <c r="I1623">
        <v>40.950000000000003</v>
      </c>
      <c r="J1623">
        <v>0</v>
      </c>
      <c r="K1623">
        <v>0</v>
      </c>
      <c r="L1623">
        <v>40.950000000000003</v>
      </c>
      <c r="M1623" t="s">
        <v>1290</v>
      </c>
    </row>
    <row r="1624" spans="1:13">
      <c r="A1624">
        <v>101010102001</v>
      </c>
      <c r="B1624" t="s">
        <v>2902</v>
      </c>
      <c r="C1624" t="s">
        <v>2626</v>
      </c>
      <c r="D1624" t="s">
        <v>1288</v>
      </c>
      <c r="E1624" t="s">
        <v>2634</v>
      </c>
      <c r="F1624">
        <v>1124</v>
      </c>
      <c r="G1624" s="1">
        <v>38873</v>
      </c>
      <c r="H1624" t="s">
        <v>2614</v>
      </c>
      <c r="I1624">
        <v>358.02</v>
      </c>
      <c r="J1624">
        <v>0</v>
      </c>
      <c r="K1624">
        <v>0</v>
      </c>
      <c r="L1624">
        <v>358.02</v>
      </c>
      <c r="M1624" t="s">
        <v>1290</v>
      </c>
    </row>
    <row r="1625" spans="1:13">
      <c r="A1625">
        <v>101010102001</v>
      </c>
      <c r="B1625" t="s">
        <v>2902</v>
      </c>
      <c r="C1625" t="s">
        <v>2626</v>
      </c>
      <c r="D1625" t="s">
        <v>1288</v>
      </c>
      <c r="E1625" t="s">
        <v>2634</v>
      </c>
      <c r="F1625">
        <v>1125</v>
      </c>
      <c r="G1625" s="1">
        <v>38873</v>
      </c>
      <c r="H1625" t="s">
        <v>2615</v>
      </c>
      <c r="I1625">
        <v>801.01</v>
      </c>
      <c r="J1625">
        <v>0</v>
      </c>
      <c r="K1625">
        <v>0</v>
      </c>
      <c r="L1625">
        <v>801.01</v>
      </c>
      <c r="M1625" t="s">
        <v>1290</v>
      </c>
    </row>
    <row r="1626" spans="1:13">
      <c r="A1626">
        <v>101010102001</v>
      </c>
      <c r="B1626" t="s">
        <v>2902</v>
      </c>
      <c r="C1626" t="s">
        <v>2626</v>
      </c>
      <c r="D1626" t="s">
        <v>1288</v>
      </c>
      <c r="E1626" t="s">
        <v>2634</v>
      </c>
      <c r="F1626">
        <v>1140</v>
      </c>
      <c r="G1626" s="1">
        <v>38873</v>
      </c>
      <c r="H1626" t="s">
        <v>2616</v>
      </c>
      <c r="I1626">
        <v>1424</v>
      </c>
      <c r="J1626">
        <v>0</v>
      </c>
      <c r="K1626">
        <v>0</v>
      </c>
      <c r="L1626">
        <v>1424</v>
      </c>
      <c r="M1626" t="s">
        <v>1290</v>
      </c>
    </row>
    <row r="1627" spans="1:13">
      <c r="A1627">
        <v>101010102001</v>
      </c>
      <c r="B1627" t="s">
        <v>2902</v>
      </c>
      <c r="C1627" t="s">
        <v>2626</v>
      </c>
      <c r="D1627" t="s">
        <v>1288</v>
      </c>
      <c r="E1627" t="s">
        <v>2627</v>
      </c>
      <c r="F1627">
        <v>2669</v>
      </c>
      <c r="G1627" s="1">
        <v>38873</v>
      </c>
      <c r="H1627" t="s">
        <v>1293</v>
      </c>
      <c r="I1627">
        <v>0</v>
      </c>
      <c r="J1627">
        <v>0</v>
      </c>
      <c r="K1627">
        <v>0</v>
      </c>
      <c r="L1627">
        <v>0</v>
      </c>
      <c r="M1627" t="s">
        <v>1290</v>
      </c>
    </row>
    <row r="1628" spans="1:13">
      <c r="A1628">
        <v>101010102001</v>
      </c>
      <c r="B1628" t="s">
        <v>2902</v>
      </c>
      <c r="C1628" t="s">
        <v>2626</v>
      </c>
      <c r="D1628" t="s">
        <v>1288</v>
      </c>
      <c r="E1628" t="s">
        <v>2628</v>
      </c>
      <c r="F1628">
        <v>2912</v>
      </c>
      <c r="G1628" s="1">
        <v>38873</v>
      </c>
      <c r="H1628" t="s">
        <v>3817</v>
      </c>
      <c r="I1628">
        <v>0</v>
      </c>
      <c r="J1628">
        <v>745</v>
      </c>
      <c r="K1628">
        <v>0</v>
      </c>
      <c r="L1628">
        <v>-745</v>
      </c>
      <c r="M1628" t="s">
        <v>1290</v>
      </c>
    </row>
    <row r="1629" spans="1:13">
      <c r="A1629">
        <v>101010102001</v>
      </c>
      <c r="B1629" t="s">
        <v>2902</v>
      </c>
      <c r="C1629" t="s">
        <v>2626</v>
      </c>
      <c r="D1629" t="s">
        <v>1288</v>
      </c>
      <c r="E1629" t="s">
        <v>2628</v>
      </c>
      <c r="F1629">
        <v>2913</v>
      </c>
      <c r="G1629" s="1">
        <v>38873</v>
      </c>
      <c r="H1629" t="s">
        <v>3818</v>
      </c>
      <c r="I1629">
        <v>0</v>
      </c>
      <c r="J1629">
        <v>1778</v>
      </c>
      <c r="K1629">
        <v>0</v>
      </c>
      <c r="L1629">
        <v>-1778</v>
      </c>
      <c r="M1629" t="s">
        <v>1290</v>
      </c>
    </row>
    <row r="1630" spans="1:13">
      <c r="A1630">
        <v>101010102001</v>
      </c>
      <c r="B1630" t="s">
        <v>2902</v>
      </c>
      <c r="C1630" t="s">
        <v>2626</v>
      </c>
      <c r="D1630" t="s">
        <v>1288</v>
      </c>
      <c r="E1630" t="s">
        <v>2666</v>
      </c>
      <c r="F1630">
        <v>12</v>
      </c>
      <c r="G1630" s="1">
        <v>38874</v>
      </c>
      <c r="H1630" t="s">
        <v>2623</v>
      </c>
      <c r="I1630">
        <v>4000</v>
      </c>
      <c r="J1630">
        <v>0</v>
      </c>
      <c r="K1630">
        <v>0</v>
      </c>
      <c r="L1630">
        <v>4000</v>
      </c>
      <c r="M1630" t="s">
        <v>1290</v>
      </c>
    </row>
    <row r="1631" spans="1:13">
      <c r="A1631">
        <v>101010102001</v>
      </c>
      <c r="B1631" t="s">
        <v>2902</v>
      </c>
      <c r="C1631" t="s">
        <v>2626</v>
      </c>
      <c r="D1631" t="s">
        <v>1288</v>
      </c>
      <c r="E1631" t="s">
        <v>2634</v>
      </c>
      <c r="F1631">
        <v>960</v>
      </c>
      <c r="G1631" s="1">
        <v>38874</v>
      </c>
      <c r="H1631" t="s">
        <v>3693</v>
      </c>
      <c r="I1631">
        <v>30</v>
      </c>
      <c r="J1631">
        <v>0</v>
      </c>
      <c r="K1631">
        <v>0</v>
      </c>
      <c r="L1631">
        <v>30</v>
      </c>
      <c r="M1631" t="s">
        <v>1290</v>
      </c>
    </row>
    <row r="1632" spans="1:13">
      <c r="A1632">
        <v>101010102001</v>
      </c>
      <c r="B1632" t="s">
        <v>2902</v>
      </c>
      <c r="C1632" t="s">
        <v>2626</v>
      </c>
      <c r="D1632" t="s">
        <v>1288</v>
      </c>
      <c r="E1632" t="s">
        <v>2634</v>
      </c>
      <c r="F1632">
        <v>1071</v>
      </c>
      <c r="G1632" s="1">
        <v>38874</v>
      </c>
      <c r="H1632" t="s">
        <v>3756</v>
      </c>
      <c r="I1632">
        <v>268.8</v>
      </c>
      <c r="J1632">
        <v>0</v>
      </c>
      <c r="K1632">
        <v>0</v>
      </c>
      <c r="L1632">
        <v>268.8</v>
      </c>
      <c r="M1632" t="s">
        <v>1290</v>
      </c>
    </row>
    <row r="1633" spans="1:13">
      <c r="A1633">
        <v>101010102001</v>
      </c>
      <c r="B1633" t="s">
        <v>2902</v>
      </c>
      <c r="C1633" t="s">
        <v>2626</v>
      </c>
      <c r="D1633" t="s">
        <v>1288</v>
      </c>
      <c r="E1633" t="s">
        <v>2634</v>
      </c>
      <c r="F1633">
        <v>1074</v>
      </c>
      <c r="G1633" s="1">
        <v>38874</v>
      </c>
      <c r="H1633" t="s">
        <v>2204</v>
      </c>
      <c r="I1633">
        <v>40</v>
      </c>
      <c r="J1633">
        <v>0</v>
      </c>
      <c r="K1633">
        <v>0</v>
      </c>
      <c r="L1633">
        <v>40</v>
      </c>
      <c r="M1633" t="s">
        <v>1290</v>
      </c>
    </row>
    <row r="1634" spans="1:13">
      <c r="A1634">
        <v>101010102001</v>
      </c>
      <c r="B1634" t="s">
        <v>2902</v>
      </c>
      <c r="C1634" t="s">
        <v>2626</v>
      </c>
      <c r="D1634" t="s">
        <v>1288</v>
      </c>
      <c r="E1634" t="s">
        <v>2634</v>
      </c>
      <c r="F1634">
        <v>1111</v>
      </c>
      <c r="G1634" s="1">
        <v>38874</v>
      </c>
      <c r="H1634" t="s">
        <v>2624</v>
      </c>
      <c r="I1634">
        <v>2447.54</v>
      </c>
      <c r="J1634">
        <v>0</v>
      </c>
      <c r="K1634">
        <v>0</v>
      </c>
      <c r="L1634">
        <v>2447.54</v>
      </c>
      <c r="M1634" t="s">
        <v>1290</v>
      </c>
    </row>
    <row r="1635" spans="1:13">
      <c r="A1635">
        <v>101010102001</v>
      </c>
      <c r="B1635" t="s">
        <v>2902</v>
      </c>
      <c r="C1635" t="s">
        <v>2626</v>
      </c>
      <c r="D1635" t="s">
        <v>1288</v>
      </c>
      <c r="E1635" t="s">
        <v>2634</v>
      </c>
      <c r="F1635">
        <v>1112</v>
      </c>
      <c r="G1635" s="1">
        <v>38874</v>
      </c>
      <c r="H1635" t="s">
        <v>2625</v>
      </c>
      <c r="I1635">
        <v>3115.05</v>
      </c>
      <c r="J1635">
        <v>0</v>
      </c>
      <c r="K1635">
        <v>0</v>
      </c>
      <c r="L1635">
        <v>3115.05</v>
      </c>
      <c r="M1635" t="s">
        <v>1290</v>
      </c>
    </row>
    <row r="1636" spans="1:13">
      <c r="A1636">
        <v>101010102001</v>
      </c>
      <c r="B1636" t="s">
        <v>2902</v>
      </c>
      <c r="C1636" t="s">
        <v>2626</v>
      </c>
      <c r="D1636" t="s">
        <v>1288</v>
      </c>
      <c r="E1636" t="s">
        <v>2634</v>
      </c>
      <c r="F1636">
        <v>1113</v>
      </c>
      <c r="G1636" s="1">
        <v>38874</v>
      </c>
      <c r="H1636" t="s">
        <v>3615</v>
      </c>
      <c r="I1636">
        <v>866.36</v>
      </c>
      <c r="J1636">
        <v>0</v>
      </c>
      <c r="K1636">
        <v>0</v>
      </c>
      <c r="L1636">
        <v>866.36</v>
      </c>
      <c r="M1636" t="s">
        <v>1290</v>
      </c>
    </row>
    <row r="1637" spans="1:13">
      <c r="A1637">
        <v>101010102001</v>
      </c>
      <c r="B1637" t="s">
        <v>2902</v>
      </c>
      <c r="C1637" t="s">
        <v>2626</v>
      </c>
      <c r="D1637" t="s">
        <v>1288</v>
      </c>
      <c r="E1637" t="s">
        <v>2634</v>
      </c>
      <c r="F1637">
        <v>1114</v>
      </c>
      <c r="G1637" s="1">
        <v>38874</v>
      </c>
      <c r="H1637" t="s">
        <v>3616</v>
      </c>
      <c r="I1637">
        <v>1058.25</v>
      </c>
      <c r="J1637">
        <v>0</v>
      </c>
      <c r="K1637">
        <v>0</v>
      </c>
      <c r="L1637">
        <v>1058.25</v>
      </c>
      <c r="M1637" t="s">
        <v>1290</v>
      </c>
    </row>
    <row r="1638" spans="1:13">
      <c r="A1638">
        <v>101010102001</v>
      </c>
      <c r="B1638" t="s">
        <v>2902</v>
      </c>
      <c r="C1638" t="s">
        <v>2626</v>
      </c>
      <c r="D1638" t="s">
        <v>1288</v>
      </c>
      <c r="E1638" t="s">
        <v>2634</v>
      </c>
      <c r="F1638">
        <v>1135</v>
      </c>
      <c r="G1638" s="1">
        <v>38874</v>
      </c>
      <c r="H1638" t="s">
        <v>3617</v>
      </c>
      <c r="I1638">
        <v>425.91</v>
      </c>
      <c r="J1638">
        <v>0</v>
      </c>
      <c r="K1638">
        <v>0</v>
      </c>
      <c r="L1638">
        <v>425.91</v>
      </c>
      <c r="M1638" t="s">
        <v>1290</v>
      </c>
    </row>
    <row r="1639" spans="1:13">
      <c r="A1639">
        <v>101010102001</v>
      </c>
      <c r="B1639" t="s">
        <v>2902</v>
      </c>
      <c r="C1639" t="s">
        <v>2626</v>
      </c>
      <c r="D1639" t="s">
        <v>1288</v>
      </c>
      <c r="E1639" t="s">
        <v>2634</v>
      </c>
      <c r="F1639">
        <v>1391</v>
      </c>
      <c r="G1639" s="1">
        <v>38874</v>
      </c>
      <c r="H1639" t="s">
        <v>3618</v>
      </c>
      <c r="I1639">
        <v>45</v>
      </c>
      <c r="J1639">
        <v>0</v>
      </c>
      <c r="K1639">
        <v>0</v>
      </c>
      <c r="L1639">
        <v>45</v>
      </c>
      <c r="M1639" t="s">
        <v>1290</v>
      </c>
    </row>
    <row r="1640" spans="1:13">
      <c r="A1640">
        <v>101010102001</v>
      </c>
      <c r="B1640" t="s">
        <v>2902</v>
      </c>
      <c r="C1640" t="s">
        <v>2626</v>
      </c>
      <c r="D1640" t="s">
        <v>1288</v>
      </c>
      <c r="E1640" t="s">
        <v>2634</v>
      </c>
      <c r="F1640">
        <v>2221</v>
      </c>
      <c r="G1640" s="1">
        <v>38874</v>
      </c>
      <c r="H1640" t="s">
        <v>3619</v>
      </c>
      <c r="I1640">
        <v>316.70999999999998</v>
      </c>
      <c r="J1640">
        <v>0</v>
      </c>
      <c r="K1640">
        <v>0</v>
      </c>
      <c r="L1640">
        <v>316.70999999999998</v>
      </c>
      <c r="M1640" t="s">
        <v>1290</v>
      </c>
    </row>
    <row r="1641" spans="1:13">
      <c r="A1641">
        <v>101010102001</v>
      </c>
      <c r="B1641" t="s">
        <v>2902</v>
      </c>
      <c r="C1641" t="s">
        <v>2626</v>
      </c>
      <c r="D1641" t="s">
        <v>1288</v>
      </c>
      <c r="E1641" t="s">
        <v>2628</v>
      </c>
      <c r="F1641">
        <v>2916</v>
      </c>
      <c r="G1641" s="1">
        <v>38874</v>
      </c>
      <c r="H1641" t="s">
        <v>2617</v>
      </c>
      <c r="I1641">
        <v>0</v>
      </c>
      <c r="J1641">
        <v>19927.8</v>
      </c>
      <c r="K1641">
        <v>0</v>
      </c>
      <c r="L1641">
        <v>-19927.8</v>
      </c>
      <c r="M1641" t="s">
        <v>1290</v>
      </c>
    </row>
    <row r="1642" spans="1:13">
      <c r="A1642">
        <v>101010102001</v>
      </c>
      <c r="B1642" t="s">
        <v>2902</v>
      </c>
      <c r="C1642" t="s">
        <v>2626</v>
      </c>
      <c r="D1642" t="s">
        <v>1288</v>
      </c>
      <c r="E1642" t="s">
        <v>2628</v>
      </c>
      <c r="F1642">
        <v>2919</v>
      </c>
      <c r="G1642" s="1">
        <v>38874</v>
      </c>
      <c r="H1642" t="s">
        <v>2618</v>
      </c>
      <c r="I1642">
        <v>0</v>
      </c>
      <c r="J1642">
        <v>125.5</v>
      </c>
      <c r="K1642">
        <v>0</v>
      </c>
      <c r="L1642">
        <v>-125.5</v>
      </c>
      <c r="M1642" t="s">
        <v>1290</v>
      </c>
    </row>
    <row r="1643" spans="1:13">
      <c r="A1643">
        <v>101010102001</v>
      </c>
      <c r="B1643" t="s">
        <v>2902</v>
      </c>
      <c r="C1643" t="s">
        <v>2626</v>
      </c>
      <c r="D1643" t="s">
        <v>1288</v>
      </c>
      <c r="E1643" t="s">
        <v>2628</v>
      </c>
      <c r="F1643">
        <v>2920</v>
      </c>
      <c r="G1643" s="1">
        <v>38874</v>
      </c>
      <c r="H1643" t="s">
        <v>2619</v>
      </c>
      <c r="I1643">
        <v>0</v>
      </c>
      <c r="J1643">
        <v>109.45</v>
      </c>
      <c r="K1643">
        <v>0</v>
      </c>
      <c r="L1643">
        <v>-109.45</v>
      </c>
      <c r="M1643" t="s">
        <v>1290</v>
      </c>
    </row>
    <row r="1644" spans="1:13">
      <c r="A1644">
        <v>101010102001</v>
      </c>
      <c r="B1644" t="s">
        <v>2902</v>
      </c>
      <c r="C1644" t="s">
        <v>2626</v>
      </c>
      <c r="D1644" t="s">
        <v>1288</v>
      </c>
      <c r="E1644" t="s">
        <v>2628</v>
      </c>
      <c r="F1644">
        <v>2921</v>
      </c>
      <c r="G1644" s="1">
        <v>38874</v>
      </c>
      <c r="H1644" t="s">
        <v>2620</v>
      </c>
      <c r="I1644">
        <v>0</v>
      </c>
      <c r="J1644">
        <v>146.5</v>
      </c>
      <c r="K1644">
        <v>0</v>
      </c>
      <c r="L1644">
        <v>-146.5</v>
      </c>
      <c r="M1644" t="s">
        <v>1290</v>
      </c>
    </row>
    <row r="1645" spans="1:13">
      <c r="A1645">
        <v>101010102001</v>
      </c>
      <c r="B1645" t="s">
        <v>2902</v>
      </c>
      <c r="C1645" t="s">
        <v>2626</v>
      </c>
      <c r="D1645" t="s">
        <v>1288</v>
      </c>
      <c r="E1645" t="s">
        <v>2628</v>
      </c>
      <c r="F1645">
        <v>2922</v>
      </c>
      <c r="G1645" s="1">
        <v>38874</v>
      </c>
      <c r="H1645" t="s">
        <v>2621</v>
      </c>
      <c r="I1645">
        <v>0</v>
      </c>
      <c r="J1645">
        <v>84</v>
      </c>
      <c r="K1645">
        <v>0</v>
      </c>
      <c r="L1645">
        <v>-84</v>
      </c>
      <c r="M1645" t="s">
        <v>1290</v>
      </c>
    </row>
    <row r="1646" spans="1:13">
      <c r="A1646">
        <v>101010102001</v>
      </c>
      <c r="B1646" t="s">
        <v>2902</v>
      </c>
      <c r="C1646" t="s">
        <v>2626</v>
      </c>
      <c r="D1646" t="s">
        <v>1288</v>
      </c>
      <c r="E1646" t="s">
        <v>2627</v>
      </c>
      <c r="F1646">
        <v>2923</v>
      </c>
      <c r="G1646" s="1">
        <v>38874</v>
      </c>
      <c r="H1646" t="s">
        <v>1293</v>
      </c>
      <c r="I1646">
        <v>0</v>
      </c>
      <c r="J1646">
        <v>0</v>
      </c>
      <c r="K1646">
        <v>0</v>
      </c>
      <c r="L1646">
        <v>0</v>
      </c>
      <c r="M1646" t="s">
        <v>1290</v>
      </c>
    </row>
    <row r="1647" spans="1:13">
      <c r="A1647">
        <v>101010102001</v>
      </c>
      <c r="B1647" t="s">
        <v>2902</v>
      </c>
      <c r="C1647" t="s">
        <v>2626</v>
      </c>
      <c r="D1647" t="s">
        <v>1288</v>
      </c>
      <c r="E1647" t="s">
        <v>2628</v>
      </c>
      <c r="F1647">
        <v>2926</v>
      </c>
      <c r="G1647" s="1">
        <v>38874</v>
      </c>
      <c r="H1647" t="s">
        <v>2622</v>
      </c>
      <c r="I1647">
        <v>0</v>
      </c>
      <c r="J1647">
        <v>91.57</v>
      </c>
      <c r="K1647">
        <v>0</v>
      </c>
      <c r="L1647">
        <v>-91.57</v>
      </c>
      <c r="M1647" t="s">
        <v>1290</v>
      </c>
    </row>
    <row r="1648" spans="1:13">
      <c r="A1648">
        <v>101010102001</v>
      </c>
      <c r="B1648" t="s">
        <v>2902</v>
      </c>
      <c r="C1648" t="s">
        <v>2626</v>
      </c>
      <c r="D1648" t="s">
        <v>1288</v>
      </c>
      <c r="E1648" t="s">
        <v>2634</v>
      </c>
      <c r="F1648">
        <v>1110</v>
      </c>
      <c r="G1648" s="1">
        <v>38875</v>
      </c>
      <c r="H1648" t="s">
        <v>3622</v>
      </c>
      <c r="I1648">
        <v>195</v>
      </c>
      <c r="J1648">
        <v>0</v>
      </c>
      <c r="K1648">
        <v>0</v>
      </c>
      <c r="L1648">
        <v>195</v>
      </c>
      <c r="M1648" t="s">
        <v>1290</v>
      </c>
    </row>
    <row r="1649" spans="1:13">
      <c r="A1649">
        <v>101010102001</v>
      </c>
      <c r="B1649" t="s">
        <v>2902</v>
      </c>
      <c r="C1649" t="s">
        <v>2626</v>
      </c>
      <c r="D1649" t="s">
        <v>1288</v>
      </c>
      <c r="E1649" t="s">
        <v>2634</v>
      </c>
      <c r="F1649">
        <v>1123</v>
      </c>
      <c r="G1649" s="1">
        <v>38875</v>
      </c>
      <c r="H1649" t="s">
        <v>2224</v>
      </c>
      <c r="I1649">
        <v>6.72</v>
      </c>
      <c r="J1649">
        <v>0</v>
      </c>
      <c r="K1649">
        <v>0</v>
      </c>
      <c r="L1649">
        <v>6.72</v>
      </c>
      <c r="M1649" t="s">
        <v>1290</v>
      </c>
    </row>
    <row r="1650" spans="1:13">
      <c r="A1650">
        <v>101010102001</v>
      </c>
      <c r="B1650" t="s">
        <v>2902</v>
      </c>
      <c r="C1650" t="s">
        <v>2626</v>
      </c>
      <c r="D1650" t="s">
        <v>1288</v>
      </c>
      <c r="E1650" t="s">
        <v>2634</v>
      </c>
      <c r="F1650">
        <v>1374</v>
      </c>
      <c r="G1650" s="1">
        <v>38875</v>
      </c>
      <c r="H1650" t="s">
        <v>2225</v>
      </c>
      <c r="I1650">
        <v>1240.9000000000001</v>
      </c>
      <c r="J1650">
        <v>0</v>
      </c>
      <c r="K1650">
        <v>0</v>
      </c>
      <c r="L1650">
        <v>1240.9000000000001</v>
      </c>
      <c r="M1650" t="s">
        <v>1290</v>
      </c>
    </row>
    <row r="1651" spans="1:13">
      <c r="A1651">
        <v>101010102001</v>
      </c>
      <c r="B1651" t="s">
        <v>2902</v>
      </c>
      <c r="C1651" t="s">
        <v>2626</v>
      </c>
      <c r="D1651" t="s">
        <v>1288</v>
      </c>
      <c r="E1651" t="s">
        <v>2627</v>
      </c>
      <c r="F1651">
        <v>2725</v>
      </c>
      <c r="G1651" s="1">
        <v>38875</v>
      </c>
      <c r="H1651" t="s">
        <v>1293</v>
      </c>
      <c r="I1651">
        <v>0</v>
      </c>
      <c r="J1651">
        <v>0</v>
      </c>
      <c r="K1651">
        <v>0</v>
      </c>
      <c r="L1651">
        <v>0</v>
      </c>
      <c r="M1651" t="s">
        <v>1290</v>
      </c>
    </row>
    <row r="1652" spans="1:13">
      <c r="A1652">
        <v>101010102001</v>
      </c>
      <c r="B1652" t="s">
        <v>2902</v>
      </c>
      <c r="C1652" t="s">
        <v>2626</v>
      </c>
      <c r="D1652" t="s">
        <v>1288</v>
      </c>
      <c r="E1652" t="s">
        <v>2627</v>
      </c>
      <c r="F1652">
        <v>2848</v>
      </c>
      <c r="G1652" s="1">
        <v>38875</v>
      </c>
      <c r="H1652" t="s">
        <v>1293</v>
      </c>
      <c r="I1652">
        <v>0</v>
      </c>
      <c r="J1652">
        <v>0</v>
      </c>
      <c r="K1652">
        <v>0</v>
      </c>
      <c r="L1652">
        <v>0</v>
      </c>
      <c r="M1652" t="s">
        <v>1290</v>
      </c>
    </row>
    <row r="1653" spans="1:13">
      <c r="A1653">
        <v>101010102001</v>
      </c>
      <c r="B1653" t="s">
        <v>2902</v>
      </c>
      <c r="C1653" t="s">
        <v>2626</v>
      </c>
      <c r="D1653" t="s">
        <v>1288</v>
      </c>
      <c r="E1653" t="s">
        <v>2627</v>
      </c>
      <c r="F1653">
        <v>2929</v>
      </c>
      <c r="G1653" s="1">
        <v>38875</v>
      </c>
      <c r="H1653" t="s">
        <v>1293</v>
      </c>
      <c r="I1653">
        <v>0</v>
      </c>
      <c r="J1653">
        <v>0</v>
      </c>
      <c r="K1653">
        <v>0</v>
      </c>
      <c r="L1653">
        <v>0</v>
      </c>
      <c r="M1653" t="s">
        <v>1290</v>
      </c>
    </row>
    <row r="1654" spans="1:13">
      <c r="A1654">
        <v>101010102001</v>
      </c>
      <c r="B1654" t="s">
        <v>2902</v>
      </c>
      <c r="C1654" t="s">
        <v>2626</v>
      </c>
      <c r="D1654" t="s">
        <v>1288</v>
      </c>
      <c r="E1654" t="s">
        <v>2628</v>
      </c>
      <c r="F1654">
        <v>2930</v>
      </c>
      <c r="G1654" s="1">
        <v>38875</v>
      </c>
      <c r="H1654" t="s">
        <v>3620</v>
      </c>
      <c r="I1654">
        <v>0</v>
      </c>
      <c r="J1654">
        <v>32251.38</v>
      </c>
      <c r="K1654">
        <v>0</v>
      </c>
      <c r="L1654">
        <v>-32251.38</v>
      </c>
      <c r="M1654" t="s">
        <v>1290</v>
      </c>
    </row>
    <row r="1655" spans="1:13">
      <c r="A1655">
        <v>101010102001</v>
      </c>
      <c r="B1655" t="s">
        <v>2902</v>
      </c>
      <c r="C1655" t="s">
        <v>2626</v>
      </c>
      <c r="D1655" t="s">
        <v>1288</v>
      </c>
      <c r="E1655" t="s">
        <v>2627</v>
      </c>
      <c r="F1655">
        <v>2931</v>
      </c>
      <c r="G1655" s="1">
        <v>38875</v>
      </c>
      <c r="H1655" t="s">
        <v>1293</v>
      </c>
      <c r="I1655">
        <v>0</v>
      </c>
      <c r="J1655">
        <v>0</v>
      </c>
      <c r="K1655">
        <v>0</v>
      </c>
      <c r="L1655">
        <v>0</v>
      </c>
      <c r="M1655" t="s">
        <v>1290</v>
      </c>
    </row>
    <row r="1656" spans="1:13">
      <c r="A1656">
        <v>101010102001</v>
      </c>
      <c r="B1656" t="s">
        <v>2902</v>
      </c>
      <c r="C1656" t="s">
        <v>2626</v>
      </c>
      <c r="D1656" t="s">
        <v>1288</v>
      </c>
      <c r="E1656" t="s">
        <v>2628</v>
      </c>
      <c r="F1656">
        <v>2933</v>
      </c>
      <c r="G1656" s="1">
        <v>38875</v>
      </c>
      <c r="H1656" t="s">
        <v>3621</v>
      </c>
      <c r="I1656">
        <v>0</v>
      </c>
      <c r="J1656">
        <v>1500</v>
      </c>
      <c r="K1656">
        <v>0</v>
      </c>
      <c r="L1656">
        <v>-1500</v>
      </c>
      <c r="M1656" t="s">
        <v>1290</v>
      </c>
    </row>
    <row r="1657" spans="1:13">
      <c r="A1657">
        <v>101010102001</v>
      </c>
      <c r="B1657" t="s">
        <v>2902</v>
      </c>
      <c r="C1657" t="s">
        <v>2626</v>
      </c>
      <c r="D1657" t="s">
        <v>1288</v>
      </c>
      <c r="E1657" t="s">
        <v>2666</v>
      </c>
      <c r="F1657">
        <v>13</v>
      </c>
      <c r="G1657" s="1">
        <v>38876</v>
      </c>
      <c r="H1657" t="s">
        <v>2239</v>
      </c>
      <c r="I1657">
        <v>10500</v>
      </c>
      <c r="J1657">
        <v>0</v>
      </c>
      <c r="K1657">
        <v>0</v>
      </c>
      <c r="L1657">
        <v>10500</v>
      </c>
      <c r="M1657" t="s">
        <v>1290</v>
      </c>
    </row>
    <row r="1658" spans="1:13">
      <c r="A1658">
        <v>101010102001</v>
      </c>
      <c r="B1658" t="s">
        <v>2902</v>
      </c>
      <c r="C1658" t="s">
        <v>2626</v>
      </c>
      <c r="D1658" t="s">
        <v>1288</v>
      </c>
      <c r="E1658" t="s">
        <v>2634</v>
      </c>
      <c r="F1658">
        <v>1047</v>
      </c>
      <c r="G1658" s="1">
        <v>38876</v>
      </c>
      <c r="H1658" t="s">
        <v>2240</v>
      </c>
      <c r="I1658">
        <v>702.03</v>
      </c>
      <c r="J1658">
        <v>0</v>
      </c>
      <c r="K1658">
        <v>0</v>
      </c>
      <c r="L1658">
        <v>702.03</v>
      </c>
      <c r="M1658" t="s">
        <v>1290</v>
      </c>
    </row>
    <row r="1659" spans="1:13">
      <c r="A1659">
        <v>101010102001</v>
      </c>
      <c r="B1659" t="s">
        <v>2902</v>
      </c>
      <c r="C1659" t="s">
        <v>2626</v>
      </c>
      <c r="D1659" t="s">
        <v>1288</v>
      </c>
      <c r="E1659" t="s">
        <v>2634</v>
      </c>
      <c r="F1659">
        <v>1051</v>
      </c>
      <c r="G1659" s="1">
        <v>38876</v>
      </c>
      <c r="H1659" t="s">
        <v>2241</v>
      </c>
      <c r="I1659">
        <v>2148</v>
      </c>
      <c r="J1659">
        <v>0</v>
      </c>
      <c r="K1659">
        <v>0</v>
      </c>
      <c r="L1659">
        <v>2148</v>
      </c>
      <c r="M1659" t="s">
        <v>1290</v>
      </c>
    </row>
    <row r="1660" spans="1:13">
      <c r="A1660">
        <v>101010102001</v>
      </c>
      <c r="B1660" t="s">
        <v>2902</v>
      </c>
      <c r="C1660" t="s">
        <v>2626</v>
      </c>
      <c r="D1660" t="s">
        <v>1288</v>
      </c>
      <c r="E1660" t="s">
        <v>2634</v>
      </c>
      <c r="F1660">
        <v>1145</v>
      </c>
      <c r="G1660" s="1">
        <v>38876</v>
      </c>
      <c r="H1660" t="s">
        <v>2242</v>
      </c>
      <c r="I1660">
        <v>63752.81</v>
      </c>
      <c r="J1660">
        <v>0</v>
      </c>
      <c r="K1660">
        <v>0</v>
      </c>
      <c r="L1660">
        <v>63752.81</v>
      </c>
      <c r="M1660" t="s">
        <v>1290</v>
      </c>
    </row>
    <row r="1661" spans="1:13">
      <c r="A1661">
        <v>101010102001</v>
      </c>
      <c r="B1661" t="s">
        <v>2902</v>
      </c>
      <c r="C1661" t="s">
        <v>2626</v>
      </c>
      <c r="D1661" t="s">
        <v>1288</v>
      </c>
      <c r="E1661" t="s">
        <v>2634</v>
      </c>
      <c r="F1661">
        <v>1151</v>
      </c>
      <c r="G1661" s="1">
        <v>38876</v>
      </c>
      <c r="H1661" t="s">
        <v>2243</v>
      </c>
      <c r="I1661">
        <v>11264.79</v>
      </c>
      <c r="J1661">
        <v>0</v>
      </c>
      <c r="K1661">
        <v>0</v>
      </c>
      <c r="L1661">
        <v>11264.79</v>
      </c>
      <c r="M1661" t="s">
        <v>1290</v>
      </c>
    </row>
    <row r="1662" spans="1:13">
      <c r="A1662">
        <v>101010102001</v>
      </c>
      <c r="B1662" t="s">
        <v>2902</v>
      </c>
      <c r="C1662" t="s">
        <v>2626</v>
      </c>
      <c r="D1662" t="s">
        <v>1288</v>
      </c>
      <c r="E1662" t="s">
        <v>2627</v>
      </c>
      <c r="F1662">
        <v>2846</v>
      </c>
      <c r="G1662" s="1">
        <v>38876</v>
      </c>
      <c r="H1662" t="s">
        <v>1293</v>
      </c>
      <c r="I1662">
        <v>0</v>
      </c>
      <c r="J1662">
        <v>0</v>
      </c>
      <c r="K1662">
        <v>0</v>
      </c>
      <c r="L1662">
        <v>0</v>
      </c>
      <c r="M1662" t="s">
        <v>1290</v>
      </c>
    </row>
    <row r="1663" spans="1:13">
      <c r="A1663">
        <v>101010102001</v>
      </c>
      <c r="B1663" t="s">
        <v>2902</v>
      </c>
      <c r="C1663" t="s">
        <v>2626</v>
      </c>
      <c r="D1663" t="s">
        <v>1288</v>
      </c>
      <c r="E1663" t="s">
        <v>2627</v>
      </c>
      <c r="F1663">
        <v>2851</v>
      </c>
      <c r="G1663" s="1">
        <v>38876</v>
      </c>
      <c r="H1663" t="s">
        <v>1293</v>
      </c>
      <c r="I1663">
        <v>0</v>
      </c>
      <c r="J1663">
        <v>0</v>
      </c>
      <c r="K1663">
        <v>0</v>
      </c>
      <c r="L1663">
        <v>0</v>
      </c>
      <c r="M1663" t="s">
        <v>1290</v>
      </c>
    </row>
    <row r="1664" spans="1:13">
      <c r="A1664">
        <v>101010102001</v>
      </c>
      <c r="B1664" t="s">
        <v>2902</v>
      </c>
      <c r="C1664" t="s">
        <v>2626</v>
      </c>
      <c r="D1664" t="s">
        <v>1288</v>
      </c>
      <c r="E1664" t="s">
        <v>2627</v>
      </c>
      <c r="F1664">
        <v>2914</v>
      </c>
      <c r="G1664" s="1">
        <v>38876</v>
      </c>
      <c r="H1664" t="s">
        <v>1293</v>
      </c>
      <c r="I1664">
        <v>0</v>
      </c>
      <c r="J1664">
        <v>0</v>
      </c>
      <c r="K1664">
        <v>0</v>
      </c>
      <c r="L1664">
        <v>0</v>
      </c>
      <c r="M1664" t="s">
        <v>1290</v>
      </c>
    </row>
    <row r="1665" spans="1:13">
      <c r="A1665">
        <v>101010102001</v>
      </c>
      <c r="B1665" t="s">
        <v>2902</v>
      </c>
      <c r="C1665" t="s">
        <v>2626</v>
      </c>
      <c r="D1665" t="s">
        <v>1288</v>
      </c>
      <c r="E1665" t="s">
        <v>2628</v>
      </c>
      <c r="F1665">
        <v>2940</v>
      </c>
      <c r="G1665" s="1">
        <v>38876</v>
      </c>
      <c r="H1665" t="s">
        <v>2226</v>
      </c>
      <c r="I1665">
        <v>0</v>
      </c>
      <c r="J1665">
        <v>311.89999999999998</v>
      </c>
      <c r="K1665">
        <v>0</v>
      </c>
      <c r="L1665">
        <v>-311.89999999999998</v>
      </c>
      <c r="M1665" t="s">
        <v>1290</v>
      </c>
    </row>
    <row r="1666" spans="1:13">
      <c r="A1666">
        <v>101010102001</v>
      </c>
      <c r="B1666" t="s">
        <v>2902</v>
      </c>
      <c r="C1666" t="s">
        <v>2626</v>
      </c>
      <c r="D1666" t="s">
        <v>1288</v>
      </c>
      <c r="E1666" t="s">
        <v>2628</v>
      </c>
      <c r="F1666">
        <v>2941</v>
      </c>
      <c r="G1666" s="1">
        <v>38876</v>
      </c>
      <c r="H1666" t="s">
        <v>2227</v>
      </c>
      <c r="I1666">
        <v>0</v>
      </c>
      <c r="J1666">
        <v>110.69</v>
      </c>
      <c r="K1666">
        <v>0</v>
      </c>
      <c r="L1666">
        <v>-110.69</v>
      </c>
      <c r="M1666" t="s">
        <v>1290</v>
      </c>
    </row>
    <row r="1667" spans="1:13">
      <c r="A1667">
        <v>101010102001</v>
      </c>
      <c r="B1667" t="s">
        <v>2902</v>
      </c>
      <c r="C1667" t="s">
        <v>2626</v>
      </c>
      <c r="D1667" t="s">
        <v>1288</v>
      </c>
      <c r="E1667" t="s">
        <v>2628</v>
      </c>
      <c r="F1667">
        <v>2943</v>
      </c>
      <c r="G1667" s="1">
        <v>38876</v>
      </c>
      <c r="H1667" t="s">
        <v>2228</v>
      </c>
      <c r="I1667">
        <v>0</v>
      </c>
      <c r="J1667">
        <v>52.35</v>
      </c>
      <c r="K1667">
        <v>0</v>
      </c>
      <c r="L1667">
        <v>-52.35</v>
      </c>
      <c r="M1667" t="s">
        <v>1290</v>
      </c>
    </row>
    <row r="1668" spans="1:13">
      <c r="A1668">
        <v>101010102001</v>
      </c>
      <c r="B1668" t="s">
        <v>2902</v>
      </c>
      <c r="C1668" t="s">
        <v>2626</v>
      </c>
      <c r="D1668" t="s">
        <v>1288</v>
      </c>
      <c r="E1668" t="s">
        <v>2628</v>
      </c>
      <c r="F1668">
        <v>2944</v>
      </c>
      <c r="G1668" s="1">
        <v>38876</v>
      </c>
      <c r="H1668" t="s">
        <v>2229</v>
      </c>
      <c r="I1668">
        <v>0</v>
      </c>
      <c r="J1668">
        <v>168</v>
      </c>
      <c r="K1668">
        <v>0</v>
      </c>
      <c r="L1668">
        <v>-168</v>
      </c>
      <c r="M1668" t="s">
        <v>1290</v>
      </c>
    </row>
    <row r="1669" spans="1:13">
      <c r="A1669">
        <v>101010102001</v>
      </c>
      <c r="B1669" t="s">
        <v>2902</v>
      </c>
      <c r="C1669" t="s">
        <v>2626</v>
      </c>
      <c r="D1669" t="s">
        <v>1288</v>
      </c>
      <c r="E1669" t="s">
        <v>2628</v>
      </c>
      <c r="F1669">
        <v>2945</v>
      </c>
      <c r="G1669" s="1">
        <v>38876</v>
      </c>
      <c r="H1669" t="s">
        <v>2230</v>
      </c>
      <c r="I1669">
        <v>0</v>
      </c>
      <c r="J1669">
        <v>11150</v>
      </c>
      <c r="K1669">
        <v>0</v>
      </c>
      <c r="L1669">
        <v>-11150</v>
      </c>
      <c r="M1669" t="s">
        <v>1290</v>
      </c>
    </row>
    <row r="1670" spans="1:13">
      <c r="A1670">
        <v>101010102001</v>
      </c>
      <c r="B1670" t="s">
        <v>2902</v>
      </c>
      <c r="C1670" t="s">
        <v>2626</v>
      </c>
      <c r="D1670" t="s">
        <v>1288</v>
      </c>
      <c r="E1670" t="s">
        <v>2628</v>
      </c>
      <c r="F1670">
        <v>2947</v>
      </c>
      <c r="G1670" s="1">
        <v>38876</v>
      </c>
      <c r="H1670" t="s">
        <v>2231</v>
      </c>
      <c r="I1670">
        <v>0</v>
      </c>
      <c r="J1670">
        <v>2714.32</v>
      </c>
      <c r="K1670">
        <v>0</v>
      </c>
      <c r="L1670">
        <v>-2714.32</v>
      </c>
      <c r="M1670" t="s">
        <v>1290</v>
      </c>
    </row>
    <row r="1671" spans="1:13">
      <c r="A1671">
        <v>101010102001</v>
      </c>
      <c r="B1671" t="s">
        <v>2902</v>
      </c>
      <c r="C1671" t="s">
        <v>2626</v>
      </c>
      <c r="D1671" t="s">
        <v>1288</v>
      </c>
      <c r="E1671" t="s">
        <v>2628</v>
      </c>
      <c r="F1671">
        <v>2950</v>
      </c>
      <c r="G1671" s="1">
        <v>38876</v>
      </c>
      <c r="H1671" t="s">
        <v>2232</v>
      </c>
      <c r="I1671">
        <v>0</v>
      </c>
      <c r="J1671">
        <v>3066.71</v>
      </c>
      <c r="K1671">
        <v>0</v>
      </c>
      <c r="L1671">
        <v>-3066.71</v>
      </c>
      <c r="M1671" t="s">
        <v>1290</v>
      </c>
    </row>
    <row r="1672" spans="1:13">
      <c r="A1672">
        <v>101010102001</v>
      </c>
      <c r="B1672" t="s">
        <v>2902</v>
      </c>
      <c r="C1672" t="s">
        <v>2626</v>
      </c>
      <c r="D1672" t="s">
        <v>1288</v>
      </c>
      <c r="E1672" t="s">
        <v>2627</v>
      </c>
      <c r="F1672">
        <v>2951</v>
      </c>
      <c r="G1672" s="1">
        <v>38876</v>
      </c>
      <c r="H1672" t="s">
        <v>1293</v>
      </c>
      <c r="I1672">
        <v>0</v>
      </c>
      <c r="J1672">
        <v>0</v>
      </c>
      <c r="K1672">
        <v>0</v>
      </c>
      <c r="L1672">
        <v>0</v>
      </c>
      <c r="M1672" t="s">
        <v>1290</v>
      </c>
    </row>
    <row r="1673" spans="1:13">
      <c r="A1673">
        <v>101010102001</v>
      </c>
      <c r="B1673" t="s">
        <v>2902</v>
      </c>
      <c r="C1673" t="s">
        <v>2626</v>
      </c>
      <c r="D1673" t="s">
        <v>1288</v>
      </c>
      <c r="E1673" t="s">
        <v>2628</v>
      </c>
      <c r="F1673">
        <v>2952</v>
      </c>
      <c r="G1673" s="1">
        <v>38876</v>
      </c>
      <c r="H1673" t="s">
        <v>2233</v>
      </c>
      <c r="I1673">
        <v>0</v>
      </c>
      <c r="J1673">
        <v>17025.02</v>
      </c>
      <c r="K1673">
        <v>0</v>
      </c>
      <c r="L1673">
        <v>-17025.02</v>
      </c>
      <c r="M1673" t="s">
        <v>1290</v>
      </c>
    </row>
    <row r="1674" spans="1:13">
      <c r="A1674">
        <v>101010102001</v>
      </c>
      <c r="B1674" t="s">
        <v>2902</v>
      </c>
      <c r="C1674" t="s">
        <v>2626</v>
      </c>
      <c r="D1674" t="s">
        <v>1288</v>
      </c>
      <c r="E1674" t="s">
        <v>2628</v>
      </c>
      <c r="F1674">
        <v>2953</v>
      </c>
      <c r="G1674" s="1">
        <v>38876</v>
      </c>
      <c r="H1674" t="s">
        <v>2234</v>
      </c>
      <c r="I1674">
        <v>0</v>
      </c>
      <c r="J1674">
        <v>555</v>
      </c>
      <c r="K1674">
        <v>0</v>
      </c>
      <c r="L1674">
        <v>-555</v>
      </c>
      <c r="M1674" t="s">
        <v>1290</v>
      </c>
    </row>
    <row r="1675" spans="1:13">
      <c r="A1675">
        <v>101010102001</v>
      </c>
      <c r="B1675" t="s">
        <v>2902</v>
      </c>
      <c r="C1675" t="s">
        <v>2626</v>
      </c>
      <c r="D1675" t="s">
        <v>1288</v>
      </c>
      <c r="E1675" t="s">
        <v>2628</v>
      </c>
      <c r="F1675">
        <v>2954</v>
      </c>
      <c r="G1675" s="1">
        <v>38876</v>
      </c>
      <c r="H1675" t="s">
        <v>2235</v>
      </c>
      <c r="I1675">
        <v>0</v>
      </c>
      <c r="J1675">
        <v>155.68</v>
      </c>
      <c r="K1675">
        <v>0</v>
      </c>
      <c r="L1675">
        <v>-155.68</v>
      </c>
      <c r="M1675" t="s">
        <v>1290</v>
      </c>
    </row>
    <row r="1676" spans="1:13">
      <c r="A1676">
        <v>101010102001</v>
      </c>
      <c r="B1676" t="s">
        <v>2902</v>
      </c>
      <c r="C1676" t="s">
        <v>2626</v>
      </c>
      <c r="D1676" t="s">
        <v>1288</v>
      </c>
      <c r="E1676" t="s">
        <v>2628</v>
      </c>
      <c r="F1676">
        <v>2957</v>
      </c>
      <c r="G1676" s="1">
        <v>38876</v>
      </c>
      <c r="H1676" t="s">
        <v>2236</v>
      </c>
      <c r="I1676">
        <v>0</v>
      </c>
      <c r="J1676">
        <v>155.09</v>
      </c>
      <c r="K1676">
        <v>0</v>
      </c>
      <c r="L1676">
        <v>-155.09</v>
      </c>
      <c r="M1676" t="s">
        <v>1290</v>
      </c>
    </row>
    <row r="1677" spans="1:13">
      <c r="A1677">
        <v>101010102001</v>
      </c>
      <c r="B1677" t="s">
        <v>2902</v>
      </c>
      <c r="C1677" t="s">
        <v>2626</v>
      </c>
      <c r="D1677" t="s">
        <v>1288</v>
      </c>
      <c r="E1677" t="s">
        <v>2628</v>
      </c>
      <c r="F1677">
        <v>2958</v>
      </c>
      <c r="G1677" s="1">
        <v>38876</v>
      </c>
      <c r="H1677" t="s">
        <v>2237</v>
      </c>
      <c r="I1677">
        <v>0</v>
      </c>
      <c r="J1677">
        <v>200</v>
      </c>
      <c r="K1677">
        <v>0</v>
      </c>
      <c r="L1677">
        <v>-200</v>
      </c>
      <c r="M1677" t="s">
        <v>1290</v>
      </c>
    </row>
    <row r="1678" spans="1:13">
      <c r="A1678">
        <v>101010102001</v>
      </c>
      <c r="B1678" t="s">
        <v>2902</v>
      </c>
      <c r="C1678" t="s">
        <v>2626</v>
      </c>
      <c r="D1678" t="s">
        <v>1288</v>
      </c>
      <c r="E1678" t="s">
        <v>2628</v>
      </c>
      <c r="F1678">
        <v>2959</v>
      </c>
      <c r="G1678" s="1">
        <v>38876</v>
      </c>
      <c r="H1678" t="s">
        <v>2238</v>
      </c>
      <c r="I1678">
        <v>0</v>
      </c>
      <c r="J1678">
        <v>45</v>
      </c>
      <c r="K1678">
        <v>0</v>
      </c>
      <c r="L1678">
        <v>-45</v>
      </c>
      <c r="M1678" t="s">
        <v>1290</v>
      </c>
    </row>
    <row r="1679" spans="1:13">
      <c r="A1679">
        <v>101010102001</v>
      </c>
      <c r="B1679" t="s">
        <v>2902</v>
      </c>
      <c r="C1679" t="s">
        <v>2626</v>
      </c>
      <c r="D1679" t="s">
        <v>1288</v>
      </c>
      <c r="E1679" t="s">
        <v>2632</v>
      </c>
      <c r="F1679">
        <v>102</v>
      </c>
      <c r="G1679" s="1">
        <v>38877</v>
      </c>
      <c r="H1679" t="s">
        <v>164</v>
      </c>
      <c r="I1679">
        <v>0</v>
      </c>
      <c r="J1679">
        <v>11000</v>
      </c>
      <c r="K1679">
        <v>0</v>
      </c>
      <c r="L1679">
        <v>-11000</v>
      </c>
      <c r="M1679" t="s">
        <v>1290</v>
      </c>
    </row>
    <row r="1680" spans="1:13">
      <c r="A1680">
        <v>101010102001</v>
      </c>
      <c r="B1680" t="s">
        <v>2902</v>
      </c>
      <c r="C1680" t="s">
        <v>2626</v>
      </c>
      <c r="D1680" t="s">
        <v>1288</v>
      </c>
      <c r="E1680" t="s">
        <v>2634</v>
      </c>
      <c r="F1680">
        <v>932</v>
      </c>
      <c r="G1680" s="1">
        <v>38877</v>
      </c>
      <c r="H1680" t="s">
        <v>2246</v>
      </c>
      <c r="I1680">
        <v>1590</v>
      </c>
      <c r="J1680">
        <v>0</v>
      </c>
      <c r="K1680">
        <v>0</v>
      </c>
      <c r="L1680">
        <v>1590</v>
      </c>
      <c r="M1680" t="s">
        <v>1290</v>
      </c>
    </row>
    <row r="1681" spans="1:13">
      <c r="A1681">
        <v>101010102001</v>
      </c>
      <c r="B1681" t="s">
        <v>2902</v>
      </c>
      <c r="C1681" t="s">
        <v>2626</v>
      </c>
      <c r="D1681" t="s">
        <v>1288</v>
      </c>
      <c r="E1681" t="s">
        <v>2634</v>
      </c>
      <c r="F1681">
        <v>1040</v>
      </c>
      <c r="G1681" s="1">
        <v>38877</v>
      </c>
      <c r="H1681" t="s">
        <v>2247</v>
      </c>
      <c r="I1681">
        <v>3222.22</v>
      </c>
      <c r="J1681">
        <v>0</v>
      </c>
      <c r="K1681">
        <v>0</v>
      </c>
      <c r="L1681">
        <v>3222.22</v>
      </c>
      <c r="M1681" t="s">
        <v>1290</v>
      </c>
    </row>
    <row r="1682" spans="1:13">
      <c r="A1682">
        <v>101010102001</v>
      </c>
      <c r="B1682" t="s">
        <v>2902</v>
      </c>
      <c r="C1682" t="s">
        <v>2626</v>
      </c>
      <c r="D1682" t="s">
        <v>1288</v>
      </c>
      <c r="E1682" t="s">
        <v>2634</v>
      </c>
      <c r="F1682">
        <v>1132</v>
      </c>
      <c r="G1682" s="1">
        <v>38877</v>
      </c>
      <c r="H1682" t="s">
        <v>3815</v>
      </c>
      <c r="I1682">
        <v>45</v>
      </c>
      <c r="J1682">
        <v>0</v>
      </c>
      <c r="K1682">
        <v>0</v>
      </c>
      <c r="L1682">
        <v>45</v>
      </c>
      <c r="M1682" t="s">
        <v>1290</v>
      </c>
    </row>
    <row r="1683" spans="1:13">
      <c r="A1683">
        <v>101010102001</v>
      </c>
      <c r="B1683" t="s">
        <v>2902</v>
      </c>
      <c r="C1683" t="s">
        <v>2626</v>
      </c>
      <c r="D1683" t="s">
        <v>1288</v>
      </c>
      <c r="E1683" t="s">
        <v>2634</v>
      </c>
      <c r="F1683">
        <v>1136</v>
      </c>
      <c r="G1683" s="1">
        <v>38877</v>
      </c>
      <c r="H1683" t="s">
        <v>2248</v>
      </c>
      <c r="I1683">
        <v>1800</v>
      </c>
      <c r="J1683">
        <v>0</v>
      </c>
      <c r="K1683">
        <v>0</v>
      </c>
      <c r="L1683">
        <v>1800</v>
      </c>
      <c r="M1683" t="s">
        <v>1290</v>
      </c>
    </row>
    <row r="1684" spans="1:13">
      <c r="A1684">
        <v>101010102001</v>
      </c>
      <c r="B1684" t="s">
        <v>2902</v>
      </c>
      <c r="C1684" t="s">
        <v>2626</v>
      </c>
      <c r="D1684" t="s">
        <v>1288</v>
      </c>
      <c r="E1684" t="s">
        <v>2634</v>
      </c>
      <c r="F1684">
        <v>1153</v>
      </c>
      <c r="G1684" s="1">
        <v>38877</v>
      </c>
      <c r="H1684" t="s">
        <v>2249</v>
      </c>
      <c r="I1684">
        <v>200</v>
      </c>
      <c r="J1684">
        <v>0</v>
      </c>
      <c r="K1684">
        <v>0</v>
      </c>
      <c r="L1684">
        <v>200</v>
      </c>
      <c r="M1684" t="s">
        <v>1290</v>
      </c>
    </row>
    <row r="1685" spans="1:13">
      <c r="A1685">
        <v>101010102001</v>
      </c>
      <c r="B1685" t="s">
        <v>2902</v>
      </c>
      <c r="C1685" t="s">
        <v>2626</v>
      </c>
      <c r="D1685" t="s">
        <v>1288</v>
      </c>
      <c r="E1685" t="s">
        <v>2628</v>
      </c>
      <c r="F1685">
        <v>2960</v>
      </c>
      <c r="G1685" s="1">
        <v>38877</v>
      </c>
      <c r="H1685" t="s">
        <v>2617</v>
      </c>
      <c r="I1685">
        <v>0</v>
      </c>
      <c r="J1685">
        <v>19828.18</v>
      </c>
      <c r="K1685">
        <v>0</v>
      </c>
      <c r="L1685">
        <v>-19828.18</v>
      </c>
      <c r="M1685" t="s">
        <v>1290</v>
      </c>
    </row>
    <row r="1686" spans="1:13">
      <c r="A1686">
        <v>101010102001</v>
      </c>
      <c r="B1686" t="s">
        <v>2902</v>
      </c>
      <c r="C1686" t="s">
        <v>2626</v>
      </c>
      <c r="D1686" t="s">
        <v>1288</v>
      </c>
      <c r="E1686" t="s">
        <v>2628</v>
      </c>
      <c r="F1686">
        <v>2961</v>
      </c>
      <c r="G1686" s="1">
        <v>38877</v>
      </c>
      <c r="H1686" t="s">
        <v>2244</v>
      </c>
      <c r="I1686">
        <v>0</v>
      </c>
      <c r="J1686">
        <v>20801.939999999999</v>
      </c>
      <c r="K1686">
        <v>0</v>
      </c>
      <c r="L1686">
        <v>-20801.939999999999</v>
      </c>
      <c r="M1686" t="s">
        <v>1290</v>
      </c>
    </row>
    <row r="1687" spans="1:13">
      <c r="A1687">
        <v>101010102001</v>
      </c>
      <c r="B1687" t="s">
        <v>2902</v>
      </c>
      <c r="C1687" t="s">
        <v>2626</v>
      </c>
      <c r="D1687" t="s">
        <v>1288</v>
      </c>
      <c r="E1687" t="s">
        <v>2628</v>
      </c>
      <c r="F1687">
        <v>2962</v>
      </c>
      <c r="G1687" s="1">
        <v>38877</v>
      </c>
      <c r="H1687" t="s">
        <v>2245</v>
      </c>
      <c r="I1687">
        <v>0</v>
      </c>
      <c r="J1687">
        <v>1590</v>
      </c>
      <c r="K1687">
        <v>0</v>
      </c>
      <c r="L1687">
        <v>-1590</v>
      </c>
      <c r="M1687" t="s">
        <v>1290</v>
      </c>
    </row>
    <row r="1688" spans="1:13">
      <c r="A1688">
        <v>101010102001</v>
      </c>
      <c r="B1688" t="s">
        <v>2902</v>
      </c>
      <c r="C1688" t="s">
        <v>2626</v>
      </c>
      <c r="D1688" t="s">
        <v>1288</v>
      </c>
      <c r="E1688" t="s">
        <v>2634</v>
      </c>
      <c r="F1688">
        <v>1115</v>
      </c>
      <c r="G1688" s="1">
        <v>38878</v>
      </c>
      <c r="H1688" t="s">
        <v>2251</v>
      </c>
      <c r="I1688">
        <v>667.04</v>
      </c>
      <c r="J1688">
        <v>0</v>
      </c>
      <c r="K1688">
        <v>0</v>
      </c>
      <c r="L1688">
        <v>667.04</v>
      </c>
      <c r="M1688" t="s">
        <v>1290</v>
      </c>
    </row>
    <row r="1689" spans="1:13">
      <c r="A1689">
        <v>101010102001</v>
      </c>
      <c r="B1689" t="s">
        <v>2902</v>
      </c>
      <c r="C1689" t="s">
        <v>2626</v>
      </c>
      <c r="D1689" t="s">
        <v>1288</v>
      </c>
      <c r="E1689" t="s">
        <v>2634</v>
      </c>
      <c r="F1689">
        <v>1116</v>
      </c>
      <c r="G1689" s="1">
        <v>38878</v>
      </c>
      <c r="H1689" t="s">
        <v>2252</v>
      </c>
      <c r="I1689">
        <v>1442</v>
      </c>
      <c r="J1689">
        <v>0</v>
      </c>
      <c r="K1689">
        <v>0</v>
      </c>
      <c r="L1689">
        <v>1442</v>
      </c>
      <c r="M1689" t="s">
        <v>1290</v>
      </c>
    </row>
    <row r="1690" spans="1:13">
      <c r="A1690">
        <v>101010102001</v>
      </c>
      <c r="B1690" t="s">
        <v>2902</v>
      </c>
      <c r="C1690" t="s">
        <v>2626</v>
      </c>
      <c r="D1690" t="s">
        <v>1288</v>
      </c>
      <c r="E1690" t="s">
        <v>2634</v>
      </c>
      <c r="F1690">
        <v>1121</v>
      </c>
      <c r="G1690" s="1">
        <v>38878</v>
      </c>
      <c r="H1690" t="s">
        <v>2253</v>
      </c>
      <c r="I1690">
        <v>1540</v>
      </c>
      <c r="J1690">
        <v>0</v>
      </c>
      <c r="K1690">
        <v>0</v>
      </c>
      <c r="L1690">
        <v>1540</v>
      </c>
      <c r="M1690" t="s">
        <v>1290</v>
      </c>
    </row>
    <row r="1691" spans="1:13">
      <c r="A1691">
        <v>101010102001</v>
      </c>
      <c r="B1691" t="s">
        <v>2902</v>
      </c>
      <c r="C1691" t="s">
        <v>2626</v>
      </c>
      <c r="D1691" t="s">
        <v>1288</v>
      </c>
      <c r="E1691" t="s">
        <v>2634</v>
      </c>
      <c r="F1691">
        <v>1126</v>
      </c>
      <c r="G1691" s="1">
        <v>38878</v>
      </c>
      <c r="H1691" t="s">
        <v>2254</v>
      </c>
      <c r="I1691">
        <v>1781.05</v>
      </c>
      <c r="J1691">
        <v>0</v>
      </c>
      <c r="K1691">
        <v>0</v>
      </c>
      <c r="L1691">
        <v>1781.05</v>
      </c>
      <c r="M1691" t="s">
        <v>1290</v>
      </c>
    </row>
    <row r="1692" spans="1:13">
      <c r="A1692">
        <v>101010102001</v>
      </c>
      <c r="B1692" t="s">
        <v>2902</v>
      </c>
      <c r="C1692" t="s">
        <v>2626</v>
      </c>
      <c r="D1692" t="s">
        <v>1288</v>
      </c>
      <c r="E1692" t="s">
        <v>2634</v>
      </c>
      <c r="F1692">
        <v>1127</v>
      </c>
      <c r="G1692" s="1">
        <v>38878</v>
      </c>
      <c r="H1692" t="s">
        <v>2255</v>
      </c>
      <c r="I1692">
        <v>1530.01</v>
      </c>
      <c r="J1692">
        <v>0</v>
      </c>
      <c r="K1692">
        <v>0</v>
      </c>
      <c r="L1692">
        <v>1530.01</v>
      </c>
      <c r="M1692" t="s">
        <v>1290</v>
      </c>
    </row>
    <row r="1693" spans="1:13">
      <c r="A1693">
        <v>101010102001</v>
      </c>
      <c r="B1693" t="s">
        <v>2902</v>
      </c>
      <c r="C1693" t="s">
        <v>2626</v>
      </c>
      <c r="D1693" t="s">
        <v>1288</v>
      </c>
      <c r="E1693" t="s">
        <v>2634</v>
      </c>
      <c r="F1693">
        <v>1147</v>
      </c>
      <c r="G1693" s="1">
        <v>38878</v>
      </c>
      <c r="H1693" t="s">
        <v>2256</v>
      </c>
      <c r="I1693">
        <v>11000.78</v>
      </c>
      <c r="J1693">
        <v>0</v>
      </c>
      <c r="K1693">
        <v>0</v>
      </c>
      <c r="L1693">
        <v>11000.78</v>
      </c>
      <c r="M1693" t="s">
        <v>1290</v>
      </c>
    </row>
    <row r="1694" spans="1:13">
      <c r="A1694">
        <v>101010102001</v>
      </c>
      <c r="B1694" t="s">
        <v>2902</v>
      </c>
      <c r="C1694" t="s">
        <v>2626</v>
      </c>
      <c r="D1694" t="s">
        <v>1288</v>
      </c>
      <c r="E1694" t="s">
        <v>2634</v>
      </c>
      <c r="F1694">
        <v>1150</v>
      </c>
      <c r="G1694" s="1">
        <v>38878</v>
      </c>
      <c r="H1694" t="s">
        <v>2257</v>
      </c>
      <c r="I1694">
        <v>11264.79</v>
      </c>
      <c r="J1694">
        <v>0</v>
      </c>
      <c r="K1694">
        <v>0</v>
      </c>
      <c r="L1694">
        <v>11264.79</v>
      </c>
      <c r="M1694" t="s">
        <v>1290</v>
      </c>
    </row>
    <row r="1695" spans="1:13">
      <c r="A1695">
        <v>101010102001</v>
      </c>
      <c r="B1695" t="s">
        <v>2902</v>
      </c>
      <c r="C1695" t="s">
        <v>2626</v>
      </c>
      <c r="D1695" t="s">
        <v>1288</v>
      </c>
      <c r="E1695" t="s">
        <v>2634</v>
      </c>
      <c r="F1695">
        <v>1377</v>
      </c>
      <c r="G1695" s="1">
        <v>38878</v>
      </c>
      <c r="H1695" t="s">
        <v>2258</v>
      </c>
      <c r="I1695">
        <v>451.85</v>
      </c>
      <c r="J1695">
        <v>0</v>
      </c>
      <c r="K1695">
        <v>0</v>
      </c>
      <c r="L1695">
        <v>451.85</v>
      </c>
      <c r="M1695" t="s">
        <v>1290</v>
      </c>
    </row>
    <row r="1696" spans="1:13">
      <c r="A1696">
        <v>101010102001</v>
      </c>
      <c r="B1696" t="s">
        <v>2902</v>
      </c>
      <c r="C1696" t="s">
        <v>2626</v>
      </c>
      <c r="D1696" t="s">
        <v>1288</v>
      </c>
      <c r="E1696" t="s">
        <v>2628</v>
      </c>
      <c r="F1696">
        <v>2963</v>
      </c>
      <c r="G1696" s="1">
        <v>38878</v>
      </c>
      <c r="H1696" t="s">
        <v>2250</v>
      </c>
      <c r="I1696">
        <v>0</v>
      </c>
      <c r="J1696">
        <v>100</v>
      </c>
      <c r="K1696">
        <v>0</v>
      </c>
      <c r="L1696">
        <v>-100</v>
      </c>
      <c r="M1696" t="s">
        <v>1290</v>
      </c>
    </row>
    <row r="1697" spans="1:13">
      <c r="A1697">
        <v>101010102001</v>
      </c>
      <c r="B1697" t="s">
        <v>2902</v>
      </c>
      <c r="C1697" t="s">
        <v>2626</v>
      </c>
      <c r="D1697" t="s">
        <v>1288</v>
      </c>
      <c r="E1697" t="s">
        <v>2634</v>
      </c>
      <c r="F1697">
        <v>1149</v>
      </c>
      <c r="G1697" s="1">
        <v>38880</v>
      </c>
      <c r="H1697" t="s">
        <v>2271</v>
      </c>
      <c r="I1697">
        <v>1.88</v>
      </c>
      <c r="J1697">
        <v>0</v>
      </c>
      <c r="K1697">
        <v>0</v>
      </c>
      <c r="L1697">
        <v>1.88</v>
      </c>
      <c r="M1697" t="s">
        <v>1290</v>
      </c>
    </row>
    <row r="1698" spans="1:13">
      <c r="A1698">
        <v>101010102001</v>
      </c>
      <c r="B1698" t="s">
        <v>2902</v>
      </c>
      <c r="C1698" t="s">
        <v>2626</v>
      </c>
      <c r="D1698" t="s">
        <v>1288</v>
      </c>
      <c r="E1698" t="s">
        <v>2634</v>
      </c>
      <c r="F1698">
        <v>1152</v>
      </c>
      <c r="G1698" s="1">
        <v>38880</v>
      </c>
      <c r="H1698" t="s">
        <v>2272</v>
      </c>
      <c r="I1698">
        <v>1.98</v>
      </c>
      <c r="J1698">
        <v>0</v>
      </c>
      <c r="K1698">
        <v>0</v>
      </c>
      <c r="L1698">
        <v>1.98</v>
      </c>
      <c r="M1698" t="s">
        <v>1290</v>
      </c>
    </row>
    <row r="1699" spans="1:13">
      <c r="A1699">
        <v>101010102001</v>
      </c>
      <c r="B1699" t="s">
        <v>2902</v>
      </c>
      <c r="C1699" t="s">
        <v>2626</v>
      </c>
      <c r="D1699" t="s">
        <v>1288</v>
      </c>
      <c r="E1699" t="s">
        <v>2628</v>
      </c>
      <c r="F1699">
        <v>2965</v>
      </c>
      <c r="G1699" s="1">
        <v>38880</v>
      </c>
      <c r="H1699" t="s">
        <v>2259</v>
      </c>
      <c r="I1699">
        <v>0</v>
      </c>
      <c r="J1699">
        <v>33562.33</v>
      </c>
      <c r="K1699">
        <v>0</v>
      </c>
      <c r="L1699">
        <v>-33562.33</v>
      </c>
      <c r="M1699" t="s">
        <v>1290</v>
      </c>
    </row>
    <row r="1700" spans="1:13">
      <c r="A1700">
        <v>101010102001</v>
      </c>
      <c r="B1700" t="s">
        <v>2902</v>
      </c>
      <c r="C1700" t="s">
        <v>2626</v>
      </c>
      <c r="D1700" t="s">
        <v>1288</v>
      </c>
      <c r="E1700" t="s">
        <v>2628</v>
      </c>
      <c r="F1700">
        <v>2966</v>
      </c>
      <c r="G1700" s="1">
        <v>38880</v>
      </c>
      <c r="H1700" t="s">
        <v>2260</v>
      </c>
      <c r="I1700">
        <v>0</v>
      </c>
      <c r="J1700">
        <v>498.4</v>
      </c>
      <c r="K1700">
        <v>0</v>
      </c>
      <c r="L1700">
        <v>-498.4</v>
      </c>
      <c r="M1700" t="s">
        <v>1290</v>
      </c>
    </row>
    <row r="1701" spans="1:13">
      <c r="A1701">
        <v>101010102001</v>
      </c>
      <c r="B1701" t="s">
        <v>2902</v>
      </c>
      <c r="C1701" t="s">
        <v>2626</v>
      </c>
      <c r="D1701" t="s">
        <v>1288</v>
      </c>
      <c r="E1701" t="s">
        <v>2628</v>
      </c>
      <c r="F1701">
        <v>2967</v>
      </c>
      <c r="G1701" s="1">
        <v>38880</v>
      </c>
      <c r="H1701" t="s">
        <v>2261</v>
      </c>
      <c r="I1701">
        <v>0</v>
      </c>
      <c r="J1701">
        <v>389.61</v>
      </c>
      <c r="K1701">
        <v>0</v>
      </c>
      <c r="L1701">
        <v>-389.61</v>
      </c>
      <c r="M1701" t="s">
        <v>1290</v>
      </c>
    </row>
    <row r="1702" spans="1:13">
      <c r="A1702">
        <v>101010102001</v>
      </c>
      <c r="B1702" t="s">
        <v>2902</v>
      </c>
      <c r="C1702" t="s">
        <v>2626</v>
      </c>
      <c r="D1702" t="s">
        <v>1288</v>
      </c>
      <c r="E1702" t="s">
        <v>2628</v>
      </c>
      <c r="F1702">
        <v>2968</v>
      </c>
      <c r="G1702" s="1">
        <v>38880</v>
      </c>
      <c r="H1702" t="s">
        <v>2262</v>
      </c>
      <c r="I1702">
        <v>0</v>
      </c>
      <c r="J1702">
        <v>354</v>
      </c>
      <c r="K1702">
        <v>0</v>
      </c>
      <c r="L1702">
        <v>-354</v>
      </c>
      <c r="M1702" t="s">
        <v>1290</v>
      </c>
    </row>
    <row r="1703" spans="1:13">
      <c r="A1703">
        <v>101010102001</v>
      </c>
      <c r="B1703" t="s">
        <v>2902</v>
      </c>
      <c r="C1703" t="s">
        <v>2626</v>
      </c>
      <c r="D1703" t="s">
        <v>1288</v>
      </c>
      <c r="E1703" t="s">
        <v>2628</v>
      </c>
      <c r="F1703">
        <v>2970</v>
      </c>
      <c r="G1703" s="1">
        <v>38880</v>
      </c>
      <c r="H1703" t="s">
        <v>2263</v>
      </c>
      <c r="I1703">
        <v>0</v>
      </c>
      <c r="J1703">
        <v>66</v>
      </c>
      <c r="K1703">
        <v>0</v>
      </c>
      <c r="L1703">
        <v>-66</v>
      </c>
      <c r="M1703" t="s">
        <v>1290</v>
      </c>
    </row>
    <row r="1704" spans="1:13">
      <c r="A1704">
        <v>101010102001</v>
      </c>
      <c r="B1704" t="s">
        <v>2902</v>
      </c>
      <c r="C1704" t="s">
        <v>2626</v>
      </c>
      <c r="D1704" t="s">
        <v>1288</v>
      </c>
      <c r="E1704" t="s">
        <v>2627</v>
      </c>
      <c r="F1704">
        <v>2971</v>
      </c>
      <c r="G1704" s="1">
        <v>38880</v>
      </c>
      <c r="H1704" t="s">
        <v>1293</v>
      </c>
      <c r="I1704">
        <v>0</v>
      </c>
      <c r="J1704">
        <v>0</v>
      </c>
      <c r="K1704">
        <v>0</v>
      </c>
      <c r="L1704">
        <v>0</v>
      </c>
      <c r="M1704" t="s">
        <v>1290</v>
      </c>
    </row>
    <row r="1705" spans="1:13">
      <c r="A1705">
        <v>101010102001</v>
      </c>
      <c r="B1705" t="s">
        <v>2902</v>
      </c>
      <c r="C1705" t="s">
        <v>2626</v>
      </c>
      <c r="D1705" t="s">
        <v>1288</v>
      </c>
      <c r="E1705" t="s">
        <v>2628</v>
      </c>
      <c r="F1705">
        <v>2972</v>
      </c>
      <c r="G1705" s="1">
        <v>38880</v>
      </c>
      <c r="H1705" t="s">
        <v>2264</v>
      </c>
      <c r="I1705">
        <v>0</v>
      </c>
      <c r="J1705">
        <v>100</v>
      </c>
      <c r="K1705">
        <v>0</v>
      </c>
      <c r="L1705">
        <v>-100</v>
      </c>
      <c r="M1705" t="s">
        <v>1290</v>
      </c>
    </row>
    <row r="1706" spans="1:13">
      <c r="A1706">
        <v>101010102001</v>
      </c>
      <c r="B1706" t="s">
        <v>2902</v>
      </c>
      <c r="C1706" t="s">
        <v>2626</v>
      </c>
      <c r="D1706" t="s">
        <v>1288</v>
      </c>
      <c r="E1706" t="s">
        <v>2628</v>
      </c>
      <c r="F1706">
        <v>2973</v>
      </c>
      <c r="G1706" s="1">
        <v>38880</v>
      </c>
      <c r="H1706" t="s">
        <v>2265</v>
      </c>
      <c r="I1706">
        <v>0</v>
      </c>
      <c r="J1706">
        <v>386.25</v>
      </c>
      <c r="K1706">
        <v>0</v>
      </c>
      <c r="L1706">
        <v>-386.25</v>
      </c>
      <c r="M1706" t="s">
        <v>1290</v>
      </c>
    </row>
    <row r="1707" spans="1:13">
      <c r="A1707">
        <v>101010102001</v>
      </c>
      <c r="B1707" t="s">
        <v>2902</v>
      </c>
      <c r="C1707" t="s">
        <v>2626</v>
      </c>
      <c r="D1707" t="s">
        <v>1288</v>
      </c>
      <c r="E1707" t="s">
        <v>2628</v>
      </c>
      <c r="F1707">
        <v>2974</v>
      </c>
      <c r="G1707" s="1">
        <v>38880</v>
      </c>
      <c r="H1707" t="s">
        <v>2266</v>
      </c>
      <c r="I1707">
        <v>0</v>
      </c>
      <c r="J1707">
        <v>250</v>
      </c>
      <c r="K1707">
        <v>0</v>
      </c>
      <c r="L1707">
        <v>-250</v>
      </c>
      <c r="M1707" t="s">
        <v>1290</v>
      </c>
    </row>
    <row r="1708" spans="1:13">
      <c r="A1708">
        <v>101010102001</v>
      </c>
      <c r="B1708" t="s">
        <v>2902</v>
      </c>
      <c r="C1708" t="s">
        <v>2626</v>
      </c>
      <c r="D1708" t="s">
        <v>1288</v>
      </c>
      <c r="E1708" t="s">
        <v>2628</v>
      </c>
      <c r="F1708">
        <v>2975</v>
      </c>
      <c r="G1708" s="1">
        <v>38880</v>
      </c>
      <c r="H1708" t="s">
        <v>2267</v>
      </c>
      <c r="I1708">
        <v>0</v>
      </c>
      <c r="J1708">
        <v>100</v>
      </c>
      <c r="K1708">
        <v>0</v>
      </c>
      <c r="L1708">
        <v>-100</v>
      </c>
      <c r="M1708" t="s">
        <v>1290</v>
      </c>
    </row>
    <row r="1709" spans="1:13">
      <c r="A1709">
        <v>101010102001</v>
      </c>
      <c r="B1709" t="s">
        <v>2902</v>
      </c>
      <c r="C1709" t="s">
        <v>2626</v>
      </c>
      <c r="D1709" t="s">
        <v>1288</v>
      </c>
      <c r="E1709" t="s">
        <v>2627</v>
      </c>
      <c r="F1709">
        <v>2976</v>
      </c>
      <c r="G1709" s="1">
        <v>38880</v>
      </c>
      <c r="H1709" t="s">
        <v>1293</v>
      </c>
      <c r="I1709">
        <v>0</v>
      </c>
      <c r="J1709">
        <v>0</v>
      </c>
      <c r="K1709">
        <v>0</v>
      </c>
      <c r="L1709">
        <v>0</v>
      </c>
      <c r="M1709" t="s">
        <v>1290</v>
      </c>
    </row>
    <row r="1710" spans="1:13">
      <c r="A1710">
        <v>101010102001</v>
      </c>
      <c r="B1710" t="s">
        <v>2902</v>
      </c>
      <c r="C1710" t="s">
        <v>2626</v>
      </c>
      <c r="D1710" t="s">
        <v>1288</v>
      </c>
      <c r="E1710" t="s">
        <v>2628</v>
      </c>
      <c r="F1710">
        <v>2977</v>
      </c>
      <c r="G1710" s="1">
        <v>38880</v>
      </c>
      <c r="H1710" t="s">
        <v>2268</v>
      </c>
      <c r="I1710">
        <v>0</v>
      </c>
      <c r="J1710">
        <v>374.53</v>
      </c>
      <c r="K1710">
        <v>0</v>
      </c>
      <c r="L1710">
        <v>-374.53</v>
      </c>
      <c r="M1710" t="s">
        <v>1290</v>
      </c>
    </row>
    <row r="1711" spans="1:13">
      <c r="A1711">
        <v>101010102001</v>
      </c>
      <c r="B1711" t="s">
        <v>2902</v>
      </c>
      <c r="C1711" t="s">
        <v>2626</v>
      </c>
      <c r="D1711" t="s">
        <v>1288</v>
      </c>
      <c r="E1711" t="s">
        <v>2628</v>
      </c>
      <c r="F1711">
        <v>2978</v>
      </c>
      <c r="G1711" s="1">
        <v>38880</v>
      </c>
      <c r="H1711" t="s">
        <v>2269</v>
      </c>
      <c r="I1711">
        <v>0</v>
      </c>
      <c r="J1711">
        <v>250</v>
      </c>
      <c r="K1711">
        <v>0</v>
      </c>
      <c r="L1711">
        <v>-250</v>
      </c>
      <c r="M1711" t="s">
        <v>1290</v>
      </c>
    </row>
    <row r="1712" spans="1:13">
      <c r="A1712">
        <v>101010102001</v>
      </c>
      <c r="B1712" t="s">
        <v>2902</v>
      </c>
      <c r="C1712" t="s">
        <v>2626</v>
      </c>
      <c r="D1712" t="s">
        <v>1288</v>
      </c>
      <c r="E1712" t="s">
        <v>2628</v>
      </c>
      <c r="F1712">
        <v>2979</v>
      </c>
      <c r="G1712" s="1">
        <v>38880</v>
      </c>
      <c r="H1712" t="s">
        <v>2270</v>
      </c>
      <c r="I1712">
        <v>0</v>
      </c>
      <c r="J1712">
        <v>27.75</v>
      </c>
      <c r="K1712">
        <v>0</v>
      </c>
      <c r="L1712">
        <v>-27.75</v>
      </c>
      <c r="M1712" t="s">
        <v>1290</v>
      </c>
    </row>
    <row r="1713" spans="1:13">
      <c r="A1713">
        <v>101010102001</v>
      </c>
      <c r="B1713" t="s">
        <v>2902</v>
      </c>
      <c r="C1713" t="s">
        <v>2626</v>
      </c>
      <c r="D1713" t="s">
        <v>1288</v>
      </c>
      <c r="E1713" t="s">
        <v>2634</v>
      </c>
      <c r="F1713">
        <v>1146</v>
      </c>
      <c r="G1713" s="1">
        <v>38881</v>
      </c>
      <c r="H1713" t="s">
        <v>327</v>
      </c>
      <c r="I1713">
        <v>11000.78</v>
      </c>
      <c r="J1713">
        <v>0</v>
      </c>
      <c r="K1713">
        <v>0</v>
      </c>
      <c r="L1713">
        <v>11000.78</v>
      </c>
      <c r="M1713" t="s">
        <v>1290</v>
      </c>
    </row>
    <row r="1714" spans="1:13">
      <c r="A1714">
        <v>101010102001</v>
      </c>
      <c r="B1714" t="s">
        <v>2902</v>
      </c>
      <c r="C1714" t="s">
        <v>2626</v>
      </c>
      <c r="D1714" t="s">
        <v>1288</v>
      </c>
      <c r="E1714" t="s">
        <v>2634</v>
      </c>
      <c r="F1714">
        <v>1148</v>
      </c>
      <c r="G1714" s="1">
        <v>38881</v>
      </c>
      <c r="H1714" t="s">
        <v>291</v>
      </c>
      <c r="I1714">
        <v>426</v>
      </c>
      <c r="J1714">
        <v>0</v>
      </c>
      <c r="K1714">
        <v>0</v>
      </c>
      <c r="L1714">
        <v>426</v>
      </c>
      <c r="M1714" t="s">
        <v>1290</v>
      </c>
    </row>
    <row r="1715" spans="1:13">
      <c r="A1715">
        <v>101010102001</v>
      </c>
      <c r="B1715" t="s">
        <v>2902</v>
      </c>
      <c r="C1715" t="s">
        <v>2626</v>
      </c>
      <c r="D1715" t="s">
        <v>1288</v>
      </c>
      <c r="E1715" t="s">
        <v>2634</v>
      </c>
      <c r="F1715">
        <v>1154</v>
      </c>
      <c r="G1715" s="1">
        <v>38881</v>
      </c>
      <c r="H1715" t="s">
        <v>292</v>
      </c>
      <c r="I1715">
        <v>3316.13</v>
      </c>
      <c r="J1715">
        <v>0</v>
      </c>
      <c r="K1715">
        <v>0</v>
      </c>
      <c r="L1715">
        <v>3316.13</v>
      </c>
      <c r="M1715" t="s">
        <v>1290</v>
      </c>
    </row>
    <row r="1716" spans="1:13">
      <c r="A1716">
        <v>101010102001</v>
      </c>
      <c r="B1716" t="s">
        <v>2902</v>
      </c>
      <c r="C1716" t="s">
        <v>2626</v>
      </c>
      <c r="D1716" t="s">
        <v>1288</v>
      </c>
      <c r="E1716" t="s">
        <v>2634</v>
      </c>
      <c r="F1716">
        <v>1155</v>
      </c>
      <c r="G1716" s="1">
        <v>38881</v>
      </c>
      <c r="H1716" t="s">
        <v>293</v>
      </c>
      <c r="I1716">
        <v>3523.78</v>
      </c>
      <c r="J1716">
        <v>0</v>
      </c>
      <c r="K1716">
        <v>0</v>
      </c>
      <c r="L1716">
        <v>3523.78</v>
      </c>
      <c r="M1716" t="s">
        <v>1290</v>
      </c>
    </row>
    <row r="1717" spans="1:13">
      <c r="A1717">
        <v>101010102001</v>
      </c>
      <c r="B1717" t="s">
        <v>2902</v>
      </c>
      <c r="C1717" t="s">
        <v>2626</v>
      </c>
      <c r="D1717" t="s">
        <v>1288</v>
      </c>
      <c r="E1717" t="s">
        <v>2634</v>
      </c>
      <c r="F1717">
        <v>1191</v>
      </c>
      <c r="G1717" s="1">
        <v>38881</v>
      </c>
      <c r="H1717" t="s">
        <v>294</v>
      </c>
      <c r="I1717">
        <v>396</v>
      </c>
      <c r="J1717">
        <v>0</v>
      </c>
      <c r="K1717">
        <v>0</v>
      </c>
      <c r="L1717">
        <v>396</v>
      </c>
      <c r="M1717" t="s">
        <v>1290</v>
      </c>
    </row>
    <row r="1718" spans="1:13">
      <c r="A1718">
        <v>101010102001</v>
      </c>
      <c r="B1718" t="s">
        <v>2902</v>
      </c>
      <c r="C1718" t="s">
        <v>2626</v>
      </c>
      <c r="D1718" t="s">
        <v>1288</v>
      </c>
      <c r="E1718" t="s">
        <v>2634</v>
      </c>
      <c r="F1718">
        <v>1196</v>
      </c>
      <c r="G1718" s="1">
        <v>38881</v>
      </c>
      <c r="H1718" t="s">
        <v>295</v>
      </c>
      <c r="I1718">
        <v>823.4</v>
      </c>
      <c r="J1718">
        <v>0</v>
      </c>
      <c r="K1718">
        <v>0</v>
      </c>
      <c r="L1718">
        <v>823.4</v>
      </c>
      <c r="M1718" t="s">
        <v>1290</v>
      </c>
    </row>
    <row r="1719" spans="1:13">
      <c r="A1719">
        <v>101010102001</v>
      </c>
      <c r="B1719" t="s">
        <v>2902</v>
      </c>
      <c r="C1719" t="s">
        <v>2626</v>
      </c>
      <c r="D1719" t="s">
        <v>1288</v>
      </c>
      <c r="E1719" t="s">
        <v>2634</v>
      </c>
      <c r="F1719">
        <v>1384</v>
      </c>
      <c r="G1719" s="1">
        <v>38881</v>
      </c>
      <c r="H1719" t="s">
        <v>296</v>
      </c>
      <c r="I1719">
        <v>200.48</v>
      </c>
      <c r="J1719">
        <v>0</v>
      </c>
      <c r="K1719">
        <v>0</v>
      </c>
      <c r="L1719">
        <v>200.48</v>
      </c>
      <c r="M1719" t="s">
        <v>1290</v>
      </c>
    </row>
    <row r="1720" spans="1:13">
      <c r="A1720">
        <v>101010102001</v>
      </c>
      <c r="B1720" t="s">
        <v>2902</v>
      </c>
      <c r="C1720" t="s">
        <v>2626</v>
      </c>
      <c r="D1720" t="s">
        <v>1288</v>
      </c>
      <c r="E1720" t="s">
        <v>2627</v>
      </c>
      <c r="F1720">
        <v>2937</v>
      </c>
      <c r="G1720" s="1">
        <v>38881</v>
      </c>
      <c r="H1720" t="s">
        <v>1293</v>
      </c>
      <c r="I1720">
        <v>0</v>
      </c>
      <c r="J1720">
        <v>0</v>
      </c>
      <c r="K1720">
        <v>0</v>
      </c>
      <c r="L1720">
        <v>0</v>
      </c>
      <c r="M1720" t="s">
        <v>1290</v>
      </c>
    </row>
    <row r="1721" spans="1:13">
      <c r="A1721">
        <v>101010102001</v>
      </c>
      <c r="B1721" t="s">
        <v>2902</v>
      </c>
      <c r="C1721" t="s">
        <v>2626</v>
      </c>
      <c r="D1721" t="s">
        <v>1288</v>
      </c>
      <c r="E1721" t="s">
        <v>2628</v>
      </c>
      <c r="F1721">
        <v>2980</v>
      </c>
      <c r="G1721" s="1">
        <v>38881</v>
      </c>
      <c r="H1721" t="s">
        <v>2273</v>
      </c>
      <c r="I1721">
        <v>0</v>
      </c>
      <c r="J1721">
        <v>24031.34</v>
      </c>
      <c r="K1721">
        <v>0</v>
      </c>
      <c r="L1721">
        <v>-24031.34</v>
      </c>
      <c r="M1721" t="s">
        <v>1290</v>
      </c>
    </row>
    <row r="1722" spans="1:13">
      <c r="A1722">
        <v>101010102001</v>
      </c>
      <c r="B1722" t="s">
        <v>2902</v>
      </c>
      <c r="C1722" t="s">
        <v>2626</v>
      </c>
      <c r="D1722" t="s">
        <v>1288</v>
      </c>
      <c r="E1722" t="s">
        <v>2628</v>
      </c>
      <c r="F1722">
        <v>2981</v>
      </c>
      <c r="G1722" s="1">
        <v>38881</v>
      </c>
      <c r="H1722" t="s">
        <v>2274</v>
      </c>
      <c r="I1722">
        <v>0</v>
      </c>
      <c r="J1722">
        <v>1934.47</v>
      </c>
      <c r="K1722">
        <v>0</v>
      </c>
      <c r="L1722">
        <v>-1934.47</v>
      </c>
      <c r="M1722" t="s">
        <v>1290</v>
      </c>
    </row>
    <row r="1723" spans="1:13">
      <c r="A1723">
        <v>101010102001</v>
      </c>
      <c r="B1723" t="s">
        <v>2902</v>
      </c>
      <c r="C1723" t="s">
        <v>2626</v>
      </c>
      <c r="D1723" t="s">
        <v>1288</v>
      </c>
      <c r="E1723" t="s">
        <v>2628</v>
      </c>
      <c r="F1723">
        <v>2986</v>
      </c>
      <c r="G1723" s="1">
        <v>38881</v>
      </c>
      <c r="H1723" t="s">
        <v>2275</v>
      </c>
      <c r="I1723">
        <v>0</v>
      </c>
      <c r="J1723">
        <v>90</v>
      </c>
      <c r="K1723">
        <v>0</v>
      </c>
      <c r="L1723">
        <v>-90</v>
      </c>
      <c r="M1723" t="s">
        <v>1290</v>
      </c>
    </row>
    <row r="1724" spans="1:13">
      <c r="A1724">
        <v>101010102001</v>
      </c>
      <c r="B1724" t="s">
        <v>2902</v>
      </c>
      <c r="C1724" t="s">
        <v>2626</v>
      </c>
      <c r="D1724" t="s">
        <v>1288</v>
      </c>
      <c r="E1724" t="s">
        <v>2628</v>
      </c>
      <c r="F1724">
        <v>2987</v>
      </c>
      <c r="G1724" s="1">
        <v>38881</v>
      </c>
      <c r="H1724" t="s">
        <v>2275</v>
      </c>
      <c r="I1724">
        <v>0</v>
      </c>
      <c r="J1724">
        <v>75</v>
      </c>
      <c r="K1724">
        <v>0</v>
      </c>
      <c r="L1724">
        <v>-75</v>
      </c>
      <c r="M1724" t="s">
        <v>1290</v>
      </c>
    </row>
    <row r="1725" spans="1:13">
      <c r="A1725">
        <v>101010102001</v>
      </c>
      <c r="B1725" t="s">
        <v>2902</v>
      </c>
      <c r="C1725" t="s">
        <v>2626</v>
      </c>
      <c r="D1725" t="s">
        <v>1288</v>
      </c>
      <c r="E1725" t="s">
        <v>2628</v>
      </c>
      <c r="F1725">
        <v>2994</v>
      </c>
      <c r="G1725" s="1">
        <v>38881</v>
      </c>
      <c r="H1725" t="s">
        <v>2275</v>
      </c>
      <c r="I1725">
        <v>0</v>
      </c>
      <c r="J1725">
        <v>125</v>
      </c>
      <c r="K1725">
        <v>0</v>
      </c>
      <c r="L1725">
        <v>-125</v>
      </c>
      <c r="M1725" t="s">
        <v>1290</v>
      </c>
    </row>
    <row r="1726" spans="1:13">
      <c r="A1726">
        <v>101010102001</v>
      </c>
      <c r="B1726" t="s">
        <v>2902</v>
      </c>
      <c r="C1726" t="s">
        <v>2626</v>
      </c>
      <c r="D1726" t="s">
        <v>1288</v>
      </c>
      <c r="E1726" t="s">
        <v>2628</v>
      </c>
      <c r="F1726">
        <v>3004</v>
      </c>
      <c r="G1726" s="1">
        <v>38881</v>
      </c>
      <c r="H1726" t="s">
        <v>2276</v>
      </c>
      <c r="I1726">
        <v>0</v>
      </c>
      <c r="J1726">
        <v>11500.15</v>
      </c>
      <c r="K1726">
        <v>0</v>
      </c>
      <c r="L1726">
        <v>-11500.15</v>
      </c>
      <c r="M1726" t="s">
        <v>1290</v>
      </c>
    </row>
    <row r="1727" spans="1:13">
      <c r="A1727">
        <v>101010102001</v>
      </c>
      <c r="B1727" t="s">
        <v>2902</v>
      </c>
      <c r="C1727" t="s">
        <v>2626</v>
      </c>
      <c r="D1727" t="s">
        <v>1288</v>
      </c>
      <c r="E1727" t="s">
        <v>2628</v>
      </c>
      <c r="F1727">
        <v>3005</v>
      </c>
      <c r="G1727" s="1">
        <v>38881</v>
      </c>
      <c r="H1727" t="s">
        <v>328</v>
      </c>
      <c r="I1727">
        <v>0</v>
      </c>
      <c r="J1727">
        <v>178.07</v>
      </c>
      <c r="K1727">
        <v>0</v>
      </c>
      <c r="L1727">
        <v>-178.07</v>
      </c>
      <c r="M1727" t="s">
        <v>1290</v>
      </c>
    </row>
    <row r="1728" spans="1:13">
      <c r="A1728">
        <v>101010102001</v>
      </c>
      <c r="B1728" t="s">
        <v>2902</v>
      </c>
      <c r="C1728" t="s">
        <v>2626</v>
      </c>
      <c r="D1728" t="s">
        <v>1288</v>
      </c>
      <c r="E1728" t="s">
        <v>2628</v>
      </c>
      <c r="F1728">
        <v>3006</v>
      </c>
      <c r="G1728" s="1">
        <v>38881</v>
      </c>
      <c r="H1728" t="s">
        <v>329</v>
      </c>
      <c r="I1728">
        <v>0</v>
      </c>
      <c r="J1728">
        <v>1818.13</v>
      </c>
      <c r="K1728">
        <v>0</v>
      </c>
      <c r="L1728">
        <v>-1818.13</v>
      </c>
      <c r="M1728" t="s">
        <v>1290</v>
      </c>
    </row>
    <row r="1729" spans="1:13">
      <c r="A1729">
        <v>101010102001</v>
      </c>
      <c r="B1729" t="s">
        <v>2902</v>
      </c>
      <c r="C1729" t="s">
        <v>2626</v>
      </c>
      <c r="D1729" t="s">
        <v>1288</v>
      </c>
      <c r="E1729" t="s">
        <v>2628</v>
      </c>
      <c r="F1729">
        <v>3007</v>
      </c>
      <c r="G1729" s="1">
        <v>38881</v>
      </c>
      <c r="H1729" t="s">
        <v>322</v>
      </c>
      <c r="I1729">
        <v>0</v>
      </c>
      <c r="J1729">
        <v>700.47</v>
      </c>
      <c r="K1729">
        <v>0</v>
      </c>
      <c r="L1729">
        <v>-700.47</v>
      </c>
      <c r="M1729" t="s">
        <v>1290</v>
      </c>
    </row>
    <row r="1730" spans="1:13">
      <c r="A1730">
        <v>101010102001</v>
      </c>
      <c r="B1730" t="s">
        <v>2902</v>
      </c>
      <c r="C1730" t="s">
        <v>2626</v>
      </c>
      <c r="D1730" t="s">
        <v>1288</v>
      </c>
      <c r="E1730" t="s">
        <v>2628</v>
      </c>
      <c r="F1730">
        <v>3008</v>
      </c>
      <c r="G1730" s="1">
        <v>38881</v>
      </c>
      <c r="H1730" t="s">
        <v>323</v>
      </c>
      <c r="I1730">
        <v>0</v>
      </c>
      <c r="J1730">
        <v>923.4</v>
      </c>
      <c r="K1730">
        <v>0</v>
      </c>
      <c r="L1730">
        <v>-923.4</v>
      </c>
      <c r="M1730" t="s">
        <v>1290</v>
      </c>
    </row>
    <row r="1731" spans="1:13">
      <c r="A1731">
        <v>101010102001</v>
      </c>
      <c r="B1731" t="s">
        <v>2902</v>
      </c>
      <c r="C1731" t="s">
        <v>2626</v>
      </c>
      <c r="D1731" t="s">
        <v>1288</v>
      </c>
      <c r="E1731" t="s">
        <v>2628</v>
      </c>
      <c r="F1731">
        <v>3009</v>
      </c>
      <c r="G1731" s="1">
        <v>38881</v>
      </c>
      <c r="H1731" t="s">
        <v>324</v>
      </c>
      <c r="I1731">
        <v>0</v>
      </c>
      <c r="J1731">
        <v>200</v>
      </c>
      <c r="K1731">
        <v>0</v>
      </c>
      <c r="L1731">
        <v>-200</v>
      </c>
      <c r="M1731" t="s">
        <v>1290</v>
      </c>
    </row>
    <row r="1732" spans="1:13">
      <c r="A1732">
        <v>101010102001</v>
      </c>
      <c r="B1732" t="s">
        <v>2902</v>
      </c>
      <c r="C1732" t="s">
        <v>2626</v>
      </c>
      <c r="D1732" t="s">
        <v>1288</v>
      </c>
      <c r="E1732" t="s">
        <v>2628</v>
      </c>
      <c r="F1732">
        <v>3010</v>
      </c>
      <c r="G1732" s="1">
        <v>38881</v>
      </c>
      <c r="H1732" t="s">
        <v>325</v>
      </c>
      <c r="I1732">
        <v>0</v>
      </c>
      <c r="J1732">
        <v>84</v>
      </c>
      <c r="K1732">
        <v>0</v>
      </c>
      <c r="L1732">
        <v>-84</v>
      </c>
      <c r="M1732" t="s">
        <v>1290</v>
      </c>
    </row>
    <row r="1733" spans="1:13">
      <c r="A1733">
        <v>101010102001</v>
      </c>
      <c r="B1733" t="s">
        <v>2902</v>
      </c>
      <c r="C1733" t="s">
        <v>2626</v>
      </c>
      <c r="D1733" t="s">
        <v>1288</v>
      </c>
      <c r="E1733" t="s">
        <v>2628</v>
      </c>
      <c r="F1733">
        <v>3012</v>
      </c>
      <c r="G1733" s="1">
        <v>38881</v>
      </c>
      <c r="H1733" t="s">
        <v>326</v>
      </c>
      <c r="I1733">
        <v>0</v>
      </c>
      <c r="J1733">
        <v>820</v>
      </c>
      <c r="K1733">
        <v>0</v>
      </c>
      <c r="L1733">
        <v>-820</v>
      </c>
      <c r="M1733" t="s">
        <v>1290</v>
      </c>
    </row>
    <row r="1734" spans="1:13">
      <c r="A1734">
        <v>101010102001</v>
      </c>
      <c r="B1734" t="s">
        <v>2902</v>
      </c>
      <c r="C1734" t="s">
        <v>2626</v>
      </c>
      <c r="D1734" t="s">
        <v>1288</v>
      </c>
      <c r="E1734" t="s">
        <v>2634</v>
      </c>
      <c r="F1734">
        <v>1180</v>
      </c>
      <c r="G1734" s="1">
        <v>38882</v>
      </c>
      <c r="H1734" t="s">
        <v>299</v>
      </c>
      <c r="I1734">
        <v>15873.46</v>
      </c>
      <c r="J1734">
        <v>0</v>
      </c>
      <c r="K1734">
        <v>0</v>
      </c>
      <c r="L1734">
        <v>15873.46</v>
      </c>
      <c r="M1734" t="s">
        <v>1290</v>
      </c>
    </row>
    <row r="1735" spans="1:13">
      <c r="A1735">
        <v>101010102001</v>
      </c>
      <c r="B1735" t="s">
        <v>2902</v>
      </c>
      <c r="C1735" t="s">
        <v>2626</v>
      </c>
      <c r="D1735" t="s">
        <v>1288</v>
      </c>
      <c r="E1735" t="s">
        <v>2634</v>
      </c>
      <c r="F1735">
        <v>1189</v>
      </c>
      <c r="G1735" s="1">
        <v>38882</v>
      </c>
      <c r="H1735" t="s">
        <v>2087</v>
      </c>
      <c r="I1735">
        <v>866.36</v>
      </c>
      <c r="J1735">
        <v>0</v>
      </c>
      <c r="K1735">
        <v>0</v>
      </c>
      <c r="L1735">
        <v>866.36</v>
      </c>
      <c r="M1735" t="s">
        <v>1290</v>
      </c>
    </row>
    <row r="1736" spans="1:13">
      <c r="A1736">
        <v>101010102001</v>
      </c>
      <c r="B1736" t="s">
        <v>2902</v>
      </c>
      <c r="C1736" t="s">
        <v>2626</v>
      </c>
      <c r="D1736" t="s">
        <v>1288</v>
      </c>
      <c r="E1736" t="s">
        <v>2634</v>
      </c>
      <c r="F1736">
        <v>1192</v>
      </c>
      <c r="G1736" s="1">
        <v>38882</v>
      </c>
      <c r="H1736" t="s">
        <v>2088</v>
      </c>
      <c r="I1736">
        <v>3140.16</v>
      </c>
      <c r="J1736">
        <v>0</v>
      </c>
      <c r="K1736">
        <v>0</v>
      </c>
      <c r="L1736">
        <v>3140.16</v>
      </c>
      <c r="M1736" t="s">
        <v>1290</v>
      </c>
    </row>
    <row r="1737" spans="1:13">
      <c r="A1737">
        <v>101010102001</v>
      </c>
      <c r="B1737" t="s">
        <v>2902</v>
      </c>
      <c r="C1737" t="s">
        <v>2626</v>
      </c>
      <c r="D1737" t="s">
        <v>1288</v>
      </c>
      <c r="E1737" t="s">
        <v>2634</v>
      </c>
      <c r="F1737">
        <v>1193</v>
      </c>
      <c r="G1737" s="1">
        <v>38882</v>
      </c>
      <c r="H1737" t="s">
        <v>2089</v>
      </c>
      <c r="I1737">
        <v>52.35</v>
      </c>
      <c r="J1737">
        <v>0</v>
      </c>
      <c r="K1737">
        <v>0</v>
      </c>
      <c r="L1737">
        <v>52.35</v>
      </c>
      <c r="M1737" t="s">
        <v>1290</v>
      </c>
    </row>
    <row r="1738" spans="1:13">
      <c r="A1738">
        <v>101010102001</v>
      </c>
      <c r="B1738" t="s">
        <v>2902</v>
      </c>
      <c r="C1738" t="s">
        <v>2626</v>
      </c>
      <c r="D1738" t="s">
        <v>1288</v>
      </c>
      <c r="E1738" t="s">
        <v>2634</v>
      </c>
      <c r="F1738">
        <v>1194</v>
      </c>
      <c r="G1738" s="1">
        <v>38882</v>
      </c>
      <c r="H1738" t="s">
        <v>2090</v>
      </c>
      <c r="I1738">
        <v>17513.23</v>
      </c>
      <c r="J1738">
        <v>0</v>
      </c>
      <c r="K1738">
        <v>0</v>
      </c>
      <c r="L1738">
        <v>17513.23</v>
      </c>
      <c r="M1738" t="s">
        <v>1290</v>
      </c>
    </row>
    <row r="1739" spans="1:13">
      <c r="A1739">
        <v>101010102001</v>
      </c>
      <c r="B1739" t="s">
        <v>2902</v>
      </c>
      <c r="C1739" t="s">
        <v>2626</v>
      </c>
      <c r="D1739" t="s">
        <v>1288</v>
      </c>
      <c r="E1739" t="s">
        <v>2634</v>
      </c>
      <c r="F1739">
        <v>1202</v>
      </c>
      <c r="G1739" s="1">
        <v>38882</v>
      </c>
      <c r="H1739" t="s">
        <v>2091</v>
      </c>
      <c r="I1739">
        <v>5.46</v>
      </c>
      <c r="J1739">
        <v>0</v>
      </c>
      <c r="K1739">
        <v>0</v>
      </c>
      <c r="L1739">
        <v>5.46</v>
      </c>
      <c r="M1739" t="s">
        <v>1290</v>
      </c>
    </row>
    <row r="1740" spans="1:13">
      <c r="A1740">
        <v>101010102001</v>
      </c>
      <c r="B1740" t="s">
        <v>2902</v>
      </c>
      <c r="C1740" t="s">
        <v>2626</v>
      </c>
      <c r="D1740" t="s">
        <v>1288</v>
      </c>
      <c r="E1740" t="s">
        <v>2628</v>
      </c>
      <c r="F1740">
        <v>3013</v>
      </c>
      <c r="G1740" s="1">
        <v>38882</v>
      </c>
      <c r="H1740" t="s">
        <v>297</v>
      </c>
      <c r="I1740">
        <v>0</v>
      </c>
      <c r="J1740">
        <v>5218.58</v>
      </c>
      <c r="K1740">
        <v>0</v>
      </c>
      <c r="L1740">
        <v>-5218.58</v>
      </c>
      <c r="M1740" t="s">
        <v>1290</v>
      </c>
    </row>
    <row r="1741" spans="1:13">
      <c r="A1741">
        <v>101010102001</v>
      </c>
      <c r="B1741" t="s">
        <v>2902</v>
      </c>
      <c r="C1741" t="s">
        <v>2626</v>
      </c>
      <c r="D1741" t="s">
        <v>1288</v>
      </c>
      <c r="E1741" t="s">
        <v>2628</v>
      </c>
      <c r="F1741">
        <v>3014</v>
      </c>
      <c r="G1741" s="1">
        <v>38882</v>
      </c>
      <c r="H1741" t="s">
        <v>298</v>
      </c>
      <c r="I1741">
        <v>0</v>
      </c>
      <c r="J1741">
        <v>172</v>
      </c>
      <c r="K1741">
        <v>0</v>
      </c>
      <c r="L1741">
        <v>-172</v>
      </c>
      <c r="M1741" t="s">
        <v>1290</v>
      </c>
    </row>
    <row r="1742" spans="1:13">
      <c r="A1742">
        <v>101010102001</v>
      </c>
      <c r="B1742" t="s">
        <v>2902</v>
      </c>
      <c r="C1742" t="s">
        <v>2626</v>
      </c>
      <c r="D1742" t="s">
        <v>1288</v>
      </c>
      <c r="E1742" t="s">
        <v>2634</v>
      </c>
      <c r="F1742">
        <v>1164</v>
      </c>
      <c r="G1742" s="1">
        <v>38883</v>
      </c>
      <c r="H1742" t="s">
        <v>2093</v>
      </c>
      <c r="I1742">
        <v>1074</v>
      </c>
      <c r="J1742">
        <v>0</v>
      </c>
      <c r="K1742">
        <v>0</v>
      </c>
      <c r="L1742">
        <v>1074</v>
      </c>
      <c r="M1742" t="s">
        <v>1290</v>
      </c>
    </row>
    <row r="1743" spans="1:13">
      <c r="A1743">
        <v>101010102001</v>
      </c>
      <c r="B1743" t="s">
        <v>2902</v>
      </c>
      <c r="C1743" t="s">
        <v>2626</v>
      </c>
      <c r="D1743" t="s">
        <v>1288</v>
      </c>
      <c r="E1743" t="s">
        <v>2634</v>
      </c>
      <c r="F1743">
        <v>1165</v>
      </c>
      <c r="G1743" s="1">
        <v>38883</v>
      </c>
      <c r="H1743" t="s">
        <v>2094</v>
      </c>
      <c r="I1743">
        <v>657</v>
      </c>
      <c r="J1743">
        <v>0</v>
      </c>
      <c r="K1743">
        <v>0</v>
      </c>
      <c r="L1743">
        <v>657</v>
      </c>
      <c r="M1743" t="s">
        <v>1290</v>
      </c>
    </row>
    <row r="1744" spans="1:13">
      <c r="A1744">
        <v>101010102001</v>
      </c>
      <c r="B1744" t="s">
        <v>2902</v>
      </c>
      <c r="C1744" t="s">
        <v>2626</v>
      </c>
      <c r="D1744" t="s">
        <v>1288</v>
      </c>
      <c r="E1744" t="s">
        <v>2634</v>
      </c>
      <c r="F1744">
        <v>1166</v>
      </c>
      <c r="G1744" s="1">
        <v>38883</v>
      </c>
      <c r="H1744" t="s">
        <v>2095</v>
      </c>
      <c r="I1744">
        <v>352.02</v>
      </c>
      <c r="J1744">
        <v>0</v>
      </c>
      <c r="K1744">
        <v>0</v>
      </c>
      <c r="L1744">
        <v>352.02</v>
      </c>
      <c r="M1744" t="s">
        <v>1290</v>
      </c>
    </row>
    <row r="1745" spans="1:13">
      <c r="A1745">
        <v>101010102001</v>
      </c>
      <c r="B1745" t="s">
        <v>2902</v>
      </c>
      <c r="C1745" t="s">
        <v>2626</v>
      </c>
      <c r="D1745" t="s">
        <v>1288</v>
      </c>
      <c r="E1745" t="s">
        <v>2634</v>
      </c>
      <c r="F1745">
        <v>1187</v>
      </c>
      <c r="G1745" s="1">
        <v>38883</v>
      </c>
      <c r="H1745" t="s">
        <v>2096</v>
      </c>
      <c r="I1745">
        <v>402.75</v>
      </c>
      <c r="J1745">
        <v>0</v>
      </c>
      <c r="K1745">
        <v>0</v>
      </c>
      <c r="L1745">
        <v>402.75</v>
      </c>
      <c r="M1745" t="s">
        <v>1290</v>
      </c>
    </row>
    <row r="1746" spans="1:13">
      <c r="A1746">
        <v>101010102001</v>
      </c>
      <c r="B1746" t="s">
        <v>2902</v>
      </c>
      <c r="C1746" t="s">
        <v>2626</v>
      </c>
      <c r="D1746" t="s">
        <v>1288</v>
      </c>
      <c r="E1746" t="s">
        <v>2628</v>
      </c>
      <c r="F1746">
        <v>3015</v>
      </c>
      <c r="G1746" s="1">
        <v>38883</v>
      </c>
      <c r="H1746" t="s">
        <v>2092</v>
      </c>
      <c r="I1746">
        <v>0</v>
      </c>
      <c r="J1746">
        <v>134.4</v>
      </c>
      <c r="K1746">
        <v>0</v>
      </c>
      <c r="L1746">
        <v>-134.4</v>
      </c>
      <c r="M1746" t="s">
        <v>1290</v>
      </c>
    </row>
    <row r="1747" spans="1:13">
      <c r="A1747">
        <v>101010102001</v>
      </c>
      <c r="B1747" t="s">
        <v>2902</v>
      </c>
      <c r="C1747" t="s">
        <v>2626</v>
      </c>
      <c r="D1747" t="s">
        <v>1288</v>
      </c>
      <c r="E1747" t="s">
        <v>2634</v>
      </c>
      <c r="F1747">
        <v>1167</v>
      </c>
      <c r="G1747" s="1">
        <v>38884</v>
      </c>
      <c r="H1747" t="s">
        <v>2099</v>
      </c>
      <c r="I1747">
        <v>311.37</v>
      </c>
      <c r="J1747">
        <v>0</v>
      </c>
      <c r="K1747">
        <v>0</v>
      </c>
      <c r="L1747">
        <v>311.37</v>
      </c>
      <c r="M1747" t="s">
        <v>1290</v>
      </c>
    </row>
    <row r="1748" spans="1:13">
      <c r="A1748">
        <v>101010102001</v>
      </c>
      <c r="B1748" t="s">
        <v>2902</v>
      </c>
      <c r="C1748" t="s">
        <v>2626</v>
      </c>
      <c r="D1748" t="s">
        <v>1288</v>
      </c>
      <c r="E1748" t="s">
        <v>2634</v>
      </c>
      <c r="F1748">
        <v>1168</v>
      </c>
      <c r="G1748" s="1">
        <v>38884</v>
      </c>
      <c r="H1748" t="s">
        <v>2100</v>
      </c>
      <c r="I1748">
        <v>306.36</v>
      </c>
      <c r="J1748">
        <v>0</v>
      </c>
      <c r="K1748">
        <v>0</v>
      </c>
      <c r="L1748">
        <v>306.36</v>
      </c>
      <c r="M1748" t="s">
        <v>1290</v>
      </c>
    </row>
    <row r="1749" spans="1:13">
      <c r="A1749">
        <v>101010102001</v>
      </c>
      <c r="B1749" t="s">
        <v>2902</v>
      </c>
      <c r="C1749" t="s">
        <v>2626</v>
      </c>
      <c r="D1749" t="s">
        <v>1288</v>
      </c>
      <c r="E1749" t="s">
        <v>2634</v>
      </c>
      <c r="F1749">
        <v>1169</v>
      </c>
      <c r="G1749" s="1">
        <v>38884</v>
      </c>
      <c r="H1749" t="s">
        <v>2101</v>
      </c>
      <c r="I1749">
        <v>720</v>
      </c>
      <c r="J1749">
        <v>0</v>
      </c>
      <c r="K1749">
        <v>0</v>
      </c>
      <c r="L1749">
        <v>720</v>
      </c>
      <c r="M1749" t="s">
        <v>1290</v>
      </c>
    </row>
    <row r="1750" spans="1:13">
      <c r="A1750">
        <v>101010102001</v>
      </c>
      <c r="B1750" t="s">
        <v>2902</v>
      </c>
      <c r="C1750" t="s">
        <v>2626</v>
      </c>
      <c r="D1750" t="s">
        <v>1288</v>
      </c>
      <c r="E1750" t="s">
        <v>2634</v>
      </c>
      <c r="F1750">
        <v>1170</v>
      </c>
      <c r="G1750" s="1">
        <v>38884</v>
      </c>
      <c r="H1750" t="s">
        <v>2102</v>
      </c>
      <c r="I1750">
        <v>4492.57</v>
      </c>
      <c r="J1750">
        <v>0</v>
      </c>
      <c r="K1750">
        <v>0</v>
      </c>
      <c r="L1750">
        <v>4492.57</v>
      </c>
      <c r="M1750" t="s">
        <v>1290</v>
      </c>
    </row>
    <row r="1751" spans="1:13">
      <c r="A1751">
        <v>101010102001</v>
      </c>
      <c r="B1751" t="s">
        <v>2902</v>
      </c>
      <c r="C1751" t="s">
        <v>2626</v>
      </c>
      <c r="D1751" t="s">
        <v>1288</v>
      </c>
      <c r="E1751" t="s">
        <v>2634</v>
      </c>
      <c r="F1751">
        <v>1171</v>
      </c>
      <c r="G1751" s="1">
        <v>38884</v>
      </c>
      <c r="H1751" t="s">
        <v>2103</v>
      </c>
      <c r="I1751">
        <v>3589.79</v>
      </c>
      <c r="J1751">
        <v>0</v>
      </c>
      <c r="K1751">
        <v>0</v>
      </c>
      <c r="L1751">
        <v>3589.79</v>
      </c>
      <c r="M1751" t="s">
        <v>1290</v>
      </c>
    </row>
    <row r="1752" spans="1:13">
      <c r="A1752">
        <v>101010102001</v>
      </c>
      <c r="B1752" t="s">
        <v>2902</v>
      </c>
      <c r="C1752" t="s">
        <v>2626</v>
      </c>
      <c r="D1752" t="s">
        <v>1288</v>
      </c>
      <c r="E1752" t="s">
        <v>2634</v>
      </c>
      <c r="F1752">
        <v>1190</v>
      </c>
      <c r="G1752" s="1">
        <v>38884</v>
      </c>
      <c r="H1752" t="s">
        <v>1794</v>
      </c>
      <c r="I1752">
        <v>1934.47</v>
      </c>
      <c r="J1752">
        <v>0</v>
      </c>
      <c r="K1752">
        <v>0</v>
      </c>
      <c r="L1752">
        <v>1934.47</v>
      </c>
      <c r="M1752" t="s">
        <v>1290</v>
      </c>
    </row>
    <row r="1753" spans="1:13">
      <c r="A1753">
        <v>101010102001</v>
      </c>
      <c r="B1753" t="s">
        <v>2902</v>
      </c>
      <c r="C1753" t="s">
        <v>2626</v>
      </c>
      <c r="D1753" t="s">
        <v>1288</v>
      </c>
      <c r="E1753" t="s">
        <v>2627</v>
      </c>
      <c r="F1753">
        <v>2656</v>
      </c>
      <c r="G1753" s="1">
        <v>38884</v>
      </c>
      <c r="H1753" t="s">
        <v>1293</v>
      </c>
      <c r="I1753">
        <v>0</v>
      </c>
      <c r="J1753">
        <v>0</v>
      </c>
      <c r="K1753">
        <v>0</v>
      </c>
      <c r="L1753">
        <v>0</v>
      </c>
      <c r="M1753" t="s">
        <v>1290</v>
      </c>
    </row>
    <row r="1754" spans="1:13">
      <c r="A1754">
        <v>101010102001</v>
      </c>
      <c r="B1754" t="s">
        <v>2902</v>
      </c>
      <c r="C1754" t="s">
        <v>2626</v>
      </c>
      <c r="D1754" t="s">
        <v>1288</v>
      </c>
      <c r="E1754" t="s">
        <v>2628</v>
      </c>
      <c r="F1754">
        <v>3016</v>
      </c>
      <c r="G1754" s="1">
        <v>38884</v>
      </c>
      <c r="H1754" t="s">
        <v>2097</v>
      </c>
      <c r="I1754">
        <v>0</v>
      </c>
      <c r="J1754">
        <v>24907.919999999998</v>
      </c>
      <c r="K1754">
        <v>0</v>
      </c>
      <c r="L1754">
        <v>-24907.919999999998</v>
      </c>
      <c r="M1754" t="s">
        <v>1290</v>
      </c>
    </row>
    <row r="1755" spans="1:13">
      <c r="A1755">
        <v>101010102001</v>
      </c>
      <c r="B1755" t="s">
        <v>2902</v>
      </c>
      <c r="C1755" t="s">
        <v>2626</v>
      </c>
      <c r="D1755" t="s">
        <v>1288</v>
      </c>
      <c r="E1755" t="s">
        <v>2628</v>
      </c>
      <c r="F1755">
        <v>3017</v>
      </c>
      <c r="G1755" s="1">
        <v>38884</v>
      </c>
      <c r="H1755" t="s">
        <v>2098</v>
      </c>
      <c r="I1755">
        <v>0</v>
      </c>
      <c r="J1755">
        <v>15653.31</v>
      </c>
      <c r="K1755">
        <v>0</v>
      </c>
      <c r="L1755">
        <v>-15653.31</v>
      </c>
      <c r="M1755" t="s">
        <v>1290</v>
      </c>
    </row>
    <row r="1756" spans="1:13">
      <c r="A1756">
        <v>101010102001</v>
      </c>
      <c r="B1756" t="s">
        <v>2902</v>
      </c>
      <c r="C1756" t="s">
        <v>2626</v>
      </c>
      <c r="D1756" t="s">
        <v>1288</v>
      </c>
      <c r="E1756" t="s">
        <v>2634</v>
      </c>
      <c r="F1756">
        <v>1197</v>
      </c>
      <c r="G1756" s="1">
        <v>38885</v>
      </c>
      <c r="H1756" t="s">
        <v>1795</v>
      </c>
      <c r="I1756">
        <v>400.5</v>
      </c>
      <c r="J1756">
        <v>0</v>
      </c>
      <c r="K1756">
        <v>0</v>
      </c>
      <c r="L1756">
        <v>400.5</v>
      </c>
      <c r="M1756" t="s">
        <v>1290</v>
      </c>
    </row>
    <row r="1757" spans="1:13">
      <c r="A1757">
        <v>101010102001</v>
      </c>
      <c r="B1757" t="s">
        <v>2902</v>
      </c>
      <c r="C1757" t="s">
        <v>2626</v>
      </c>
      <c r="D1757" t="s">
        <v>1288</v>
      </c>
      <c r="E1757" t="s">
        <v>2634</v>
      </c>
      <c r="F1757">
        <v>1198</v>
      </c>
      <c r="G1757" s="1">
        <v>38885</v>
      </c>
      <c r="H1757" t="s">
        <v>1796</v>
      </c>
      <c r="I1757">
        <v>135</v>
      </c>
      <c r="J1757">
        <v>0</v>
      </c>
      <c r="K1757">
        <v>0</v>
      </c>
      <c r="L1757">
        <v>135</v>
      </c>
      <c r="M1757" t="s">
        <v>1290</v>
      </c>
    </row>
    <row r="1758" spans="1:13">
      <c r="A1758">
        <v>101010102001</v>
      </c>
      <c r="B1758" t="s">
        <v>2902</v>
      </c>
      <c r="C1758" t="s">
        <v>2626</v>
      </c>
      <c r="D1758" t="s">
        <v>1288</v>
      </c>
      <c r="E1758" t="s">
        <v>2634</v>
      </c>
      <c r="F1758">
        <v>1203</v>
      </c>
      <c r="G1758" s="1">
        <v>38885</v>
      </c>
      <c r="H1758" t="s">
        <v>1797</v>
      </c>
      <c r="I1758">
        <v>1080</v>
      </c>
      <c r="J1758">
        <v>0</v>
      </c>
      <c r="K1758">
        <v>0</v>
      </c>
      <c r="L1758">
        <v>1080</v>
      </c>
      <c r="M1758" t="s">
        <v>1290</v>
      </c>
    </row>
    <row r="1759" spans="1:13">
      <c r="A1759">
        <v>101010102001</v>
      </c>
      <c r="B1759" t="s">
        <v>2902</v>
      </c>
      <c r="C1759" t="s">
        <v>2626</v>
      </c>
      <c r="D1759" t="s">
        <v>1288</v>
      </c>
      <c r="E1759" t="s">
        <v>2634</v>
      </c>
      <c r="F1759">
        <v>1204</v>
      </c>
      <c r="G1759" s="1">
        <v>38885</v>
      </c>
      <c r="H1759" t="s">
        <v>1798</v>
      </c>
      <c r="I1759">
        <v>1620</v>
      </c>
      <c r="J1759">
        <v>0</v>
      </c>
      <c r="K1759">
        <v>0</v>
      </c>
      <c r="L1759">
        <v>1620</v>
      </c>
      <c r="M1759" t="s">
        <v>1290</v>
      </c>
    </row>
    <row r="1760" spans="1:13">
      <c r="A1760">
        <v>101010102001</v>
      </c>
      <c r="B1760" t="s">
        <v>2902</v>
      </c>
      <c r="C1760" t="s">
        <v>2626</v>
      </c>
      <c r="D1760" t="s">
        <v>1288</v>
      </c>
      <c r="E1760" t="s">
        <v>2634</v>
      </c>
      <c r="F1760">
        <v>1699</v>
      </c>
      <c r="G1760" s="1">
        <v>38885</v>
      </c>
      <c r="H1760" t="s">
        <v>1799</v>
      </c>
      <c r="I1760">
        <v>3115</v>
      </c>
      <c r="J1760">
        <v>0</v>
      </c>
      <c r="K1760">
        <v>0</v>
      </c>
      <c r="L1760">
        <v>3115</v>
      </c>
      <c r="M1760" t="s">
        <v>1290</v>
      </c>
    </row>
    <row r="1761" spans="1:13">
      <c r="A1761">
        <v>101010102001</v>
      </c>
      <c r="B1761" t="s">
        <v>2902</v>
      </c>
      <c r="C1761" t="s">
        <v>2626</v>
      </c>
      <c r="D1761" t="s">
        <v>1288</v>
      </c>
      <c r="E1761" t="s">
        <v>2634</v>
      </c>
      <c r="F1761">
        <v>1188</v>
      </c>
      <c r="G1761" s="1">
        <v>38887</v>
      </c>
      <c r="H1761" t="s">
        <v>1802</v>
      </c>
      <c r="I1761">
        <v>11.83</v>
      </c>
      <c r="J1761">
        <v>0</v>
      </c>
      <c r="K1761">
        <v>0</v>
      </c>
      <c r="L1761">
        <v>11.83</v>
      </c>
      <c r="M1761" t="s">
        <v>1290</v>
      </c>
    </row>
    <row r="1762" spans="1:13">
      <c r="A1762">
        <v>101010102001</v>
      </c>
      <c r="B1762" t="s">
        <v>2902</v>
      </c>
      <c r="C1762" t="s">
        <v>2626</v>
      </c>
      <c r="D1762" t="s">
        <v>1288</v>
      </c>
      <c r="E1762" t="s">
        <v>2634</v>
      </c>
      <c r="F1762">
        <v>1195</v>
      </c>
      <c r="G1762" s="1">
        <v>38887</v>
      </c>
      <c r="H1762" t="s">
        <v>1803</v>
      </c>
      <c r="I1762">
        <v>16.739999999999998</v>
      </c>
      <c r="J1762">
        <v>0</v>
      </c>
      <c r="K1762">
        <v>0</v>
      </c>
      <c r="L1762">
        <v>16.739999999999998</v>
      </c>
      <c r="M1762" t="s">
        <v>1290</v>
      </c>
    </row>
    <row r="1763" spans="1:13">
      <c r="A1763">
        <v>101010102001</v>
      </c>
      <c r="B1763" t="s">
        <v>2902</v>
      </c>
      <c r="C1763" t="s">
        <v>2626</v>
      </c>
      <c r="D1763" t="s">
        <v>1288</v>
      </c>
      <c r="E1763" t="s">
        <v>2634</v>
      </c>
      <c r="F1763">
        <v>1199</v>
      </c>
      <c r="G1763" s="1">
        <v>38887</v>
      </c>
      <c r="H1763" t="s">
        <v>1804</v>
      </c>
      <c r="I1763">
        <v>1500</v>
      </c>
      <c r="J1763">
        <v>0</v>
      </c>
      <c r="K1763">
        <v>0</v>
      </c>
      <c r="L1763">
        <v>1500</v>
      </c>
      <c r="M1763" t="s">
        <v>1290</v>
      </c>
    </row>
    <row r="1764" spans="1:13">
      <c r="A1764">
        <v>101010102001</v>
      </c>
      <c r="B1764" t="s">
        <v>2902</v>
      </c>
      <c r="C1764" t="s">
        <v>2626</v>
      </c>
      <c r="D1764" t="s">
        <v>1288</v>
      </c>
      <c r="E1764" t="s">
        <v>2634</v>
      </c>
      <c r="F1764">
        <v>1205</v>
      </c>
      <c r="G1764" s="1">
        <v>38887</v>
      </c>
      <c r="H1764" t="s">
        <v>1805</v>
      </c>
      <c r="I1764">
        <v>990</v>
      </c>
      <c r="J1764">
        <v>0</v>
      </c>
      <c r="K1764">
        <v>0</v>
      </c>
      <c r="L1764">
        <v>990</v>
      </c>
      <c r="M1764" t="s">
        <v>1290</v>
      </c>
    </row>
    <row r="1765" spans="1:13">
      <c r="A1765">
        <v>101010102001</v>
      </c>
      <c r="B1765" t="s">
        <v>2902</v>
      </c>
      <c r="C1765" t="s">
        <v>2626</v>
      </c>
      <c r="D1765" t="s">
        <v>1288</v>
      </c>
      <c r="E1765" t="s">
        <v>2634</v>
      </c>
      <c r="F1765">
        <v>1206</v>
      </c>
      <c r="G1765" s="1">
        <v>38887</v>
      </c>
      <c r="H1765" t="s">
        <v>1806</v>
      </c>
      <c r="I1765">
        <v>307.5</v>
      </c>
      <c r="J1765">
        <v>0</v>
      </c>
      <c r="K1765">
        <v>0</v>
      </c>
      <c r="L1765">
        <v>307.5</v>
      </c>
      <c r="M1765" t="s">
        <v>1290</v>
      </c>
    </row>
    <row r="1766" spans="1:13">
      <c r="A1766">
        <v>101010102001</v>
      </c>
      <c r="B1766" t="s">
        <v>2902</v>
      </c>
      <c r="C1766" t="s">
        <v>2626</v>
      </c>
      <c r="D1766" t="s">
        <v>1288</v>
      </c>
      <c r="E1766" t="s">
        <v>2634</v>
      </c>
      <c r="F1766">
        <v>1207</v>
      </c>
      <c r="G1766" s="1">
        <v>38887</v>
      </c>
      <c r="H1766" t="s">
        <v>1807</v>
      </c>
      <c r="I1766">
        <v>83.96</v>
      </c>
      <c r="J1766">
        <v>0</v>
      </c>
      <c r="K1766">
        <v>0</v>
      </c>
      <c r="L1766">
        <v>83.96</v>
      </c>
      <c r="M1766" t="s">
        <v>1290</v>
      </c>
    </row>
    <row r="1767" spans="1:13">
      <c r="A1767">
        <v>101010102001</v>
      </c>
      <c r="B1767" t="s">
        <v>2902</v>
      </c>
      <c r="C1767" t="s">
        <v>2626</v>
      </c>
      <c r="D1767" t="s">
        <v>1288</v>
      </c>
      <c r="E1767" t="s">
        <v>2634</v>
      </c>
      <c r="F1767">
        <v>1208</v>
      </c>
      <c r="G1767" s="1">
        <v>38887</v>
      </c>
      <c r="H1767" t="s">
        <v>1808</v>
      </c>
      <c r="I1767">
        <v>23.66</v>
      </c>
      <c r="J1767">
        <v>0</v>
      </c>
      <c r="K1767">
        <v>0</v>
      </c>
      <c r="L1767">
        <v>23.66</v>
      </c>
      <c r="M1767" t="s">
        <v>1290</v>
      </c>
    </row>
    <row r="1768" spans="1:13">
      <c r="A1768">
        <v>101010102001</v>
      </c>
      <c r="B1768" t="s">
        <v>2902</v>
      </c>
      <c r="C1768" t="s">
        <v>2626</v>
      </c>
      <c r="D1768" t="s">
        <v>1288</v>
      </c>
      <c r="E1768" t="s">
        <v>2634</v>
      </c>
      <c r="F1768">
        <v>1209</v>
      </c>
      <c r="G1768" s="1">
        <v>38887</v>
      </c>
      <c r="H1768" t="s">
        <v>1809</v>
      </c>
      <c r="I1768">
        <v>13.65</v>
      </c>
      <c r="J1768">
        <v>0</v>
      </c>
      <c r="K1768">
        <v>0</v>
      </c>
      <c r="L1768">
        <v>13.65</v>
      </c>
      <c r="M1768" t="s">
        <v>1290</v>
      </c>
    </row>
    <row r="1769" spans="1:13">
      <c r="A1769">
        <v>101010102001</v>
      </c>
      <c r="B1769" t="s">
        <v>2902</v>
      </c>
      <c r="C1769" t="s">
        <v>2626</v>
      </c>
      <c r="D1769" t="s">
        <v>1288</v>
      </c>
      <c r="E1769" t="s">
        <v>2634</v>
      </c>
      <c r="F1769">
        <v>1210</v>
      </c>
      <c r="G1769" s="1">
        <v>38887</v>
      </c>
      <c r="H1769" t="s">
        <v>1810</v>
      </c>
      <c r="I1769">
        <v>66.48</v>
      </c>
      <c r="J1769">
        <v>0</v>
      </c>
      <c r="K1769">
        <v>0</v>
      </c>
      <c r="L1769">
        <v>66.48</v>
      </c>
      <c r="M1769" t="s">
        <v>1290</v>
      </c>
    </row>
    <row r="1770" spans="1:13">
      <c r="A1770">
        <v>101010102001</v>
      </c>
      <c r="B1770" t="s">
        <v>2902</v>
      </c>
      <c r="C1770" t="s">
        <v>2626</v>
      </c>
      <c r="D1770" t="s">
        <v>1288</v>
      </c>
      <c r="E1770" t="s">
        <v>2634</v>
      </c>
      <c r="F1770">
        <v>1324</v>
      </c>
      <c r="G1770" s="1">
        <v>38887</v>
      </c>
      <c r="H1770" t="s">
        <v>1811</v>
      </c>
      <c r="I1770">
        <v>204</v>
      </c>
      <c r="J1770">
        <v>0</v>
      </c>
      <c r="K1770">
        <v>0</v>
      </c>
      <c r="L1770">
        <v>204</v>
      </c>
      <c r="M1770" t="s">
        <v>1290</v>
      </c>
    </row>
    <row r="1771" spans="1:13">
      <c r="A1771">
        <v>101010102001</v>
      </c>
      <c r="B1771" t="s">
        <v>2902</v>
      </c>
      <c r="C1771" t="s">
        <v>2626</v>
      </c>
      <c r="D1771" t="s">
        <v>1288</v>
      </c>
      <c r="E1771" t="s">
        <v>2634</v>
      </c>
      <c r="F1771">
        <v>1390</v>
      </c>
      <c r="G1771" s="1">
        <v>38887</v>
      </c>
      <c r="H1771" t="s">
        <v>1812</v>
      </c>
      <c r="I1771">
        <v>20</v>
      </c>
      <c r="J1771">
        <v>0</v>
      </c>
      <c r="K1771">
        <v>0</v>
      </c>
      <c r="L1771">
        <v>20</v>
      </c>
      <c r="M1771" t="s">
        <v>1290</v>
      </c>
    </row>
    <row r="1772" spans="1:13">
      <c r="A1772">
        <v>101010102001</v>
      </c>
      <c r="B1772" t="s">
        <v>2902</v>
      </c>
      <c r="C1772" t="s">
        <v>2626</v>
      </c>
      <c r="D1772" t="s">
        <v>1288</v>
      </c>
      <c r="E1772" t="s">
        <v>2628</v>
      </c>
      <c r="F1772">
        <v>3018</v>
      </c>
      <c r="G1772" s="1">
        <v>38887</v>
      </c>
      <c r="H1772" t="s">
        <v>1800</v>
      </c>
      <c r="I1772">
        <v>0</v>
      </c>
      <c r="J1772">
        <v>278.39999999999998</v>
      </c>
      <c r="K1772">
        <v>0</v>
      </c>
      <c r="L1772">
        <v>-278.39999999999998</v>
      </c>
      <c r="M1772" t="s">
        <v>1290</v>
      </c>
    </row>
    <row r="1773" spans="1:13">
      <c r="A1773">
        <v>101010102001</v>
      </c>
      <c r="B1773" t="s">
        <v>2902</v>
      </c>
      <c r="C1773" t="s">
        <v>2626</v>
      </c>
      <c r="D1773" t="s">
        <v>1288</v>
      </c>
      <c r="E1773" t="s">
        <v>2628</v>
      </c>
      <c r="F1773">
        <v>3020</v>
      </c>
      <c r="G1773" s="1">
        <v>38887</v>
      </c>
      <c r="H1773" t="s">
        <v>1801</v>
      </c>
      <c r="I1773">
        <v>0</v>
      </c>
      <c r="J1773">
        <v>32338.06</v>
      </c>
      <c r="K1773">
        <v>0</v>
      </c>
      <c r="L1773">
        <v>-32338.06</v>
      </c>
      <c r="M1773" t="s">
        <v>1290</v>
      </c>
    </row>
    <row r="1774" spans="1:13">
      <c r="A1774">
        <v>101010102001</v>
      </c>
      <c r="B1774" t="s">
        <v>2902</v>
      </c>
      <c r="C1774" t="s">
        <v>2626</v>
      </c>
      <c r="D1774" t="s">
        <v>1288</v>
      </c>
      <c r="E1774" t="s">
        <v>2634</v>
      </c>
      <c r="F1774">
        <v>1179</v>
      </c>
      <c r="G1774" s="1">
        <v>38888</v>
      </c>
      <c r="H1774" t="s">
        <v>1815</v>
      </c>
      <c r="I1774">
        <v>923.4</v>
      </c>
      <c r="J1774">
        <v>0</v>
      </c>
      <c r="K1774">
        <v>0</v>
      </c>
      <c r="L1774">
        <v>923.4</v>
      </c>
      <c r="M1774" t="s">
        <v>1290</v>
      </c>
    </row>
    <row r="1775" spans="1:13">
      <c r="A1775">
        <v>101010102001</v>
      </c>
      <c r="B1775" t="s">
        <v>2902</v>
      </c>
      <c r="C1775" t="s">
        <v>2626</v>
      </c>
      <c r="D1775" t="s">
        <v>1288</v>
      </c>
      <c r="E1775" t="s">
        <v>2634</v>
      </c>
      <c r="F1775">
        <v>1181</v>
      </c>
      <c r="G1775" s="1">
        <v>38888</v>
      </c>
      <c r="H1775" t="s">
        <v>1816</v>
      </c>
      <c r="I1775">
        <v>28236.34</v>
      </c>
      <c r="J1775">
        <v>0</v>
      </c>
      <c r="K1775">
        <v>0</v>
      </c>
      <c r="L1775">
        <v>28236.34</v>
      </c>
      <c r="M1775" t="s">
        <v>1290</v>
      </c>
    </row>
    <row r="1776" spans="1:13">
      <c r="A1776">
        <v>101010102001</v>
      </c>
      <c r="B1776" t="s">
        <v>2902</v>
      </c>
      <c r="C1776" t="s">
        <v>2626</v>
      </c>
      <c r="D1776" t="s">
        <v>1288</v>
      </c>
      <c r="E1776" t="s">
        <v>2634</v>
      </c>
      <c r="F1776">
        <v>1200</v>
      </c>
      <c r="G1776" s="1">
        <v>38888</v>
      </c>
      <c r="H1776" t="s">
        <v>1817</v>
      </c>
      <c r="I1776">
        <v>900</v>
      </c>
      <c r="J1776">
        <v>0</v>
      </c>
      <c r="K1776">
        <v>0</v>
      </c>
      <c r="L1776">
        <v>900</v>
      </c>
      <c r="M1776" t="s">
        <v>1290</v>
      </c>
    </row>
    <row r="1777" spans="1:13">
      <c r="A1777">
        <v>101010102001</v>
      </c>
      <c r="B1777" t="s">
        <v>2902</v>
      </c>
      <c r="C1777" t="s">
        <v>2626</v>
      </c>
      <c r="D1777" t="s">
        <v>1288</v>
      </c>
      <c r="E1777" t="s">
        <v>2634</v>
      </c>
      <c r="F1777">
        <v>1201</v>
      </c>
      <c r="G1777" s="1">
        <v>38888</v>
      </c>
      <c r="H1777" t="s">
        <v>1818</v>
      </c>
      <c r="I1777">
        <v>2550.75</v>
      </c>
      <c r="J1777">
        <v>0</v>
      </c>
      <c r="K1777">
        <v>0</v>
      </c>
      <c r="L1777">
        <v>2550.75</v>
      </c>
      <c r="M1777" t="s">
        <v>1290</v>
      </c>
    </row>
    <row r="1778" spans="1:13">
      <c r="A1778">
        <v>101010102001</v>
      </c>
      <c r="B1778" t="s">
        <v>2902</v>
      </c>
      <c r="C1778" t="s">
        <v>2626</v>
      </c>
      <c r="D1778" t="s">
        <v>1288</v>
      </c>
      <c r="E1778" t="s">
        <v>2634</v>
      </c>
      <c r="F1778">
        <v>1211</v>
      </c>
      <c r="G1778" s="1">
        <v>38888</v>
      </c>
      <c r="H1778" t="s">
        <v>1819</v>
      </c>
      <c r="I1778">
        <v>6600.46</v>
      </c>
      <c r="J1778">
        <v>0</v>
      </c>
      <c r="K1778">
        <v>0</v>
      </c>
      <c r="L1778">
        <v>6600.46</v>
      </c>
      <c r="M1778" t="s">
        <v>1290</v>
      </c>
    </row>
    <row r="1779" spans="1:13">
      <c r="A1779">
        <v>101010102001</v>
      </c>
      <c r="B1779" t="s">
        <v>2902</v>
      </c>
      <c r="C1779" t="s">
        <v>2626</v>
      </c>
      <c r="D1779" t="s">
        <v>1288</v>
      </c>
      <c r="E1779" t="s">
        <v>2634</v>
      </c>
      <c r="F1779">
        <v>1218</v>
      </c>
      <c r="G1779" s="1">
        <v>38888</v>
      </c>
      <c r="H1779" t="s">
        <v>1819</v>
      </c>
      <c r="I1779">
        <v>6600.46</v>
      </c>
      <c r="J1779">
        <v>0</v>
      </c>
      <c r="K1779">
        <v>0</v>
      </c>
      <c r="L1779">
        <v>6600.46</v>
      </c>
      <c r="M1779" t="s">
        <v>1290</v>
      </c>
    </row>
    <row r="1780" spans="1:13">
      <c r="A1780">
        <v>101010102001</v>
      </c>
      <c r="B1780" t="s">
        <v>2902</v>
      </c>
      <c r="C1780" t="s">
        <v>2626</v>
      </c>
      <c r="D1780" t="s">
        <v>1288</v>
      </c>
      <c r="E1780" t="s">
        <v>2634</v>
      </c>
      <c r="F1780">
        <v>1296</v>
      </c>
      <c r="G1780" s="1">
        <v>38888</v>
      </c>
      <c r="H1780" t="s">
        <v>1820</v>
      </c>
      <c r="I1780">
        <v>80</v>
      </c>
      <c r="J1780">
        <v>0</v>
      </c>
      <c r="K1780">
        <v>0</v>
      </c>
      <c r="L1780">
        <v>80</v>
      </c>
      <c r="M1780" t="s">
        <v>1290</v>
      </c>
    </row>
    <row r="1781" spans="1:13">
      <c r="A1781">
        <v>101010102001</v>
      </c>
      <c r="B1781" t="s">
        <v>2902</v>
      </c>
      <c r="C1781" t="s">
        <v>2626</v>
      </c>
      <c r="D1781" t="s">
        <v>1288</v>
      </c>
      <c r="E1781" t="s">
        <v>2628</v>
      </c>
      <c r="F1781">
        <v>3023</v>
      </c>
      <c r="G1781" s="1">
        <v>38888</v>
      </c>
      <c r="H1781" t="s">
        <v>1813</v>
      </c>
      <c r="I1781">
        <v>0</v>
      </c>
      <c r="J1781">
        <v>13916.22</v>
      </c>
      <c r="K1781">
        <v>0</v>
      </c>
      <c r="L1781">
        <v>-13916.22</v>
      </c>
      <c r="M1781" t="s">
        <v>1290</v>
      </c>
    </row>
    <row r="1782" spans="1:13">
      <c r="A1782">
        <v>101010102001</v>
      </c>
      <c r="B1782" t="s">
        <v>2902</v>
      </c>
      <c r="C1782" t="s">
        <v>2626</v>
      </c>
      <c r="D1782" t="s">
        <v>1288</v>
      </c>
      <c r="E1782" t="s">
        <v>2628</v>
      </c>
      <c r="F1782">
        <v>3024</v>
      </c>
      <c r="G1782" s="1">
        <v>38888</v>
      </c>
      <c r="H1782" t="s">
        <v>1814</v>
      </c>
      <c r="I1782">
        <v>0</v>
      </c>
      <c r="J1782">
        <v>5000</v>
      </c>
      <c r="K1782">
        <v>0</v>
      </c>
      <c r="L1782">
        <v>-5000</v>
      </c>
      <c r="M1782" t="s">
        <v>1290</v>
      </c>
    </row>
    <row r="1783" spans="1:13">
      <c r="A1783">
        <v>101010102001</v>
      </c>
      <c r="B1783" t="s">
        <v>2902</v>
      </c>
      <c r="C1783" t="s">
        <v>2626</v>
      </c>
      <c r="D1783" t="s">
        <v>1288</v>
      </c>
      <c r="E1783" t="s">
        <v>2628</v>
      </c>
      <c r="F1783">
        <v>3165</v>
      </c>
      <c r="G1783" s="1">
        <v>38888</v>
      </c>
      <c r="H1783" t="s">
        <v>3254</v>
      </c>
      <c r="I1783">
        <v>0</v>
      </c>
      <c r="J1783">
        <v>197.9</v>
      </c>
      <c r="K1783">
        <v>0</v>
      </c>
      <c r="L1783">
        <v>-197.9</v>
      </c>
      <c r="M1783" t="s">
        <v>1290</v>
      </c>
    </row>
    <row r="1784" spans="1:13">
      <c r="A1784">
        <v>101010102001</v>
      </c>
      <c r="B1784" t="s">
        <v>2902</v>
      </c>
      <c r="C1784" t="s">
        <v>2626</v>
      </c>
      <c r="D1784" t="s">
        <v>1288</v>
      </c>
      <c r="E1784" t="s">
        <v>2634</v>
      </c>
      <c r="F1784">
        <v>1212</v>
      </c>
      <c r="G1784" s="1">
        <v>38889</v>
      </c>
      <c r="H1784" t="s">
        <v>1822</v>
      </c>
      <c r="I1784">
        <v>3</v>
      </c>
      <c r="J1784">
        <v>0</v>
      </c>
      <c r="K1784">
        <v>0</v>
      </c>
      <c r="L1784">
        <v>3</v>
      </c>
      <c r="M1784" t="s">
        <v>1290</v>
      </c>
    </row>
    <row r="1785" spans="1:13">
      <c r="A1785">
        <v>101010102001</v>
      </c>
      <c r="B1785" t="s">
        <v>2902</v>
      </c>
      <c r="C1785" t="s">
        <v>2626</v>
      </c>
      <c r="D1785" t="s">
        <v>1288</v>
      </c>
      <c r="E1785" t="s">
        <v>2634</v>
      </c>
      <c r="F1785">
        <v>1213</v>
      </c>
      <c r="G1785" s="1">
        <v>38889</v>
      </c>
      <c r="H1785" t="s">
        <v>1823</v>
      </c>
      <c r="I1785">
        <v>1473.05</v>
      </c>
      <c r="J1785">
        <v>0</v>
      </c>
      <c r="K1785">
        <v>0</v>
      </c>
      <c r="L1785">
        <v>1473.05</v>
      </c>
      <c r="M1785" t="s">
        <v>1290</v>
      </c>
    </row>
    <row r="1786" spans="1:13">
      <c r="A1786">
        <v>101010102001</v>
      </c>
      <c r="B1786" t="s">
        <v>2902</v>
      </c>
      <c r="C1786" t="s">
        <v>2626</v>
      </c>
      <c r="D1786" t="s">
        <v>1288</v>
      </c>
      <c r="E1786" t="s">
        <v>2634</v>
      </c>
      <c r="F1786">
        <v>1214</v>
      </c>
      <c r="G1786" s="1">
        <v>38889</v>
      </c>
      <c r="H1786" t="s">
        <v>1824</v>
      </c>
      <c r="I1786">
        <v>141.06</v>
      </c>
      <c r="J1786">
        <v>0</v>
      </c>
      <c r="K1786">
        <v>0</v>
      </c>
      <c r="L1786">
        <v>141.06</v>
      </c>
      <c r="M1786" t="s">
        <v>1290</v>
      </c>
    </row>
    <row r="1787" spans="1:13">
      <c r="A1787">
        <v>101010102001</v>
      </c>
      <c r="B1787" t="s">
        <v>2902</v>
      </c>
      <c r="C1787" t="s">
        <v>2626</v>
      </c>
      <c r="D1787" t="s">
        <v>1288</v>
      </c>
      <c r="E1787" t="s">
        <v>2634</v>
      </c>
      <c r="F1787">
        <v>1215</v>
      </c>
      <c r="G1787" s="1">
        <v>38889</v>
      </c>
      <c r="H1787" t="s">
        <v>1825</v>
      </c>
      <c r="I1787">
        <v>7480.51</v>
      </c>
      <c r="J1787">
        <v>0</v>
      </c>
      <c r="K1787">
        <v>0</v>
      </c>
      <c r="L1787">
        <v>7480.51</v>
      </c>
      <c r="M1787" t="s">
        <v>1290</v>
      </c>
    </row>
    <row r="1788" spans="1:13">
      <c r="A1788">
        <v>101010102001</v>
      </c>
      <c r="B1788" t="s">
        <v>2902</v>
      </c>
      <c r="C1788" t="s">
        <v>2626</v>
      </c>
      <c r="D1788" t="s">
        <v>1288</v>
      </c>
      <c r="E1788" t="s">
        <v>2634</v>
      </c>
      <c r="F1788">
        <v>1216</v>
      </c>
      <c r="G1788" s="1">
        <v>38889</v>
      </c>
      <c r="H1788" t="s">
        <v>1826</v>
      </c>
      <c r="I1788">
        <v>128.19999999999999</v>
      </c>
      <c r="J1788">
        <v>0</v>
      </c>
      <c r="K1788">
        <v>0</v>
      </c>
      <c r="L1788">
        <v>128.19999999999999</v>
      </c>
      <c r="M1788" t="s">
        <v>1290</v>
      </c>
    </row>
    <row r="1789" spans="1:13">
      <c r="A1789">
        <v>101010102001</v>
      </c>
      <c r="B1789" t="s">
        <v>2902</v>
      </c>
      <c r="C1789" t="s">
        <v>2626</v>
      </c>
      <c r="D1789" t="s">
        <v>1288</v>
      </c>
      <c r="E1789" t="s">
        <v>2634</v>
      </c>
      <c r="F1789">
        <v>1217</v>
      </c>
      <c r="G1789" s="1">
        <v>38889</v>
      </c>
      <c r="H1789" t="s">
        <v>1827</v>
      </c>
      <c r="I1789">
        <v>297.89999999999998</v>
      </c>
      <c r="J1789">
        <v>0</v>
      </c>
      <c r="K1789">
        <v>0</v>
      </c>
      <c r="L1789">
        <v>297.89999999999998</v>
      </c>
      <c r="M1789" t="s">
        <v>1290</v>
      </c>
    </row>
    <row r="1790" spans="1:13">
      <c r="A1790">
        <v>101010102001</v>
      </c>
      <c r="B1790" t="s">
        <v>2902</v>
      </c>
      <c r="C1790" t="s">
        <v>2626</v>
      </c>
      <c r="D1790" t="s">
        <v>1288</v>
      </c>
      <c r="E1790" t="s">
        <v>2634</v>
      </c>
      <c r="F1790">
        <v>1219</v>
      </c>
      <c r="G1790" s="1">
        <v>38889</v>
      </c>
      <c r="H1790" t="s">
        <v>1828</v>
      </c>
      <c r="I1790">
        <v>10.54</v>
      </c>
      <c r="J1790">
        <v>0</v>
      </c>
      <c r="K1790">
        <v>0</v>
      </c>
      <c r="L1790">
        <v>10.54</v>
      </c>
      <c r="M1790" t="s">
        <v>1290</v>
      </c>
    </row>
    <row r="1791" spans="1:13">
      <c r="A1791">
        <v>101010102001</v>
      </c>
      <c r="B1791" t="s">
        <v>2902</v>
      </c>
      <c r="C1791" t="s">
        <v>2626</v>
      </c>
      <c r="D1791" t="s">
        <v>1288</v>
      </c>
      <c r="E1791" t="s">
        <v>2634</v>
      </c>
      <c r="F1791">
        <v>1220</v>
      </c>
      <c r="G1791" s="1">
        <v>38889</v>
      </c>
      <c r="H1791" t="s">
        <v>1829</v>
      </c>
      <c r="I1791">
        <v>32</v>
      </c>
      <c r="J1791">
        <v>0</v>
      </c>
      <c r="K1791">
        <v>0</v>
      </c>
      <c r="L1791">
        <v>32</v>
      </c>
      <c r="M1791" t="s">
        <v>1290</v>
      </c>
    </row>
    <row r="1792" spans="1:13">
      <c r="A1792">
        <v>101010102001</v>
      </c>
      <c r="B1792" t="s">
        <v>2902</v>
      </c>
      <c r="C1792" t="s">
        <v>2626</v>
      </c>
      <c r="D1792" t="s">
        <v>1288</v>
      </c>
      <c r="E1792" t="s">
        <v>2627</v>
      </c>
      <c r="F1792">
        <v>3019</v>
      </c>
      <c r="G1792" s="1">
        <v>38889</v>
      </c>
      <c r="H1792" t="s">
        <v>1293</v>
      </c>
      <c r="I1792">
        <v>0</v>
      </c>
      <c r="J1792">
        <v>0</v>
      </c>
      <c r="K1792">
        <v>0</v>
      </c>
      <c r="L1792">
        <v>0</v>
      </c>
      <c r="M1792" t="s">
        <v>1290</v>
      </c>
    </row>
    <row r="1793" spans="1:13">
      <c r="A1793">
        <v>101010102001</v>
      </c>
      <c r="B1793" t="s">
        <v>2902</v>
      </c>
      <c r="C1793" t="s">
        <v>2626</v>
      </c>
      <c r="D1793" t="s">
        <v>1288</v>
      </c>
      <c r="E1793" t="s">
        <v>2628</v>
      </c>
      <c r="F1793">
        <v>3025</v>
      </c>
      <c r="G1793" s="1">
        <v>38889</v>
      </c>
      <c r="H1793" t="s">
        <v>1821</v>
      </c>
      <c r="I1793">
        <v>0</v>
      </c>
      <c r="J1793">
        <v>254.34</v>
      </c>
      <c r="K1793">
        <v>0</v>
      </c>
      <c r="L1793">
        <v>-254.34</v>
      </c>
      <c r="M1793" t="s">
        <v>1290</v>
      </c>
    </row>
    <row r="1794" spans="1:13">
      <c r="A1794">
        <v>101010102001</v>
      </c>
      <c r="B1794" t="s">
        <v>2902</v>
      </c>
      <c r="C1794" t="s">
        <v>2626</v>
      </c>
      <c r="D1794" t="s">
        <v>1288</v>
      </c>
      <c r="E1794" t="s">
        <v>2634</v>
      </c>
      <c r="F1794">
        <v>1245</v>
      </c>
      <c r="G1794" s="1">
        <v>38890</v>
      </c>
      <c r="H1794" t="s">
        <v>1833</v>
      </c>
      <c r="I1794">
        <v>3347.59</v>
      </c>
      <c r="J1794">
        <v>0</v>
      </c>
      <c r="K1794">
        <v>0</v>
      </c>
      <c r="L1794">
        <v>3347.59</v>
      </c>
      <c r="M1794" t="s">
        <v>1290</v>
      </c>
    </row>
    <row r="1795" spans="1:13">
      <c r="A1795">
        <v>101010102001</v>
      </c>
      <c r="B1795" t="s">
        <v>2902</v>
      </c>
      <c r="C1795" t="s">
        <v>2626</v>
      </c>
      <c r="D1795" t="s">
        <v>1288</v>
      </c>
      <c r="E1795" t="s">
        <v>2634</v>
      </c>
      <c r="F1795">
        <v>1246</v>
      </c>
      <c r="G1795" s="1">
        <v>38890</v>
      </c>
      <c r="H1795" t="s">
        <v>1834</v>
      </c>
      <c r="I1795">
        <v>1938.08</v>
      </c>
      <c r="J1795">
        <v>0</v>
      </c>
      <c r="K1795">
        <v>0</v>
      </c>
      <c r="L1795">
        <v>1938.08</v>
      </c>
      <c r="M1795" t="s">
        <v>1290</v>
      </c>
    </row>
    <row r="1796" spans="1:13">
      <c r="A1796">
        <v>101010102001</v>
      </c>
      <c r="B1796" t="s">
        <v>2902</v>
      </c>
      <c r="C1796" t="s">
        <v>2626</v>
      </c>
      <c r="D1796" t="s">
        <v>1288</v>
      </c>
      <c r="E1796" t="s">
        <v>2634</v>
      </c>
      <c r="F1796">
        <v>1247</v>
      </c>
      <c r="G1796" s="1">
        <v>38890</v>
      </c>
      <c r="H1796" t="s">
        <v>396</v>
      </c>
      <c r="I1796">
        <v>3433.22</v>
      </c>
      <c r="J1796">
        <v>0</v>
      </c>
      <c r="K1796">
        <v>0</v>
      </c>
      <c r="L1796">
        <v>3433.22</v>
      </c>
      <c r="M1796" t="s">
        <v>1290</v>
      </c>
    </row>
    <row r="1797" spans="1:13">
      <c r="A1797">
        <v>101010102001</v>
      </c>
      <c r="B1797" t="s">
        <v>2902</v>
      </c>
      <c r="C1797" t="s">
        <v>2626</v>
      </c>
      <c r="D1797" t="s">
        <v>1288</v>
      </c>
      <c r="E1797" t="s">
        <v>2634</v>
      </c>
      <c r="F1797">
        <v>1248</v>
      </c>
      <c r="G1797" s="1">
        <v>38890</v>
      </c>
      <c r="H1797" t="s">
        <v>397</v>
      </c>
      <c r="I1797">
        <v>268.51</v>
      </c>
      <c r="J1797">
        <v>0</v>
      </c>
      <c r="K1797">
        <v>0</v>
      </c>
      <c r="L1797">
        <v>268.51</v>
      </c>
      <c r="M1797" t="s">
        <v>1290</v>
      </c>
    </row>
    <row r="1798" spans="1:13">
      <c r="A1798">
        <v>101010102001</v>
      </c>
      <c r="B1798" t="s">
        <v>2902</v>
      </c>
      <c r="C1798" t="s">
        <v>2626</v>
      </c>
      <c r="D1798" t="s">
        <v>1288</v>
      </c>
      <c r="E1798" t="s">
        <v>2634</v>
      </c>
      <c r="F1798">
        <v>1249</v>
      </c>
      <c r="G1798" s="1">
        <v>38890</v>
      </c>
      <c r="H1798" t="s">
        <v>1825</v>
      </c>
      <c r="I1798">
        <v>7480.5</v>
      </c>
      <c r="J1798">
        <v>0</v>
      </c>
      <c r="K1798">
        <v>0</v>
      </c>
      <c r="L1798">
        <v>7480.5</v>
      </c>
      <c r="M1798" t="s">
        <v>1290</v>
      </c>
    </row>
    <row r="1799" spans="1:13">
      <c r="A1799">
        <v>101010102001</v>
      </c>
      <c r="B1799" t="s">
        <v>2902</v>
      </c>
      <c r="C1799" t="s">
        <v>2626</v>
      </c>
      <c r="D1799" t="s">
        <v>1288</v>
      </c>
      <c r="E1799" t="s">
        <v>2634</v>
      </c>
      <c r="F1799">
        <v>1250</v>
      </c>
      <c r="G1799" s="1">
        <v>38890</v>
      </c>
      <c r="H1799" t="s">
        <v>398</v>
      </c>
      <c r="I1799">
        <v>19.88</v>
      </c>
      <c r="J1799">
        <v>0</v>
      </c>
      <c r="K1799">
        <v>0</v>
      </c>
      <c r="L1799">
        <v>19.88</v>
      </c>
      <c r="M1799" t="s">
        <v>1290</v>
      </c>
    </row>
    <row r="1800" spans="1:13">
      <c r="A1800">
        <v>101010102001</v>
      </c>
      <c r="B1800" t="s">
        <v>2902</v>
      </c>
      <c r="C1800" t="s">
        <v>2626</v>
      </c>
      <c r="D1800" t="s">
        <v>1288</v>
      </c>
      <c r="E1800" t="s">
        <v>2628</v>
      </c>
      <c r="F1800">
        <v>3026</v>
      </c>
      <c r="G1800" s="1">
        <v>38890</v>
      </c>
      <c r="H1800" t="s">
        <v>1830</v>
      </c>
      <c r="I1800">
        <v>0</v>
      </c>
      <c r="J1800">
        <v>3000</v>
      </c>
      <c r="K1800">
        <v>0</v>
      </c>
      <c r="L1800">
        <v>-3000</v>
      </c>
      <c r="M1800" t="s">
        <v>1290</v>
      </c>
    </row>
    <row r="1801" spans="1:13">
      <c r="A1801">
        <v>101010102001</v>
      </c>
      <c r="B1801" t="s">
        <v>2902</v>
      </c>
      <c r="C1801" t="s">
        <v>2626</v>
      </c>
      <c r="D1801" t="s">
        <v>1288</v>
      </c>
      <c r="E1801" t="s">
        <v>2628</v>
      </c>
      <c r="F1801">
        <v>3027</v>
      </c>
      <c r="G1801" s="1">
        <v>38890</v>
      </c>
      <c r="H1801" t="s">
        <v>1831</v>
      </c>
      <c r="I1801">
        <v>0</v>
      </c>
      <c r="J1801">
        <v>3701.71</v>
      </c>
      <c r="K1801">
        <v>0</v>
      </c>
      <c r="L1801">
        <v>-3701.71</v>
      </c>
      <c r="M1801" t="s">
        <v>1290</v>
      </c>
    </row>
    <row r="1802" spans="1:13">
      <c r="A1802">
        <v>101010102001</v>
      </c>
      <c r="B1802" t="s">
        <v>2902</v>
      </c>
      <c r="C1802" t="s">
        <v>2626</v>
      </c>
      <c r="D1802" t="s">
        <v>1288</v>
      </c>
      <c r="E1802" t="s">
        <v>2628</v>
      </c>
      <c r="F1802">
        <v>3028</v>
      </c>
      <c r="G1802" s="1">
        <v>38890</v>
      </c>
      <c r="H1802" t="s">
        <v>1832</v>
      </c>
      <c r="I1802">
        <v>0</v>
      </c>
      <c r="J1802">
        <v>34086.33</v>
      </c>
      <c r="K1802">
        <v>0</v>
      </c>
      <c r="L1802">
        <v>-34086.33</v>
      </c>
      <c r="M1802" t="s">
        <v>1290</v>
      </c>
    </row>
    <row r="1803" spans="1:13">
      <c r="A1803">
        <v>101010102001</v>
      </c>
      <c r="B1803" t="s">
        <v>2902</v>
      </c>
      <c r="C1803" t="s">
        <v>2626</v>
      </c>
      <c r="D1803" t="s">
        <v>1288</v>
      </c>
      <c r="E1803" t="s">
        <v>2634</v>
      </c>
      <c r="F1803">
        <v>1707</v>
      </c>
      <c r="G1803" s="1">
        <v>38891</v>
      </c>
      <c r="H1803" t="s">
        <v>400</v>
      </c>
      <c r="I1803">
        <v>19361.36</v>
      </c>
      <c r="J1803">
        <v>0</v>
      </c>
      <c r="K1803">
        <v>0</v>
      </c>
      <c r="L1803">
        <v>19361.36</v>
      </c>
      <c r="M1803" t="s">
        <v>1290</v>
      </c>
    </row>
    <row r="1804" spans="1:13">
      <c r="A1804">
        <v>101010102001</v>
      </c>
      <c r="B1804" t="s">
        <v>2902</v>
      </c>
      <c r="C1804" t="s">
        <v>2626</v>
      </c>
      <c r="D1804" t="s">
        <v>1288</v>
      </c>
      <c r="E1804" t="s">
        <v>2628</v>
      </c>
      <c r="F1804">
        <v>3029</v>
      </c>
      <c r="G1804" s="1">
        <v>38891</v>
      </c>
      <c r="H1804" t="s">
        <v>399</v>
      </c>
      <c r="I1804">
        <v>0</v>
      </c>
      <c r="J1804">
        <v>31463.919999999998</v>
      </c>
      <c r="K1804">
        <v>0</v>
      </c>
      <c r="L1804">
        <v>-31463.919999999998</v>
      </c>
      <c r="M1804" t="s">
        <v>1290</v>
      </c>
    </row>
    <row r="1805" spans="1:13">
      <c r="A1805">
        <v>101010102001</v>
      </c>
      <c r="B1805" t="s">
        <v>2902</v>
      </c>
      <c r="C1805" t="s">
        <v>2626</v>
      </c>
      <c r="D1805" t="s">
        <v>1288</v>
      </c>
      <c r="E1805" t="s">
        <v>2632</v>
      </c>
      <c r="F1805">
        <v>126</v>
      </c>
      <c r="G1805" s="1">
        <v>38892</v>
      </c>
      <c r="H1805" t="s">
        <v>401</v>
      </c>
      <c r="I1805">
        <v>0</v>
      </c>
      <c r="J1805">
        <v>79.650000000000006</v>
      </c>
      <c r="K1805">
        <v>0</v>
      </c>
      <c r="L1805">
        <v>-79.650000000000006</v>
      </c>
      <c r="M1805" t="s">
        <v>1290</v>
      </c>
    </row>
    <row r="1806" spans="1:13">
      <c r="A1806">
        <v>101010102001</v>
      </c>
      <c r="B1806" t="s">
        <v>2902</v>
      </c>
      <c r="C1806" t="s">
        <v>2626</v>
      </c>
      <c r="D1806" t="s">
        <v>1288</v>
      </c>
      <c r="E1806" t="s">
        <v>2634</v>
      </c>
      <c r="F1806">
        <v>1251</v>
      </c>
      <c r="G1806" s="1">
        <v>38892</v>
      </c>
      <c r="H1806" t="s">
        <v>402</v>
      </c>
      <c r="I1806">
        <v>2070</v>
      </c>
      <c r="J1806">
        <v>0</v>
      </c>
      <c r="K1806">
        <v>0</v>
      </c>
      <c r="L1806">
        <v>2070</v>
      </c>
      <c r="M1806" t="s">
        <v>1290</v>
      </c>
    </row>
    <row r="1807" spans="1:13">
      <c r="A1807">
        <v>101010102001</v>
      </c>
      <c r="B1807" t="s">
        <v>2902</v>
      </c>
      <c r="C1807" t="s">
        <v>2626</v>
      </c>
      <c r="D1807" t="s">
        <v>1288</v>
      </c>
      <c r="E1807" t="s">
        <v>2634</v>
      </c>
      <c r="F1807">
        <v>1252</v>
      </c>
      <c r="G1807" s="1">
        <v>38892</v>
      </c>
      <c r="H1807" t="s">
        <v>403</v>
      </c>
      <c r="I1807">
        <v>340</v>
      </c>
      <c r="J1807">
        <v>0</v>
      </c>
      <c r="K1807">
        <v>0</v>
      </c>
      <c r="L1807">
        <v>340</v>
      </c>
      <c r="M1807" t="s">
        <v>1290</v>
      </c>
    </row>
    <row r="1808" spans="1:13">
      <c r="A1808">
        <v>101010102001</v>
      </c>
      <c r="B1808" t="s">
        <v>2902</v>
      </c>
      <c r="C1808" t="s">
        <v>2626</v>
      </c>
      <c r="D1808" t="s">
        <v>1288</v>
      </c>
      <c r="E1808" t="s">
        <v>2634</v>
      </c>
      <c r="F1808">
        <v>1253</v>
      </c>
      <c r="G1808" s="1">
        <v>38892</v>
      </c>
      <c r="H1808" t="s">
        <v>1806</v>
      </c>
      <c r="I1808">
        <v>2385</v>
      </c>
      <c r="J1808">
        <v>0</v>
      </c>
      <c r="K1808">
        <v>0</v>
      </c>
      <c r="L1808">
        <v>2385</v>
      </c>
      <c r="M1808" t="s">
        <v>1290</v>
      </c>
    </row>
    <row r="1809" spans="1:13">
      <c r="A1809">
        <v>101010102001</v>
      </c>
      <c r="B1809" t="s">
        <v>2902</v>
      </c>
      <c r="C1809" t="s">
        <v>2626</v>
      </c>
      <c r="D1809" t="s">
        <v>1288</v>
      </c>
      <c r="E1809" t="s">
        <v>2634</v>
      </c>
      <c r="F1809">
        <v>1254</v>
      </c>
      <c r="G1809" s="1">
        <v>38892</v>
      </c>
      <c r="H1809" t="s">
        <v>404</v>
      </c>
      <c r="I1809">
        <v>805.5</v>
      </c>
      <c r="J1809">
        <v>0</v>
      </c>
      <c r="K1809">
        <v>0</v>
      </c>
      <c r="L1809">
        <v>805.5</v>
      </c>
      <c r="M1809" t="s">
        <v>1290</v>
      </c>
    </row>
    <row r="1810" spans="1:13">
      <c r="A1810">
        <v>101010102001</v>
      </c>
      <c r="B1810" t="s">
        <v>2902</v>
      </c>
      <c r="C1810" t="s">
        <v>2626</v>
      </c>
      <c r="D1810" t="s">
        <v>1288</v>
      </c>
      <c r="E1810" t="s">
        <v>2634</v>
      </c>
      <c r="F1810">
        <v>1255</v>
      </c>
      <c r="G1810" s="1">
        <v>38892</v>
      </c>
      <c r="H1810" t="s">
        <v>405</v>
      </c>
      <c r="I1810">
        <v>322.20999999999998</v>
      </c>
      <c r="J1810">
        <v>0</v>
      </c>
      <c r="K1810">
        <v>0</v>
      </c>
      <c r="L1810">
        <v>322.20999999999998</v>
      </c>
      <c r="M1810" t="s">
        <v>1290</v>
      </c>
    </row>
    <row r="1811" spans="1:13">
      <c r="A1811">
        <v>101010102001</v>
      </c>
      <c r="B1811" t="s">
        <v>2902</v>
      </c>
      <c r="C1811" t="s">
        <v>2626</v>
      </c>
      <c r="D1811" t="s">
        <v>1288</v>
      </c>
      <c r="E1811" t="s">
        <v>2634</v>
      </c>
      <c r="F1811">
        <v>1708</v>
      </c>
      <c r="G1811" s="1">
        <v>38892</v>
      </c>
      <c r="H1811" t="s">
        <v>406</v>
      </c>
      <c r="I1811">
        <v>823.4</v>
      </c>
      <c r="J1811">
        <v>0</v>
      </c>
      <c r="K1811">
        <v>0</v>
      </c>
      <c r="L1811">
        <v>823.4</v>
      </c>
      <c r="M1811" t="s">
        <v>1290</v>
      </c>
    </row>
    <row r="1812" spans="1:13">
      <c r="A1812">
        <v>101010102001</v>
      </c>
      <c r="B1812" t="s">
        <v>2902</v>
      </c>
      <c r="C1812" t="s">
        <v>2626</v>
      </c>
      <c r="D1812" t="s">
        <v>1288</v>
      </c>
      <c r="E1812" t="s">
        <v>2634</v>
      </c>
      <c r="F1812">
        <v>1706</v>
      </c>
      <c r="G1812" s="1">
        <v>38893</v>
      </c>
      <c r="H1812" t="s">
        <v>407</v>
      </c>
      <c r="I1812">
        <v>11</v>
      </c>
      <c r="J1812">
        <v>0</v>
      </c>
      <c r="K1812">
        <v>0</v>
      </c>
      <c r="L1812">
        <v>11</v>
      </c>
      <c r="M1812" t="s">
        <v>1290</v>
      </c>
    </row>
    <row r="1813" spans="1:13">
      <c r="A1813">
        <v>101010102001</v>
      </c>
      <c r="B1813" t="s">
        <v>2902</v>
      </c>
      <c r="C1813" t="s">
        <v>2626</v>
      </c>
      <c r="D1813" t="s">
        <v>1288</v>
      </c>
      <c r="E1813" t="s">
        <v>2634</v>
      </c>
      <c r="F1813">
        <v>1709</v>
      </c>
      <c r="G1813" s="1">
        <v>38893</v>
      </c>
      <c r="H1813" t="s">
        <v>408</v>
      </c>
      <c r="I1813">
        <v>402.75</v>
      </c>
      <c r="J1813">
        <v>0</v>
      </c>
      <c r="K1813">
        <v>0</v>
      </c>
      <c r="L1813">
        <v>402.75</v>
      </c>
      <c r="M1813" t="s">
        <v>1290</v>
      </c>
    </row>
    <row r="1814" spans="1:13">
      <c r="A1814">
        <v>101010102001</v>
      </c>
      <c r="B1814" t="s">
        <v>2902</v>
      </c>
      <c r="C1814" t="s">
        <v>2626</v>
      </c>
      <c r="D1814" t="s">
        <v>1288</v>
      </c>
      <c r="E1814" t="s">
        <v>2634</v>
      </c>
      <c r="F1814">
        <v>1274</v>
      </c>
      <c r="G1814" s="1">
        <v>38894</v>
      </c>
      <c r="H1814" t="s">
        <v>410</v>
      </c>
      <c r="I1814">
        <v>1098</v>
      </c>
      <c r="J1814">
        <v>0</v>
      </c>
      <c r="K1814">
        <v>0</v>
      </c>
      <c r="L1814">
        <v>1098</v>
      </c>
      <c r="M1814" t="s">
        <v>1290</v>
      </c>
    </row>
    <row r="1815" spans="1:13">
      <c r="A1815">
        <v>101010102001</v>
      </c>
      <c r="B1815" t="s">
        <v>2902</v>
      </c>
      <c r="C1815" t="s">
        <v>2626</v>
      </c>
      <c r="D1815" t="s">
        <v>1288</v>
      </c>
      <c r="E1815" t="s">
        <v>2634</v>
      </c>
      <c r="F1815">
        <v>1275</v>
      </c>
      <c r="G1815" s="1">
        <v>38894</v>
      </c>
      <c r="H1815" t="s">
        <v>411</v>
      </c>
      <c r="I1815">
        <v>114.08</v>
      </c>
      <c r="J1815">
        <v>0</v>
      </c>
      <c r="K1815">
        <v>0</v>
      </c>
      <c r="L1815">
        <v>114.08</v>
      </c>
      <c r="M1815" t="s">
        <v>1290</v>
      </c>
    </row>
    <row r="1816" spans="1:13">
      <c r="A1816">
        <v>101010102001</v>
      </c>
      <c r="B1816" t="s">
        <v>2902</v>
      </c>
      <c r="C1816" t="s">
        <v>2626</v>
      </c>
      <c r="D1816" t="s">
        <v>1288</v>
      </c>
      <c r="E1816" t="s">
        <v>2634</v>
      </c>
      <c r="F1816">
        <v>1276</v>
      </c>
      <c r="G1816" s="1">
        <v>38894</v>
      </c>
      <c r="H1816" t="s">
        <v>412</v>
      </c>
      <c r="I1816">
        <v>6160.42</v>
      </c>
      <c r="J1816">
        <v>0</v>
      </c>
      <c r="K1816">
        <v>0</v>
      </c>
      <c r="L1816">
        <v>6160.42</v>
      </c>
      <c r="M1816" t="s">
        <v>1290</v>
      </c>
    </row>
    <row r="1817" spans="1:13">
      <c r="A1817">
        <v>101010102001</v>
      </c>
      <c r="B1817" t="s">
        <v>2902</v>
      </c>
      <c r="C1817" t="s">
        <v>2626</v>
      </c>
      <c r="D1817" t="s">
        <v>1288</v>
      </c>
      <c r="E1817" t="s">
        <v>2628</v>
      </c>
      <c r="F1817">
        <v>3030</v>
      </c>
      <c r="G1817" s="1">
        <v>38894</v>
      </c>
      <c r="H1817" t="s">
        <v>409</v>
      </c>
      <c r="I1817">
        <v>0</v>
      </c>
      <c r="J1817">
        <v>12670.05</v>
      </c>
      <c r="K1817">
        <v>0</v>
      </c>
      <c r="L1817">
        <v>-12670.05</v>
      </c>
      <c r="M1817" t="s">
        <v>1290</v>
      </c>
    </row>
    <row r="1818" spans="1:13">
      <c r="A1818">
        <v>101010102001</v>
      </c>
      <c r="B1818" t="s">
        <v>2902</v>
      </c>
      <c r="C1818" t="s">
        <v>2626</v>
      </c>
      <c r="D1818" t="s">
        <v>1288</v>
      </c>
      <c r="E1818" t="s">
        <v>2634</v>
      </c>
      <c r="F1818">
        <v>1281</v>
      </c>
      <c r="G1818" s="1">
        <v>38895</v>
      </c>
      <c r="H1818" t="s">
        <v>412</v>
      </c>
      <c r="I1818">
        <v>6160.43</v>
      </c>
      <c r="J1818">
        <v>0</v>
      </c>
      <c r="K1818">
        <v>0</v>
      </c>
      <c r="L1818">
        <v>6160.43</v>
      </c>
      <c r="M1818" t="s">
        <v>1290</v>
      </c>
    </row>
    <row r="1819" spans="1:13">
      <c r="A1819">
        <v>101010102001</v>
      </c>
      <c r="B1819" t="s">
        <v>2902</v>
      </c>
      <c r="C1819" t="s">
        <v>2626</v>
      </c>
      <c r="D1819" t="s">
        <v>1288</v>
      </c>
      <c r="E1819" t="s">
        <v>2634</v>
      </c>
      <c r="F1819">
        <v>1282</v>
      </c>
      <c r="G1819" s="1">
        <v>38895</v>
      </c>
      <c r="H1819" t="s">
        <v>414</v>
      </c>
      <c r="I1819">
        <v>172.82</v>
      </c>
      <c r="J1819">
        <v>0</v>
      </c>
      <c r="K1819">
        <v>0</v>
      </c>
      <c r="L1819">
        <v>172.82</v>
      </c>
      <c r="M1819" t="s">
        <v>1290</v>
      </c>
    </row>
    <row r="1820" spans="1:13">
      <c r="A1820">
        <v>101010102001</v>
      </c>
      <c r="B1820" t="s">
        <v>2902</v>
      </c>
      <c r="C1820" t="s">
        <v>2626</v>
      </c>
      <c r="D1820" t="s">
        <v>1288</v>
      </c>
      <c r="E1820" t="s">
        <v>2634</v>
      </c>
      <c r="F1820">
        <v>1283</v>
      </c>
      <c r="G1820" s="1">
        <v>38895</v>
      </c>
      <c r="H1820" t="s">
        <v>415</v>
      </c>
      <c r="I1820">
        <v>9.64</v>
      </c>
      <c r="J1820">
        <v>0</v>
      </c>
      <c r="K1820">
        <v>0</v>
      </c>
      <c r="L1820">
        <v>9.64</v>
      </c>
      <c r="M1820" t="s">
        <v>1290</v>
      </c>
    </row>
    <row r="1821" spans="1:13">
      <c r="A1821">
        <v>101010102001</v>
      </c>
      <c r="B1821" t="s">
        <v>2902</v>
      </c>
      <c r="C1821" t="s">
        <v>2626</v>
      </c>
      <c r="D1821" t="s">
        <v>1288</v>
      </c>
      <c r="E1821" t="s">
        <v>2634</v>
      </c>
      <c r="F1821">
        <v>1284</v>
      </c>
      <c r="G1821" s="1">
        <v>38895</v>
      </c>
      <c r="H1821" t="s">
        <v>416</v>
      </c>
      <c r="I1821">
        <v>27.3</v>
      </c>
      <c r="J1821">
        <v>0</v>
      </c>
      <c r="K1821">
        <v>0</v>
      </c>
      <c r="L1821">
        <v>27.3</v>
      </c>
      <c r="M1821" t="s">
        <v>1290</v>
      </c>
    </row>
    <row r="1822" spans="1:13">
      <c r="A1822">
        <v>101010102001</v>
      </c>
      <c r="B1822" t="s">
        <v>2902</v>
      </c>
      <c r="C1822" t="s">
        <v>2626</v>
      </c>
      <c r="D1822" t="s">
        <v>1288</v>
      </c>
      <c r="E1822" t="s">
        <v>2634</v>
      </c>
      <c r="F1822">
        <v>1285</v>
      </c>
      <c r="G1822" s="1">
        <v>38895</v>
      </c>
      <c r="H1822" t="s">
        <v>417</v>
      </c>
      <c r="I1822">
        <v>9.1</v>
      </c>
      <c r="J1822">
        <v>0</v>
      </c>
      <c r="K1822">
        <v>0</v>
      </c>
      <c r="L1822">
        <v>9.1</v>
      </c>
      <c r="M1822" t="s">
        <v>1290</v>
      </c>
    </row>
    <row r="1823" spans="1:13">
      <c r="A1823">
        <v>101010102001</v>
      </c>
      <c r="B1823" t="s">
        <v>2902</v>
      </c>
      <c r="C1823" t="s">
        <v>2626</v>
      </c>
      <c r="D1823" t="s">
        <v>1288</v>
      </c>
      <c r="E1823" t="s">
        <v>2634</v>
      </c>
      <c r="F1823">
        <v>1286</v>
      </c>
      <c r="G1823" s="1">
        <v>38895</v>
      </c>
      <c r="H1823" t="s">
        <v>418</v>
      </c>
      <c r="I1823">
        <v>10.92</v>
      </c>
      <c r="J1823">
        <v>0</v>
      </c>
      <c r="K1823">
        <v>0</v>
      </c>
      <c r="L1823">
        <v>10.92</v>
      </c>
      <c r="M1823" t="s">
        <v>1290</v>
      </c>
    </row>
    <row r="1824" spans="1:13">
      <c r="A1824">
        <v>101010102001</v>
      </c>
      <c r="B1824" t="s">
        <v>2902</v>
      </c>
      <c r="C1824" t="s">
        <v>2626</v>
      </c>
      <c r="D1824" t="s">
        <v>1288</v>
      </c>
      <c r="E1824" t="s">
        <v>2634</v>
      </c>
      <c r="F1824">
        <v>1287</v>
      </c>
      <c r="G1824" s="1">
        <v>38895</v>
      </c>
      <c r="H1824" t="s">
        <v>419</v>
      </c>
      <c r="I1824">
        <v>2.2000000000000002</v>
      </c>
      <c r="J1824">
        <v>0</v>
      </c>
      <c r="K1824">
        <v>0</v>
      </c>
      <c r="L1824">
        <v>2.2000000000000002</v>
      </c>
      <c r="M1824" t="s">
        <v>1290</v>
      </c>
    </row>
    <row r="1825" spans="1:13">
      <c r="A1825">
        <v>101010102001</v>
      </c>
      <c r="B1825" t="s">
        <v>2902</v>
      </c>
      <c r="C1825" t="s">
        <v>2626</v>
      </c>
      <c r="D1825" t="s">
        <v>1288</v>
      </c>
      <c r="E1825" t="s">
        <v>2634</v>
      </c>
      <c r="F1825">
        <v>1288</v>
      </c>
      <c r="G1825" s="1">
        <v>38895</v>
      </c>
      <c r="H1825" t="s">
        <v>420</v>
      </c>
      <c r="I1825">
        <v>30.16</v>
      </c>
      <c r="J1825">
        <v>0</v>
      </c>
      <c r="K1825">
        <v>0</v>
      </c>
      <c r="L1825">
        <v>30.16</v>
      </c>
      <c r="M1825" t="s">
        <v>1290</v>
      </c>
    </row>
    <row r="1826" spans="1:13">
      <c r="A1826">
        <v>101010102001</v>
      </c>
      <c r="B1826" t="s">
        <v>2902</v>
      </c>
      <c r="C1826" t="s">
        <v>2626</v>
      </c>
      <c r="D1826" t="s">
        <v>1288</v>
      </c>
      <c r="E1826" t="s">
        <v>2634</v>
      </c>
      <c r="F1826">
        <v>1289</v>
      </c>
      <c r="G1826" s="1">
        <v>38895</v>
      </c>
      <c r="H1826" t="s">
        <v>421</v>
      </c>
      <c r="I1826">
        <v>170.01</v>
      </c>
      <c r="J1826">
        <v>0</v>
      </c>
      <c r="K1826">
        <v>0</v>
      </c>
      <c r="L1826">
        <v>170.01</v>
      </c>
      <c r="M1826" t="s">
        <v>1290</v>
      </c>
    </row>
    <row r="1827" spans="1:13">
      <c r="A1827">
        <v>101010102001</v>
      </c>
      <c r="B1827" t="s">
        <v>2902</v>
      </c>
      <c r="C1827" t="s">
        <v>2626</v>
      </c>
      <c r="D1827" t="s">
        <v>1288</v>
      </c>
      <c r="E1827" t="s">
        <v>2634</v>
      </c>
      <c r="F1827">
        <v>1290</v>
      </c>
      <c r="G1827" s="1">
        <v>38895</v>
      </c>
      <c r="H1827" t="s">
        <v>422</v>
      </c>
      <c r="I1827">
        <v>25</v>
      </c>
      <c r="J1827">
        <v>0</v>
      </c>
      <c r="K1827">
        <v>0</v>
      </c>
      <c r="L1827">
        <v>25</v>
      </c>
      <c r="M1827" t="s">
        <v>1290</v>
      </c>
    </row>
    <row r="1828" spans="1:13">
      <c r="A1828">
        <v>101010102001</v>
      </c>
      <c r="B1828" t="s">
        <v>2902</v>
      </c>
      <c r="C1828" t="s">
        <v>2626</v>
      </c>
      <c r="D1828" t="s">
        <v>1288</v>
      </c>
      <c r="E1828" t="s">
        <v>2634</v>
      </c>
      <c r="F1828">
        <v>1291</v>
      </c>
      <c r="G1828" s="1">
        <v>38895</v>
      </c>
      <c r="H1828" t="s">
        <v>423</v>
      </c>
      <c r="I1828">
        <v>2.36</v>
      </c>
      <c r="J1828">
        <v>0</v>
      </c>
      <c r="K1828">
        <v>0</v>
      </c>
      <c r="L1828">
        <v>2.36</v>
      </c>
      <c r="M1828" t="s">
        <v>1290</v>
      </c>
    </row>
    <row r="1829" spans="1:13">
      <c r="A1829">
        <v>101010102001</v>
      </c>
      <c r="B1829" t="s">
        <v>2902</v>
      </c>
      <c r="C1829" t="s">
        <v>2626</v>
      </c>
      <c r="D1829" t="s">
        <v>1288</v>
      </c>
      <c r="E1829" t="s">
        <v>2634</v>
      </c>
      <c r="F1829">
        <v>1292</v>
      </c>
      <c r="G1829" s="1">
        <v>38895</v>
      </c>
      <c r="H1829" t="s">
        <v>424</v>
      </c>
      <c r="I1829">
        <v>10</v>
      </c>
      <c r="J1829">
        <v>0</v>
      </c>
      <c r="K1829">
        <v>0</v>
      </c>
      <c r="L1829">
        <v>10</v>
      </c>
      <c r="M1829" t="s">
        <v>1290</v>
      </c>
    </row>
    <row r="1830" spans="1:13">
      <c r="A1830">
        <v>101010102001</v>
      </c>
      <c r="B1830" t="s">
        <v>2902</v>
      </c>
      <c r="C1830" t="s">
        <v>2626</v>
      </c>
      <c r="D1830" t="s">
        <v>1288</v>
      </c>
      <c r="E1830" t="s">
        <v>2634</v>
      </c>
      <c r="F1830">
        <v>1293</v>
      </c>
      <c r="G1830" s="1">
        <v>38895</v>
      </c>
      <c r="H1830" t="s">
        <v>425</v>
      </c>
      <c r="I1830">
        <v>67.5</v>
      </c>
      <c r="J1830">
        <v>0</v>
      </c>
      <c r="K1830">
        <v>0</v>
      </c>
      <c r="L1830">
        <v>67.5</v>
      </c>
      <c r="M1830" t="s">
        <v>1290</v>
      </c>
    </row>
    <row r="1831" spans="1:13">
      <c r="A1831">
        <v>101010102001</v>
      </c>
      <c r="B1831" t="s">
        <v>2902</v>
      </c>
      <c r="C1831" t="s">
        <v>2626</v>
      </c>
      <c r="D1831" t="s">
        <v>1288</v>
      </c>
      <c r="E1831" t="s">
        <v>2634</v>
      </c>
      <c r="F1831">
        <v>1294</v>
      </c>
      <c r="G1831" s="1">
        <v>38895</v>
      </c>
      <c r="H1831" t="s">
        <v>426</v>
      </c>
      <c r="I1831">
        <v>144</v>
      </c>
      <c r="J1831">
        <v>0</v>
      </c>
      <c r="K1831">
        <v>0</v>
      </c>
      <c r="L1831">
        <v>144</v>
      </c>
      <c r="M1831" t="s">
        <v>1290</v>
      </c>
    </row>
    <row r="1832" spans="1:13">
      <c r="A1832">
        <v>101010102001</v>
      </c>
      <c r="B1832" t="s">
        <v>2902</v>
      </c>
      <c r="C1832" t="s">
        <v>2626</v>
      </c>
      <c r="D1832" t="s">
        <v>1288</v>
      </c>
      <c r="E1832" t="s">
        <v>2634</v>
      </c>
      <c r="F1832">
        <v>1295</v>
      </c>
      <c r="G1832" s="1">
        <v>38895</v>
      </c>
      <c r="H1832" t="s">
        <v>427</v>
      </c>
      <c r="I1832">
        <v>90</v>
      </c>
      <c r="J1832">
        <v>0</v>
      </c>
      <c r="K1832">
        <v>0</v>
      </c>
      <c r="L1832">
        <v>90</v>
      </c>
      <c r="M1832" t="s">
        <v>1290</v>
      </c>
    </row>
    <row r="1833" spans="1:13">
      <c r="A1833">
        <v>101010102001</v>
      </c>
      <c r="B1833" t="s">
        <v>2902</v>
      </c>
      <c r="C1833" t="s">
        <v>2626</v>
      </c>
      <c r="D1833" t="s">
        <v>1288</v>
      </c>
      <c r="E1833" t="s">
        <v>2634</v>
      </c>
      <c r="F1833">
        <v>1601</v>
      </c>
      <c r="G1833" s="1">
        <v>38895</v>
      </c>
      <c r="H1833" t="s">
        <v>428</v>
      </c>
      <c r="I1833">
        <v>837.28</v>
      </c>
      <c r="J1833">
        <v>0</v>
      </c>
      <c r="K1833">
        <v>0</v>
      </c>
      <c r="L1833">
        <v>837.28</v>
      </c>
      <c r="M1833" t="s">
        <v>1290</v>
      </c>
    </row>
    <row r="1834" spans="1:13">
      <c r="A1834">
        <v>101010102001</v>
      </c>
      <c r="B1834" t="s">
        <v>2902</v>
      </c>
      <c r="C1834" t="s">
        <v>2626</v>
      </c>
      <c r="D1834" t="s">
        <v>1288</v>
      </c>
      <c r="E1834" t="s">
        <v>2634</v>
      </c>
      <c r="F1834">
        <v>1612</v>
      </c>
      <c r="G1834" s="1">
        <v>38895</v>
      </c>
      <c r="H1834" t="s">
        <v>429</v>
      </c>
      <c r="I1834">
        <v>1057.0999999999999</v>
      </c>
      <c r="J1834">
        <v>0</v>
      </c>
      <c r="K1834">
        <v>0</v>
      </c>
      <c r="L1834">
        <v>1057.0999999999999</v>
      </c>
      <c r="M1834" t="s">
        <v>1290</v>
      </c>
    </row>
    <row r="1835" spans="1:13">
      <c r="A1835">
        <v>101010102001</v>
      </c>
      <c r="B1835" t="s">
        <v>2902</v>
      </c>
      <c r="C1835" t="s">
        <v>2626</v>
      </c>
      <c r="D1835" t="s">
        <v>1288</v>
      </c>
      <c r="E1835" t="s">
        <v>2634</v>
      </c>
      <c r="F1835">
        <v>1710</v>
      </c>
      <c r="G1835" s="1">
        <v>38895</v>
      </c>
      <c r="H1835" t="s">
        <v>430</v>
      </c>
      <c r="I1835">
        <v>866.36</v>
      </c>
      <c r="J1835">
        <v>0</v>
      </c>
      <c r="K1835">
        <v>0</v>
      </c>
      <c r="L1835">
        <v>866.36</v>
      </c>
      <c r="M1835" t="s">
        <v>1290</v>
      </c>
    </row>
    <row r="1836" spans="1:13">
      <c r="A1836">
        <v>101010102001</v>
      </c>
      <c r="B1836" t="s">
        <v>2902</v>
      </c>
      <c r="C1836" t="s">
        <v>2626</v>
      </c>
      <c r="D1836" t="s">
        <v>1288</v>
      </c>
      <c r="E1836" t="s">
        <v>2627</v>
      </c>
      <c r="F1836">
        <v>2845</v>
      </c>
      <c r="G1836" s="1">
        <v>38895</v>
      </c>
      <c r="H1836" t="s">
        <v>1293</v>
      </c>
      <c r="I1836">
        <v>0</v>
      </c>
      <c r="J1836">
        <v>0</v>
      </c>
      <c r="K1836">
        <v>0</v>
      </c>
      <c r="L1836">
        <v>0</v>
      </c>
      <c r="M1836" t="s">
        <v>1290</v>
      </c>
    </row>
    <row r="1837" spans="1:13">
      <c r="A1837">
        <v>101010102001</v>
      </c>
      <c r="B1837" t="s">
        <v>2902</v>
      </c>
      <c r="C1837" t="s">
        <v>2626</v>
      </c>
      <c r="D1837" t="s">
        <v>1288</v>
      </c>
      <c r="E1837" t="s">
        <v>2628</v>
      </c>
      <c r="F1837">
        <v>3031</v>
      </c>
      <c r="G1837" s="1">
        <v>38895</v>
      </c>
      <c r="H1837" t="s">
        <v>413</v>
      </c>
      <c r="I1837">
        <v>0</v>
      </c>
      <c r="J1837">
        <v>20100.18</v>
      </c>
      <c r="K1837">
        <v>0</v>
      </c>
      <c r="L1837">
        <v>-20100.18</v>
      </c>
      <c r="M1837" t="s">
        <v>1290</v>
      </c>
    </row>
    <row r="1838" spans="1:13">
      <c r="A1838">
        <v>101010102001</v>
      </c>
      <c r="B1838" t="s">
        <v>2902</v>
      </c>
      <c r="C1838" t="s">
        <v>2626</v>
      </c>
      <c r="D1838" t="s">
        <v>1288</v>
      </c>
      <c r="E1838" t="s">
        <v>2634</v>
      </c>
      <c r="F1838">
        <v>1277</v>
      </c>
      <c r="G1838" s="1">
        <v>38896</v>
      </c>
      <c r="H1838" t="s">
        <v>440</v>
      </c>
      <c r="I1838">
        <v>841.6</v>
      </c>
      <c r="J1838">
        <v>0</v>
      </c>
      <c r="K1838">
        <v>0</v>
      </c>
      <c r="L1838">
        <v>841.6</v>
      </c>
      <c r="M1838" t="s">
        <v>1290</v>
      </c>
    </row>
    <row r="1839" spans="1:13">
      <c r="A1839">
        <v>101010102001</v>
      </c>
      <c r="B1839" t="s">
        <v>2902</v>
      </c>
      <c r="C1839" t="s">
        <v>2626</v>
      </c>
      <c r="D1839" t="s">
        <v>1288</v>
      </c>
      <c r="E1839" t="s">
        <v>2634</v>
      </c>
      <c r="F1839">
        <v>1278</v>
      </c>
      <c r="G1839" s="1">
        <v>38896</v>
      </c>
      <c r="H1839" t="s">
        <v>441</v>
      </c>
      <c r="I1839">
        <v>400.5</v>
      </c>
      <c r="J1839">
        <v>0</v>
      </c>
      <c r="K1839">
        <v>0</v>
      </c>
      <c r="L1839">
        <v>400.5</v>
      </c>
      <c r="M1839" t="s">
        <v>1290</v>
      </c>
    </row>
    <row r="1840" spans="1:13">
      <c r="A1840">
        <v>101010102001</v>
      </c>
      <c r="B1840" t="s">
        <v>2902</v>
      </c>
      <c r="C1840" t="s">
        <v>2626</v>
      </c>
      <c r="D1840" t="s">
        <v>1288</v>
      </c>
      <c r="E1840" t="s">
        <v>2634</v>
      </c>
      <c r="F1840">
        <v>1279</v>
      </c>
      <c r="G1840" s="1">
        <v>38896</v>
      </c>
      <c r="H1840" t="s">
        <v>442</v>
      </c>
      <c r="I1840">
        <v>133.5</v>
      </c>
      <c r="J1840">
        <v>0</v>
      </c>
      <c r="K1840">
        <v>0</v>
      </c>
      <c r="L1840">
        <v>133.5</v>
      </c>
      <c r="M1840" t="s">
        <v>1290</v>
      </c>
    </row>
    <row r="1841" spans="1:13">
      <c r="A1841">
        <v>101010102001</v>
      </c>
      <c r="B1841" t="s">
        <v>2902</v>
      </c>
      <c r="C1841" t="s">
        <v>2626</v>
      </c>
      <c r="D1841" t="s">
        <v>1288</v>
      </c>
      <c r="E1841" t="s">
        <v>2634</v>
      </c>
      <c r="F1841">
        <v>1280</v>
      </c>
      <c r="G1841" s="1">
        <v>38896</v>
      </c>
      <c r="H1841" t="s">
        <v>443</v>
      </c>
      <c r="I1841">
        <v>534.03</v>
      </c>
      <c r="J1841">
        <v>0</v>
      </c>
      <c r="K1841">
        <v>0</v>
      </c>
      <c r="L1841">
        <v>534.03</v>
      </c>
      <c r="M1841" t="s">
        <v>1290</v>
      </c>
    </row>
    <row r="1842" spans="1:13">
      <c r="A1842">
        <v>101010102001</v>
      </c>
      <c r="B1842" t="s">
        <v>2902</v>
      </c>
      <c r="C1842" t="s">
        <v>2626</v>
      </c>
      <c r="D1842" t="s">
        <v>1288</v>
      </c>
      <c r="E1842" t="s">
        <v>2634</v>
      </c>
      <c r="F1842">
        <v>1598</v>
      </c>
      <c r="G1842" s="1">
        <v>38896</v>
      </c>
      <c r="H1842" t="s">
        <v>444</v>
      </c>
      <c r="I1842">
        <v>533.83000000000004</v>
      </c>
      <c r="J1842">
        <v>0</v>
      </c>
      <c r="K1842">
        <v>0</v>
      </c>
      <c r="L1842">
        <v>533.83000000000004</v>
      </c>
      <c r="M1842" t="s">
        <v>1290</v>
      </c>
    </row>
    <row r="1843" spans="1:13">
      <c r="A1843">
        <v>101010102001</v>
      </c>
      <c r="B1843" t="s">
        <v>2902</v>
      </c>
      <c r="C1843" t="s">
        <v>2626</v>
      </c>
      <c r="D1843" t="s">
        <v>1288</v>
      </c>
      <c r="E1843" t="s">
        <v>2634</v>
      </c>
      <c r="F1843">
        <v>1744</v>
      </c>
      <c r="G1843" s="1">
        <v>38896</v>
      </c>
      <c r="H1843" t="s">
        <v>445</v>
      </c>
      <c r="I1843">
        <v>7480.5</v>
      </c>
      <c r="J1843">
        <v>0</v>
      </c>
      <c r="K1843">
        <v>0</v>
      </c>
      <c r="L1843">
        <v>7480.5</v>
      </c>
      <c r="M1843" t="s">
        <v>1290</v>
      </c>
    </row>
    <row r="1844" spans="1:13">
      <c r="A1844">
        <v>101010102001</v>
      </c>
      <c r="B1844" t="s">
        <v>2902</v>
      </c>
      <c r="C1844" t="s">
        <v>2626</v>
      </c>
      <c r="D1844" t="s">
        <v>1288</v>
      </c>
      <c r="E1844" t="s">
        <v>2634</v>
      </c>
      <c r="F1844">
        <v>2222</v>
      </c>
      <c r="G1844" s="1">
        <v>38896</v>
      </c>
      <c r="H1844" t="s">
        <v>446</v>
      </c>
      <c r="I1844">
        <v>783.41</v>
      </c>
      <c r="J1844">
        <v>0</v>
      </c>
      <c r="K1844">
        <v>0</v>
      </c>
      <c r="L1844">
        <v>783.41</v>
      </c>
      <c r="M1844" t="s">
        <v>1290</v>
      </c>
    </row>
    <row r="1845" spans="1:13">
      <c r="A1845">
        <v>101010102001</v>
      </c>
      <c r="B1845" t="s">
        <v>2902</v>
      </c>
      <c r="C1845" t="s">
        <v>2626</v>
      </c>
      <c r="D1845" t="s">
        <v>1288</v>
      </c>
      <c r="E1845" t="s">
        <v>2627</v>
      </c>
      <c r="F1845">
        <v>2894</v>
      </c>
      <c r="G1845" s="1">
        <v>38896</v>
      </c>
      <c r="H1845" t="s">
        <v>1293</v>
      </c>
      <c r="I1845">
        <v>0</v>
      </c>
      <c r="J1845">
        <v>0</v>
      </c>
      <c r="K1845">
        <v>0</v>
      </c>
      <c r="L1845">
        <v>0</v>
      </c>
      <c r="M1845" t="s">
        <v>1290</v>
      </c>
    </row>
    <row r="1846" spans="1:13">
      <c r="A1846">
        <v>101010102001</v>
      </c>
      <c r="B1846" t="s">
        <v>2902</v>
      </c>
      <c r="C1846" t="s">
        <v>2626</v>
      </c>
      <c r="D1846" t="s">
        <v>1288</v>
      </c>
      <c r="E1846" t="s">
        <v>2628</v>
      </c>
      <c r="F1846">
        <v>3032</v>
      </c>
      <c r="G1846" s="1">
        <v>38896</v>
      </c>
      <c r="H1846" t="s">
        <v>431</v>
      </c>
      <c r="I1846">
        <v>0</v>
      </c>
      <c r="J1846">
        <v>24470.85</v>
      </c>
      <c r="K1846">
        <v>0</v>
      </c>
      <c r="L1846">
        <v>-24470.85</v>
      </c>
      <c r="M1846" t="s">
        <v>1290</v>
      </c>
    </row>
    <row r="1847" spans="1:13">
      <c r="A1847">
        <v>101010102001</v>
      </c>
      <c r="B1847" t="s">
        <v>2902</v>
      </c>
      <c r="C1847" t="s">
        <v>2626</v>
      </c>
      <c r="D1847" t="s">
        <v>1288</v>
      </c>
      <c r="E1847" t="s">
        <v>2628</v>
      </c>
      <c r="F1847">
        <v>3033</v>
      </c>
      <c r="G1847" s="1">
        <v>38896</v>
      </c>
      <c r="H1847" t="s">
        <v>432</v>
      </c>
      <c r="I1847">
        <v>0</v>
      </c>
      <c r="J1847">
        <v>13.35</v>
      </c>
      <c r="K1847">
        <v>0</v>
      </c>
      <c r="L1847">
        <v>-13.35</v>
      </c>
      <c r="M1847" t="s">
        <v>1290</v>
      </c>
    </row>
    <row r="1848" spans="1:13">
      <c r="A1848">
        <v>101010102001</v>
      </c>
      <c r="B1848" t="s">
        <v>2902</v>
      </c>
      <c r="C1848" t="s">
        <v>2626</v>
      </c>
      <c r="D1848" t="s">
        <v>1288</v>
      </c>
      <c r="E1848" t="s">
        <v>2628</v>
      </c>
      <c r="F1848">
        <v>3034</v>
      </c>
      <c r="G1848" s="1">
        <v>38896</v>
      </c>
      <c r="H1848" t="s">
        <v>3786</v>
      </c>
      <c r="I1848">
        <v>0</v>
      </c>
      <c r="J1848">
        <v>623.82000000000005</v>
      </c>
      <c r="K1848">
        <v>0</v>
      </c>
      <c r="L1848">
        <v>-623.82000000000005</v>
      </c>
      <c r="M1848" t="s">
        <v>1290</v>
      </c>
    </row>
    <row r="1849" spans="1:13">
      <c r="A1849">
        <v>101010102001</v>
      </c>
      <c r="B1849" t="s">
        <v>2902</v>
      </c>
      <c r="C1849" t="s">
        <v>2626</v>
      </c>
      <c r="D1849" t="s">
        <v>1288</v>
      </c>
      <c r="E1849" t="s">
        <v>2627</v>
      </c>
      <c r="F1849">
        <v>3035</v>
      </c>
      <c r="G1849" s="1">
        <v>38896</v>
      </c>
      <c r="H1849" t="s">
        <v>1293</v>
      </c>
      <c r="I1849">
        <v>0</v>
      </c>
      <c r="J1849">
        <v>0</v>
      </c>
      <c r="K1849">
        <v>0</v>
      </c>
      <c r="L1849">
        <v>0</v>
      </c>
      <c r="M1849" t="s">
        <v>1290</v>
      </c>
    </row>
    <row r="1850" spans="1:13">
      <c r="A1850">
        <v>101010102001</v>
      </c>
      <c r="B1850" t="s">
        <v>2902</v>
      </c>
      <c r="C1850" t="s">
        <v>2626</v>
      </c>
      <c r="D1850" t="s">
        <v>1288</v>
      </c>
      <c r="E1850" t="s">
        <v>2628</v>
      </c>
      <c r="F1850">
        <v>3036</v>
      </c>
      <c r="G1850" s="1">
        <v>38896</v>
      </c>
      <c r="H1850" t="s">
        <v>433</v>
      </c>
      <c r="I1850">
        <v>0</v>
      </c>
      <c r="J1850">
        <v>128.68</v>
      </c>
      <c r="K1850">
        <v>0</v>
      </c>
      <c r="L1850">
        <v>-128.68</v>
      </c>
      <c r="M1850" t="s">
        <v>1290</v>
      </c>
    </row>
    <row r="1851" spans="1:13">
      <c r="A1851">
        <v>101010102001</v>
      </c>
      <c r="B1851" t="s">
        <v>2902</v>
      </c>
      <c r="C1851" t="s">
        <v>2626</v>
      </c>
      <c r="D1851" t="s">
        <v>1288</v>
      </c>
      <c r="E1851" t="s">
        <v>2628</v>
      </c>
      <c r="F1851">
        <v>3040</v>
      </c>
      <c r="G1851" s="1">
        <v>38896</v>
      </c>
      <c r="H1851" t="s">
        <v>434</v>
      </c>
      <c r="I1851">
        <v>0</v>
      </c>
      <c r="J1851">
        <v>1213.02</v>
      </c>
      <c r="K1851">
        <v>0</v>
      </c>
      <c r="L1851">
        <v>-1213.02</v>
      </c>
      <c r="M1851" t="s">
        <v>1290</v>
      </c>
    </row>
    <row r="1852" spans="1:13">
      <c r="A1852">
        <v>101010102001</v>
      </c>
      <c r="B1852" t="s">
        <v>2902</v>
      </c>
      <c r="C1852" t="s">
        <v>2626</v>
      </c>
      <c r="D1852" t="s">
        <v>1288</v>
      </c>
      <c r="E1852" t="s">
        <v>2628</v>
      </c>
      <c r="F1852">
        <v>3041</v>
      </c>
      <c r="G1852" s="1">
        <v>38896</v>
      </c>
      <c r="H1852" t="s">
        <v>435</v>
      </c>
      <c r="I1852">
        <v>0</v>
      </c>
      <c r="J1852">
        <v>1000</v>
      </c>
      <c r="K1852">
        <v>0</v>
      </c>
      <c r="L1852">
        <v>-1000</v>
      </c>
      <c r="M1852" t="s">
        <v>1290</v>
      </c>
    </row>
    <row r="1853" spans="1:13">
      <c r="A1853">
        <v>101010102001</v>
      </c>
      <c r="B1853" t="s">
        <v>2902</v>
      </c>
      <c r="C1853" t="s">
        <v>2626</v>
      </c>
      <c r="D1853" t="s">
        <v>1288</v>
      </c>
      <c r="E1853" t="s">
        <v>2628</v>
      </c>
      <c r="F1853">
        <v>3042</v>
      </c>
      <c r="G1853" s="1">
        <v>38896</v>
      </c>
      <c r="H1853" t="s">
        <v>436</v>
      </c>
      <c r="I1853">
        <v>0</v>
      </c>
      <c r="J1853">
        <v>430</v>
      </c>
      <c r="K1853">
        <v>0</v>
      </c>
      <c r="L1853">
        <v>-430</v>
      </c>
      <c r="M1853" t="s">
        <v>1290</v>
      </c>
    </row>
    <row r="1854" spans="1:13">
      <c r="A1854">
        <v>101010102001</v>
      </c>
      <c r="B1854" t="s">
        <v>2902</v>
      </c>
      <c r="C1854" t="s">
        <v>2626</v>
      </c>
      <c r="D1854" t="s">
        <v>1288</v>
      </c>
      <c r="E1854" t="s">
        <v>2628</v>
      </c>
      <c r="F1854">
        <v>3043</v>
      </c>
      <c r="G1854" s="1">
        <v>38896</v>
      </c>
      <c r="H1854" t="s">
        <v>437</v>
      </c>
      <c r="I1854">
        <v>0</v>
      </c>
      <c r="J1854">
        <v>576.79999999999995</v>
      </c>
      <c r="K1854">
        <v>0</v>
      </c>
      <c r="L1854">
        <v>-576.79999999999995</v>
      </c>
      <c r="M1854" t="s">
        <v>1290</v>
      </c>
    </row>
    <row r="1855" spans="1:13">
      <c r="A1855">
        <v>101010102001</v>
      </c>
      <c r="B1855" t="s">
        <v>2902</v>
      </c>
      <c r="C1855" t="s">
        <v>2626</v>
      </c>
      <c r="D1855" t="s">
        <v>1288</v>
      </c>
      <c r="E1855" t="s">
        <v>2628</v>
      </c>
      <c r="F1855">
        <v>3045</v>
      </c>
      <c r="G1855" s="1">
        <v>38896</v>
      </c>
      <c r="H1855" t="s">
        <v>438</v>
      </c>
      <c r="I1855">
        <v>0</v>
      </c>
      <c r="J1855">
        <v>152.69999999999999</v>
      </c>
      <c r="K1855">
        <v>0</v>
      </c>
      <c r="L1855">
        <v>-152.69999999999999</v>
      </c>
      <c r="M1855" t="s">
        <v>1290</v>
      </c>
    </row>
    <row r="1856" spans="1:13">
      <c r="A1856">
        <v>101010102001</v>
      </c>
      <c r="B1856" t="s">
        <v>2902</v>
      </c>
      <c r="C1856" t="s">
        <v>2626</v>
      </c>
      <c r="D1856" t="s">
        <v>1288</v>
      </c>
      <c r="E1856" t="s">
        <v>2628</v>
      </c>
      <c r="F1856">
        <v>3050</v>
      </c>
      <c r="G1856" s="1">
        <v>38896</v>
      </c>
      <c r="H1856" t="s">
        <v>439</v>
      </c>
      <c r="I1856">
        <v>0</v>
      </c>
      <c r="J1856">
        <v>159.43</v>
      </c>
      <c r="K1856">
        <v>0</v>
      </c>
      <c r="L1856">
        <v>-159.43</v>
      </c>
      <c r="M1856" t="s">
        <v>1290</v>
      </c>
    </row>
    <row r="1857" spans="1:13">
      <c r="A1857">
        <v>101010102001</v>
      </c>
      <c r="B1857" t="s">
        <v>2902</v>
      </c>
      <c r="C1857" t="s">
        <v>2626</v>
      </c>
      <c r="D1857" t="s">
        <v>1288</v>
      </c>
      <c r="E1857" t="s">
        <v>2634</v>
      </c>
      <c r="F1857">
        <v>1307</v>
      </c>
      <c r="G1857" s="1">
        <v>38897</v>
      </c>
      <c r="H1857" t="s">
        <v>3651</v>
      </c>
      <c r="I1857">
        <v>990</v>
      </c>
      <c r="J1857">
        <v>0</v>
      </c>
      <c r="K1857">
        <v>0</v>
      </c>
      <c r="L1857">
        <v>990</v>
      </c>
      <c r="M1857" t="s">
        <v>1290</v>
      </c>
    </row>
    <row r="1858" spans="1:13">
      <c r="A1858">
        <v>101010102001</v>
      </c>
      <c r="B1858" t="s">
        <v>2902</v>
      </c>
      <c r="C1858" t="s">
        <v>2626</v>
      </c>
      <c r="D1858" t="s">
        <v>1288</v>
      </c>
      <c r="E1858" t="s">
        <v>2634</v>
      </c>
      <c r="F1858">
        <v>1308</v>
      </c>
      <c r="G1858" s="1">
        <v>38897</v>
      </c>
      <c r="H1858" t="s">
        <v>3652</v>
      </c>
      <c r="I1858">
        <v>90</v>
      </c>
      <c r="J1858">
        <v>0</v>
      </c>
      <c r="K1858">
        <v>0</v>
      </c>
      <c r="L1858">
        <v>90</v>
      </c>
      <c r="M1858" t="s">
        <v>1290</v>
      </c>
    </row>
    <row r="1859" spans="1:13">
      <c r="A1859">
        <v>101010102001</v>
      </c>
      <c r="B1859" t="s">
        <v>2902</v>
      </c>
      <c r="C1859" t="s">
        <v>2626</v>
      </c>
      <c r="D1859" t="s">
        <v>1288</v>
      </c>
      <c r="E1859" t="s">
        <v>2634</v>
      </c>
      <c r="F1859">
        <v>1309</v>
      </c>
      <c r="G1859" s="1">
        <v>38897</v>
      </c>
      <c r="H1859" t="s">
        <v>3653</v>
      </c>
      <c r="I1859">
        <v>2545</v>
      </c>
      <c r="J1859">
        <v>0</v>
      </c>
      <c r="K1859">
        <v>0</v>
      </c>
      <c r="L1859">
        <v>2545</v>
      </c>
      <c r="M1859" t="s">
        <v>1290</v>
      </c>
    </row>
    <row r="1860" spans="1:13">
      <c r="A1860">
        <v>101010102001</v>
      </c>
      <c r="B1860" t="s">
        <v>2902</v>
      </c>
      <c r="C1860" t="s">
        <v>2626</v>
      </c>
      <c r="D1860" t="s">
        <v>1288</v>
      </c>
      <c r="E1860" t="s">
        <v>2634</v>
      </c>
      <c r="F1860">
        <v>1310</v>
      </c>
      <c r="G1860" s="1">
        <v>38897</v>
      </c>
      <c r="H1860" t="s">
        <v>3654</v>
      </c>
      <c r="I1860">
        <v>117</v>
      </c>
      <c r="J1860">
        <v>0</v>
      </c>
      <c r="K1860">
        <v>0</v>
      </c>
      <c r="L1860">
        <v>117</v>
      </c>
      <c r="M1860" t="s">
        <v>1290</v>
      </c>
    </row>
    <row r="1861" spans="1:13">
      <c r="A1861">
        <v>101010102001</v>
      </c>
      <c r="B1861" t="s">
        <v>2902</v>
      </c>
      <c r="C1861" t="s">
        <v>2626</v>
      </c>
      <c r="D1861" t="s">
        <v>1288</v>
      </c>
      <c r="E1861" t="s">
        <v>2634</v>
      </c>
      <c r="F1861">
        <v>1311</v>
      </c>
      <c r="G1861" s="1">
        <v>38897</v>
      </c>
      <c r="H1861" t="s">
        <v>3655</v>
      </c>
      <c r="I1861">
        <v>7480.5</v>
      </c>
      <c r="J1861">
        <v>0</v>
      </c>
      <c r="K1861">
        <v>0</v>
      </c>
      <c r="L1861">
        <v>7480.5</v>
      </c>
      <c r="M1861" t="s">
        <v>1290</v>
      </c>
    </row>
    <row r="1862" spans="1:13">
      <c r="A1862">
        <v>101010102001</v>
      </c>
      <c r="B1862" t="s">
        <v>2902</v>
      </c>
      <c r="C1862" t="s">
        <v>2626</v>
      </c>
      <c r="D1862" t="s">
        <v>1288</v>
      </c>
      <c r="E1862" t="s">
        <v>2627</v>
      </c>
      <c r="F1862">
        <v>2932</v>
      </c>
      <c r="G1862" s="1">
        <v>38897</v>
      </c>
      <c r="H1862" t="s">
        <v>1293</v>
      </c>
      <c r="I1862">
        <v>0</v>
      </c>
      <c r="J1862">
        <v>0</v>
      </c>
      <c r="K1862">
        <v>0</v>
      </c>
      <c r="L1862">
        <v>0</v>
      </c>
      <c r="M1862" t="s">
        <v>1290</v>
      </c>
    </row>
    <row r="1863" spans="1:13">
      <c r="A1863">
        <v>101010102001</v>
      </c>
      <c r="B1863" t="s">
        <v>2902</v>
      </c>
      <c r="C1863" t="s">
        <v>2626</v>
      </c>
      <c r="D1863" t="s">
        <v>1288</v>
      </c>
      <c r="E1863" t="s">
        <v>2627</v>
      </c>
      <c r="F1863">
        <v>2969</v>
      </c>
      <c r="G1863" s="1">
        <v>38897</v>
      </c>
      <c r="H1863" t="s">
        <v>1293</v>
      </c>
      <c r="I1863">
        <v>0</v>
      </c>
      <c r="J1863">
        <v>0</v>
      </c>
      <c r="K1863">
        <v>0</v>
      </c>
      <c r="L1863">
        <v>0</v>
      </c>
      <c r="M1863" t="s">
        <v>1290</v>
      </c>
    </row>
    <row r="1864" spans="1:13">
      <c r="A1864">
        <v>101010102001</v>
      </c>
      <c r="B1864" t="s">
        <v>2902</v>
      </c>
      <c r="C1864" t="s">
        <v>2626</v>
      </c>
      <c r="D1864" t="s">
        <v>1288</v>
      </c>
      <c r="E1864" t="s">
        <v>2628</v>
      </c>
      <c r="F1864">
        <v>3052</v>
      </c>
      <c r="G1864" s="1">
        <v>38897</v>
      </c>
      <c r="H1864" t="s">
        <v>447</v>
      </c>
      <c r="I1864">
        <v>0</v>
      </c>
      <c r="J1864">
        <v>20657.2</v>
      </c>
      <c r="K1864">
        <v>0</v>
      </c>
      <c r="L1864">
        <v>-20657.2</v>
      </c>
      <c r="M1864" t="s">
        <v>1290</v>
      </c>
    </row>
    <row r="1865" spans="1:13">
      <c r="A1865">
        <v>101010102001</v>
      </c>
      <c r="B1865" t="s">
        <v>2902</v>
      </c>
      <c r="C1865" t="s">
        <v>2626</v>
      </c>
      <c r="D1865" t="s">
        <v>1288</v>
      </c>
      <c r="E1865" t="s">
        <v>2628</v>
      </c>
      <c r="F1865">
        <v>3052</v>
      </c>
      <c r="G1865" s="1">
        <v>38897</v>
      </c>
      <c r="H1865" t="s">
        <v>447</v>
      </c>
      <c r="I1865">
        <v>0</v>
      </c>
      <c r="J1865">
        <v>124.52</v>
      </c>
      <c r="K1865">
        <v>0</v>
      </c>
      <c r="L1865">
        <v>-124.52</v>
      </c>
      <c r="M1865" t="s">
        <v>1290</v>
      </c>
    </row>
    <row r="1866" spans="1:13">
      <c r="A1866">
        <v>101010102001</v>
      </c>
      <c r="B1866" t="s">
        <v>2902</v>
      </c>
      <c r="C1866" t="s">
        <v>2626</v>
      </c>
      <c r="D1866" t="s">
        <v>1288</v>
      </c>
      <c r="E1866" t="s">
        <v>2628</v>
      </c>
      <c r="F1866">
        <v>3053</v>
      </c>
      <c r="G1866" s="1">
        <v>38897</v>
      </c>
      <c r="H1866" t="s">
        <v>448</v>
      </c>
      <c r="I1866">
        <v>0</v>
      </c>
      <c r="J1866">
        <v>80</v>
      </c>
      <c r="K1866">
        <v>0</v>
      </c>
      <c r="L1866">
        <v>-80</v>
      </c>
      <c r="M1866" t="s">
        <v>1290</v>
      </c>
    </row>
    <row r="1867" spans="1:13">
      <c r="A1867">
        <v>101010102001</v>
      </c>
      <c r="B1867" t="s">
        <v>2902</v>
      </c>
      <c r="C1867" t="s">
        <v>2626</v>
      </c>
      <c r="D1867" t="s">
        <v>1288</v>
      </c>
      <c r="E1867" t="s">
        <v>2628</v>
      </c>
      <c r="F1867">
        <v>3054</v>
      </c>
      <c r="G1867" s="1">
        <v>38897</v>
      </c>
      <c r="H1867" t="s">
        <v>449</v>
      </c>
      <c r="I1867">
        <v>0</v>
      </c>
      <c r="J1867">
        <v>465</v>
      </c>
      <c r="K1867">
        <v>0</v>
      </c>
      <c r="L1867">
        <v>-465</v>
      </c>
      <c r="M1867" t="s">
        <v>1290</v>
      </c>
    </row>
    <row r="1868" spans="1:13">
      <c r="A1868">
        <v>101010102001</v>
      </c>
      <c r="B1868" t="s">
        <v>2902</v>
      </c>
      <c r="C1868" t="s">
        <v>2626</v>
      </c>
      <c r="D1868" t="s">
        <v>1288</v>
      </c>
      <c r="E1868" t="s">
        <v>2628</v>
      </c>
      <c r="F1868">
        <v>3056</v>
      </c>
      <c r="G1868" s="1">
        <v>38897</v>
      </c>
      <c r="H1868" t="s">
        <v>450</v>
      </c>
      <c r="I1868">
        <v>0</v>
      </c>
      <c r="J1868">
        <v>362.81</v>
      </c>
      <c r="K1868">
        <v>0</v>
      </c>
      <c r="L1868">
        <v>-362.81</v>
      </c>
      <c r="M1868" t="s">
        <v>1290</v>
      </c>
    </row>
    <row r="1869" spans="1:13">
      <c r="A1869">
        <v>101010102001</v>
      </c>
      <c r="B1869" t="s">
        <v>2902</v>
      </c>
      <c r="C1869" t="s">
        <v>2626</v>
      </c>
      <c r="D1869" t="s">
        <v>1288</v>
      </c>
      <c r="E1869" t="s">
        <v>2628</v>
      </c>
      <c r="F1869">
        <v>3057</v>
      </c>
      <c r="G1869" s="1">
        <v>38897</v>
      </c>
      <c r="H1869" t="s">
        <v>3648</v>
      </c>
      <c r="I1869">
        <v>0</v>
      </c>
      <c r="J1869">
        <v>222</v>
      </c>
      <c r="K1869">
        <v>0</v>
      </c>
      <c r="L1869">
        <v>-222</v>
      </c>
      <c r="M1869" t="s">
        <v>1290</v>
      </c>
    </row>
    <row r="1870" spans="1:13">
      <c r="A1870">
        <v>101010102001</v>
      </c>
      <c r="B1870" t="s">
        <v>2902</v>
      </c>
      <c r="C1870" t="s">
        <v>2626</v>
      </c>
      <c r="D1870" t="s">
        <v>1288</v>
      </c>
      <c r="E1870" t="s">
        <v>2628</v>
      </c>
      <c r="F1870">
        <v>3058</v>
      </c>
      <c r="G1870" s="1">
        <v>38897</v>
      </c>
      <c r="H1870" t="s">
        <v>3649</v>
      </c>
      <c r="I1870">
        <v>0</v>
      </c>
      <c r="J1870">
        <v>145.55000000000001</v>
      </c>
      <c r="K1870">
        <v>0</v>
      </c>
      <c r="L1870">
        <v>-145.55000000000001</v>
      </c>
      <c r="M1870" t="s">
        <v>1290</v>
      </c>
    </row>
    <row r="1871" spans="1:13">
      <c r="A1871">
        <v>101010102001</v>
      </c>
      <c r="B1871" t="s">
        <v>2902</v>
      </c>
      <c r="C1871" t="s">
        <v>2626</v>
      </c>
      <c r="D1871" t="s">
        <v>1288</v>
      </c>
      <c r="E1871" t="s">
        <v>2628</v>
      </c>
      <c r="F1871">
        <v>3059</v>
      </c>
      <c r="G1871" s="1">
        <v>38897</v>
      </c>
      <c r="H1871" t="s">
        <v>3650</v>
      </c>
      <c r="I1871">
        <v>0</v>
      </c>
      <c r="J1871">
        <v>28.54</v>
      </c>
      <c r="K1871">
        <v>0</v>
      </c>
      <c r="L1871">
        <v>-28.54</v>
      </c>
      <c r="M1871" t="s">
        <v>1290</v>
      </c>
    </row>
    <row r="1872" spans="1:13">
      <c r="A1872">
        <v>101010102001</v>
      </c>
      <c r="B1872" t="s">
        <v>2902</v>
      </c>
      <c r="C1872" t="s">
        <v>2626</v>
      </c>
      <c r="D1872" t="s">
        <v>1288</v>
      </c>
      <c r="E1872" t="s">
        <v>2632</v>
      </c>
      <c r="F1872">
        <v>103</v>
      </c>
      <c r="G1872" s="1">
        <v>38898</v>
      </c>
      <c r="H1872" t="s">
        <v>3658</v>
      </c>
      <c r="I1872">
        <v>0</v>
      </c>
      <c r="J1872">
        <v>1589.99</v>
      </c>
      <c r="K1872">
        <v>0</v>
      </c>
      <c r="L1872">
        <v>-1589.99</v>
      </c>
      <c r="M1872" t="s">
        <v>1290</v>
      </c>
    </row>
    <row r="1873" spans="1:13">
      <c r="A1873">
        <v>101010102001</v>
      </c>
      <c r="B1873" t="s">
        <v>2902</v>
      </c>
      <c r="C1873" t="s">
        <v>2626</v>
      </c>
      <c r="D1873" t="s">
        <v>1288</v>
      </c>
      <c r="E1873" t="s">
        <v>2632</v>
      </c>
      <c r="F1873">
        <v>107</v>
      </c>
      <c r="G1873" s="1">
        <v>38898</v>
      </c>
      <c r="H1873" t="s">
        <v>3659</v>
      </c>
      <c r="I1873">
        <v>0</v>
      </c>
      <c r="J1873">
        <v>9925.8700000000008</v>
      </c>
      <c r="K1873">
        <v>0</v>
      </c>
      <c r="L1873">
        <v>-9925.8700000000008</v>
      </c>
      <c r="M1873" t="s">
        <v>1290</v>
      </c>
    </row>
    <row r="1874" spans="1:13">
      <c r="A1874">
        <v>101010102001</v>
      </c>
      <c r="B1874" t="s">
        <v>2902</v>
      </c>
      <c r="C1874" t="s">
        <v>2626</v>
      </c>
      <c r="D1874" t="s">
        <v>1288</v>
      </c>
      <c r="E1874" t="s">
        <v>2632</v>
      </c>
      <c r="F1874">
        <v>114</v>
      </c>
      <c r="G1874" s="1">
        <v>38898</v>
      </c>
      <c r="H1874" t="s">
        <v>3660</v>
      </c>
      <c r="I1874">
        <v>0</v>
      </c>
      <c r="J1874">
        <v>1022.04</v>
      </c>
      <c r="K1874">
        <v>0</v>
      </c>
      <c r="L1874">
        <v>-1022.04</v>
      </c>
      <c r="M1874" t="s">
        <v>1290</v>
      </c>
    </row>
    <row r="1875" spans="1:13">
      <c r="A1875">
        <v>101010102001</v>
      </c>
      <c r="B1875" t="s">
        <v>2902</v>
      </c>
      <c r="C1875" t="s">
        <v>2626</v>
      </c>
      <c r="D1875" t="s">
        <v>1288</v>
      </c>
      <c r="E1875" t="s">
        <v>2632</v>
      </c>
      <c r="F1875">
        <v>120</v>
      </c>
      <c r="G1875" s="1">
        <v>38898</v>
      </c>
      <c r="H1875" t="s">
        <v>3661</v>
      </c>
      <c r="I1875">
        <v>0</v>
      </c>
      <c r="J1875">
        <v>1527</v>
      </c>
      <c r="K1875">
        <v>0</v>
      </c>
      <c r="L1875">
        <v>-1527</v>
      </c>
      <c r="M1875" t="s">
        <v>1290</v>
      </c>
    </row>
    <row r="1876" spans="1:13">
      <c r="A1876">
        <v>101010102001</v>
      </c>
      <c r="B1876" t="s">
        <v>2902</v>
      </c>
      <c r="C1876" t="s">
        <v>2626</v>
      </c>
      <c r="D1876" t="s">
        <v>1288</v>
      </c>
      <c r="E1876" t="s">
        <v>2634</v>
      </c>
      <c r="F1876">
        <v>1315</v>
      </c>
      <c r="G1876" s="1">
        <v>38898</v>
      </c>
      <c r="H1876" t="s">
        <v>3662</v>
      </c>
      <c r="I1876">
        <v>29709.88</v>
      </c>
      <c r="J1876">
        <v>0</v>
      </c>
      <c r="K1876">
        <v>0</v>
      </c>
      <c r="L1876">
        <v>29709.88</v>
      </c>
      <c r="M1876" t="s">
        <v>1290</v>
      </c>
    </row>
    <row r="1877" spans="1:13">
      <c r="A1877">
        <v>101010102001</v>
      </c>
      <c r="B1877" t="s">
        <v>2902</v>
      </c>
      <c r="C1877" t="s">
        <v>2626</v>
      </c>
      <c r="D1877" t="s">
        <v>1288</v>
      </c>
      <c r="E1877" t="s">
        <v>2634</v>
      </c>
      <c r="F1877">
        <v>1322</v>
      </c>
      <c r="G1877" s="1">
        <v>38898</v>
      </c>
      <c r="H1877" t="s">
        <v>3663</v>
      </c>
      <c r="I1877">
        <v>76</v>
      </c>
      <c r="J1877">
        <v>0</v>
      </c>
      <c r="K1877">
        <v>0</v>
      </c>
      <c r="L1877">
        <v>76</v>
      </c>
      <c r="M1877" t="s">
        <v>1290</v>
      </c>
    </row>
    <row r="1878" spans="1:13">
      <c r="A1878">
        <v>101010102001</v>
      </c>
      <c r="B1878" t="s">
        <v>2676</v>
      </c>
      <c r="C1878" t="s">
        <v>2626</v>
      </c>
      <c r="D1878" t="s">
        <v>1288</v>
      </c>
      <c r="E1878" t="s">
        <v>2634</v>
      </c>
      <c r="F1878">
        <v>1329</v>
      </c>
      <c r="G1878" s="1">
        <v>38898</v>
      </c>
      <c r="H1878" t="s">
        <v>332</v>
      </c>
      <c r="I1878">
        <v>75</v>
      </c>
      <c r="J1878">
        <v>0</v>
      </c>
      <c r="K1878">
        <v>0</v>
      </c>
      <c r="L1878">
        <v>75</v>
      </c>
      <c r="M1878" t="s">
        <v>1290</v>
      </c>
    </row>
    <row r="1879" spans="1:13">
      <c r="A1879">
        <v>101010102001</v>
      </c>
      <c r="B1879" t="s">
        <v>2902</v>
      </c>
      <c r="C1879" t="s">
        <v>2626</v>
      </c>
      <c r="D1879" t="s">
        <v>1288</v>
      </c>
      <c r="E1879" t="s">
        <v>2634</v>
      </c>
      <c r="F1879">
        <v>1333</v>
      </c>
      <c r="G1879" s="1">
        <v>38898</v>
      </c>
      <c r="H1879" t="s">
        <v>3664</v>
      </c>
      <c r="I1879">
        <v>3000</v>
      </c>
      <c r="J1879">
        <v>0</v>
      </c>
      <c r="K1879">
        <v>0</v>
      </c>
      <c r="L1879">
        <v>3000</v>
      </c>
      <c r="M1879" t="s">
        <v>1290</v>
      </c>
    </row>
    <row r="1880" spans="1:13">
      <c r="A1880">
        <v>101010102001</v>
      </c>
      <c r="B1880" t="s">
        <v>2902</v>
      </c>
      <c r="C1880" t="s">
        <v>2626</v>
      </c>
      <c r="D1880" t="s">
        <v>1288</v>
      </c>
      <c r="E1880" t="s">
        <v>2634</v>
      </c>
      <c r="F1880">
        <v>1392</v>
      </c>
      <c r="G1880" s="1">
        <v>38898</v>
      </c>
      <c r="H1880" t="s">
        <v>1742</v>
      </c>
      <c r="I1880">
        <v>91</v>
      </c>
      <c r="J1880">
        <v>0</v>
      </c>
      <c r="K1880">
        <v>0</v>
      </c>
      <c r="L1880">
        <v>91</v>
      </c>
      <c r="M1880" t="s">
        <v>1290</v>
      </c>
    </row>
    <row r="1881" spans="1:13">
      <c r="A1881">
        <v>101010102001</v>
      </c>
      <c r="B1881" t="s">
        <v>2902</v>
      </c>
      <c r="C1881" t="s">
        <v>2626</v>
      </c>
      <c r="D1881" t="s">
        <v>1288</v>
      </c>
      <c r="E1881" t="s">
        <v>2634</v>
      </c>
      <c r="F1881">
        <v>1393</v>
      </c>
      <c r="G1881" s="1">
        <v>38898</v>
      </c>
      <c r="H1881" t="s">
        <v>1743</v>
      </c>
      <c r="I1881">
        <v>20</v>
      </c>
      <c r="J1881">
        <v>0</v>
      </c>
      <c r="K1881">
        <v>0</v>
      </c>
      <c r="L1881">
        <v>20</v>
      </c>
      <c r="M1881" t="s">
        <v>1290</v>
      </c>
    </row>
    <row r="1882" spans="1:13">
      <c r="A1882">
        <v>101010102001</v>
      </c>
      <c r="B1882" t="s">
        <v>2902</v>
      </c>
      <c r="C1882" t="s">
        <v>2626</v>
      </c>
      <c r="D1882" t="s">
        <v>1288</v>
      </c>
      <c r="E1882" t="s">
        <v>2634</v>
      </c>
      <c r="F1882">
        <v>1397</v>
      </c>
      <c r="G1882" s="1">
        <v>38898</v>
      </c>
      <c r="H1882" t="s">
        <v>1744</v>
      </c>
      <c r="I1882">
        <v>783</v>
      </c>
      <c r="J1882">
        <v>0</v>
      </c>
      <c r="K1882">
        <v>0</v>
      </c>
      <c r="L1882">
        <v>783</v>
      </c>
      <c r="M1882" t="s">
        <v>1290</v>
      </c>
    </row>
    <row r="1883" spans="1:13">
      <c r="A1883">
        <v>101010102001</v>
      </c>
      <c r="B1883" t="s">
        <v>2902</v>
      </c>
      <c r="C1883" t="s">
        <v>2626</v>
      </c>
      <c r="D1883" t="s">
        <v>1288</v>
      </c>
      <c r="E1883" t="s">
        <v>2634</v>
      </c>
      <c r="F1883">
        <v>1398</v>
      </c>
      <c r="G1883" s="1">
        <v>38898</v>
      </c>
      <c r="H1883" t="s">
        <v>1745</v>
      </c>
      <c r="I1883">
        <v>2070</v>
      </c>
      <c r="J1883">
        <v>0</v>
      </c>
      <c r="K1883">
        <v>0</v>
      </c>
      <c r="L1883">
        <v>2070</v>
      </c>
      <c r="M1883" t="s">
        <v>1290</v>
      </c>
    </row>
    <row r="1884" spans="1:13">
      <c r="A1884">
        <v>101010102001</v>
      </c>
      <c r="B1884" t="s">
        <v>2902</v>
      </c>
      <c r="C1884" t="s">
        <v>2626</v>
      </c>
      <c r="D1884" t="s">
        <v>1288</v>
      </c>
      <c r="E1884" t="s">
        <v>2634</v>
      </c>
      <c r="F1884">
        <v>1399</v>
      </c>
      <c r="G1884" s="1">
        <v>38898</v>
      </c>
      <c r="H1884" t="s">
        <v>1746</v>
      </c>
      <c r="I1884">
        <v>220.6</v>
      </c>
      <c r="J1884">
        <v>0</v>
      </c>
      <c r="K1884">
        <v>0</v>
      </c>
      <c r="L1884">
        <v>220.6</v>
      </c>
      <c r="M1884" t="s">
        <v>1290</v>
      </c>
    </row>
    <row r="1885" spans="1:13">
      <c r="A1885">
        <v>101010102001</v>
      </c>
      <c r="B1885" t="s">
        <v>2902</v>
      </c>
      <c r="C1885" t="s">
        <v>2626</v>
      </c>
      <c r="D1885" t="s">
        <v>1288</v>
      </c>
      <c r="E1885" t="s">
        <v>2634</v>
      </c>
      <c r="F1885">
        <v>1400</v>
      </c>
      <c r="G1885" s="1">
        <v>38898</v>
      </c>
      <c r="H1885" t="s">
        <v>1747</v>
      </c>
      <c r="I1885">
        <v>1827</v>
      </c>
      <c r="J1885">
        <v>0</v>
      </c>
      <c r="K1885">
        <v>0</v>
      </c>
      <c r="L1885">
        <v>1827</v>
      </c>
      <c r="M1885" t="s">
        <v>1290</v>
      </c>
    </row>
    <row r="1886" spans="1:13">
      <c r="A1886">
        <v>101010102001</v>
      </c>
      <c r="B1886" t="s">
        <v>2902</v>
      </c>
      <c r="C1886" t="s">
        <v>2626</v>
      </c>
      <c r="D1886" t="s">
        <v>1288</v>
      </c>
      <c r="E1886" t="s">
        <v>2634</v>
      </c>
      <c r="F1886">
        <v>1401</v>
      </c>
      <c r="G1886" s="1">
        <v>38898</v>
      </c>
      <c r="H1886" t="s">
        <v>1748</v>
      </c>
      <c r="I1886">
        <v>939.35</v>
      </c>
      <c r="J1886">
        <v>0</v>
      </c>
      <c r="K1886">
        <v>0</v>
      </c>
      <c r="L1886">
        <v>939.35</v>
      </c>
      <c r="M1886" t="s">
        <v>1290</v>
      </c>
    </row>
    <row r="1887" spans="1:13">
      <c r="A1887">
        <v>101010102001</v>
      </c>
      <c r="B1887" t="s">
        <v>2902</v>
      </c>
      <c r="C1887" t="s">
        <v>2626</v>
      </c>
      <c r="D1887" t="s">
        <v>1288</v>
      </c>
      <c r="E1887" t="s">
        <v>2634</v>
      </c>
      <c r="F1887">
        <v>1402</v>
      </c>
      <c r="G1887" s="1">
        <v>38898</v>
      </c>
      <c r="H1887" t="s">
        <v>1749</v>
      </c>
      <c r="I1887">
        <v>235.44</v>
      </c>
      <c r="J1887">
        <v>0</v>
      </c>
      <c r="K1887">
        <v>0</v>
      </c>
      <c r="L1887">
        <v>235.44</v>
      </c>
      <c r="M1887" t="s">
        <v>1290</v>
      </c>
    </row>
    <row r="1888" spans="1:13">
      <c r="A1888">
        <v>101010102001</v>
      </c>
      <c r="B1888" t="s">
        <v>2902</v>
      </c>
      <c r="C1888" t="s">
        <v>2626</v>
      </c>
      <c r="D1888" t="s">
        <v>1288</v>
      </c>
      <c r="E1888" t="s">
        <v>2634</v>
      </c>
      <c r="F1888">
        <v>1403</v>
      </c>
      <c r="G1888" s="1">
        <v>38898</v>
      </c>
      <c r="H1888" t="s">
        <v>1750</v>
      </c>
      <c r="I1888">
        <v>25</v>
      </c>
      <c r="J1888">
        <v>0</v>
      </c>
      <c r="K1888">
        <v>0</v>
      </c>
      <c r="L1888">
        <v>25</v>
      </c>
      <c r="M1888" t="s">
        <v>1290</v>
      </c>
    </row>
    <row r="1889" spans="1:13">
      <c r="A1889">
        <v>101010102001</v>
      </c>
      <c r="B1889" t="s">
        <v>2902</v>
      </c>
      <c r="C1889" t="s">
        <v>2626</v>
      </c>
      <c r="D1889" t="s">
        <v>1288</v>
      </c>
      <c r="E1889" t="s">
        <v>2634</v>
      </c>
      <c r="F1889">
        <v>1406</v>
      </c>
      <c r="G1889" s="1">
        <v>38898</v>
      </c>
      <c r="H1889" t="s">
        <v>1751</v>
      </c>
      <c r="I1889">
        <v>345.05</v>
      </c>
      <c r="J1889">
        <v>0</v>
      </c>
      <c r="K1889">
        <v>0</v>
      </c>
      <c r="L1889">
        <v>345.05</v>
      </c>
      <c r="M1889" t="s">
        <v>1290</v>
      </c>
    </row>
    <row r="1890" spans="1:13">
      <c r="A1890">
        <v>101010102001</v>
      </c>
      <c r="B1890" t="s">
        <v>2902</v>
      </c>
      <c r="C1890" t="s">
        <v>2626</v>
      </c>
      <c r="D1890" t="s">
        <v>1288</v>
      </c>
      <c r="E1890" t="s">
        <v>2634</v>
      </c>
      <c r="F1890">
        <v>1776</v>
      </c>
      <c r="G1890" s="1">
        <v>38898</v>
      </c>
      <c r="H1890" t="s">
        <v>1752</v>
      </c>
      <c r="I1890">
        <v>18575.490000000002</v>
      </c>
      <c r="J1890">
        <v>0</v>
      </c>
      <c r="K1890">
        <v>0</v>
      </c>
      <c r="L1890">
        <v>18575.490000000002</v>
      </c>
      <c r="M1890" t="s">
        <v>1290</v>
      </c>
    </row>
    <row r="1891" spans="1:13">
      <c r="A1891">
        <v>101010102001</v>
      </c>
      <c r="B1891" t="s">
        <v>2902</v>
      </c>
      <c r="C1891" t="s">
        <v>2626</v>
      </c>
      <c r="D1891" t="s">
        <v>1288</v>
      </c>
      <c r="E1891" t="s">
        <v>2634</v>
      </c>
      <c r="F1891">
        <v>1777</v>
      </c>
      <c r="G1891" s="1">
        <v>38898</v>
      </c>
      <c r="H1891" t="s">
        <v>1753</v>
      </c>
      <c r="I1891">
        <v>127878.52</v>
      </c>
      <c r="J1891">
        <v>0</v>
      </c>
      <c r="K1891">
        <v>0</v>
      </c>
      <c r="L1891">
        <v>127878.52</v>
      </c>
      <c r="M1891" t="s">
        <v>1290</v>
      </c>
    </row>
    <row r="1892" spans="1:13">
      <c r="A1892">
        <v>101010102001</v>
      </c>
      <c r="B1892" t="s">
        <v>2902</v>
      </c>
      <c r="C1892" t="s">
        <v>2626</v>
      </c>
      <c r="D1892" t="s">
        <v>1288</v>
      </c>
      <c r="E1892" t="s">
        <v>2634</v>
      </c>
      <c r="F1892">
        <v>1780</v>
      </c>
      <c r="G1892" s="1">
        <v>38898</v>
      </c>
      <c r="H1892" t="s">
        <v>1754</v>
      </c>
      <c r="I1892">
        <v>311.36</v>
      </c>
      <c r="J1892">
        <v>0</v>
      </c>
      <c r="K1892">
        <v>0</v>
      </c>
      <c r="L1892">
        <v>311.36</v>
      </c>
      <c r="M1892" t="s">
        <v>1290</v>
      </c>
    </row>
    <row r="1893" spans="1:13">
      <c r="A1893">
        <v>101010102001</v>
      </c>
      <c r="B1893" t="s">
        <v>2902</v>
      </c>
      <c r="C1893" t="s">
        <v>2626</v>
      </c>
      <c r="D1893" t="s">
        <v>1288</v>
      </c>
      <c r="E1893" t="s">
        <v>2628</v>
      </c>
      <c r="F1893">
        <v>3062</v>
      </c>
      <c r="G1893" s="1">
        <v>38898</v>
      </c>
      <c r="H1893" t="s">
        <v>3656</v>
      </c>
      <c r="I1893">
        <v>0</v>
      </c>
      <c r="J1893">
        <v>15873.46</v>
      </c>
      <c r="K1893">
        <v>0</v>
      </c>
      <c r="L1893">
        <v>-15873.46</v>
      </c>
      <c r="M1893" t="s">
        <v>1290</v>
      </c>
    </row>
    <row r="1894" spans="1:13">
      <c r="A1894">
        <v>101010102001</v>
      </c>
      <c r="B1894" t="s">
        <v>2902</v>
      </c>
      <c r="C1894" t="s">
        <v>2626</v>
      </c>
      <c r="D1894" t="s">
        <v>1288</v>
      </c>
      <c r="E1894" t="s">
        <v>2628</v>
      </c>
      <c r="F1894">
        <v>3063</v>
      </c>
      <c r="G1894" s="1">
        <v>38898</v>
      </c>
      <c r="H1894" t="s">
        <v>3657</v>
      </c>
      <c r="I1894">
        <v>0</v>
      </c>
      <c r="J1894">
        <v>18349.47</v>
      </c>
      <c r="K1894">
        <v>0</v>
      </c>
      <c r="L1894">
        <v>-18349.47</v>
      </c>
      <c r="M1894" t="s">
        <v>1290</v>
      </c>
    </row>
    <row r="1895" spans="1:13">
      <c r="A1895">
        <v>101010102001</v>
      </c>
      <c r="B1895" t="s">
        <v>2902</v>
      </c>
      <c r="C1895" t="s">
        <v>2626</v>
      </c>
      <c r="D1895" t="s">
        <v>1288</v>
      </c>
      <c r="E1895" t="s">
        <v>2627</v>
      </c>
      <c r="F1895">
        <v>3069</v>
      </c>
      <c r="G1895" s="1">
        <v>38898</v>
      </c>
      <c r="H1895" t="s">
        <v>1293</v>
      </c>
      <c r="I1895">
        <v>0</v>
      </c>
      <c r="J1895">
        <v>0</v>
      </c>
      <c r="K1895">
        <v>0</v>
      </c>
      <c r="L1895">
        <v>0</v>
      </c>
      <c r="M1895" t="s">
        <v>1290</v>
      </c>
    </row>
    <row r="1896" spans="1:13">
      <c r="A1896">
        <v>101010102001</v>
      </c>
      <c r="B1896" t="s">
        <v>2902</v>
      </c>
      <c r="C1896" t="s">
        <v>2626</v>
      </c>
      <c r="D1896" t="s">
        <v>1288</v>
      </c>
      <c r="E1896" t="s">
        <v>2627</v>
      </c>
      <c r="F1896">
        <v>3070</v>
      </c>
      <c r="G1896" s="1">
        <v>38898</v>
      </c>
      <c r="H1896" t="s">
        <v>1293</v>
      </c>
      <c r="I1896">
        <v>0</v>
      </c>
      <c r="J1896">
        <v>0</v>
      </c>
      <c r="K1896">
        <v>0</v>
      </c>
      <c r="L1896">
        <v>0</v>
      </c>
      <c r="M1896" t="s">
        <v>1290</v>
      </c>
    </row>
    <row r="1897" spans="1:13" s="33" customFormat="1">
      <c r="A1897" s="33">
        <v>101010102001</v>
      </c>
      <c r="B1897" s="33" t="s">
        <v>2902</v>
      </c>
      <c r="C1897" s="33" t="s">
        <v>2626</v>
      </c>
      <c r="D1897" s="33" t="s">
        <v>1288</v>
      </c>
      <c r="E1897" s="33" t="s">
        <v>2634</v>
      </c>
      <c r="F1897" s="33">
        <v>1787</v>
      </c>
      <c r="G1897" s="34">
        <v>38899</v>
      </c>
      <c r="H1897" s="33" t="s">
        <v>1763</v>
      </c>
      <c r="I1897" s="33">
        <v>369.36</v>
      </c>
      <c r="J1897" s="33">
        <v>0</v>
      </c>
      <c r="K1897" s="33">
        <v>0</v>
      </c>
      <c r="L1897" s="33">
        <v>369.36</v>
      </c>
      <c r="M1897" s="33" t="s">
        <v>1290</v>
      </c>
    </row>
    <row r="1898" spans="1:13" s="33" customFormat="1">
      <c r="A1898" s="33">
        <v>101010102001</v>
      </c>
      <c r="B1898" s="33" t="s">
        <v>2902</v>
      </c>
      <c r="C1898" s="33" t="s">
        <v>2626</v>
      </c>
      <c r="D1898" s="33" t="s">
        <v>1288</v>
      </c>
      <c r="E1898" s="33" t="s">
        <v>2628</v>
      </c>
      <c r="F1898" s="33">
        <v>3090</v>
      </c>
      <c r="G1898" s="34">
        <v>38899</v>
      </c>
      <c r="H1898" s="33" t="s">
        <v>1755</v>
      </c>
      <c r="I1898" s="33">
        <v>0</v>
      </c>
      <c r="J1898" s="33">
        <v>1942.46</v>
      </c>
      <c r="K1898" s="33">
        <v>0</v>
      </c>
      <c r="L1898" s="33">
        <v>-1942.46</v>
      </c>
      <c r="M1898" s="33" t="s">
        <v>1290</v>
      </c>
    </row>
    <row r="1899" spans="1:13" s="33" customFormat="1">
      <c r="A1899" s="33">
        <v>101010102001</v>
      </c>
      <c r="B1899" s="33" t="s">
        <v>2902</v>
      </c>
      <c r="C1899" s="33" t="s">
        <v>2626</v>
      </c>
      <c r="D1899" s="33" t="s">
        <v>1288</v>
      </c>
      <c r="E1899" s="33" t="s">
        <v>2628</v>
      </c>
      <c r="F1899" s="33">
        <v>3091</v>
      </c>
      <c r="G1899" s="34">
        <v>38899</v>
      </c>
      <c r="H1899" s="33" t="s">
        <v>1756</v>
      </c>
      <c r="I1899" s="33">
        <v>0</v>
      </c>
      <c r="J1899" s="33">
        <v>75</v>
      </c>
      <c r="K1899" s="33">
        <v>0</v>
      </c>
      <c r="L1899" s="33">
        <v>-75</v>
      </c>
      <c r="M1899" s="33" t="s">
        <v>1290</v>
      </c>
    </row>
    <row r="1900" spans="1:13" s="33" customFormat="1">
      <c r="A1900" s="33">
        <v>101010102001</v>
      </c>
      <c r="B1900" s="33" t="s">
        <v>2902</v>
      </c>
      <c r="C1900" s="33" t="s">
        <v>2626</v>
      </c>
      <c r="D1900" s="33" t="s">
        <v>1288</v>
      </c>
      <c r="E1900" s="33" t="s">
        <v>2628</v>
      </c>
      <c r="F1900" s="33">
        <v>3100</v>
      </c>
      <c r="G1900" s="34">
        <v>38899</v>
      </c>
      <c r="H1900" s="33" t="s">
        <v>1757</v>
      </c>
      <c r="I1900" s="33">
        <v>0</v>
      </c>
      <c r="J1900" s="33">
        <v>285.3</v>
      </c>
      <c r="K1900" s="33">
        <v>0</v>
      </c>
      <c r="L1900" s="33">
        <v>-285.3</v>
      </c>
      <c r="M1900" s="33" t="s">
        <v>1290</v>
      </c>
    </row>
    <row r="1901" spans="1:13" s="33" customFormat="1">
      <c r="A1901" s="33">
        <v>101010102001</v>
      </c>
      <c r="B1901" s="33" t="s">
        <v>2902</v>
      </c>
      <c r="C1901" s="33" t="s">
        <v>2626</v>
      </c>
      <c r="D1901" s="33" t="s">
        <v>1288</v>
      </c>
      <c r="E1901" s="33" t="s">
        <v>2628</v>
      </c>
      <c r="F1901" s="33">
        <v>3101</v>
      </c>
      <c r="G1901" s="34">
        <v>38899</v>
      </c>
      <c r="H1901" s="33" t="s">
        <v>1757</v>
      </c>
      <c r="I1901" s="33">
        <v>0</v>
      </c>
      <c r="J1901" s="33">
        <v>192.7</v>
      </c>
      <c r="K1901" s="33">
        <v>0</v>
      </c>
      <c r="L1901" s="33">
        <v>-192.7</v>
      </c>
      <c r="M1901" s="33" t="s">
        <v>1290</v>
      </c>
    </row>
    <row r="1902" spans="1:13" s="33" customFormat="1">
      <c r="A1902" s="33">
        <v>101010102001</v>
      </c>
      <c r="B1902" s="33" t="s">
        <v>2902</v>
      </c>
      <c r="C1902" s="33" t="s">
        <v>2626</v>
      </c>
      <c r="D1902" s="33" t="s">
        <v>1288</v>
      </c>
      <c r="E1902" s="33" t="s">
        <v>2628</v>
      </c>
      <c r="F1902" s="33">
        <v>3102</v>
      </c>
      <c r="G1902" s="34">
        <v>38899</v>
      </c>
      <c r="H1902" s="33" t="s">
        <v>1758</v>
      </c>
      <c r="I1902" s="33">
        <v>0</v>
      </c>
      <c r="J1902" s="33">
        <v>100</v>
      </c>
      <c r="K1902" s="33">
        <v>0</v>
      </c>
      <c r="L1902" s="33">
        <v>-100</v>
      </c>
      <c r="M1902" s="33" t="s">
        <v>1290</v>
      </c>
    </row>
    <row r="1903" spans="1:13" s="33" customFormat="1">
      <c r="A1903" s="33">
        <v>101010102001</v>
      </c>
      <c r="B1903" s="33" t="s">
        <v>2902</v>
      </c>
      <c r="C1903" s="33" t="s">
        <v>2626</v>
      </c>
      <c r="D1903" s="33" t="s">
        <v>1288</v>
      </c>
      <c r="E1903" s="33" t="s">
        <v>2628</v>
      </c>
      <c r="F1903" s="33">
        <v>3104</v>
      </c>
      <c r="G1903" s="34">
        <v>38899</v>
      </c>
      <c r="H1903" s="33" t="s">
        <v>1759</v>
      </c>
      <c r="I1903" s="33">
        <v>0</v>
      </c>
      <c r="J1903" s="33">
        <v>105</v>
      </c>
      <c r="K1903" s="33">
        <v>0</v>
      </c>
      <c r="L1903" s="33">
        <v>-105</v>
      </c>
      <c r="M1903" s="33" t="s">
        <v>1290</v>
      </c>
    </row>
    <row r="1904" spans="1:13" s="33" customFormat="1">
      <c r="A1904" s="33">
        <v>101010102001</v>
      </c>
      <c r="B1904" s="33" t="s">
        <v>2902</v>
      </c>
      <c r="C1904" s="33" t="s">
        <v>2626</v>
      </c>
      <c r="D1904" s="33" t="s">
        <v>1288</v>
      </c>
      <c r="E1904" s="33" t="s">
        <v>2628</v>
      </c>
      <c r="F1904" s="33">
        <v>3105</v>
      </c>
      <c r="G1904" s="34">
        <v>38899</v>
      </c>
      <c r="H1904" s="33" t="s">
        <v>1760</v>
      </c>
      <c r="I1904" s="33">
        <v>0</v>
      </c>
      <c r="J1904" s="33">
        <v>84.85</v>
      </c>
      <c r="K1904" s="33">
        <v>0</v>
      </c>
      <c r="L1904" s="33">
        <v>-84.85</v>
      </c>
      <c r="M1904" s="33" t="s">
        <v>1290</v>
      </c>
    </row>
    <row r="1905" spans="1:13" s="33" customFormat="1">
      <c r="A1905" s="33">
        <v>101010102001</v>
      </c>
      <c r="B1905" s="33" t="s">
        <v>2902</v>
      </c>
      <c r="C1905" s="33" t="s">
        <v>2626</v>
      </c>
      <c r="D1905" s="33" t="s">
        <v>1288</v>
      </c>
      <c r="E1905" s="33" t="s">
        <v>2628</v>
      </c>
      <c r="F1905" s="33">
        <v>3106</v>
      </c>
      <c r="G1905" s="34">
        <v>38899</v>
      </c>
      <c r="H1905" s="33" t="s">
        <v>1759</v>
      </c>
      <c r="I1905" s="33">
        <v>0</v>
      </c>
      <c r="J1905" s="33">
        <v>80.5</v>
      </c>
      <c r="K1905" s="33">
        <v>0</v>
      </c>
      <c r="L1905" s="33">
        <v>-80.5</v>
      </c>
      <c r="M1905" s="33" t="s">
        <v>1290</v>
      </c>
    </row>
    <row r="1906" spans="1:13" s="33" customFormat="1">
      <c r="A1906" s="33">
        <v>101010102001</v>
      </c>
      <c r="B1906" s="33" t="s">
        <v>2902</v>
      </c>
      <c r="C1906" s="33" t="s">
        <v>2626</v>
      </c>
      <c r="D1906" s="33" t="s">
        <v>1288</v>
      </c>
      <c r="E1906" s="33" t="s">
        <v>2628</v>
      </c>
      <c r="F1906" s="33">
        <v>3107</v>
      </c>
      <c r="G1906" s="34">
        <v>38899</v>
      </c>
      <c r="H1906" s="33" t="s">
        <v>1759</v>
      </c>
      <c r="I1906" s="33">
        <v>0</v>
      </c>
      <c r="J1906" s="33">
        <v>255.7</v>
      </c>
      <c r="K1906" s="33">
        <v>0</v>
      </c>
      <c r="L1906" s="33">
        <v>-255.7</v>
      </c>
      <c r="M1906" s="33" t="s">
        <v>1290</v>
      </c>
    </row>
    <row r="1907" spans="1:13" s="33" customFormat="1">
      <c r="A1907" s="33">
        <v>101010102001</v>
      </c>
      <c r="B1907" s="33" t="s">
        <v>2902</v>
      </c>
      <c r="C1907" s="33" t="s">
        <v>2626</v>
      </c>
      <c r="D1907" s="33" t="s">
        <v>1288</v>
      </c>
      <c r="E1907" s="33" t="s">
        <v>2628</v>
      </c>
      <c r="F1907" s="33">
        <v>3111</v>
      </c>
      <c r="G1907" s="34">
        <v>38899</v>
      </c>
      <c r="H1907" s="33" t="s">
        <v>1761</v>
      </c>
      <c r="I1907" s="33">
        <v>0</v>
      </c>
      <c r="J1907" s="33">
        <v>383.2</v>
      </c>
      <c r="K1907" s="33">
        <v>0</v>
      </c>
      <c r="L1907" s="33">
        <v>-383.2</v>
      </c>
      <c r="M1907" s="33" t="s">
        <v>1290</v>
      </c>
    </row>
    <row r="1908" spans="1:13" s="33" customFormat="1">
      <c r="A1908" s="33">
        <v>101010102001</v>
      </c>
      <c r="B1908" s="33" t="s">
        <v>2902</v>
      </c>
      <c r="C1908" s="33" t="s">
        <v>2626</v>
      </c>
      <c r="D1908" s="33" t="s">
        <v>1288</v>
      </c>
      <c r="E1908" s="33" t="s">
        <v>2628</v>
      </c>
      <c r="F1908" s="33">
        <v>3112</v>
      </c>
      <c r="G1908" s="34">
        <v>38899</v>
      </c>
      <c r="H1908" s="33" t="s">
        <v>1762</v>
      </c>
      <c r="I1908" s="33">
        <v>0</v>
      </c>
      <c r="J1908" s="33">
        <v>200</v>
      </c>
      <c r="K1908" s="33">
        <v>0</v>
      </c>
      <c r="L1908" s="33">
        <v>-200</v>
      </c>
      <c r="M1908" s="33" t="s">
        <v>1290</v>
      </c>
    </row>
    <row r="1909" spans="1:13" s="33" customFormat="1">
      <c r="A1909" s="33">
        <v>101010102001</v>
      </c>
      <c r="B1909" s="33" t="s">
        <v>2902</v>
      </c>
      <c r="C1909" s="33" t="s">
        <v>2626</v>
      </c>
      <c r="D1909" s="33" t="s">
        <v>1288</v>
      </c>
      <c r="E1909" s="33" t="s">
        <v>2634</v>
      </c>
      <c r="F1909" s="33">
        <v>2029</v>
      </c>
      <c r="G1909" s="34">
        <v>38900</v>
      </c>
      <c r="H1909" s="33" t="s">
        <v>1764</v>
      </c>
      <c r="I1909" s="33">
        <v>1563.77</v>
      </c>
      <c r="J1909" s="33">
        <v>0</v>
      </c>
      <c r="K1909" s="33">
        <v>0</v>
      </c>
      <c r="L1909" s="33">
        <v>1563.77</v>
      </c>
      <c r="M1909" s="33" t="s">
        <v>1290</v>
      </c>
    </row>
    <row r="1910" spans="1:13" s="33" customFormat="1">
      <c r="A1910" s="33">
        <v>101010102001</v>
      </c>
      <c r="B1910" s="33" t="s">
        <v>2902</v>
      </c>
      <c r="C1910" s="33" t="s">
        <v>2626</v>
      </c>
      <c r="D1910" s="33" t="s">
        <v>1288</v>
      </c>
      <c r="E1910" s="33" t="s">
        <v>2634</v>
      </c>
      <c r="F1910" s="33">
        <v>2031</v>
      </c>
      <c r="G1910" s="34">
        <v>38900</v>
      </c>
      <c r="H1910" s="33" t="s">
        <v>1765</v>
      </c>
      <c r="I1910" s="33">
        <v>6094.95</v>
      </c>
      <c r="J1910" s="33">
        <v>0</v>
      </c>
      <c r="K1910" s="33">
        <v>0</v>
      </c>
      <c r="L1910" s="33">
        <v>6094.95</v>
      </c>
      <c r="M1910" s="33" t="s">
        <v>1290</v>
      </c>
    </row>
    <row r="1911" spans="1:13" s="33" customFormat="1">
      <c r="A1911" s="33">
        <v>101010102001</v>
      </c>
      <c r="B1911" s="33" t="s">
        <v>2902</v>
      </c>
      <c r="C1911" s="33" t="s">
        <v>2626</v>
      </c>
      <c r="D1911" s="33" t="s">
        <v>1288</v>
      </c>
      <c r="E1911" s="33" t="s">
        <v>2634</v>
      </c>
      <c r="F1911" s="33">
        <v>1394</v>
      </c>
      <c r="G1911" s="34">
        <v>38901</v>
      </c>
      <c r="H1911" s="33" t="s">
        <v>1771</v>
      </c>
      <c r="I1911" s="33">
        <v>145.6</v>
      </c>
      <c r="J1911" s="33">
        <v>0</v>
      </c>
      <c r="K1911" s="33">
        <v>0</v>
      </c>
      <c r="L1911" s="33">
        <v>145.6</v>
      </c>
      <c r="M1911" s="33" t="s">
        <v>1290</v>
      </c>
    </row>
    <row r="1912" spans="1:13" s="33" customFormat="1">
      <c r="A1912" s="33">
        <v>101010102001</v>
      </c>
      <c r="B1912" s="33" t="s">
        <v>2902</v>
      </c>
      <c r="C1912" s="33" t="s">
        <v>2626</v>
      </c>
      <c r="D1912" s="33" t="s">
        <v>1288</v>
      </c>
      <c r="E1912" s="33" t="s">
        <v>2634</v>
      </c>
      <c r="F1912" s="33">
        <v>1395</v>
      </c>
      <c r="G1912" s="34">
        <v>38901</v>
      </c>
      <c r="H1912" s="33" t="s">
        <v>1772</v>
      </c>
      <c r="I1912" s="33">
        <v>19.91</v>
      </c>
      <c r="J1912" s="33">
        <v>0</v>
      </c>
      <c r="K1912" s="33">
        <v>0</v>
      </c>
      <c r="L1912" s="33">
        <v>19.91</v>
      </c>
      <c r="M1912" s="33" t="s">
        <v>1290</v>
      </c>
    </row>
    <row r="1913" spans="1:13" s="33" customFormat="1">
      <c r="A1913" s="33">
        <v>101010102001</v>
      </c>
      <c r="B1913" s="33" t="s">
        <v>2902</v>
      </c>
      <c r="C1913" s="33" t="s">
        <v>2626</v>
      </c>
      <c r="D1913" s="33" t="s">
        <v>1288</v>
      </c>
      <c r="E1913" s="33" t="s">
        <v>2634</v>
      </c>
      <c r="F1913" s="33">
        <v>1396</v>
      </c>
      <c r="G1913" s="34">
        <v>38901</v>
      </c>
      <c r="H1913" s="33" t="s">
        <v>1773</v>
      </c>
      <c r="I1913" s="33">
        <v>10.92</v>
      </c>
      <c r="J1913" s="33">
        <v>0</v>
      </c>
      <c r="K1913" s="33">
        <v>0</v>
      </c>
      <c r="L1913" s="33">
        <v>10.92</v>
      </c>
      <c r="M1913" s="33" t="s">
        <v>1290</v>
      </c>
    </row>
    <row r="1914" spans="1:13" s="33" customFormat="1">
      <c r="A1914" s="33">
        <v>101010102001</v>
      </c>
      <c r="B1914" s="33" t="s">
        <v>2902</v>
      </c>
      <c r="C1914" s="33" t="s">
        <v>2626</v>
      </c>
      <c r="D1914" s="33" t="s">
        <v>1288</v>
      </c>
      <c r="E1914" s="33" t="s">
        <v>2634</v>
      </c>
      <c r="F1914" s="33">
        <v>1980</v>
      </c>
      <c r="G1914" s="34">
        <v>38901</v>
      </c>
      <c r="H1914" s="33" t="s">
        <v>1774</v>
      </c>
      <c r="I1914" s="33">
        <v>1127.7</v>
      </c>
      <c r="J1914" s="33">
        <v>0</v>
      </c>
      <c r="K1914" s="33">
        <v>0</v>
      </c>
      <c r="L1914" s="33">
        <v>1127.7</v>
      </c>
      <c r="M1914" s="33" t="s">
        <v>1290</v>
      </c>
    </row>
    <row r="1915" spans="1:13" s="33" customFormat="1">
      <c r="A1915" s="33">
        <v>101010102001</v>
      </c>
      <c r="B1915" s="33" t="s">
        <v>2902</v>
      </c>
      <c r="C1915" s="33" t="s">
        <v>2626</v>
      </c>
      <c r="D1915" s="33" t="s">
        <v>1288</v>
      </c>
      <c r="E1915" s="33" t="s">
        <v>2634</v>
      </c>
      <c r="F1915" s="33">
        <v>2370</v>
      </c>
      <c r="G1915" s="34">
        <v>38901</v>
      </c>
      <c r="H1915" s="33" t="s">
        <v>1775</v>
      </c>
      <c r="I1915" s="33">
        <v>325</v>
      </c>
      <c r="J1915" s="33">
        <v>0</v>
      </c>
      <c r="K1915" s="33">
        <v>0</v>
      </c>
      <c r="L1915" s="33">
        <v>325</v>
      </c>
      <c r="M1915" s="33" t="s">
        <v>1290</v>
      </c>
    </row>
    <row r="1916" spans="1:13" s="33" customFormat="1">
      <c r="A1916" s="33">
        <v>101010102001</v>
      </c>
      <c r="B1916" s="33" t="s">
        <v>2902</v>
      </c>
      <c r="C1916" s="33" t="s">
        <v>2626</v>
      </c>
      <c r="D1916" s="33" t="s">
        <v>1288</v>
      </c>
      <c r="E1916" s="33" t="s">
        <v>2627</v>
      </c>
      <c r="F1916" s="33">
        <v>2720</v>
      </c>
      <c r="G1916" s="34">
        <v>38901</v>
      </c>
      <c r="H1916" s="33" t="s">
        <v>1293</v>
      </c>
      <c r="I1916" s="33">
        <v>0</v>
      </c>
      <c r="J1916" s="33">
        <v>0</v>
      </c>
      <c r="K1916" s="33">
        <v>0</v>
      </c>
      <c r="L1916" s="33">
        <v>0</v>
      </c>
      <c r="M1916" s="33" t="s">
        <v>1290</v>
      </c>
    </row>
    <row r="1917" spans="1:13" s="33" customFormat="1">
      <c r="A1917" s="33">
        <v>101010102001</v>
      </c>
      <c r="B1917" s="33" t="s">
        <v>2902</v>
      </c>
      <c r="C1917" s="33" t="s">
        <v>2626</v>
      </c>
      <c r="D1917" s="33" t="s">
        <v>1288</v>
      </c>
      <c r="E1917" s="33" t="s">
        <v>2627</v>
      </c>
      <c r="F1917" s="33">
        <v>2764</v>
      </c>
      <c r="G1917" s="34">
        <v>38901</v>
      </c>
      <c r="H1917" s="33" t="s">
        <v>1293</v>
      </c>
      <c r="I1917" s="33">
        <v>0</v>
      </c>
      <c r="J1917" s="33">
        <v>0</v>
      </c>
      <c r="K1917" s="33">
        <v>0</v>
      </c>
      <c r="L1917" s="33">
        <v>0</v>
      </c>
      <c r="M1917" s="33" t="s">
        <v>1290</v>
      </c>
    </row>
    <row r="1918" spans="1:13" s="33" customFormat="1">
      <c r="A1918" s="33">
        <v>101010102001</v>
      </c>
      <c r="B1918" s="33" t="s">
        <v>2902</v>
      </c>
      <c r="C1918" s="33" t="s">
        <v>2626</v>
      </c>
      <c r="D1918" s="33" t="s">
        <v>1288</v>
      </c>
      <c r="E1918" s="33" t="s">
        <v>2627</v>
      </c>
      <c r="F1918" s="33">
        <v>2934</v>
      </c>
      <c r="G1918" s="34">
        <v>38901</v>
      </c>
      <c r="H1918" s="33" t="s">
        <v>1293</v>
      </c>
      <c r="I1918" s="33">
        <v>0</v>
      </c>
      <c r="J1918" s="33">
        <v>0</v>
      </c>
      <c r="K1918" s="33">
        <v>0</v>
      </c>
      <c r="L1918" s="33">
        <v>0</v>
      </c>
      <c r="M1918" s="33" t="s">
        <v>1290</v>
      </c>
    </row>
    <row r="1919" spans="1:13" s="33" customFormat="1">
      <c r="A1919" s="33">
        <v>101010102001</v>
      </c>
      <c r="B1919" s="33" t="s">
        <v>2902</v>
      </c>
      <c r="C1919" s="33" t="s">
        <v>2626</v>
      </c>
      <c r="D1919" s="33" t="s">
        <v>1288</v>
      </c>
      <c r="E1919" s="33" t="s">
        <v>2627</v>
      </c>
      <c r="F1919" s="33">
        <v>3026</v>
      </c>
      <c r="G1919" s="34">
        <v>38901</v>
      </c>
      <c r="H1919" s="33" t="s">
        <v>1293</v>
      </c>
      <c r="I1919" s="33">
        <v>0</v>
      </c>
      <c r="J1919" s="33">
        <v>0</v>
      </c>
      <c r="K1919" s="33">
        <v>0</v>
      </c>
      <c r="L1919" s="33">
        <v>0</v>
      </c>
      <c r="M1919" s="33" t="s">
        <v>1290</v>
      </c>
    </row>
    <row r="1920" spans="1:13" s="33" customFormat="1">
      <c r="A1920" s="33">
        <v>101010102001</v>
      </c>
      <c r="B1920" s="33" t="s">
        <v>2902</v>
      </c>
      <c r="C1920" s="33" t="s">
        <v>2626</v>
      </c>
      <c r="D1920" s="33" t="s">
        <v>1288</v>
      </c>
      <c r="E1920" s="33" t="s">
        <v>2627</v>
      </c>
      <c r="F1920" s="33">
        <v>3055</v>
      </c>
      <c r="G1920" s="34">
        <v>38901</v>
      </c>
      <c r="H1920" s="33" t="s">
        <v>1293</v>
      </c>
      <c r="I1920" s="33">
        <v>0</v>
      </c>
      <c r="J1920" s="33">
        <v>0</v>
      </c>
      <c r="K1920" s="33">
        <v>0</v>
      </c>
      <c r="L1920" s="33">
        <v>0</v>
      </c>
      <c r="M1920" s="33" t="s">
        <v>1290</v>
      </c>
    </row>
    <row r="1921" spans="1:13" s="33" customFormat="1">
      <c r="A1921" s="33">
        <v>101010102001</v>
      </c>
      <c r="B1921" s="33" t="s">
        <v>2902</v>
      </c>
      <c r="C1921" s="33" t="s">
        <v>2626</v>
      </c>
      <c r="D1921" s="33" t="s">
        <v>1288</v>
      </c>
      <c r="E1921" s="33" t="s">
        <v>2628</v>
      </c>
      <c r="F1921" s="33">
        <v>3117</v>
      </c>
      <c r="G1921" s="34">
        <v>38901</v>
      </c>
      <c r="H1921" s="33" t="s">
        <v>1766</v>
      </c>
      <c r="I1921" s="33">
        <v>0</v>
      </c>
      <c r="J1921" s="33">
        <v>1980</v>
      </c>
      <c r="K1921" s="33">
        <v>0</v>
      </c>
      <c r="L1921" s="33">
        <v>-1980</v>
      </c>
      <c r="M1921" s="33" t="s">
        <v>1290</v>
      </c>
    </row>
    <row r="1922" spans="1:13" s="33" customFormat="1">
      <c r="A1922" s="33">
        <v>101010102001</v>
      </c>
      <c r="B1922" s="33" t="s">
        <v>2902</v>
      </c>
      <c r="C1922" s="33" t="s">
        <v>2626</v>
      </c>
      <c r="D1922" s="33" t="s">
        <v>1288</v>
      </c>
      <c r="E1922" s="33" t="s">
        <v>2628</v>
      </c>
      <c r="F1922" s="33">
        <v>3118</v>
      </c>
      <c r="G1922" s="34">
        <v>38901</v>
      </c>
      <c r="H1922" s="33" t="s">
        <v>1767</v>
      </c>
      <c r="I1922" s="33">
        <v>0</v>
      </c>
      <c r="J1922" s="33">
        <v>990</v>
      </c>
      <c r="K1922" s="33">
        <v>0</v>
      </c>
      <c r="L1922" s="33">
        <v>-990</v>
      </c>
      <c r="M1922" s="33" t="s">
        <v>1290</v>
      </c>
    </row>
    <row r="1923" spans="1:13" s="33" customFormat="1">
      <c r="A1923" s="33">
        <v>101010102001</v>
      </c>
      <c r="B1923" s="33" t="s">
        <v>2902</v>
      </c>
      <c r="C1923" s="33" t="s">
        <v>2626</v>
      </c>
      <c r="D1923" s="33" t="s">
        <v>1288</v>
      </c>
      <c r="E1923" s="33" t="s">
        <v>2628</v>
      </c>
      <c r="F1923" s="33">
        <v>3119</v>
      </c>
      <c r="G1923" s="34">
        <v>38901</v>
      </c>
      <c r="H1923" s="33" t="s">
        <v>1768</v>
      </c>
      <c r="I1923" s="33">
        <v>0</v>
      </c>
      <c r="J1923" s="33">
        <v>6556</v>
      </c>
      <c r="K1923" s="33">
        <v>0</v>
      </c>
      <c r="L1923" s="33">
        <v>-6556</v>
      </c>
      <c r="M1923" s="33" t="s">
        <v>1290</v>
      </c>
    </row>
    <row r="1924" spans="1:13" s="33" customFormat="1">
      <c r="A1924" s="33">
        <v>101010102001</v>
      </c>
      <c r="B1924" s="33" t="s">
        <v>2902</v>
      </c>
      <c r="C1924" s="33" t="s">
        <v>2626</v>
      </c>
      <c r="D1924" s="33" t="s">
        <v>1288</v>
      </c>
      <c r="E1924" s="33" t="s">
        <v>2628</v>
      </c>
      <c r="F1924" s="33">
        <v>3120</v>
      </c>
      <c r="G1924" s="34">
        <v>38901</v>
      </c>
      <c r="H1924" s="33" t="s">
        <v>1769</v>
      </c>
      <c r="I1924" s="33">
        <v>0</v>
      </c>
      <c r="J1924" s="33">
        <v>950.45</v>
      </c>
      <c r="K1924" s="33">
        <v>0</v>
      </c>
      <c r="L1924" s="33">
        <v>-950.45</v>
      </c>
      <c r="M1924" s="33" t="s">
        <v>1290</v>
      </c>
    </row>
    <row r="1925" spans="1:13" s="33" customFormat="1">
      <c r="A1925" s="33">
        <v>101010102001</v>
      </c>
      <c r="B1925" s="33" t="s">
        <v>2902</v>
      </c>
      <c r="C1925" s="33" t="s">
        <v>2626</v>
      </c>
      <c r="D1925" s="33" t="s">
        <v>1288</v>
      </c>
      <c r="E1925" s="33" t="s">
        <v>2628</v>
      </c>
      <c r="F1925" s="33">
        <v>3166</v>
      </c>
      <c r="G1925" s="34">
        <v>38901</v>
      </c>
      <c r="H1925" s="33" t="s">
        <v>1770</v>
      </c>
      <c r="I1925" s="33">
        <v>0</v>
      </c>
      <c r="J1925" s="33">
        <v>7825.43</v>
      </c>
      <c r="K1925" s="33">
        <v>0</v>
      </c>
      <c r="L1925" s="33">
        <v>-7825.43</v>
      </c>
      <c r="M1925" s="33" t="s">
        <v>1290</v>
      </c>
    </row>
    <row r="1926" spans="1:13" s="33" customFormat="1">
      <c r="A1926" s="33">
        <v>101010102001</v>
      </c>
      <c r="B1926" s="33" t="s">
        <v>2902</v>
      </c>
      <c r="C1926" s="33" t="s">
        <v>2626</v>
      </c>
      <c r="D1926" s="33" t="s">
        <v>1288</v>
      </c>
      <c r="E1926" s="33" t="s">
        <v>2634</v>
      </c>
      <c r="F1926" s="33">
        <v>1320</v>
      </c>
      <c r="G1926" s="34">
        <v>38902</v>
      </c>
      <c r="H1926" s="33" t="s">
        <v>1781</v>
      </c>
      <c r="I1926" s="33">
        <v>390</v>
      </c>
      <c r="J1926" s="33">
        <v>0</v>
      </c>
      <c r="K1926" s="33">
        <v>0</v>
      </c>
      <c r="L1926" s="33">
        <v>390</v>
      </c>
      <c r="M1926" s="33" t="s">
        <v>1290</v>
      </c>
    </row>
    <row r="1927" spans="1:13" s="33" customFormat="1">
      <c r="A1927" s="33">
        <v>101010102001</v>
      </c>
      <c r="B1927" s="33" t="s">
        <v>2902</v>
      </c>
      <c r="C1927" s="33" t="s">
        <v>2626</v>
      </c>
      <c r="D1927" s="33" t="s">
        <v>1288</v>
      </c>
      <c r="E1927" s="33" t="s">
        <v>2634</v>
      </c>
      <c r="F1927" s="33">
        <v>1321</v>
      </c>
      <c r="G1927" s="34">
        <v>38902</v>
      </c>
      <c r="H1927" s="33" t="s">
        <v>1782</v>
      </c>
      <c r="I1927" s="33">
        <v>5619.73</v>
      </c>
      <c r="J1927" s="33">
        <v>0</v>
      </c>
      <c r="K1927" s="33">
        <v>0</v>
      </c>
      <c r="L1927" s="33">
        <v>5619.73</v>
      </c>
      <c r="M1927" s="33" t="s">
        <v>1290</v>
      </c>
    </row>
    <row r="1928" spans="1:13" s="33" customFormat="1">
      <c r="A1928" s="33">
        <v>101010102001</v>
      </c>
      <c r="B1928" s="33" t="s">
        <v>2902</v>
      </c>
      <c r="C1928" s="33" t="s">
        <v>2626</v>
      </c>
      <c r="D1928" s="33" t="s">
        <v>1288</v>
      </c>
      <c r="E1928" s="33" t="s">
        <v>2634</v>
      </c>
      <c r="F1928" s="33">
        <v>1404</v>
      </c>
      <c r="G1928" s="34">
        <v>38902</v>
      </c>
      <c r="H1928" s="33" t="s">
        <v>1783</v>
      </c>
      <c r="I1928" s="33">
        <v>150</v>
      </c>
      <c r="J1928" s="33">
        <v>0</v>
      </c>
      <c r="K1928" s="33">
        <v>0</v>
      </c>
      <c r="L1928" s="33">
        <v>150</v>
      </c>
      <c r="M1928" s="33" t="s">
        <v>1290</v>
      </c>
    </row>
    <row r="1929" spans="1:13" s="33" customFormat="1">
      <c r="A1929" s="33">
        <v>101010102001</v>
      </c>
      <c r="B1929" s="33" t="s">
        <v>2902</v>
      </c>
      <c r="C1929" s="33" t="s">
        <v>2626</v>
      </c>
      <c r="D1929" s="33" t="s">
        <v>1288</v>
      </c>
      <c r="E1929" s="33" t="s">
        <v>2634</v>
      </c>
      <c r="F1929" s="33">
        <v>1407</v>
      </c>
      <c r="G1929" s="34">
        <v>38902</v>
      </c>
      <c r="H1929" s="33" t="s">
        <v>1784</v>
      </c>
      <c r="I1929" s="33">
        <v>1074</v>
      </c>
      <c r="J1929" s="33">
        <v>0</v>
      </c>
      <c r="K1929" s="33">
        <v>0</v>
      </c>
      <c r="L1929" s="33">
        <v>1074</v>
      </c>
      <c r="M1929" s="33" t="s">
        <v>1290</v>
      </c>
    </row>
    <row r="1930" spans="1:13" s="33" customFormat="1">
      <c r="A1930" s="33">
        <v>101010102001</v>
      </c>
      <c r="B1930" s="33" t="s">
        <v>2902</v>
      </c>
      <c r="C1930" s="33" t="s">
        <v>2626</v>
      </c>
      <c r="D1930" s="33" t="s">
        <v>1288</v>
      </c>
      <c r="E1930" s="33" t="s">
        <v>2634</v>
      </c>
      <c r="F1930" s="33">
        <v>1417</v>
      </c>
      <c r="G1930" s="34">
        <v>38902</v>
      </c>
      <c r="H1930" s="33" t="s">
        <v>1785</v>
      </c>
      <c r="I1930" s="33">
        <v>153.85</v>
      </c>
      <c r="J1930" s="33">
        <v>0</v>
      </c>
      <c r="K1930" s="33">
        <v>0</v>
      </c>
      <c r="L1930" s="33">
        <v>153.85</v>
      </c>
      <c r="M1930" s="33" t="s">
        <v>1290</v>
      </c>
    </row>
    <row r="1931" spans="1:13" s="33" customFormat="1">
      <c r="A1931" s="33">
        <v>101010102001</v>
      </c>
      <c r="B1931" s="33" t="s">
        <v>2902</v>
      </c>
      <c r="C1931" s="33" t="s">
        <v>2626</v>
      </c>
      <c r="D1931" s="33" t="s">
        <v>1288</v>
      </c>
      <c r="E1931" s="33" t="s">
        <v>2634</v>
      </c>
      <c r="F1931" s="33">
        <v>1434</v>
      </c>
      <c r="G1931" s="34">
        <v>38902</v>
      </c>
      <c r="H1931" s="33" t="s">
        <v>1786</v>
      </c>
      <c r="I1931" s="33">
        <v>6652.47</v>
      </c>
      <c r="J1931" s="33">
        <v>0</v>
      </c>
      <c r="K1931" s="33">
        <v>0</v>
      </c>
      <c r="L1931" s="33">
        <v>6652.47</v>
      </c>
      <c r="M1931" s="33" t="s">
        <v>1290</v>
      </c>
    </row>
    <row r="1932" spans="1:13" s="33" customFormat="1">
      <c r="A1932" s="33">
        <v>101010102001</v>
      </c>
      <c r="B1932" s="33" t="s">
        <v>2902</v>
      </c>
      <c r="C1932" s="33" t="s">
        <v>2626</v>
      </c>
      <c r="D1932" s="33" t="s">
        <v>1288</v>
      </c>
      <c r="E1932" s="33" t="s">
        <v>2634</v>
      </c>
      <c r="F1932" s="33">
        <v>1435</v>
      </c>
      <c r="G1932" s="34">
        <v>38902</v>
      </c>
      <c r="H1932" s="33" t="s">
        <v>1787</v>
      </c>
      <c r="I1932" s="33">
        <v>14961</v>
      </c>
      <c r="J1932" s="33">
        <v>0</v>
      </c>
      <c r="K1932" s="33">
        <v>0</v>
      </c>
      <c r="L1932" s="33">
        <v>14961</v>
      </c>
      <c r="M1932" s="33" t="s">
        <v>1290</v>
      </c>
    </row>
    <row r="1933" spans="1:13" s="33" customFormat="1">
      <c r="A1933" s="33">
        <v>101010102001</v>
      </c>
      <c r="B1933" s="33" t="s">
        <v>2902</v>
      </c>
      <c r="C1933" s="33" t="s">
        <v>2626</v>
      </c>
      <c r="D1933" s="33" t="s">
        <v>1288</v>
      </c>
      <c r="E1933" s="33" t="s">
        <v>2634</v>
      </c>
      <c r="F1933" s="33">
        <v>1436</v>
      </c>
      <c r="G1933" s="34">
        <v>38902</v>
      </c>
      <c r="H1933" s="33" t="s">
        <v>1788</v>
      </c>
      <c r="I1933" s="33">
        <v>379</v>
      </c>
      <c r="J1933" s="33">
        <v>0</v>
      </c>
      <c r="K1933" s="33">
        <v>0</v>
      </c>
      <c r="L1933" s="33">
        <v>379</v>
      </c>
      <c r="M1933" s="33" t="s">
        <v>1290</v>
      </c>
    </row>
    <row r="1934" spans="1:13" s="33" customFormat="1">
      <c r="A1934" s="33">
        <v>101010102001</v>
      </c>
      <c r="B1934" s="33" t="s">
        <v>2902</v>
      </c>
      <c r="C1934" s="33" t="s">
        <v>2626</v>
      </c>
      <c r="D1934" s="33" t="s">
        <v>1288</v>
      </c>
      <c r="E1934" s="33" t="s">
        <v>2634</v>
      </c>
      <c r="F1934" s="33">
        <v>1437</v>
      </c>
      <c r="G1934" s="34">
        <v>38902</v>
      </c>
      <c r="H1934" s="33" t="s">
        <v>1789</v>
      </c>
      <c r="I1934" s="33">
        <v>88.8</v>
      </c>
      <c r="J1934" s="33">
        <v>0</v>
      </c>
      <c r="K1934" s="33">
        <v>0</v>
      </c>
      <c r="L1934" s="33">
        <v>88.8</v>
      </c>
      <c r="M1934" s="33" t="s">
        <v>1290</v>
      </c>
    </row>
    <row r="1935" spans="1:13" s="33" customFormat="1">
      <c r="A1935" s="33">
        <v>101010102001</v>
      </c>
      <c r="B1935" s="33" t="s">
        <v>2902</v>
      </c>
      <c r="C1935" s="33" t="s">
        <v>2626</v>
      </c>
      <c r="D1935" s="33" t="s">
        <v>1288</v>
      </c>
      <c r="E1935" s="33" t="s">
        <v>2634</v>
      </c>
      <c r="F1935" s="33">
        <v>1444</v>
      </c>
      <c r="G1935" s="34">
        <v>38902</v>
      </c>
      <c r="H1935" s="33" t="s">
        <v>1790</v>
      </c>
      <c r="I1935" s="33">
        <v>35.4</v>
      </c>
      <c r="J1935" s="33">
        <v>0</v>
      </c>
      <c r="K1935" s="33">
        <v>0</v>
      </c>
      <c r="L1935" s="33">
        <v>35.4</v>
      </c>
      <c r="M1935" s="33" t="s">
        <v>1290</v>
      </c>
    </row>
    <row r="1936" spans="1:13" s="33" customFormat="1">
      <c r="A1936" s="33">
        <v>101010102001</v>
      </c>
      <c r="B1936" s="33" t="s">
        <v>2902</v>
      </c>
      <c r="C1936" s="33" t="s">
        <v>2626</v>
      </c>
      <c r="D1936" s="33" t="s">
        <v>1288</v>
      </c>
      <c r="E1936" s="33" t="s">
        <v>2634</v>
      </c>
      <c r="F1936" s="33">
        <v>1445</v>
      </c>
      <c r="G1936" s="34">
        <v>38902</v>
      </c>
      <c r="H1936" s="33" t="s">
        <v>1791</v>
      </c>
      <c r="I1936" s="33">
        <v>81</v>
      </c>
      <c r="J1936" s="33">
        <v>0</v>
      </c>
      <c r="K1936" s="33">
        <v>0</v>
      </c>
      <c r="L1936" s="33">
        <v>81</v>
      </c>
      <c r="M1936" s="33" t="s">
        <v>1290</v>
      </c>
    </row>
    <row r="1937" spans="1:13" s="33" customFormat="1">
      <c r="A1937" s="33">
        <v>101010102001</v>
      </c>
      <c r="B1937" s="33" t="s">
        <v>2902</v>
      </c>
      <c r="C1937" s="33" t="s">
        <v>2626</v>
      </c>
      <c r="D1937" s="33" t="s">
        <v>1288</v>
      </c>
      <c r="E1937" s="33" t="s">
        <v>2634</v>
      </c>
      <c r="F1937" s="33">
        <v>1446</v>
      </c>
      <c r="G1937" s="34">
        <v>38902</v>
      </c>
      <c r="H1937" s="33" t="s">
        <v>1792</v>
      </c>
      <c r="I1937" s="33">
        <v>5.46</v>
      </c>
      <c r="J1937" s="33">
        <v>0</v>
      </c>
      <c r="K1937" s="33">
        <v>0</v>
      </c>
      <c r="L1937" s="33">
        <v>5.46</v>
      </c>
      <c r="M1937" s="33" t="s">
        <v>1290</v>
      </c>
    </row>
    <row r="1938" spans="1:13" s="33" customFormat="1">
      <c r="A1938" s="33">
        <v>101010102001</v>
      </c>
      <c r="B1938" s="33" t="s">
        <v>2902</v>
      </c>
      <c r="C1938" s="33" t="s">
        <v>2626</v>
      </c>
      <c r="D1938" s="33" t="s">
        <v>1288</v>
      </c>
      <c r="E1938" s="33" t="s">
        <v>2634</v>
      </c>
      <c r="F1938" s="33">
        <v>1447</v>
      </c>
      <c r="G1938" s="34">
        <v>38902</v>
      </c>
      <c r="H1938" s="33" t="s">
        <v>1793</v>
      </c>
      <c r="I1938" s="33">
        <v>19.12</v>
      </c>
      <c r="J1938" s="33">
        <v>0</v>
      </c>
      <c r="K1938" s="33">
        <v>0</v>
      </c>
      <c r="L1938" s="33">
        <v>19.12</v>
      </c>
      <c r="M1938" s="33" t="s">
        <v>1290</v>
      </c>
    </row>
    <row r="1939" spans="1:13" s="33" customFormat="1">
      <c r="A1939" s="33">
        <v>101010102001</v>
      </c>
      <c r="B1939" s="33" t="s">
        <v>2902</v>
      </c>
      <c r="C1939" s="33" t="s">
        <v>2626</v>
      </c>
      <c r="D1939" s="33" t="s">
        <v>1288</v>
      </c>
      <c r="E1939" s="33" t="s">
        <v>2634</v>
      </c>
      <c r="F1939" s="33">
        <v>1448</v>
      </c>
      <c r="G1939" s="34">
        <v>38902</v>
      </c>
      <c r="H1939" s="33" t="s">
        <v>3918</v>
      </c>
      <c r="I1939" s="33">
        <v>2877.12</v>
      </c>
      <c r="J1939" s="33">
        <v>0</v>
      </c>
      <c r="K1939" s="33">
        <v>0</v>
      </c>
      <c r="L1939" s="33">
        <v>2877.12</v>
      </c>
      <c r="M1939" s="33" t="s">
        <v>1290</v>
      </c>
    </row>
    <row r="1940" spans="1:13" s="33" customFormat="1">
      <c r="A1940" s="33">
        <v>101010102001</v>
      </c>
      <c r="B1940" s="33" t="s">
        <v>2902</v>
      </c>
      <c r="C1940" s="33" t="s">
        <v>2626</v>
      </c>
      <c r="D1940" s="33" t="s">
        <v>1288</v>
      </c>
      <c r="E1940" s="33" t="s">
        <v>2634</v>
      </c>
      <c r="F1940" s="33">
        <v>1449</v>
      </c>
      <c r="G1940" s="34">
        <v>38902</v>
      </c>
      <c r="H1940" s="33" t="s">
        <v>3919</v>
      </c>
      <c r="I1940" s="33">
        <v>351</v>
      </c>
      <c r="J1940" s="33">
        <v>0</v>
      </c>
      <c r="K1940" s="33">
        <v>0</v>
      </c>
      <c r="L1940" s="33">
        <v>351</v>
      </c>
      <c r="M1940" s="33" t="s">
        <v>1290</v>
      </c>
    </row>
    <row r="1941" spans="1:13" s="33" customFormat="1">
      <c r="A1941" s="33">
        <v>101010102001</v>
      </c>
      <c r="B1941" s="33" t="s">
        <v>2902</v>
      </c>
      <c r="C1941" s="33" t="s">
        <v>2626</v>
      </c>
      <c r="D1941" s="33" t="s">
        <v>1288</v>
      </c>
      <c r="E1941" s="33" t="s">
        <v>2634</v>
      </c>
      <c r="F1941" s="33">
        <v>1629</v>
      </c>
      <c r="G1941" s="34">
        <v>38902</v>
      </c>
      <c r="H1941" s="33" t="s">
        <v>3920</v>
      </c>
      <c r="I1941" s="33">
        <v>98</v>
      </c>
      <c r="J1941" s="33">
        <v>0</v>
      </c>
      <c r="K1941" s="33">
        <v>0</v>
      </c>
      <c r="L1941" s="33">
        <v>98</v>
      </c>
      <c r="M1941" s="33" t="s">
        <v>1290</v>
      </c>
    </row>
    <row r="1942" spans="1:13" s="33" customFormat="1">
      <c r="A1942" s="33">
        <v>101010102001</v>
      </c>
      <c r="B1942" s="33" t="s">
        <v>2902</v>
      </c>
      <c r="C1942" s="33" t="s">
        <v>2626</v>
      </c>
      <c r="D1942" s="33" t="s">
        <v>1288</v>
      </c>
      <c r="E1942" s="33" t="s">
        <v>2627</v>
      </c>
      <c r="F1942" s="33">
        <v>3103</v>
      </c>
      <c r="G1942" s="34">
        <v>38902</v>
      </c>
      <c r="H1942" s="33" t="s">
        <v>1293</v>
      </c>
      <c r="I1942" s="33">
        <v>0</v>
      </c>
      <c r="J1942" s="33">
        <v>0</v>
      </c>
      <c r="K1942" s="33">
        <v>0</v>
      </c>
      <c r="L1942" s="33">
        <v>0</v>
      </c>
      <c r="M1942" s="33" t="s">
        <v>1290</v>
      </c>
    </row>
    <row r="1943" spans="1:13" s="33" customFormat="1">
      <c r="A1943" s="33">
        <v>101010102001</v>
      </c>
      <c r="B1943" s="33" t="s">
        <v>2902</v>
      </c>
      <c r="C1943" s="33" t="s">
        <v>2626</v>
      </c>
      <c r="D1943" s="33" t="s">
        <v>1288</v>
      </c>
      <c r="E1943" s="33" t="s">
        <v>2628</v>
      </c>
      <c r="F1943" s="33">
        <v>3121</v>
      </c>
      <c r="G1943" s="34">
        <v>38902</v>
      </c>
      <c r="H1943" s="33" t="s">
        <v>1776</v>
      </c>
      <c r="I1943" s="33">
        <v>0</v>
      </c>
      <c r="J1943" s="33">
        <v>21848.45</v>
      </c>
      <c r="K1943" s="33">
        <v>0</v>
      </c>
      <c r="L1943" s="33">
        <v>-21848.45</v>
      </c>
      <c r="M1943" s="33" t="s">
        <v>1290</v>
      </c>
    </row>
    <row r="1944" spans="1:13" s="33" customFormat="1">
      <c r="A1944" s="33">
        <v>101010102001</v>
      </c>
      <c r="B1944" s="33" t="s">
        <v>2902</v>
      </c>
      <c r="C1944" s="33" t="s">
        <v>2626</v>
      </c>
      <c r="D1944" s="33" t="s">
        <v>1288</v>
      </c>
      <c r="E1944" s="33" t="s">
        <v>2628</v>
      </c>
      <c r="F1944" s="33">
        <v>3122</v>
      </c>
      <c r="G1944" s="34">
        <v>38902</v>
      </c>
      <c r="H1944" s="33" t="s">
        <v>1777</v>
      </c>
      <c r="I1944" s="33">
        <v>0</v>
      </c>
      <c r="J1944" s="33">
        <v>188.36</v>
      </c>
      <c r="K1944" s="33">
        <v>0</v>
      </c>
      <c r="L1944" s="33">
        <v>-188.36</v>
      </c>
      <c r="M1944" s="33" t="s">
        <v>1290</v>
      </c>
    </row>
    <row r="1945" spans="1:13" s="33" customFormat="1">
      <c r="A1945" s="33">
        <v>101010102001</v>
      </c>
      <c r="B1945" s="33" t="s">
        <v>2902</v>
      </c>
      <c r="C1945" s="33" t="s">
        <v>2626</v>
      </c>
      <c r="D1945" s="33" t="s">
        <v>1288</v>
      </c>
      <c r="E1945" s="33" t="s">
        <v>2628</v>
      </c>
      <c r="F1945" s="33">
        <v>3124</v>
      </c>
      <c r="G1945" s="34">
        <v>38902</v>
      </c>
      <c r="H1945" s="33" t="s">
        <v>1778</v>
      </c>
      <c r="I1945" s="33">
        <v>0</v>
      </c>
      <c r="J1945" s="33">
        <v>155</v>
      </c>
      <c r="K1945" s="33">
        <v>0</v>
      </c>
      <c r="L1945" s="33">
        <v>-155</v>
      </c>
      <c r="M1945" s="33" t="s">
        <v>1290</v>
      </c>
    </row>
    <row r="1946" spans="1:13" s="33" customFormat="1">
      <c r="A1946" s="33">
        <v>101010102001</v>
      </c>
      <c r="B1946" s="33" t="s">
        <v>2902</v>
      </c>
      <c r="C1946" s="33" t="s">
        <v>2626</v>
      </c>
      <c r="D1946" s="33" t="s">
        <v>1288</v>
      </c>
      <c r="E1946" s="33" t="s">
        <v>2628</v>
      </c>
      <c r="F1946" s="33">
        <v>3125</v>
      </c>
      <c r="G1946" s="34">
        <v>38902</v>
      </c>
      <c r="H1946" s="33" t="s">
        <v>1779</v>
      </c>
      <c r="I1946" s="33">
        <v>0</v>
      </c>
      <c r="J1946" s="33">
        <v>11.96</v>
      </c>
      <c r="K1946" s="33">
        <v>0</v>
      </c>
      <c r="L1946" s="33">
        <v>-11.96</v>
      </c>
      <c r="M1946" s="33" t="s">
        <v>1290</v>
      </c>
    </row>
    <row r="1947" spans="1:13" s="33" customFormat="1">
      <c r="A1947" s="33">
        <v>101010102001</v>
      </c>
      <c r="B1947" s="33" t="s">
        <v>2902</v>
      </c>
      <c r="C1947" s="33" t="s">
        <v>2626</v>
      </c>
      <c r="D1947" s="33" t="s">
        <v>1288</v>
      </c>
      <c r="E1947" s="33" t="s">
        <v>2628</v>
      </c>
      <c r="F1947" s="33">
        <v>3128</v>
      </c>
      <c r="G1947" s="34">
        <v>38902</v>
      </c>
      <c r="H1947" s="33" t="s">
        <v>1780</v>
      </c>
      <c r="I1947" s="33">
        <v>0</v>
      </c>
      <c r="J1947" s="33">
        <v>27.75</v>
      </c>
      <c r="K1947" s="33">
        <v>0</v>
      </c>
      <c r="L1947" s="33">
        <v>-27.75</v>
      </c>
      <c r="M1947" s="33" t="s">
        <v>1290</v>
      </c>
    </row>
    <row r="1948" spans="1:13" s="33" customFormat="1">
      <c r="A1948" s="33">
        <v>101010102001</v>
      </c>
      <c r="B1948" s="33" t="s">
        <v>2902</v>
      </c>
      <c r="C1948" s="33" t="s">
        <v>2626</v>
      </c>
      <c r="D1948" s="33" t="s">
        <v>1288</v>
      </c>
      <c r="E1948" s="33" t="s">
        <v>2634</v>
      </c>
      <c r="F1948" s="33">
        <v>1357</v>
      </c>
      <c r="G1948" s="34">
        <v>38903</v>
      </c>
      <c r="H1948" s="33" t="s">
        <v>3923</v>
      </c>
      <c r="I1948" s="33">
        <v>200.48</v>
      </c>
      <c r="J1948" s="33">
        <v>0</v>
      </c>
      <c r="K1948" s="33">
        <v>0</v>
      </c>
      <c r="L1948" s="33">
        <v>200.48</v>
      </c>
      <c r="M1948" s="33" t="s">
        <v>1290</v>
      </c>
    </row>
    <row r="1949" spans="1:13" s="33" customFormat="1">
      <c r="A1949" s="33">
        <v>101010102001</v>
      </c>
      <c r="B1949" s="33" t="s">
        <v>2902</v>
      </c>
      <c r="C1949" s="33" t="s">
        <v>2626</v>
      </c>
      <c r="D1949" s="33" t="s">
        <v>1288</v>
      </c>
      <c r="E1949" s="33" t="s">
        <v>2634</v>
      </c>
      <c r="F1949" s="33">
        <v>1408</v>
      </c>
      <c r="G1949" s="34">
        <v>38903</v>
      </c>
      <c r="H1949" s="33" t="s">
        <v>3924</v>
      </c>
      <c r="I1949" s="33">
        <v>14.56</v>
      </c>
      <c r="J1949" s="33">
        <v>0</v>
      </c>
      <c r="K1949" s="33">
        <v>0</v>
      </c>
      <c r="L1949" s="33">
        <v>14.56</v>
      </c>
      <c r="M1949" s="33" t="s">
        <v>1290</v>
      </c>
    </row>
    <row r="1950" spans="1:13" s="33" customFormat="1">
      <c r="A1950" s="33">
        <v>101010102001</v>
      </c>
      <c r="B1950" s="33" t="s">
        <v>2902</v>
      </c>
      <c r="C1950" s="33" t="s">
        <v>2626</v>
      </c>
      <c r="D1950" s="33" t="s">
        <v>1288</v>
      </c>
      <c r="E1950" s="33" t="s">
        <v>2634</v>
      </c>
      <c r="F1950" s="33">
        <v>1458</v>
      </c>
      <c r="G1950" s="34">
        <v>38903</v>
      </c>
      <c r="H1950" s="33" t="s">
        <v>3925</v>
      </c>
      <c r="I1950" s="33">
        <v>73.599999999999994</v>
      </c>
      <c r="J1950" s="33">
        <v>0</v>
      </c>
      <c r="K1950" s="33">
        <v>0</v>
      </c>
      <c r="L1950" s="33">
        <v>73.599999999999994</v>
      </c>
      <c r="M1950" s="33" t="s">
        <v>1290</v>
      </c>
    </row>
    <row r="1951" spans="1:13" s="33" customFormat="1">
      <c r="A1951" s="33">
        <v>101010102001</v>
      </c>
      <c r="B1951" s="33" t="s">
        <v>2902</v>
      </c>
      <c r="C1951" s="33" t="s">
        <v>2626</v>
      </c>
      <c r="D1951" s="33" t="s">
        <v>1288</v>
      </c>
      <c r="E1951" s="33" t="s">
        <v>2628</v>
      </c>
      <c r="F1951" s="33">
        <v>3129</v>
      </c>
      <c r="G1951" s="34">
        <v>38903</v>
      </c>
      <c r="H1951" s="33" t="s">
        <v>3921</v>
      </c>
      <c r="I1951" s="33">
        <v>0</v>
      </c>
      <c r="J1951" s="33">
        <v>725.47</v>
      </c>
      <c r="K1951" s="33">
        <v>0</v>
      </c>
      <c r="L1951" s="33">
        <v>-725.47</v>
      </c>
      <c r="M1951" s="33" t="s">
        <v>1290</v>
      </c>
    </row>
    <row r="1952" spans="1:13" s="33" customFormat="1">
      <c r="A1952" s="33">
        <v>101010102001</v>
      </c>
      <c r="B1952" s="33" t="s">
        <v>2902</v>
      </c>
      <c r="C1952" s="33" t="s">
        <v>2626</v>
      </c>
      <c r="D1952" s="33" t="s">
        <v>1288</v>
      </c>
      <c r="E1952" s="33" t="s">
        <v>2628</v>
      </c>
      <c r="F1952" s="33">
        <v>3132</v>
      </c>
      <c r="G1952" s="34">
        <v>38903</v>
      </c>
      <c r="H1952" s="33" t="s">
        <v>3922</v>
      </c>
      <c r="I1952" s="33">
        <v>0</v>
      </c>
      <c r="J1952" s="33">
        <v>3447.02</v>
      </c>
      <c r="K1952" s="33">
        <v>0</v>
      </c>
      <c r="L1952" s="33">
        <v>-3447.02</v>
      </c>
      <c r="M1952" s="33" t="s">
        <v>1290</v>
      </c>
    </row>
    <row r="1953" spans="1:13" s="33" customFormat="1">
      <c r="A1953" s="33">
        <v>101010102001</v>
      </c>
      <c r="B1953" s="33" t="s">
        <v>2902</v>
      </c>
      <c r="C1953" s="33" t="s">
        <v>2626</v>
      </c>
      <c r="D1953" s="33" t="s">
        <v>1288</v>
      </c>
      <c r="E1953" s="33" t="s">
        <v>2634</v>
      </c>
      <c r="F1953" s="33">
        <v>1360</v>
      </c>
      <c r="G1953" s="34">
        <v>38904</v>
      </c>
      <c r="H1953" s="33" t="s">
        <v>3930</v>
      </c>
      <c r="I1953" s="33">
        <v>80</v>
      </c>
      <c r="J1953" s="33">
        <v>0</v>
      </c>
      <c r="K1953" s="33">
        <v>0</v>
      </c>
      <c r="L1953" s="33">
        <v>80</v>
      </c>
      <c r="M1953" s="33" t="s">
        <v>1290</v>
      </c>
    </row>
    <row r="1954" spans="1:13" s="33" customFormat="1">
      <c r="A1954" s="33">
        <v>101010102001</v>
      </c>
      <c r="B1954" s="33" t="s">
        <v>2902</v>
      </c>
      <c r="C1954" s="33" t="s">
        <v>2626</v>
      </c>
      <c r="D1954" s="33" t="s">
        <v>1288</v>
      </c>
      <c r="E1954" s="33" t="s">
        <v>2634</v>
      </c>
      <c r="F1954" s="33">
        <v>1405</v>
      </c>
      <c r="G1954" s="34">
        <v>38904</v>
      </c>
      <c r="H1954" s="33" t="s">
        <v>3931</v>
      </c>
      <c r="I1954" s="33">
        <v>1845</v>
      </c>
      <c r="J1954" s="33">
        <v>0</v>
      </c>
      <c r="K1954" s="33">
        <v>0</v>
      </c>
      <c r="L1954" s="33">
        <v>1845</v>
      </c>
      <c r="M1954" s="33" t="s">
        <v>1290</v>
      </c>
    </row>
    <row r="1955" spans="1:13" s="33" customFormat="1">
      <c r="A1955" s="33">
        <v>101010102001</v>
      </c>
      <c r="B1955" s="33" t="s">
        <v>2902</v>
      </c>
      <c r="C1955" s="33" t="s">
        <v>2626</v>
      </c>
      <c r="D1955" s="33" t="s">
        <v>1288</v>
      </c>
      <c r="E1955" s="33" t="s">
        <v>2634</v>
      </c>
      <c r="F1955" s="33">
        <v>1411</v>
      </c>
      <c r="G1955" s="34">
        <v>38904</v>
      </c>
      <c r="H1955" s="33" t="s">
        <v>3932</v>
      </c>
      <c r="I1955" s="33">
        <v>519.13</v>
      </c>
      <c r="J1955" s="33">
        <v>0</v>
      </c>
      <c r="K1955" s="33">
        <v>0</v>
      </c>
      <c r="L1955" s="33">
        <v>519.13</v>
      </c>
      <c r="M1955" s="33" t="s">
        <v>1290</v>
      </c>
    </row>
    <row r="1956" spans="1:13" s="33" customFormat="1">
      <c r="A1956" s="33">
        <v>101010102001</v>
      </c>
      <c r="B1956" s="33" t="s">
        <v>2902</v>
      </c>
      <c r="C1956" s="33" t="s">
        <v>2626</v>
      </c>
      <c r="D1956" s="33" t="s">
        <v>1288</v>
      </c>
      <c r="E1956" s="33" t="s">
        <v>2634</v>
      </c>
      <c r="F1956" s="33">
        <v>1412</v>
      </c>
      <c r="G1956" s="34">
        <v>38904</v>
      </c>
      <c r="H1956" s="33" t="s">
        <v>3933</v>
      </c>
      <c r="I1956" s="33">
        <v>10</v>
      </c>
      <c r="J1956" s="33">
        <v>0</v>
      </c>
      <c r="K1956" s="33">
        <v>0</v>
      </c>
      <c r="L1956" s="33">
        <v>10</v>
      </c>
      <c r="M1956" s="33" t="s">
        <v>1290</v>
      </c>
    </row>
    <row r="1957" spans="1:13" s="33" customFormat="1">
      <c r="A1957" s="33">
        <v>101010102001</v>
      </c>
      <c r="B1957" s="33" t="s">
        <v>2902</v>
      </c>
      <c r="C1957" s="33" t="s">
        <v>2626</v>
      </c>
      <c r="D1957" s="33" t="s">
        <v>1288</v>
      </c>
      <c r="E1957" s="33" t="s">
        <v>2634</v>
      </c>
      <c r="F1957" s="33">
        <v>1413</v>
      </c>
      <c r="G1957" s="34">
        <v>38904</v>
      </c>
      <c r="H1957" s="33" t="s">
        <v>3934</v>
      </c>
      <c r="I1957" s="33">
        <v>5</v>
      </c>
      <c r="J1957" s="33">
        <v>0</v>
      </c>
      <c r="K1957" s="33">
        <v>0</v>
      </c>
      <c r="L1957" s="33">
        <v>5</v>
      </c>
      <c r="M1957" s="33" t="s">
        <v>1290</v>
      </c>
    </row>
    <row r="1958" spans="1:13" s="33" customFormat="1">
      <c r="A1958" s="33">
        <v>101010102001</v>
      </c>
      <c r="B1958" s="33" t="s">
        <v>2902</v>
      </c>
      <c r="C1958" s="33" t="s">
        <v>2626</v>
      </c>
      <c r="D1958" s="33" t="s">
        <v>1288</v>
      </c>
      <c r="E1958" s="33" t="s">
        <v>2634</v>
      </c>
      <c r="F1958" s="33">
        <v>1414</v>
      </c>
      <c r="G1958" s="34">
        <v>38904</v>
      </c>
      <c r="H1958" s="33" t="s">
        <v>641</v>
      </c>
      <c r="I1958" s="33">
        <v>10</v>
      </c>
      <c r="J1958" s="33">
        <v>0</v>
      </c>
      <c r="K1958" s="33">
        <v>0</v>
      </c>
      <c r="L1958" s="33">
        <v>10</v>
      </c>
      <c r="M1958" s="33" t="s">
        <v>1290</v>
      </c>
    </row>
    <row r="1959" spans="1:13" s="33" customFormat="1">
      <c r="A1959" s="33">
        <v>101010102001</v>
      </c>
      <c r="B1959" s="33" t="s">
        <v>2902</v>
      </c>
      <c r="C1959" s="33" t="s">
        <v>2626</v>
      </c>
      <c r="D1959" s="33" t="s">
        <v>1288</v>
      </c>
      <c r="E1959" s="33" t="s">
        <v>2634</v>
      </c>
      <c r="F1959" s="33">
        <v>1415</v>
      </c>
      <c r="G1959" s="34">
        <v>38904</v>
      </c>
      <c r="H1959" s="33" t="s">
        <v>642</v>
      </c>
      <c r="I1959" s="33">
        <v>16.38</v>
      </c>
      <c r="J1959" s="33">
        <v>0</v>
      </c>
      <c r="K1959" s="33">
        <v>0</v>
      </c>
      <c r="L1959" s="33">
        <v>16.38</v>
      </c>
      <c r="M1959" s="33" t="s">
        <v>1290</v>
      </c>
    </row>
    <row r="1960" spans="1:13" s="33" customFormat="1">
      <c r="A1960" s="33">
        <v>101010102001</v>
      </c>
      <c r="B1960" s="33" t="s">
        <v>2902</v>
      </c>
      <c r="C1960" s="33" t="s">
        <v>2626</v>
      </c>
      <c r="D1960" s="33" t="s">
        <v>1288</v>
      </c>
      <c r="E1960" s="33" t="s">
        <v>2634</v>
      </c>
      <c r="F1960" s="33">
        <v>1416</v>
      </c>
      <c r="G1960" s="34">
        <v>38904</v>
      </c>
      <c r="H1960" s="33" t="s">
        <v>643</v>
      </c>
      <c r="I1960" s="33">
        <v>20</v>
      </c>
      <c r="J1960" s="33">
        <v>0</v>
      </c>
      <c r="K1960" s="33">
        <v>0</v>
      </c>
      <c r="L1960" s="33">
        <v>20</v>
      </c>
      <c r="M1960" s="33" t="s">
        <v>1290</v>
      </c>
    </row>
    <row r="1961" spans="1:13" s="33" customFormat="1">
      <c r="A1961" s="33">
        <v>101010102001</v>
      </c>
      <c r="B1961" s="33" t="s">
        <v>2902</v>
      </c>
      <c r="C1961" s="33" t="s">
        <v>2626</v>
      </c>
      <c r="D1961" s="33" t="s">
        <v>1288</v>
      </c>
      <c r="E1961" s="33" t="s">
        <v>2634</v>
      </c>
      <c r="F1961" s="33">
        <v>1418</v>
      </c>
      <c r="G1961" s="34">
        <v>38904</v>
      </c>
      <c r="H1961" s="33" t="s">
        <v>644</v>
      </c>
      <c r="I1961" s="33">
        <v>47.04</v>
      </c>
      <c r="J1961" s="33">
        <v>0</v>
      </c>
      <c r="K1961" s="33">
        <v>0</v>
      </c>
      <c r="L1961" s="33">
        <v>47.04</v>
      </c>
      <c r="M1961" s="33" t="s">
        <v>1290</v>
      </c>
    </row>
    <row r="1962" spans="1:13" s="33" customFormat="1">
      <c r="A1962" s="33">
        <v>101010102001</v>
      </c>
      <c r="B1962" s="33" t="s">
        <v>2902</v>
      </c>
      <c r="C1962" s="33" t="s">
        <v>2626</v>
      </c>
      <c r="D1962" s="33" t="s">
        <v>1288</v>
      </c>
      <c r="E1962" s="33" t="s">
        <v>2634</v>
      </c>
      <c r="F1962" s="33">
        <v>1419</v>
      </c>
      <c r="G1962" s="34">
        <v>38904</v>
      </c>
      <c r="H1962" s="33" t="s">
        <v>645</v>
      </c>
      <c r="I1962" s="33">
        <v>21.28</v>
      </c>
      <c r="J1962" s="33">
        <v>0</v>
      </c>
      <c r="K1962" s="33">
        <v>0</v>
      </c>
      <c r="L1962" s="33">
        <v>21.28</v>
      </c>
      <c r="M1962" s="33" t="s">
        <v>1290</v>
      </c>
    </row>
    <row r="1963" spans="1:13" s="33" customFormat="1">
      <c r="A1963" s="33">
        <v>101010102001</v>
      </c>
      <c r="B1963" s="33" t="s">
        <v>2902</v>
      </c>
      <c r="C1963" s="33" t="s">
        <v>2626</v>
      </c>
      <c r="D1963" s="33" t="s">
        <v>1288</v>
      </c>
      <c r="E1963" s="33" t="s">
        <v>2634</v>
      </c>
      <c r="F1963" s="33">
        <v>1420</v>
      </c>
      <c r="G1963" s="34">
        <v>38904</v>
      </c>
      <c r="H1963" s="33" t="s">
        <v>646</v>
      </c>
      <c r="I1963" s="33">
        <v>5</v>
      </c>
      <c r="J1963" s="33">
        <v>0</v>
      </c>
      <c r="K1963" s="33">
        <v>0</v>
      </c>
      <c r="L1963" s="33">
        <v>5</v>
      </c>
      <c r="M1963" s="33" t="s">
        <v>1290</v>
      </c>
    </row>
    <row r="1964" spans="1:13" s="33" customFormat="1">
      <c r="A1964" s="33">
        <v>101010102001</v>
      </c>
      <c r="B1964" s="33" t="s">
        <v>2902</v>
      </c>
      <c r="C1964" s="33" t="s">
        <v>2626</v>
      </c>
      <c r="D1964" s="33" t="s">
        <v>1288</v>
      </c>
      <c r="E1964" s="33" t="s">
        <v>2634</v>
      </c>
      <c r="F1964" s="33">
        <v>1438</v>
      </c>
      <c r="G1964" s="34">
        <v>38904</v>
      </c>
      <c r="H1964" s="33" t="s">
        <v>647</v>
      </c>
      <c r="I1964" s="33">
        <v>27.68</v>
      </c>
      <c r="J1964" s="33">
        <v>0</v>
      </c>
      <c r="K1964" s="33">
        <v>0</v>
      </c>
      <c r="L1964" s="33">
        <v>27.68</v>
      </c>
      <c r="M1964" s="33" t="s">
        <v>1290</v>
      </c>
    </row>
    <row r="1965" spans="1:13" s="33" customFormat="1">
      <c r="A1965" s="33">
        <v>101010102001</v>
      </c>
      <c r="B1965" s="33" t="s">
        <v>2902</v>
      </c>
      <c r="C1965" s="33" t="s">
        <v>2626</v>
      </c>
      <c r="D1965" s="33" t="s">
        <v>1288</v>
      </c>
      <c r="E1965" s="33" t="s">
        <v>2634</v>
      </c>
      <c r="F1965" s="33">
        <v>1439</v>
      </c>
      <c r="G1965" s="34">
        <v>38904</v>
      </c>
      <c r="H1965" s="33" t="s">
        <v>648</v>
      </c>
      <c r="I1965" s="33">
        <v>12.8</v>
      </c>
      <c r="J1965" s="33">
        <v>0</v>
      </c>
      <c r="K1965" s="33">
        <v>0</v>
      </c>
      <c r="L1965" s="33">
        <v>12.8</v>
      </c>
      <c r="M1965" s="33" t="s">
        <v>1290</v>
      </c>
    </row>
    <row r="1966" spans="1:13" s="33" customFormat="1">
      <c r="A1966" s="33">
        <v>101010102001</v>
      </c>
      <c r="B1966" s="33" t="s">
        <v>2902</v>
      </c>
      <c r="C1966" s="33" t="s">
        <v>2626</v>
      </c>
      <c r="D1966" s="33" t="s">
        <v>1288</v>
      </c>
      <c r="E1966" s="33" t="s">
        <v>2634</v>
      </c>
      <c r="F1966" s="33">
        <v>1440</v>
      </c>
      <c r="G1966" s="34">
        <v>38904</v>
      </c>
      <c r="H1966" s="33" t="s">
        <v>649</v>
      </c>
      <c r="I1966" s="33">
        <v>75.599999999999994</v>
      </c>
      <c r="J1966" s="33">
        <v>0</v>
      </c>
      <c r="K1966" s="33">
        <v>0</v>
      </c>
      <c r="L1966" s="33">
        <v>75.599999999999994</v>
      </c>
      <c r="M1966" s="33" t="s">
        <v>1290</v>
      </c>
    </row>
    <row r="1967" spans="1:13" s="33" customFormat="1">
      <c r="A1967" s="33">
        <v>101010102001</v>
      </c>
      <c r="B1967" s="33" t="s">
        <v>2902</v>
      </c>
      <c r="C1967" s="33" t="s">
        <v>2626</v>
      </c>
      <c r="D1967" s="33" t="s">
        <v>1288</v>
      </c>
      <c r="E1967" s="33" t="s">
        <v>2634</v>
      </c>
      <c r="F1967" s="33">
        <v>1441</v>
      </c>
      <c r="G1967" s="34">
        <v>38904</v>
      </c>
      <c r="H1967" s="33" t="s">
        <v>650</v>
      </c>
      <c r="I1967" s="33">
        <v>14.56</v>
      </c>
      <c r="J1967" s="33">
        <v>0</v>
      </c>
      <c r="K1967" s="33">
        <v>0</v>
      </c>
      <c r="L1967" s="33">
        <v>14.56</v>
      </c>
      <c r="M1967" s="33" t="s">
        <v>1290</v>
      </c>
    </row>
    <row r="1968" spans="1:13" s="33" customFormat="1">
      <c r="A1968" s="33">
        <v>101010102001</v>
      </c>
      <c r="B1968" s="33" t="s">
        <v>2902</v>
      </c>
      <c r="C1968" s="33" t="s">
        <v>2626</v>
      </c>
      <c r="D1968" s="33" t="s">
        <v>1288</v>
      </c>
      <c r="E1968" s="33" t="s">
        <v>2634</v>
      </c>
      <c r="F1968" s="33">
        <v>1442</v>
      </c>
      <c r="G1968" s="34">
        <v>38904</v>
      </c>
      <c r="H1968" s="33" t="s">
        <v>651</v>
      </c>
      <c r="I1968" s="33">
        <v>11000.76</v>
      </c>
      <c r="J1968" s="33">
        <v>0</v>
      </c>
      <c r="K1968" s="33">
        <v>0</v>
      </c>
      <c r="L1968" s="33">
        <v>11000.76</v>
      </c>
      <c r="M1968" s="33" t="s">
        <v>1290</v>
      </c>
    </row>
    <row r="1969" spans="1:13" s="33" customFormat="1">
      <c r="A1969" s="33">
        <v>101010102001</v>
      </c>
      <c r="B1969" s="33" t="s">
        <v>2902</v>
      </c>
      <c r="C1969" s="33" t="s">
        <v>2626</v>
      </c>
      <c r="D1969" s="33" t="s">
        <v>1288</v>
      </c>
      <c r="E1969" s="33" t="s">
        <v>2634</v>
      </c>
      <c r="F1969" s="33">
        <v>1443</v>
      </c>
      <c r="G1969" s="34">
        <v>38904</v>
      </c>
      <c r="H1969" s="33" t="s">
        <v>652</v>
      </c>
      <c r="I1969" s="33">
        <v>164.53</v>
      </c>
      <c r="J1969" s="33">
        <v>0</v>
      </c>
      <c r="K1969" s="33">
        <v>0</v>
      </c>
      <c r="L1969" s="33">
        <v>164.53</v>
      </c>
      <c r="M1969" s="33" t="s">
        <v>1290</v>
      </c>
    </row>
    <row r="1970" spans="1:13" s="33" customFormat="1">
      <c r="A1970" s="33">
        <v>101010102001</v>
      </c>
      <c r="B1970" s="33" t="s">
        <v>2902</v>
      </c>
      <c r="C1970" s="33" t="s">
        <v>2626</v>
      </c>
      <c r="D1970" s="33" t="s">
        <v>1288</v>
      </c>
      <c r="E1970" s="33" t="s">
        <v>2634</v>
      </c>
      <c r="F1970" s="33">
        <v>1451</v>
      </c>
      <c r="G1970" s="34">
        <v>38904</v>
      </c>
      <c r="H1970" s="33" t="s">
        <v>653</v>
      </c>
      <c r="I1970" s="33">
        <v>11000.76</v>
      </c>
      <c r="J1970" s="33">
        <v>0</v>
      </c>
      <c r="K1970" s="33">
        <v>0</v>
      </c>
      <c r="L1970" s="33">
        <v>11000.76</v>
      </c>
      <c r="M1970" s="33" t="s">
        <v>1290</v>
      </c>
    </row>
    <row r="1971" spans="1:13" s="33" customFormat="1">
      <c r="A1971" s="33">
        <v>101010102001</v>
      </c>
      <c r="B1971" s="33" t="s">
        <v>2902</v>
      </c>
      <c r="C1971" s="33" t="s">
        <v>2626</v>
      </c>
      <c r="D1971" s="33" t="s">
        <v>1288</v>
      </c>
      <c r="E1971" s="33" t="s">
        <v>2634</v>
      </c>
      <c r="F1971" s="33">
        <v>1599</v>
      </c>
      <c r="G1971" s="34">
        <v>38904</v>
      </c>
      <c r="H1971" s="33" t="s">
        <v>654</v>
      </c>
      <c r="I1971" s="33">
        <v>286.20999999999998</v>
      </c>
      <c r="J1971" s="33">
        <v>0</v>
      </c>
      <c r="K1971" s="33">
        <v>0</v>
      </c>
      <c r="L1971" s="33">
        <v>286.20999999999998</v>
      </c>
      <c r="M1971" s="33" t="s">
        <v>1290</v>
      </c>
    </row>
    <row r="1972" spans="1:13" s="33" customFormat="1">
      <c r="A1972" s="33">
        <v>101010102001</v>
      </c>
      <c r="B1972" s="33" t="s">
        <v>2902</v>
      </c>
      <c r="C1972" s="33" t="s">
        <v>2626</v>
      </c>
      <c r="D1972" s="33" t="s">
        <v>1288</v>
      </c>
      <c r="E1972" s="33" t="s">
        <v>2634</v>
      </c>
      <c r="F1972" s="33">
        <v>1602</v>
      </c>
      <c r="G1972" s="34">
        <v>38904</v>
      </c>
      <c r="H1972" s="33" t="s">
        <v>655</v>
      </c>
      <c r="I1972" s="33">
        <v>210.11</v>
      </c>
      <c r="J1972" s="33">
        <v>0</v>
      </c>
      <c r="K1972" s="33">
        <v>0</v>
      </c>
      <c r="L1972" s="33">
        <v>210.11</v>
      </c>
      <c r="M1972" s="33" t="s">
        <v>1290</v>
      </c>
    </row>
    <row r="1973" spans="1:13" s="33" customFormat="1">
      <c r="A1973" s="33">
        <v>101010102001</v>
      </c>
      <c r="B1973" s="33" t="s">
        <v>2902</v>
      </c>
      <c r="C1973" s="33" t="s">
        <v>2626</v>
      </c>
      <c r="D1973" s="33" t="s">
        <v>1288</v>
      </c>
      <c r="E1973" s="33" t="s">
        <v>2628</v>
      </c>
      <c r="F1973" s="33">
        <v>3135</v>
      </c>
      <c r="G1973" s="34">
        <v>38904</v>
      </c>
      <c r="H1973" s="33" t="s">
        <v>3926</v>
      </c>
      <c r="I1973" s="33">
        <v>0</v>
      </c>
      <c r="J1973" s="33">
        <v>6102.18</v>
      </c>
      <c r="K1973" s="33">
        <v>0</v>
      </c>
      <c r="L1973" s="33">
        <v>-6102.18</v>
      </c>
      <c r="M1973" s="33" t="s">
        <v>1290</v>
      </c>
    </row>
    <row r="1974" spans="1:13" s="33" customFormat="1">
      <c r="A1974" s="33">
        <v>101010102001</v>
      </c>
      <c r="B1974" s="33" t="s">
        <v>2902</v>
      </c>
      <c r="C1974" s="33" t="s">
        <v>2626</v>
      </c>
      <c r="D1974" s="33" t="s">
        <v>1288</v>
      </c>
      <c r="E1974" s="33" t="s">
        <v>2628</v>
      </c>
      <c r="F1974" s="33">
        <v>3136</v>
      </c>
      <c r="G1974" s="34">
        <v>38904</v>
      </c>
      <c r="H1974" s="33" t="s">
        <v>3927</v>
      </c>
      <c r="I1974" s="33">
        <v>0</v>
      </c>
      <c r="J1974" s="33">
        <v>3372.28</v>
      </c>
      <c r="K1974" s="33">
        <v>0</v>
      </c>
      <c r="L1974" s="33">
        <v>-3372.28</v>
      </c>
      <c r="M1974" s="33" t="s">
        <v>1290</v>
      </c>
    </row>
    <row r="1975" spans="1:13" s="33" customFormat="1">
      <c r="A1975" s="33">
        <v>101010102001</v>
      </c>
      <c r="B1975" s="33" t="s">
        <v>2902</v>
      </c>
      <c r="C1975" s="33" t="s">
        <v>2626</v>
      </c>
      <c r="D1975" s="33" t="s">
        <v>1288</v>
      </c>
      <c r="E1975" s="33" t="s">
        <v>2628</v>
      </c>
      <c r="F1975" s="33">
        <v>3137</v>
      </c>
      <c r="G1975" s="34">
        <v>38904</v>
      </c>
      <c r="H1975" s="33" t="s">
        <v>3928</v>
      </c>
      <c r="I1975" s="33">
        <v>0</v>
      </c>
      <c r="J1975" s="33">
        <v>16606.099999999999</v>
      </c>
      <c r="K1975" s="33">
        <v>0</v>
      </c>
      <c r="L1975" s="33">
        <v>-16606.099999999999</v>
      </c>
      <c r="M1975" s="33" t="s">
        <v>1290</v>
      </c>
    </row>
    <row r="1976" spans="1:13" s="33" customFormat="1">
      <c r="A1976" s="33">
        <v>101010102001</v>
      </c>
      <c r="B1976" s="33" t="s">
        <v>2902</v>
      </c>
      <c r="C1976" s="33" t="s">
        <v>2626</v>
      </c>
      <c r="D1976" s="33" t="s">
        <v>1288</v>
      </c>
      <c r="E1976" s="33" t="s">
        <v>2628</v>
      </c>
      <c r="F1976" s="33">
        <v>3138</v>
      </c>
      <c r="G1976" s="34">
        <v>38904</v>
      </c>
      <c r="H1976" s="33" t="s">
        <v>3929</v>
      </c>
      <c r="I1976" s="33">
        <v>0</v>
      </c>
      <c r="J1976" s="33">
        <v>9917</v>
      </c>
      <c r="K1976" s="33">
        <v>0</v>
      </c>
      <c r="L1976" s="33">
        <v>-9917</v>
      </c>
      <c r="M1976" s="33" t="s">
        <v>1290</v>
      </c>
    </row>
    <row r="1977" spans="1:13" s="33" customFormat="1">
      <c r="A1977" s="33">
        <v>101010102001</v>
      </c>
      <c r="B1977" s="33" t="s">
        <v>2902</v>
      </c>
      <c r="C1977" s="33" t="s">
        <v>2626</v>
      </c>
      <c r="D1977" s="33" t="s">
        <v>1288</v>
      </c>
      <c r="E1977" s="33" t="s">
        <v>2634</v>
      </c>
      <c r="F1977" s="33">
        <v>1356</v>
      </c>
      <c r="G1977" s="34">
        <v>38905</v>
      </c>
      <c r="H1977" s="33" t="s">
        <v>662</v>
      </c>
      <c r="I1977" s="33">
        <v>1000</v>
      </c>
      <c r="J1977" s="33">
        <v>0</v>
      </c>
      <c r="K1977" s="33">
        <v>0</v>
      </c>
      <c r="L1977" s="33">
        <v>1000</v>
      </c>
      <c r="M1977" s="33" t="s">
        <v>1290</v>
      </c>
    </row>
    <row r="1978" spans="1:13" s="33" customFormat="1">
      <c r="A1978" s="33">
        <v>101010102001</v>
      </c>
      <c r="B1978" s="33" t="s">
        <v>2902</v>
      </c>
      <c r="C1978" s="33" t="s">
        <v>2626</v>
      </c>
      <c r="D1978" s="33" t="s">
        <v>1288</v>
      </c>
      <c r="E1978" s="33" t="s">
        <v>2634</v>
      </c>
      <c r="F1978" s="33">
        <v>1358</v>
      </c>
      <c r="G1978" s="34">
        <v>38905</v>
      </c>
      <c r="H1978" s="33" t="s">
        <v>663</v>
      </c>
      <c r="I1978" s="33">
        <v>15000</v>
      </c>
      <c r="J1978" s="33">
        <v>0</v>
      </c>
      <c r="K1978" s="33">
        <v>0</v>
      </c>
      <c r="L1978" s="33">
        <v>15000</v>
      </c>
      <c r="M1978" s="33" t="s">
        <v>1290</v>
      </c>
    </row>
    <row r="1979" spans="1:13" s="33" customFormat="1">
      <c r="A1979" s="33">
        <v>101010102001</v>
      </c>
      <c r="B1979" s="33" t="s">
        <v>2902</v>
      </c>
      <c r="C1979" s="33" t="s">
        <v>2626</v>
      </c>
      <c r="D1979" s="33" t="s">
        <v>1288</v>
      </c>
      <c r="E1979" s="33" t="s">
        <v>2634</v>
      </c>
      <c r="F1979" s="33">
        <v>1453</v>
      </c>
      <c r="G1979" s="34">
        <v>38905</v>
      </c>
      <c r="H1979" s="33" t="s">
        <v>664</v>
      </c>
      <c r="I1979" s="33">
        <v>39.14</v>
      </c>
      <c r="J1979" s="33">
        <v>0</v>
      </c>
      <c r="K1979" s="33">
        <v>0</v>
      </c>
      <c r="L1979" s="33">
        <v>39.14</v>
      </c>
      <c r="M1979" s="33" t="s">
        <v>1290</v>
      </c>
    </row>
    <row r="1980" spans="1:13" s="33" customFormat="1">
      <c r="A1980" s="33">
        <v>101010102001</v>
      </c>
      <c r="B1980" s="33" t="s">
        <v>2902</v>
      </c>
      <c r="C1980" s="33" t="s">
        <v>2626</v>
      </c>
      <c r="D1980" s="33" t="s">
        <v>1288</v>
      </c>
      <c r="E1980" s="33" t="s">
        <v>2634</v>
      </c>
      <c r="F1980" s="33">
        <v>1454</v>
      </c>
      <c r="G1980" s="34">
        <v>38905</v>
      </c>
      <c r="H1980" s="33" t="s">
        <v>665</v>
      </c>
      <c r="I1980" s="33">
        <v>252</v>
      </c>
      <c r="J1980" s="33">
        <v>0</v>
      </c>
      <c r="K1980" s="33">
        <v>0</v>
      </c>
      <c r="L1980" s="33">
        <v>252</v>
      </c>
      <c r="M1980" s="33" t="s">
        <v>1290</v>
      </c>
    </row>
    <row r="1981" spans="1:13" s="33" customFormat="1">
      <c r="A1981" s="33">
        <v>101010102001</v>
      </c>
      <c r="B1981" s="33" t="s">
        <v>2902</v>
      </c>
      <c r="C1981" s="33" t="s">
        <v>2626</v>
      </c>
      <c r="D1981" s="33" t="s">
        <v>1288</v>
      </c>
      <c r="E1981" s="33" t="s">
        <v>2634</v>
      </c>
      <c r="F1981" s="33">
        <v>1455</v>
      </c>
      <c r="G1981" s="34">
        <v>38905</v>
      </c>
      <c r="H1981" s="33" t="s">
        <v>666</v>
      </c>
      <c r="I1981" s="33">
        <v>153</v>
      </c>
      <c r="J1981" s="33">
        <v>0</v>
      </c>
      <c r="K1981" s="33">
        <v>0</v>
      </c>
      <c r="L1981" s="33">
        <v>153</v>
      </c>
      <c r="M1981" s="33" t="s">
        <v>1290</v>
      </c>
    </row>
    <row r="1982" spans="1:13" s="33" customFormat="1">
      <c r="A1982" s="33">
        <v>101010102001</v>
      </c>
      <c r="B1982" s="33" t="s">
        <v>2902</v>
      </c>
      <c r="C1982" s="33" t="s">
        <v>2626</v>
      </c>
      <c r="D1982" s="33" t="s">
        <v>1288</v>
      </c>
      <c r="E1982" s="33" t="s">
        <v>2634</v>
      </c>
      <c r="F1982" s="33">
        <v>1456</v>
      </c>
      <c r="G1982" s="34">
        <v>38905</v>
      </c>
      <c r="H1982" s="33" t="s">
        <v>667</v>
      </c>
      <c r="I1982" s="33">
        <v>56.42</v>
      </c>
      <c r="J1982" s="33">
        <v>0</v>
      </c>
      <c r="K1982" s="33">
        <v>0</v>
      </c>
      <c r="L1982" s="33">
        <v>56.42</v>
      </c>
      <c r="M1982" s="33" t="s">
        <v>1290</v>
      </c>
    </row>
    <row r="1983" spans="1:13" s="33" customFormat="1">
      <c r="A1983" s="33">
        <v>101010102001</v>
      </c>
      <c r="B1983" s="33" t="s">
        <v>2902</v>
      </c>
      <c r="C1983" s="33" t="s">
        <v>2626</v>
      </c>
      <c r="D1983" s="33" t="s">
        <v>1288</v>
      </c>
      <c r="E1983" s="33" t="s">
        <v>2634</v>
      </c>
      <c r="F1983" s="33">
        <v>1457</v>
      </c>
      <c r="G1983" s="34">
        <v>38905</v>
      </c>
      <c r="H1983" s="33" t="s">
        <v>668</v>
      </c>
      <c r="I1983" s="33">
        <v>6</v>
      </c>
      <c r="J1983" s="33">
        <v>0</v>
      </c>
      <c r="K1983" s="33">
        <v>0</v>
      </c>
      <c r="L1983" s="33">
        <v>6</v>
      </c>
      <c r="M1983" s="33" t="s">
        <v>1290</v>
      </c>
    </row>
    <row r="1984" spans="1:13" s="33" customFormat="1">
      <c r="A1984" s="33">
        <v>101010102001</v>
      </c>
      <c r="B1984" s="33" t="s">
        <v>2902</v>
      </c>
      <c r="C1984" s="33" t="s">
        <v>2626</v>
      </c>
      <c r="D1984" s="33" t="s">
        <v>1288</v>
      </c>
      <c r="E1984" s="33" t="s">
        <v>2634</v>
      </c>
      <c r="F1984" s="33">
        <v>1772</v>
      </c>
      <c r="G1984" s="34">
        <v>38905</v>
      </c>
      <c r="H1984" s="33" t="s">
        <v>669</v>
      </c>
      <c r="I1984" s="33">
        <v>122.43</v>
      </c>
      <c r="J1984" s="33">
        <v>0</v>
      </c>
      <c r="K1984" s="33">
        <v>0</v>
      </c>
      <c r="L1984" s="33">
        <v>122.43</v>
      </c>
      <c r="M1984" s="33" t="s">
        <v>1290</v>
      </c>
    </row>
    <row r="1985" spans="1:13" s="33" customFormat="1">
      <c r="A1985" s="33">
        <v>101010102001</v>
      </c>
      <c r="B1985" s="33" t="s">
        <v>2902</v>
      </c>
      <c r="C1985" s="33" t="s">
        <v>2626</v>
      </c>
      <c r="D1985" s="33" t="s">
        <v>1288</v>
      </c>
      <c r="E1985" s="33" t="s">
        <v>2634</v>
      </c>
      <c r="F1985" s="33">
        <v>1983</v>
      </c>
      <c r="G1985" s="34">
        <v>38905</v>
      </c>
      <c r="H1985" s="33" t="s">
        <v>670</v>
      </c>
      <c r="I1985" s="33">
        <v>850.25</v>
      </c>
      <c r="J1985" s="33">
        <v>0</v>
      </c>
      <c r="K1985" s="33">
        <v>0</v>
      </c>
      <c r="L1985" s="33">
        <v>850.25</v>
      </c>
      <c r="M1985" s="33" t="s">
        <v>1290</v>
      </c>
    </row>
    <row r="1986" spans="1:13" s="33" customFormat="1">
      <c r="A1986" s="33">
        <v>101010102001</v>
      </c>
      <c r="B1986" s="33" t="s">
        <v>2902</v>
      </c>
      <c r="C1986" s="33" t="s">
        <v>2626</v>
      </c>
      <c r="D1986" s="33" t="s">
        <v>1288</v>
      </c>
      <c r="E1986" s="33" t="s">
        <v>2634</v>
      </c>
      <c r="F1986" s="33">
        <v>2302</v>
      </c>
      <c r="G1986" s="34">
        <v>38905</v>
      </c>
      <c r="H1986" s="33" t="s">
        <v>671</v>
      </c>
      <c r="I1986" s="33">
        <v>4600</v>
      </c>
      <c r="J1986" s="33">
        <v>0</v>
      </c>
      <c r="K1986" s="33">
        <v>0</v>
      </c>
      <c r="L1986" s="33">
        <v>4600</v>
      </c>
      <c r="M1986" s="33" t="s">
        <v>1290</v>
      </c>
    </row>
    <row r="1987" spans="1:13" s="33" customFormat="1">
      <c r="A1987" s="33">
        <v>101010102001</v>
      </c>
      <c r="B1987" s="33" t="s">
        <v>2902</v>
      </c>
      <c r="C1987" s="33" t="s">
        <v>2626</v>
      </c>
      <c r="D1987" s="33" t="s">
        <v>1288</v>
      </c>
      <c r="E1987" s="33" t="s">
        <v>2634</v>
      </c>
      <c r="F1987" s="33">
        <v>2303</v>
      </c>
      <c r="G1987" s="34">
        <v>38905</v>
      </c>
      <c r="H1987" s="33" t="s">
        <v>672</v>
      </c>
      <c r="I1987" s="33">
        <v>19536</v>
      </c>
      <c r="J1987" s="33">
        <v>0</v>
      </c>
      <c r="K1987" s="33">
        <v>0</v>
      </c>
      <c r="L1987" s="33">
        <v>19536</v>
      </c>
      <c r="M1987" s="33" t="s">
        <v>1290</v>
      </c>
    </row>
    <row r="1988" spans="1:13" s="33" customFormat="1">
      <c r="A1988" s="33">
        <v>101010102001</v>
      </c>
      <c r="B1988" s="33" t="s">
        <v>2902</v>
      </c>
      <c r="C1988" s="33" t="s">
        <v>2626</v>
      </c>
      <c r="D1988" s="33" t="s">
        <v>1288</v>
      </c>
      <c r="E1988" s="33" t="s">
        <v>2627</v>
      </c>
      <c r="F1988" s="33">
        <v>3139</v>
      </c>
      <c r="G1988" s="34">
        <v>38905</v>
      </c>
      <c r="H1988" s="33" t="s">
        <v>1293</v>
      </c>
      <c r="I1988" s="33">
        <v>0</v>
      </c>
      <c r="J1988" s="33">
        <v>0</v>
      </c>
      <c r="K1988" s="33">
        <v>0</v>
      </c>
      <c r="L1988" s="33">
        <v>0</v>
      </c>
      <c r="M1988" s="33" t="s">
        <v>1290</v>
      </c>
    </row>
    <row r="1989" spans="1:13" s="33" customFormat="1">
      <c r="A1989" s="33">
        <v>101010102001</v>
      </c>
      <c r="B1989" s="33" t="s">
        <v>2902</v>
      </c>
      <c r="C1989" s="33" t="s">
        <v>2626</v>
      </c>
      <c r="D1989" s="33" t="s">
        <v>1288</v>
      </c>
      <c r="E1989" s="33" t="s">
        <v>2628</v>
      </c>
      <c r="F1989" s="33">
        <v>3142</v>
      </c>
      <c r="G1989" s="34">
        <v>38905</v>
      </c>
      <c r="H1989" s="33" t="s">
        <v>656</v>
      </c>
      <c r="I1989" s="33">
        <v>0</v>
      </c>
      <c r="J1989" s="33">
        <v>200</v>
      </c>
      <c r="K1989" s="33">
        <v>0</v>
      </c>
      <c r="L1989" s="33">
        <v>-200</v>
      </c>
      <c r="M1989" s="33" t="s">
        <v>1290</v>
      </c>
    </row>
    <row r="1990" spans="1:13" s="33" customFormat="1">
      <c r="A1990" s="33">
        <v>101010102001</v>
      </c>
      <c r="B1990" s="33" t="s">
        <v>2902</v>
      </c>
      <c r="C1990" s="33" t="s">
        <v>2626</v>
      </c>
      <c r="D1990" s="33" t="s">
        <v>1288</v>
      </c>
      <c r="E1990" s="33" t="s">
        <v>2628</v>
      </c>
      <c r="F1990" s="33">
        <v>3143</v>
      </c>
      <c r="G1990" s="34">
        <v>38905</v>
      </c>
      <c r="H1990" s="33" t="s">
        <v>1800</v>
      </c>
      <c r="I1990" s="33">
        <v>0</v>
      </c>
      <c r="J1990" s="33">
        <v>532</v>
      </c>
      <c r="K1990" s="33">
        <v>0</v>
      </c>
      <c r="L1990" s="33">
        <v>-532</v>
      </c>
      <c r="M1990" s="33" t="s">
        <v>1290</v>
      </c>
    </row>
    <row r="1991" spans="1:13" s="33" customFormat="1">
      <c r="A1991" s="33">
        <v>101010102001</v>
      </c>
      <c r="B1991" s="33" t="s">
        <v>2902</v>
      </c>
      <c r="C1991" s="33" t="s">
        <v>2626</v>
      </c>
      <c r="D1991" s="33" t="s">
        <v>1288</v>
      </c>
      <c r="E1991" s="33" t="s">
        <v>2628</v>
      </c>
      <c r="F1991" s="33">
        <v>3144</v>
      </c>
      <c r="G1991" s="34">
        <v>38905</v>
      </c>
      <c r="H1991" s="33" t="s">
        <v>657</v>
      </c>
      <c r="I1991" s="33">
        <v>0</v>
      </c>
      <c r="J1991" s="33">
        <v>192.48</v>
      </c>
      <c r="K1991" s="33">
        <v>0</v>
      </c>
      <c r="L1991" s="33">
        <v>-192.48</v>
      </c>
      <c r="M1991" s="33" t="s">
        <v>1290</v>
      </c>
    </row>
    <row r="1992" spans="1:13" s="33" customFormat="1">
      <c r="A1992" s="33">
        <v>101010102001</v>
      </c>
      <c r="B1992" s="33" t="s">
        <v>2902</v>
      </c>
      <c r="C1992" s="33" t="s">
        <v>2626</v>
      </c>
      <c r="D1992" s="33" t="s">
        <v>1288</v>
      </c>
      <c r="E1992" s="33" t="s">
        <v>2628</v>
      </c>
      <c r="F1992" s="33">
        <v>3147</v>
      </c>
      <c r="G1992" s="34">
        <v>38905</v>
      </c>
      <c r="H1992" s="33" t="s">
        <v>658</v>
      </c>
      <c r="I1992" s="33">
        <v>0</v>
      </c>
      <c r="J1992" s="33">
        <v>31461.48</v>
      </c>
      <c r="K1992" s="33">
        <v>0</v>
      </c>
      <c r="L1992" s="33">
        <v>-31461.48</v>
      </c>
      <c r="M1992" s="33" t="s">
        <v>1290</v>
      </c>
    </row>
    <row r="1993" spans="1:13" s="33" customFormat="1">
      <c r="A1993" s="33">
        <v>101010102001</v>
      </c>
      <c r="B1993" s="33" t="s">
        <v>2902</v>
      </c>
      <c r="C1993" s="33" t="s">
        <v>2626</v>
      </c>
      <c r="D1993" s="33" t="s">
        <v>1288</v>
      </c>
      <c r="E1993" s="33" t="s">
        <v>2628</v>
      </c>
      <c r="F1993" s="33">
        <v>3148</v>
      </c>
      <c r="G1993" s="34">
        <v>38905</v>
      </c>
      <c r="H1993" s="33" t="s">
        <v>659</v>
      </c>
      <c r="I1993" s="33">
        <v>0</v>
      </c>
      <c r="J1993" s="33">
        <v>3372.28</v>
      </c>
      <c r="K1993" s="33">
        <v>0</v>
      </c>
      <c r="L1993" s="33">
        <v>-3372.28</v>
      </c>
      <c r="M1993" s="33" t="s">
        <v>1290</v>
      </c>
    </row>
    <row r="1994" spans="1:13" s="33" customFormat="1">
      <c r="A1994" s="33">
        <v>101010102001</v>
      </c>
      <c r="B1994" s="33" t="s">
        <v>2902</v>
      </c>
      <c r="C1994" s="33" t="s">
        <v>2626</v>
      </c>
      <c r="D1994" s="33" t="s">
        <v>1288</v>
      </c>
      <c r="E1994" s="33" t="s">
        <v>2627</v>
      </c>
      <c r="F1994" s="33">
        <v>3149</v>
      </c>
      <c r="G1994" s="34">
        <v>38905</v>
      </c>
      <c r="H1994" s="33" t="s">
        <v>1293</v>
      </c>
      <c r="I1994" s="33">
        <v>0</v>
      </c>
      <c r="J1994" s="33">
        <v>0</v>
      </c>
      <c r="K1994" s="33">
        <v>0</v>
      </c>
      <c r="L1994" s="33">
        <v>0</v>
      </c>
      <c r="M1994" s="33" t="s">
        <v>1290</v>
      </c>
    </row>
    <row r="1995" spans="1:13" s="33" customFormat="1">
      <c r="A1995" s="33">
        <v>101010102001</v>
      </c>
      <c r="B1995" s="33" t="s">
        <v>2902</v>
      </c>
      <c r="C1995" s="33" t="s">
        <v>2626</v>
      </c>
      <c r="D1995" s="33" t="s">
        <v>1288</v>
      </c>
      <c r="E1995" s="33" t="s">
        <v>2628</v>
      </c>
      <c r="F1995" s="33">
        <v>3150</v>
      </c>
      <c r="G1995" s="34">
        <v>38905</v>
      </c>
      <c r="H1995" s="33" t="s">
        <v>660</v>
      </c>
      <c r="I1995" s="33">
        <v>0</v>
      </c>
      <c r="J1995" s="33">
        <v>29.12</v>
      </c>
      <c r="K1995" s="33">
        <v>0</v>
      </c>
      <c r="L1995" s="33">
        <v>-29.12</v>
      </c>
      <c r="M1995" s="33" t="s">
        <v>1290</v>
      </c>
    </row>
    <row r="1996" spans="1:13" s="33" customFormat="1">
      <c r="A1996" s="33">
        <v>101010102001</v>
      </c>
      <c r="B1996" s="33" t="s">
        <v>2902</v>
      </c>
      <c r="C1996" s="33" t="s">
        <v>2626</v>
      </c>
      <c r="D1996" s="33" t="s">
        <v>1288</v>
      </c>
      <c r="E1996" s="33" t="s">
        <v>2628</v>
      </c>
      <c r="F1996" s="33">
        <v>3151</v>
      </c>
      <c r="G1996" s="34">
        <v>38905</v>
      </c>
      <c r="H1996" s="33" t="s">
        <v>660</v>
      </c>
      <c r="I1996" s="33">
        <v>0</v>
      </c>
      <c r="J1996" s="33">
        <v>14.15</v>
      </c>
      <c r="K1996" s="33">
        <v>0</v>
      </c>
      <c r="L1996" s="33">
        <v>-14.15</v>
      </c>
      <c r="M1996" s="33" t="s">
        <v>1290</v>
      </c>
    </row>
    <row r="1997" spans="1:13" s="33" customFormat="1">
      <c r="A1997" s="33">
        <v>101010102001</v>
      </c>
      <c r="B1997" s="33" t="s">
        <v>2676</v>
      </c>
      <c r="C1997" s="33" t="s">
        <v>2626</v>
      </c>
      <c r="D1997" s="33" t="s">
        <v>1288</v>
      </c>
      <c r="E1997" s="33" t="s">
        <v>2628</v>
      </c>
      <c r="F1997" s="33">
        <v>3153</v>
      </c>
      <c r="G1997" s="34">
        <v>38905</v>
      </c>
      <c r="H1997" s="33" t="s">
        <v>333</v>
      </c>
      <c r="I1997" s="33">
        <v>0</v>
      </c>
      <c r="J1997" s="33">
        <v>20.28</v>
      </c>
      <c r="K1997" s="33">
        <v>0</v>
      </c>
      <c r="L1997" s="33">
        <v>-20.28</v>
      </c>
      <c r="M1997" s="33" t="s">
        <v>1290</v>
      </c>
    </row>
    <row r="1998" spans="1:13" s="33" customFormat="1">
      <c r="A1998" s="33">
        <v>101010102001</v>
      </c>
      <c r="B1998" s="33" t="s">
        <v>2902</v>
      </c>
      <c r="C1998" s="33" t="s">
        <v>2626</v>
      </c>
      <c r="D1998" s="33" t="s">
        <v>1288</v>
      </c>
      <c r="E1998" s="33" t="s">
        <v>2628</v>
      </c>
      <c r="F1998" s="33">
        <v>3153</v>
      </c>
      <c r="G1998" s="34">
        <v>38905</v>
      </c>
      <c r="H1998" s="33" t="s">
        <v>333</v>
      </c>
      <c r="I1998" s="33">
        <v>0</v>
      </c>
      <c r="J1998" s="33">
        <v>99.45</v>
      </c>
      <c r="K1998" s="33">
        <v>0</v>
      </c>
      <c r="L1998" s="33">
        <v>-99.45</v>
      </c>
      <c r="M1998" s="33" t="s">
        <v>1290</v>
      </c>
    </row>
    <row r="1999" spans="1:13" s="33" customFormat="1">
      <c r="A1999" s="33">
        <v>101010102001</v>
      </c>
      <c r="B1999" s="33" t="s">
        <v>2902</v>
      </c>
      <c r="C1999" s="33" t="s">
        <v>2626</v>
      </c>
      <c r="D1999" s="33" t="s">
        <v>1288</v>
      </c>
      <c r="E1999" s="33" t="s">
        <v>2628</v>
      </c>
      <c r="F1999" s="33">
        <v>3154</v>
      </c>
      <c r="G1999" s="34">
        <v>38905</v>
      </c>
      <c r="H1999" s="33" t="s">
        <v>661</v>
      </c>
      <c r="I1999" s="33">
        <v>0</v>
      </c>
      <c r="J1999" s="33">
        <v>266.14999999999998</v>
      </c>
      <c r="K1999" s="33">
        <v>0</v>
      </c>
      <c r="L1999" s="33">
        <v>-266.14999999999998</v>
      </c>
      <c r="M1999" s="33" t="s">
        <v>1290</v>
      </c>
    </row>
    <row r="2000" spans="1:13" s="33" customFormat="1">
      <c r="A2000" s="33">
        <v>101010102001</v>
      </c>
      <c r="B2000" s="33" t="s">
        <v>2902</v>
      </c>
      <c r="C2000" s="33" t="s">
        <v>2626</v>
      </c>
      <c r="D2000" s="33" t="s">
        <v>1288</v>
      </c>
      <c r="E2000" s="33" t="s">
        <v>2628</v>
      </c>
      <c r="F2000" s="33">
        <v>3156</v>
      </c>
      <c r="G2000" s="34">
        <v>38905</v>
      </c>
      <c r="H2000" s="33" t="s">
        <v>661</v>
      </c>
      <c r="I2000" s="33">
        <v>0</v>
      </c>
      <c r="J2000" s="33">
        <v>25.58</v>
      </c>
      <c r="K2000" s="33">
        <v>0</v>
      </c>
      <c r="L2000" s="33">
        <v>-25.58</v>
      </c>
      <c r="M2000" s="33" t="s">
        <v>1290</v>
      </c>
    </row>
    <row r="2001" spans="1:13" s="33" customFormat="1">
      <c r="A2001" s="33">
        <v>101010102001</v>
      </c>
      <c r="B2001" s="33" t="s">
        <v>2902</v>
      </c>
      <c r="C2001" s="33" t="s">
        <v>2626</v>
      </c>
      <c r="D2001" s="33" t="s">
        <v>1288</v>
      </c>
      <c r="E2001" s="33" t="s">
        <v>2634</v>
      </c>
      <c r="F2001" s="33">
        <v>1409</v>
      </c>
      <c r="G2001" s="34">
        <v>38906</v>
      </c>
      <c r="H2001" s="33" t="s">
        <v>673</v>
      </c>
      <c r="I2001" s="33">
        <v>1845</v>
      </c>
      <c r="J2001" s="33">
        <v>0</v>
      </c>
      <c r="K2001" s="33">
        <v>0</v>
      </c>
      <c r="L2001" s="33">
        <v>1845</v>
      </c>
      <c r="M2001" s="33" t="s">
        <v>1290</v>
      </c>
    </row>
    <row r="2002" spans="1:13" s="33" customFormat="1">
      <c r="A2002" s="33">
        <v>101010102001</v>
      </c>
      <c r="B2002" s="33" t="s">
        <v>2902</v>
      </c>
      <c r="C2002" s="33" t="s">
        <v>2626</v>
      </c>
      <c r="D2002" s="33" t="s">
        <v>1288</v>
      </c>
      <c r="E2002" s="33" t="s">
        <v>2634</v>
      </c>
      <c r="F2002" s="33">
        <v>1410</v>
      </c>
      <c r="G2002" s="34">
        <v>38906</v>
      </c>
      <c r="H2002" s="33" t="s">
        <v>674</v>
      </c>
      <c r="I2002" s="33">
        <v>1998</v>
      </c>
      <c r="J2002" s="33">
        <v>0</v>
      </c>
      <c r="K2002" s="33">
        <v>0</v>
      </c>
      <c r="L2002" s="33">
        <v>1998</v>
      </c>
      <c r="M2002" s="33" t="s">
        <v>1290</v>
      </c>
    </row>
    <row r="2003" spans="1:13" s="33" customFormat="1">
      <c r="A2003" s="33">
        <v>101010102001</v>
      </c>
      <c r="B2003" s="33" t="s">
        <v>2902</v>
      </c>
      <c r="C2003" s="33" t="s">
        <v>2626</v>
      </c>
      <c r="D2003" s="33" t="s">
        <v>1288</v>
      </c>
      <c r="E2003" s="33" t="s">
        <v>2634</v>
      </c>
      <c r="F2003" s="33">
        <v>1450</v>
      </c>
      <c r="G2003" s="34">
        <v>38906</v>
      </c>
      <c r="H2003" s="33" t="s">
        <v>675</v>
      </c>
      <c r="I2003" s="33">
        <v>304.3</v>
      </c>
      <c r="J2003" s="33">
        <v>0</v>
      </c>
      <c r="K2003" s="33">
        <v>0</v>
      </c>
      <c r="L2003" s="33">
        <v>304.3</v>
      </c>
      <c r="M2003" s="33" t="s">
        <v>1290</v>
      </c>
    </row>
    <row r="2004" spans="1:13" s="33" customFormat="1">
      <c r="A2004" s="33">
        <v>101010102001</v>
      </c>
      <c r="B2004" s="33" t="s">
        <v>2902</v>
      </c>
      <c r="C2004" s="33" t="s">
        <v>2626</v>
      </c>
      <c r="D2004" s="33" t="s">
        <v>1288</v>
      </c>
      <c r="E2004" s="33" t="s">
        <v>2634</v>
      </c>
      <c r="F2004" s="33">
        <v>1421</v>
      </c>
      <c r="G2004" s="34">
        <v>38907</v>
      </c>
      <c r="H2004" s="33" t="s">
        <v>676</v>
      </c>
      <c r="I2004" s="33">
        <v>146.5</v>
      </c>
      <c r="J2004" s="33">
        <v>0</v>
      </c>
      <c r="K2004" s="33">
        <v>0</v>
      </c>
      <c r="L2004" s="33">
        <v>146.5</v>
      </c>
      <c r="M2004" s="33" t="s">
        <v>1290</v>
      </c>
    </row>
    <row r="2005" spans="1:13" s="33" customFormat="1">
      <c r="A2005" s="33">
        <v>101010102001</v>
      </c>
      <c r="B2005" s="33" t="s">
        <v>2902</v>
      </c>
      <c r="C2005" s="33" t="s">
        <v>2626</v>
      </c>
      <c r="D2005" s="33" t="s">
        <v>1288</v>
      </c>
      <c r="E2005" s="33" t="s">
        <v>2634</v>
      </c>
      <c r="F2005" s="33">
        <v>1452</v>
      </c>
      <c r="G2005" s="34">
        <v>38908</v>
      </c>
      <c r="H2005" s="33" t="s">
        <v>678</v>
      </c>
      <c r="I2005" s="33">
        <v>208.15</v>
      </c>
      <c r="J2005" s="33">
        <v>0</v>
      </c>
      <c r="K2005" s="33">
        <v>0</v>
      </c>
      <c r="L2005" s="33">
        <v>208.15</v>
      </c>
      <c r="M2005" s="33" t="s">
        <v>1290</v>
      </c>
    </row>
    <row r="2006" spans="1:13" s="33" customFormat="1">
      <c r="A2006" s="33">
        <v>101010102001</v>
      </c>
      <c r="B2006" s="33" t="s">
        <v>2902</v>
      </c>
      <c r="C2006" s="33" t="s">
        <v>2626</v>
      </c>
      <c r="D2006" s="33" t="s">
        <v>1288</v>
      </c>
      <c r="E2006" s="33" t="s">
        <v>2634</v>
      </c>
      <c r="F2006" s="33">
        <v>1701</v>
      </c>
      <c r="G2006" s="34">
        <v>38908</v>
      </c>
      <c r="H2006" s="33" t="s">
        <v>679</v>
      </c>
      <c r="I2006" s="33">
        <v>14.35</v>
      </c>
      <c r="J2006" s="33">
        <v>0</v>
      </c>
      <c r="K2006" s="33">
        <v>0</v>
      </c>
      <c r="L2006" s="33">
        <v>14.35</v>
      </c>
      <c r="M2006" s="33" t="s">
        <v>1290</v>
      </c>
    </row>
    <row r="2007" spans="1:13" s="33" customFormat="1">
      <c r="A2007" s="33">
        <v>101010102001</v>
      </c>
      <c r="B2007" s="33" t="s">
        <v>2902</v>
      </c>
      <c r="C2007" s="33" t="s">
        <v>2626</v>
      </c>
      <c r="D2007" s="33" t="s">
        <v>1288</v>
      </c>
      <c r="E2007" s="33" t="s">
        <v>2628</v>
      </c>
      <c r="F2007" s="33">
        <v>3158</v>
      </c>
      <c r="G2007" s="34">
        <v>38908</v>
      </c>
      <c r="H2007" s="33" t="s">
        <v>677</v>
      </c>
      <c r="I2007" s="33">
        <v>0</v>
      </c>
      <c r="J2007" s="33">
        <v>7793.71</v>
      </c>
      <c r="K2007" s="33">
        <v>0</v>
      </c>
      <c r="L2007" s="33">
        <v>-7793.71</v>
      </c>
      <c r="M2007" s="33" t="s">
        <v>1290</v>
      </c>
    </row>
    <row r="2008" spans="1:13" s="33" customFormat="1">
      <c r="A2008" s="33">
        <v>101010102001</v>
      </c>
      <c r="B2008" s="33" t="s">
        <v>2902</v>
      </c>
      <c r="C2008" s="33" t="s">
        <v>2626</v>
      </c>
      <c r="D2008" s="33" t="s">
        <v>1288</v>
      </c>
      <c r="E2008" s="33" t="s">
        <v>2634</v>
      </c>
      <c r="F2008" s="33">
        <v>1359</v>
      </c>
      <c r="G2008" s="34">
        <v>38909</v>
      </c>
      <c r="H2008" s="33" t="s">
        <v>680</v>
      </c>
      <c r="I2008" s="33">
        <v>28689.72</v>
      </c>
      <c r="J2008" s="33">
        <v>0</v>
      </c>
      <c r="K2008" s="33">
        <v>0</v>
      </c>
      <c r="L2008" s="33">
        <v>28689.72</v>
      </c>
      <c r="M2008" s="33" t="s">
        <v>1290</v>
      </c>
    </row>
    <row r="2009" spans="1:13" s="33" customFormat="1">
      <c r="A2009" s="33">
        <v>101010102001</v>
      </c>
      <c r="B2009" s="33" t="s">
        <v>2902</v>
      </c>
      <c r="C2009" s="33" t="s">
        <v>2626</v>
      </c>
      <c r="D2009" s="33" t="s">
        <v>1288</v>
      </c>
      <c r="E2009" s="33" t="s">
        <v>2634</v>
      </c>
      <c r="F2009" s="33">
        <v>1429</v>
      </c>
      <c r="G2009" s="34">
        <v>38909</v>
      </c>
      <c r="H2009" s="33" t="s">
        <v>681</v>
      </c>
      <c r="I2009" s="33">
        <v>17.93</v>
      </c>
      <c r="J2009" s="33">
        <v>0</v>
      </c>
      <c r="K2009" s="33">
        <v>0</v>
      </c>
      <c r="L2009" s="33">
        <v>17.93</v>
      </c>
      <c r="M2009" s="33" t="s">
        <v>1290</v>
      </c>
    </row>
    <row r="2010" spans="1:13" s="33" customFormat="1">
      <c r="A2010" s="33">
        <v>101010102001</v>
      </c>
      <c r="B2010" s="33" t="s">
        <v>2902</v>
      </c>
      <c r="C2010" s="33" t="s">
        <v>2626</v>
      </c>
      <c r="D2010" s="33" t="s">
        <v>1288</v>
      </c>
      <c r="E2010" s="33" t="s">
        <v>2634</v>
      </c>
      <c r="F2010" s="33">
        <v>1430</v>
      </c>
      <c r="G2010" s="34">
        <v>38909</v>
      </c>
      <c r="H2010" s="33" t="s">
        <v>682</v>
      </c>
      <c r="I2010" s="33">
        <v>618</v>
      </c>
      <c r="J2010" s="33">
        <v>0</v>
      </c>
      <c r="K2010" s="33">
        <v>0</v>
      </c>
      <c r="L2010" s="33">
        <v>618</v>
      </c>
      <c r="M2010" s="33" t="s">
        <v>1290</v>
      </c>
    </row>
    <row r="2011" spans="1:13" s="33" customFormat="1">
      <c r="A2011" s="33">
        <v>101010102001</v>
      </c>
      <c r="B2011" s="33" t="s">
        <v>2902</v>
      </c>
      <c r="C2011" s="33" t="s">
        <v>2626</v>
      </c>
      <c r="D2011" s="33" t="s">
        <v>1288</v>
      </c>
      <c r="E2011" s="33" t="s">
        <v>2634</v>
      </c>
      <c r="F2011" s="33">
        <v>1431</v>
      </c>
      <c r="G2011" s="34">
        <v>38909</v>
      </c>
      <c r="H2011" s="33" t="s">
        <v>683</v>
      </c>
      <c r="I2011" s="33">
        <v>2.73</v>
      </c>
      <c r="J2011" s="33">
        <v>0</v>
      </c>
      <c r="K2011" s="33">
        <v>0</v>
      </c>
      <c r="L2011" s="33">
        <v>2.73</v>
      </c>
      <c r="M2011" s="33" t="s">
        <v>1290</v>
      </c>
    </row>
    <row r="2012" spans="1:13" s="33" customFormat="1">
      <c r="A2012" s="33">
        <v>101010102001</v>
      </c>
      <c r="B2012" s="33" t="s">
        <v>2902</v>
      </c>
      <c r="C2012" s="33" t="s">
        <v>2626</v>
      </c>
      <c r="D2012" s="33" t="s">
        <v>1288</v>
      </c>
      <c r="E2012" s="33" t="s">
        <v>2634</v>
      </c>
      <c r="F2012" s="33">
        <v>1432</v>
      </c>
      <c r="G2012" s="34">
        <v>38909</v>
      </c>
      <c r="H2012" s="33" t="s">
        <v>684</v>
      </c>
      <c r="I2012" s="33">
        <v>110.88</v>
      </c>
      <c r="J2012" s="33">
        <v>0</v>
      </c>
      <c r="K2012" s="33">
        <v>0</v>
      </c>
      <c r="L2012" s="33">
        <v>110.88</v>
      </c>
      <c r="M2012" s="33" t="s">
        <v>1290</v>
      </c>
    </row>
    <row r="2013" spans="1:13" s="33" customFormat="1">
      <c r="A2013" s="33">
        <v>101010102001</v>
      </c>
      <c r="B2013" s="33" t="s">
        <v>2902</v>
      </c>
      <c r="C2013" s="33" t="s">
        <v>2626</v>
      </c>
      <c r="D2013" s="33" t="s">
        <v>1288</v>
      </c>
      <c r="E2013" s="33" t="s">
        <v>2634</v>
      </c>
      <c r="F2013" s="33">
        <v>1433</v>
      </c>
      <c r="G2013" s="34">
        <v>38909</v>
      </c>
      <c r="H2013" s="33" t="s">
        <v>685</v>
      </c>
      <c r="I2013" s="33">
        <v>5.46</v>
      </c>
      <c r="J2013" s="33">
        <v>0</v>
      </c>
      <c r="K2013" s="33">
        <v>0</v>
      </c>
      <c r="L2013" s="33">
        <v>5.46</v>
      </c>
      <c r="M2013" s="33" t="s">
        <v>1290</v>
      </c>
    </row>
    <row r="2014" spans="1:13" s="33" customFormat="1">
      <c r="A2014" s="33">
        <v>101010102001</v>
      </c>
      <c r="B2014" s="33" t="s">
        <v>2902</v>
      </c>
      <c r="C2014" s="33" t="s">
        <v>2626</v>
      </c>
      <c r="D2014" s="33" t="s">
        <v>1288</v>
      </c>
      <c r="E2014" s="33" t="s">
        <v>2634</v>
      </c>
      <c r="F2014" s="33">
        <v>1355</v>
      </c>
      <c r="G2014" s="34">
        <v>38910</v>
      </c>
      <c r="H2014" s="33" t="s">
        <v>688</v>
      </c>
      <c r="I2014" s="33">
        <v>5000</v>
      </c>
      <c r="J2014" s="33">
        <v>0</v>
      </c>
      <c r="K2014" s="33">
        <v>0</v>
      </c>
      <c r="L2014" s="33">
        <v>5000</v>
      </c>
      <c r="M2014" s="33" t="s">
        <v>1290</v>
      </c>
    </row>
    <row r="2015" spans="1:13" s="33" customFormat="1">
      <c r="A2015" s="33">
        <v>101010102001</v>
      </c>
      <c r="B2015" s="33" t="s">
        <v>2902</v>
      </c>
      <c r="C2015" s="33" t="s">
        <v>2626</v>
      </c>
      <c r="D2015" s="33" t="s">
        <v>1288</v>
      </c>
      <c r="E2015" s="33" t="s">
        <v>2634</v>
      </c>
      <c r="F2015" s="33">
        <v>1422</v>
      </c>
      <c r="G2015" s="34">
        <v>38910</v>
      </c>
      <c r="H2015" s="33" t="s">
        <v>689</v>
      </c>
      <c r="I2015" s="33">
        <v>226.81</v>
      </c>
      <c r="J2015" s="33">
        <v>0</v>
      </c>
      <c r="K2015" s="33">
        <v>0</v>
      </c>
      <c r="L2015" s="33">
        <v>226.81</v>
      </c>
      <c r="M2015" s="33" t="s">
        <v>1290</v>
      </c>
    </row>
    <row r="2016" spans="1:13" s="33" customFormat="1">
      <c r="A2016" s="33">
        <v>101010102001</v>
      </c>
      <c r="B2016" s="33" t="s">
        <v>2902</v>
      </c>
      <c r="C2016" s="33" t="s">
        <v>2626</v>
      </c>
      <c r="D2016" s="33" t="s">
        <v>1288</v>
      </c>
      <c r="E2016" s="33" t="s">
        <v>2634</v>
      </c>
      <c r="F2016" s="33">
        <v>1423</v>
      </c>
      <c r="G2016" s="34">
        <v>38910</v>
      </c>
      <c r="H2016" s="33" t="s">
        <v>690</v>
      </c>
      <c r="I2016" s="33">
        <v>1098</v>
      </c>
      <c r="J2016" s="33">
        <v>0</v>
      </c>
      <c r="K2016" s="33">
        <v>0</v>
      </c>
      <c r="L2016" s="33">
        <v>1098</v>
      </c>
      <c r="M2016" s="33" t="s">
        <v>1290</v>
      </c>
    </row>
    <row r="2017" spans="1:13" s="33" customFormat="1">
      <c r="A2017" s="33">
        <v>101010102001</v>
      </c>
      <c r="B2017" s="33" t="s">
        <v>2902</v>
      </c>
      <c r="C2017" s="33" t="s">
        <v>2626</v>
      </c>
      <c r="D2017" s="33" t="s">
        <v>1288</v>
      </c>
      <c r="E2017" s="33" t="s">
        <v>2634</v>
      </c>
      <c r="F2017" s="33">
        <v>1424</v>
      </c>
      <c r="G2017" s="34">
        <v>38910</v>
      </c>
      <c r="H2017" s="33" t="s">
        <v>691</v>
      </c>
      <c r="I2017" s="33">
        <v>267</v>
      </c>
      <c r="J2017" s="33">
        <v>0</v>
      </c>
      <c r="K2017" s="33">
        <v>0</v>
      </c>
      <c r="L2017" s="33">
        <v>267</v>
      </c>
      <c r="M2017" s="33" t="s">
        <v>1290</v>
      </c>
    </row>
    <row r="2018" spans="1:13" s="33" customFormat="1">
      <c r="A2018" s="33">
        <v>101010102001</v>
      </c>
      <c r="B2018" s="33" t="s">
        <v>2902</v>
      </c>
      <c r="C2018" s="33" t="s">
        <v>2626</v>
      </c>
      <c r="D2018" s="33" t="s">
        <v>1288</v>
      </c>
      <c r="E2018" s="33" t="s">
        <v>2634</v>
      </c>
      <c r="F2018" s="33">
        <v>1425</v>
      </c>
      <c r="G2018" s="34">
        <v>38910</v>
      </c>
      <c r="H2018" s="33" t="s">
        <v>692</v>
      </c>
      <c r="I2018" s="33">
        <v>787.26</v>
      </c>
      <c r="J2018" s="33">
        <v>0</v>
      </c>
      <c r="K2018" s="33">
        <v>0</v>
      </c>
      <c r="L2018" s="33">
        <v>787.26</v>
      </c>
      <c r="M2018" s="33" t="s">
        <v>1290</v>
      </c>
    </row>
    <row r="2019" spans="1:13" s="33" customFormat="1">
      <c r="A2019" s="33">
        <v>101010102001</v>
      </c>
      <c r="B2019" s="33" t="s">
        <v>2902</v>
      </c>
      <c r="C2019" s="33" t="s">
        <v>2626</v>
      </c>
      <c r="D2019" s="33" t="s">
        <v>1288</v>
      </c>
      <c r="E2019" s="33" t="s">
        <v>2634</v>
      </c>
      <c r="F2019" s="33">
        <v>1426</v>
      </c>
      <c r="G2019" s="34">
        <v>38910</v>
      </c>
      <c r="H2019" s="33" t="s">
        <v>693</v>
      </c>
      <c r="I2019" s="33">
        <v>27.3</v>
      </c>
      <c r="J2019" s="33">
        <v>0</v>
      </c>
      <c r="K2019" s="33">
        <v>0</v>
      </c>
      <c r="L2019" s="33">
        <v>27.3</v>
      </c>
      <c r="M2019" s="33" t="s">
        <v>1290</v>
      </c>
    </row>
    <row r="2020" spans="1:13" s="33" customFormat="1">
      <c r="A2020" s="33">
        <v>101010102001</v>
      </c>
      <c r="B2020" s="33" t="s">
        <v>2902</v>
      </c>
      <c r="C2020" s="33" t="s">
        <v>2626</v>
      </c>
      <c r="D2020" s="33" t="s">
        <v>1288</v>
      </c>
      <c r="E2020" s="33" t="s">
        <v>2634</v>
      </c>
      <c r="F2020" s="33">
        <v>1427</v>
      </c>
      <c r="G2020" s="34">
        <v>38910</v>
      </c>
      <c r="H2020" s="33" t="s">
        <v>694</v>
      </c>
      <c r="I2020" s="33">
        <v>25.44</v>
      </c>
      <c r="J2020" s="33">
        <v>0</v>
      </c>
      <c r="K2020" s="33">
        <v>0</v>
      </c>
      <c r="L2020" s="33">
        <v>25.44</v>
      </c>
      <c r="M2020" s="33" t="s">
        <v>1290</v>
      </c>
    </row>
    <row r="2021" spans="1:13" s="33" customFormat="1">
      <c r="A2021" s="33">
        <v>101010102001</v>
      </c>
      <c r="B2021" s="33" t="s">
        <v>2902</v>
      </c>
      <c r="C2021" s="33" t="s">
        <v>2626</v>
      </c>
      <c r="D2021" s="33" t="s">
        <v>1288</v>
      </c>
      <c r="E2021" s="33" t="s">
        <v>2634</v>
      </c>
      <c r="F2021" s="33">
        <v>1428</v>
      </c>
      <c r="G2021" s="34">
        <v>38910</v>
      </c>
      <c r="H2021" s="33" t="s">
        <v>695</v>
      </c>
      <c r="I2021" s="33">
        <v>198</v>
      </c>
      <c r="J2021" s="33">
        <v>0</v>
      </c>
      <c r="K2021" s="33">
        <v>0</v>
      </c>
      <c r="L2021" s="33">
        <v>198</v>
      </c>
      <c r="M2021" s="33" t="s">
        <v>1290</v>
      </c>
    </row>
    <row r="2022" spans="1:13" s="33" customFormat="1">
      <c r="A2022" s="33">
        <v>101010102001</v>
      </c>
      <c r="B2022" s="33" t="s">
        <v>2902</v>
      </c>
      <c r="C2022" s="33" t="s">
        <v>2626</v>
      </c>
      <c r="D2022" s="33" t="s">
        <v>1288</v>
      </c>
      <c r="E2022" s="33" t="s">
        <v>2627</v>
      </c>
      <c r="F2022" s="33">
        <v>3140</v>
      </c>
      <c r="G2022" s="34">
        <v>38910</v>
      </c>
      <c r="H2022" s="33" t="s">
        <v>1293</v>
      </c>
      <c r="I2022" s="33">
        <v>0</v>
      </c>
      <c r="J2022" s="33">
        <v>0</v>
      </c>
      <c r="K2022" s="33">
        <v>0</v>
      </c>
      <c r="L2022" s="33">
        <v>0</v>
      </c>
      <c r="M2022" s="33" t="s">
        <v>1290</v>
      </c>
    </row>
    <row r="2023" spans="1:13" s="33" customFormat="1">
      <c r="A2023" s="33">
        <v>101010102001</v>
      </c>
      <c r="B2023" s="33" t="s">
        <v>2902</v>
      </c>
      <c r="C2023" s="33" t="s">
        <v>2626</v>
      </c>
      <c r="D2023" s="33" t="s">
        <v>1288</v>
      </c>
      <c r="E2023" s="33" t="s">
        <v>2628</v>
      </c>
      <c r="F2023" s="33">
        <v>3161</v>
      </c>
      <c r="G2023" s="34">
        <v>38910</v>
      </c>
      <c r="H2023" s="33" t="s">
        <v>686</v>
      </c>
      <c r="I2023" s="33">
        <v>0</v>
      </c>
      <c r="J2023" s="33">
        <v>5000</v>
      </c>
      <c r="K2023" s="33">
        <v>0</v>
      </c>
      <c r="L2023" s="33">
        <v>-5000</v>
      </c>
      <c r="M2023" s="33" t="s">
        <v>1290</v>
      </c>
    </row>
    <row r="2024" spans="1:13" s="33" customFormat="1">
      <c r="A2024" s="33">
        <v>101010102001</v>
      </c>
      <c r="B2024" s="33" t="s">
        <v>2902</v>
      </c>
      <c r="C2024" s="33" t="s">
        <v>2626</v>
      </c>
      <c r="D2024" s="33" t="s">
        <v>1288</v>
      </c>
      <c r="E2024" s="33" t="s">
        <v>2628</v>
      </c>
      <c r="F2024" s="33">
        <v>3162</v>
      </c>
      <c r="G2024" s="34">
        <v>38910</v>
      </c>
      <c r="H2024" s="33" t="s">
        <v>687</v>
      </c>
      <c r="I2024" s="33">
        <v>0</v>
      </c>
      <c r="J2024" s="33">
        <v>1065.3</v>
      </c>
      <c r="K2024" s="33">
        <v>0</v>
      </c>
      <c r="L2024" s="33">
        <v>-1065.3</v>
      </c>
      <c r="M2024" s="33" t="s">
        <v>1290</v>
      </c>
    </row>
    <row r="2025" spans="1:13" s="33" customFormat="1">
      <c r="A2025" s="33">
        <v>101010102001</v>
      </c>
      <c r="B2025" s="33" t="s">
        <v>2902</v>
      </c>
      <c r="C2025" s="33" t="s">
        <v>2626</v>
      </c>
      <c r="D2025" s="33" t="s">
        <v>1288</v>
      </c>
      <c r="E2025" s="33" t="s">
        <v>2634</v>
      </c>
      <c r="F2025" s="33">
        <v>1471</v>
      </c>
      <c r="G2025" s="34">
        <v>38911</v>
      </c>
      <c r="H2025" s="33" t="s">
        <v>701</v>
      </c>
      <c r="I2025" s="33">
        <v>990</v>
      </c>
      <c r="J2025" s="33">
        <v>0</v>
      </c>
      <c r="K2025" s="33">
        <v>0</v>
      </c>
      <c r="L2025" s="33">
        <v>990</v>
      </c>
      <c r="M2025" s="33" t="s">
        <v>1290</v>
      </c>
    </row>
    <row r="2026" spans="1:13" s="33" customFormat="1">
      <c r="A2026" s="33">
        <v>101010102001</v>
      </c>
      <c r="B2026" s="33" t="s">
        <v>2902</v>
      </c>
      <c r="C2026" s="33" t="s">
        <v>2626</v>
      </c>
      <c r="D2026" s="33" t="s">
        <v>1288</v>
      </c>
      <c r="E2026" s="33" t="s">
        <v>2634</v>
      </c>
      <c r="F2026" s="33">
        <v>1472</v>
      </c>
      <c r="G2026" s="34">
        <v>38911</v>
      </c>
      <c r="H2026" s="33" t="s">
        <v>702</v>
      </c>
      <c r="I2026" s="33">
        <v>222.57</v>
      </c>
      <c r="J2026" s="33">
        <v>0</v>
      </c>
      <c r="K2026" s="33">
        <v>0</v>
      </c>
      <c r="L2026" s="33">
        <v>222.57</v>
      </c>
      <c r="M2026" s="33" t="s">
        <v>1290</v>
      </c>
    </row>
    <row r="2027" spans="1:13" s="33" customFormat="1">
      <c r="A2027" s="33">
        <v>101010102001</v>
      </c>
      <c r="B2027" s="33" t="s">
        <v>2902</v>
      </c>
      <c r="C2027" s="33" t="s">
        <v>2626</v>
      </c>
      <c r="D2027" s="33" t="s">
        <v>1288</v>
      </c>
      <c r="E2027" s="33" t="s">
        <v>2634</v>
      </c>
      <c r="F2027" s="33">
        <v>1473</v>
      </c>
      <c r="G2027" s="34">
        <v>38911</v>
      </c>
      <c r="H2027" s="33" t="s">
        <v>703</v>
      </c>
      <c r="I2027" s="33">
        <v>3080.2</v>
      </c>
      <c r="J2027" s="33">
        <v>0</v>
      </c>
      <c r="K2027" s="33">
        <v>0</v>
      </c>
      <c r="L2027" s="33">
        <v>3080.2</v>
      </c>
      <c r="M2027" s="33" t="s">
        <v>1290</v>
      </c>
    </row>
    <row r="2028" spans="1:13" s="33" customFormat="1">
      <c r="A2028" s="33">
        <v>101010102001</v>
      </c>
      <c r="B2028" s="33" t="s">
        <v>2902</v>
      </c>
      <c r="C2028" s="33" t="s">
        <v>2626</v>
      </c>
      <c r="D2028" s="33" t="s">
        <v>1288</v>
      </c>
      <c r="E2028" s="33" t="s">
        <v>2634</v>
      </c>
      <c r="F2028" s="33">
        <v>1474</v>
      </c>
      <c r="G2028" s="34">
        <v>38911</v>
      </c>
      <c r="H2028" s="33" t="s">
        <v>704</v>
      </c>
      <c r="I2028" s="33">
        <v>110.88</v>
      </c>
      <c r="J2028" s="33">
        <v>0</v>
      </c>
      <c r="K2028" s="33">
        <v>0</v>
      </c>
      <c r="L2028" s="33">
        <v>110.88</v>
      </c>
      <c r="M2028" s="33" t="s">
        <v>1290</v>
      </c>
    </row>
    <row r="2029" spans="1:13" s="33" customFormat="1">
      <c r="A2029" s="33">
        <v>101010102001</v>
      </c>
      <c r="B2029" s="33" t="s">
        <v>2902</v>
      </c>
      <c r="C2029" s="33" t="s">
        <v>2626</v>
      </c>
      <c r="D2029" s="33" t="s">
        <v>1288</v>
      </c>
      <c r="E2029" s="33" t="s">
        <v>2634</v>
      </c>
      <c r="F2029" s="33">
        <v>1978</v>
      </c>
      <c r="G2029" s="34">
        <v>38911</v>
      </c>
      <c r="H2029" s="33" t="s">
        <v>705</v>
      </c>
      <c r="I2029" s="33">
        <v>3080.2</v>
      </c>
      <c r="J2029" s="33">
        <v>0</v>
      </c>
      <c r="K2029" s="33">
        <v>0</v>
      </c>
      <c r="L2029" s="33">
        <v>3080.2</v>
      </c>
      <c r="M2029" s="33" t="s">
        <v>1290</v>
      </c>
    </row>
    <row r="2030" spans="1:13" s="33" customFormat="1">
      <c r="A2030" s="33">
        <v>101010102001</v>
      </c>
      <c r="B2030" s="33" t="s">
        <v>2902</v>
      </c>
      <c r="C2030" s="33" t="s">
        <v>2626</v>
      </c>
      <c r="D2030" s="33" t="s">
        <v>1288</v>
      </c>
      <c r="E2030" s="33" t="s">
        <v>2634</v>
      </c>
      <c r="F2030" s="33">
        <v>2307</v>
      </c>
      <c r="G2030" s="34">
        <v>38911</v>
      </c>
      <c r="H2030" s="33" t="s">
        <v>706</v>
      </c>
      <c r="I2030" s="33">
        <v>5000</v>
      </c>
      <c r="J2030" s="33">
        <v>0</v>
      </c>
      <c r="K2030" s="33">
        <v>0</v>
      </c>
      <c r="L2030" s="33">
        <v>5000</v>
      </c>
      <c r="M2030" s="33" t="s">
        <v>1290</v>
      </c>
    </row>
    <row r="2031" spans="1:13" s="33" customFormat="1">
      <c r="A2031" s="33">
        <v>101010102001</v>
      </c>
      <c r="B2031" s="33" t="s">
        <v>2902</v>
      </c>
      <c r="C2031" s="33" t="s">
        <v>2626</v>
      </c>
      <c r="D2031" s="33" t="s">
        <v>1288</v>
      </c>
      <c r="E2031" s="33" t="s">
        <v>2634</v>
      </c>
      <c r="F2031" s="33">
        <v>2308</v>
      </c>
      <c r="G2031" s="34">
        <v>38911</v>
      </c>
      <c r="H2031" s="33" t="s">
        <v>707</v>
      </c>
      <c r="I2031" s="33">
        <v>10500</v>
      </c>
      <c r="J2031" s="33">
        <v>0</v>
      </c>
      <c r="K2031" s="33">
        <v>0</v>
      </c>
      <c r="L2031" s="33">
        <v>10500</v>
      </c>
      <c r="M2031" s="33" t="s">
        <v>1290</v>
      </c>
    </row>
    <row r="2032" spans="1:13" s="33" customFormat="1">
      <c r="A2032" s="33">
        <v>101010102001</v>
      </c>
      <c r="B2032" s="33" t="s">
        <v>2902</v>
      </c>
      <c r="C2032" s="33" t="s">
        <v>2626</v>
      </c>
      <c r="D2032" s="33" t="s">
        <v>1288</v>
      </c>
      <c r="E2032" s="33" t="s">
        <v>2627</v>
      </c>
      <c r="F2032" s="33">
        <v>2946</v>
      </c>
      <c r="G2032" s="34">
        <v>38911</v>
      </c>
      <c r="H2032" s="33" t="s">
        <v>1293</v>
      </c>
      <c r="I2032" s="33">
        <v>0</v>
      </c>
      <c r="J2032" s="33">
        <v>0</v>
      </c>
      <c r="K2032" s="33">
        <v>0</v>
      </c>
      <c r="L2032" s="33">
        <v>0</v>
      </c>
      <c r="M2032" s="33" t="s">
        <v>1290</v>
      </c>
    </row>
    <row r="2033" spans="1:13" s="33" customFormat="1">
      <c r="A2033" s="33">
        <v>101010102001</v>
      </c>
      <c r="B2033" s="33" t="s">
        <v>2902</v>
      </c>
      <c r="C2033" s="33" t="s">
        <v>2626</v>
      </c>
      <c r="D2033" s="33" t="s">
        <v>1288</v>
      </c>
      <c r="E2033" s="33" t="s">
        <v>2627</v>
      </c>
      <c r="F2033" s="33">
        <v>3047</v>
      </c>
      <c r="G2033" s="34">
        <v>38911</v>
      </c>
      <c r="H2033" s="33" t="s">
        <v>1293</v>
      </c>
      <c r="I2033" s="33">
        <v>0</v>
      </c>
      <c r="J2033" s="33">
        <v>0</v>
      </c>
      <c r="K2033" s="33">
        <v>0</v>
      </c>
      <c r="L2033" s="33">
        <v>0</v>
      </c>
      <c r="M2033" s="33" t="s">
        <v>1290</v>
      </c>
    </row>
    <row r="2034" spans="1:13" s="33" customFormat="1">
      <c r="A2034" s="33">
        <v>101010102001</v>
      </c>
      <c r="B2034" s="33" t="s">
        <v>2902</v>
      </c>
      <c r="C2034" s="33" t="s">
        <v>2626</v>
      </c>
      <c r="D2034" s="33" t="s">
        <v>1288</v>
      </c>
      <c r="E2034" s="33" t="s">
        <v>2627</v>
      </c>
      <c r="F2034" s="33">
        <v>3159</v>
      </c>
      <c r="G2034" s="34">
        <v>38911</v>
      </c>
      <c r="H2034" s="33" t="s">
        <v>1293</v>
      </c>
      <c r="I2034" s="33">
        <v>0</v>
      </c>
      <c r="J2034" s="33">
        <v>0</v>
      </c>
      <c r="K2034" s="33">
        <v>0</v>
      </c>
      <c r="L2034" s="33">
        <v>0</v>
      </c>
      <c r="M2034" s="33" t="s">
        <v>1290</v>
      </c>
    </row>
    <row r="2035" spans="1:13" s="33" customFormat="1">
      <c r="A2035" s="33">
        <v>101010102001</v>
      </c>
      <c r="B2035" s="33" t="s">
        <v>2902</v>
      </c>
      <c r="C2035" s="33" t="s">
        <v>2626</v>
      </c>
      <c r="D2035" s="33" t="s">
        <v>1288</v>
      </c>
      <c r="E2035" s="33" t="s">
        <v>2628</v>
      </c>
      <c r="F2035" s="33">
        <v>3163</v>
      </c>
      <c r="G2035" s="34">
        <v>38911</v>
      </c>
      <c r="H2035" s="33" t="s">
        <v>696</v>
      </c>
      <c r="I2035" s="33">
        <v>0</v>
      </c>
      <c r="J2035" s="33">
        <v>200</v>
      </c>
      <c r="K2035" s="33">
        <v>0</v>
      </c>
      <c r="L2035" s="33">
        <v>-200</v>
      </c>
      <c r="M2035" s="33" t="s">
        <v>1290</v>
      </c>
    </row>
    <row r="2036" spans="1:13" s="33" customFormat="1">
      <c r="A2036" s="33">
        <v>101010102001</v>
      </c>
      <c r="B2036" s="33" t="s">
        <v>2902</v>
      </c>
      <c r="C2036" s="33" t="s">
        <v>2626</v>
      </c>
      <c r="D2036" s="33" t="s">
        <v>1288</v>
      </c>
      <c r="E2036" s="33" t="s">
        <v>2628</v>
      </c>
      <c r="F2036" s="33">
        <v>3164</v>
      </c>
      <c r="G2036" s="34">
        <v>38911</v>
      </c>
      <c r="H2036" s="33" t="s">
        <v>697</v>
      </c>
      <c r="I2036" s="33">
        <v>0</v>
      </c>
      <c r="J2036" s="33">
        <v>50</v>
      </c>
      <c r="K2036" s="33">
        <v>0</v>
      </c>
      <c r="L2036" s="33">
        <v>-50</v>
      </c>
      <c r="M2036" s="33" t="s">
        <v>1290</v>
      </c>
    </row>
    <row r="2037" spans="1:13" s="33" customFormat="1">
      <c r="A2037" s="33">
        <v>101010102001</v>
      </c>
      <c r="B2037" s="33" t="s">
        <v>2902</v>
      </c>
      <c r="C2037" s="33" t="s">
        <v>2626</v>
      </c>
      <c r="D2037" s="33" t="s">
        <v>1288</v>
      </c>
      <c r="E2037" s="33" t="s">
        <v>2628</v>
      </c>
      <c r="F2037" s="33">
        <v>3167</v>
      </c>
      <c r="G2037" s="34">
        <v>38911</v>
      </c>
      <c r="H2037" s="33" t="s">
        <v>698</v>
      </c>
      <c r="I2037" s="33">
        <v>0</v>
      </c>
      <c r="J2037" s="33">
        <v>9564.9699999999993</v>
      </c>
      <c r="K2037" s="33">
        <v>0</v>
      </c>
      <c r="L2037" s="33">
        <v>-9564.9699999999993</v>
      </c>
      <c r="M2037" s="33" t="s">
        <v>1290</v>
      </c>
    </row>
    <row r="2038" spans="1:13" s="33" customFormat="1">
      <c r="A2038" s="33">
        <v>101010102001</v>
      </c>
      <c r="B2038" s="33" t="s">
        <v>2902</v>
      </c>
      <c r="C2038" s="33" t="s">
        <v>2626</v>
      </c>
      <c r="D2038" s="33" t="s">
        <v>1288</v>
      </c>
      <c r="E2038" s="33" t="s">
        <v>2628</v>
      </c>
      <c r="F2038" s="33">
        <v>3168</v>
      </c>
      <c r="G2038" s="34">
        <v>38911</v>
      </c>
      <c r="H2038" s="33" t="s">
        <v>2182</v>
      </c>
      <c r="I2038" s="33">
        <v>0</v>
      </c>
      <c r="J2038" s="33">
        <v>300</v>
      </c>
      <c r="K2038" s="33">
        <v>0</v>
      </c>
      <c r="L2038" s="33">
        <v>-300</v>
      </c>
      <c r="M2038" s="33" t="s">
        <v>1290</v>
      </c>
    </row>
    <row r="2039" spans="1:13" s="33" customFormat="1">
      <c r="A2039" s="33">
        <v>101010102001</v>
      </c>
      <c r="B2039" s="33" t="s">
        <v>2902</v>
      </c>
      <c r="C2039" s="33" t="s">
        <v>2626</v>
      </c>
      <c r="D2039" s="33" t="s">
        <v>1288</v>
      </c>
      <c r="E2039" s="33" t="s">
        <v>2628</v>
      </c>
      <c r="F2039" s="33">
        <v>3169</v>
      </c>
      <c r="G2039" s="34">
        <v>38911</v>
      </c>
      <c r="H2039" s="33" t="s">
        <v>699</v>
      </c>
      <c r="I2039" s="33">
        <v>0</v>
      </c>
      <c r="J2039" s="33">
        <v>369.6</v>
      </c>
      <c r="K2039" s="33">
        <v>0</v>
      </c>
      <c r="L2039" s="33">
        <v>-369.6</v>
      </c>
      <c r="M2039" s="33" t="s">
        <v>1290</v>
      </c>
    </row>
    <row r="2040" spans="1:13" s="33" customFormat="1">
      <c r="A2040" s="33">
        <v>101010102001</v>
      </c>
      <c r="B2040" s="33" t="s">
        <v>2902</v>
      </c>
      <c r="C2040" s="33" t="s">
        <v>2626</v>
      </c>
      <c r="D2040" s="33" t="s">
        <v>1288</v>
      </c>
      <c r="E2040" s="33" t="s">
        <v>2628</v>
      </c>
      <c r="F2040" s="33">
        <v>3170</v>
      </c>
      <c r="G2040" s="34">
        <v>38911</v>
      </c>
      <c r="H2040" s="33" t="s">
        <v>700</v>
      </c>
      <c r="I2040" s="33">
        <v>0</v>
      </c>
      <c r="J2040" s="33">
        <v>15.68</v>
      </c>
      <c r="K2040" s="33">
        <v>0</v>
      </c>
      <c r="L2040" s="33">
        <v>-15.68</v>
      </c>
      <c r="M2040" s="33" t="s">
        <v>1290</v>
      </c>
    </row>
    <row r="2041" spans="1:13" s="33" customFormat="1">
      <c r="A2041" s="33">
        <v>101010102001</v>
      </c>
      <c r="B2041" s="33" t="s">
        <v>2902</v>
      </c>
      <c r="C2041" s="33" t="s">
        <v>2626</v>
      </c>
      <c r="D2041" s="33" t="s">
        <v>1288</v>
      </c>
      <c r="E2041" s="33" t="s">
        <v>2632</v>
      </c>
      <c r="F2041" s="33">
        <v>118</v>
      </c>
      <c r="G2041" s="34">
        <v>38912</v>
      </c>
      <c r="H2041" s="33" t="s">
        <v>712</v>
      </c>
      <c r="I2041" s="33">
        <v>0</v>
      </c>
      <c r="J2041" s="33">
        <v>1110.0899999999999</v>
      </c>
      <c r="K2041" s="33">
        <v>0</v>
      </c>
      <c r="L2041" s="33">
        <v>-1110.0899999999999</v>
      </c>
      <c r="M2041" s="33" t="s">
        <v>1290</v>
      </c>
    </row>
    <row r="2042" spans="1:13" s="33" customFormat="1">
      <c r="A2042" s="33">
        <v>101010102001</v>
      </c>
      <c r="B2042" s="33" t="s">
        <v>2902</v>
      </c>
      <c r="C2042" s="33" t="s">
        <v>2626</v>
      </c>
      <c r="D2042" s="33" t="s">
        <v>1288</v>
      </c>
      <c r="E2042" s="33" t="s">
        <v>2634</v>
      </c>
      <c r="F2042" s="33">
        <v>1459</v>
      </c>
      <c r="G2042" s="34">
        <v>38912</v>
      </c>
      <c r="H2042" s="33" t="s">
        <v>713</v>
      </c>
      <c r="I2042" s="33">
        <v>10</v>
      </c>
      <c r="J2042" s="33">
        <v>0</v>
      </c>
      <c r="K2042" s="33">
        <v>0</v>
      </c>
      <c r="L2042" s="33">
        <v>10</v>
      </c>
      <c r="M2042" s="33" t="s">
        <v>1290</v>
      </c>
    </row>
    <row r="2043" spans="1:13" s="33" customFormat="1">
      <c r="A2043" s="33">
        <v>101010102001</v>
      </c>
      <c r="B2043" s="33" t="s">
        <v>2902</v>
      </c>
      <c r="C2043" s="33" t="s">
        <v>2626</v>
      </c>
      <c r="D2043" s="33" t="s">
        <v>1288</v>
      </c>
      <c r="E2043" s="33" t="s">
        <v>2634</v>
      </c>
      <c r="F2043" s="33">
        <v>1460</v>
      </c>
      <c r="G2043" s="34">
        <v>38912</v>
      </c>
      <c r="H2043" s="33" t="s">
        <v>714</v>
      </c>
      <c r="I2043" s="33">
        <v>4.1900000000000004</v>
      </c>
      <c r="J2043" s="33">
        <v>0</v>
      </c>
      <c r="K2043" s="33">
        <v>0</v>
      </c>
      <c r="L2043" s="33">
        <v>4.1900000000000004</v>
      </c>
      <c r="M2043" s="33" t="s">
        <v>1290</v>
      </c>
    </row>
    <row r="2044" spans="1:13" s="33" customFormat="1">
      <c r="A2044" s="33">
        <v>101010102001</v>
      </c>
      <c r="B2044" s="33" t="s">
        <v>2902</v>
      </c>
      <c r="C2044" s="33" t="s">
        <v>2626</v>
      </c>
      <c r="D2044" s="33" t="s">
        <v>1288</v>
      </c>
      <c r="E2044" s="33" t="s">
        <v>2634</v>
      </c>
      <c r="F2044" s="33">
        <v>1461</v>
      </c>
      <c r="G2044" s="34">
        <v>38912</v>
      </c>
      <c r="H2044" s="33" t="s">
        <v>715</v>
      </c>
      <c r="I2044" s="33">
        <v>1432</v>
      </c>
      <c r="J2044" s="33">
        <v>0</v>
      </c>
      <c r="K2044" s="33">
        <v>0</v>
      </c>
      <c r="L2044" s="33">
        <v>1432</v>
      </c>
      <c r="M2044" s="33" t="s">
        <v>1290</v>
      </c>
    </row>
    <row r="2045" spans="1:13" s="33" customFormat="1">
      <c r="A2045" s="33">
        <v>101010102001</v>
      </c>
      <c r="B2045" s="33" t="s">
        <v>2902</v>
      </c>
      <c r="C2045" s="33" t="s">
        <v>2626</v>
      </c>
      <c r="D2045" s="33" t="s">
        <v>1288</v>
      </c>
      <c r="E2045" s="33" t="s">
        <v>2634</v>
      </c>
      <c r="F2045" s="33">
        <v>1462</v>
      </c>
      <c r="G2045" s="34">
        <v>38912</v>
      </c>
      <c r="H2045" s="33" t="s">
        <v>716</v>
      </c>
      <c r="I2045" s="33">
        <v>1530</v>
      </c>
      <c r="J2045" s="33">
        <v>0</v>
      </c>
      <c r="K2045" s="33">
        <v>0</v>
      </c>
      <c r="L2045" s="33">
        <v>1530</v>
      </c>
      <c r="M2045" s="33" t="s">
        <v>1290</v>
      </c>
    </row>
    <row r="2046" spans="1:13" s="33" customFormat="1">
      <c r="A2046" s="33">
        <v>101010102001</v>
      </c>
      <c r="B2046" s="33" t="s">
        <v>2902</v>
      </c>
      <c r="C2046" s="33" t="s">
        <v>2626</v>
      </c>
      <c r="D2046" s="33" t="s">
        <v>1288</v>
      </c>
      <c r="E2046" s="33" t="s">
        <v>2634</v>
      </c>
      <c r="F2046" s="33">
        <v>1463</v>
      </c>
      <c r="G2046" s="34">
        <v>38912</v>
      </c>
      <c r="H2046" s="33" t="s">
        <v>717</v>
      </c>
      <c r="I2046" s="33">
        <v>769.73</v>
      </c>
      <c r="J2046" s="33">
        <v>0</v>
      </c>
      <c r="K2046" s="33">
        <v>0</v>
      </c>
      <c r="L2046" s="33">
        <v>769.73</v>
      </c>
      <c r="M2046" s="33" t="s">
        <v>1290</v>
      </c>
    </row>
    <row r="2047" spans="1:13" s="33" customFormat="1">
      <c r="A2047" s="33">
        <v>101010102001</v>
      </c>
      <c r="B2047" s="33" t="s">
        <v>2902</v>
      </c>
      <c r="C2047" s="33" t="s">
        <v>2626</v>
      </c>
      <c r="D2047" s="33" t="s">
        <v>1288</v>
      </c>
      <c r="E2047" s="33" t="s">
        <v>2634</v>
      </c>
      <c r="F2047" s="33">
        <v>1464</v>
      </c>
      <c r="G2047" s="34">
        <v>38912</v>
      </c>
      <c r="H2047" s="33" t="s">
        <v>718</v>
      </c>
      <c r="I2047" s="33">
        <v>984.53</v>
      </c>
      <c r="J2047" s="33">
        <v>0</v>
      </c>
      <c r="K2047" s="33">
        <v>0</v>
      </c>
      <c r="L2047" s="33">
        <v>984.53</v>
      </c>
      <c r="M2047" s="33" t="s">
        <v>1290</v>
      </c>
    </row>
    <row r="2048" spans="1:13" s="33" customFormat="1">
      <c r="A2048" s="33">
        <v>101010102001</v>
      </c>
      <c r="B2048" s="33" t="s">
        <v>2902</v>
      </c>
      <c r="C2048" s="33" t="s">
        <v>2626</v>
      </c>
      <c r="D2048" s="33" t="s">
        <v>1288</v>
      </c>
      <c r="E2048" s="33" t="s">
        <v>2634</v>
      </c>
      <c r="F2048" s="33">
        <v>1465</v>
      </c>
      <c r="G2048" s="34">
        <v>38912</v>
      </c>
      <c r="H2048" s="33" t="s">
        <v>719</v>
      </c>
      <c r="I2048" s="33">
        <v>265.60000000000002</v>
      </c>
      <c r="J2048" s="33">
        <v>0</v>
      </c>
      <c r="K2048" s="33">
        <v>0</v>
      </c>
      <c r="L2048" s="33">
        <v>265.60000000000002</v>
      </c>
      <c r="M2048" s="33" t="s">
        <v>1290</v>
      </c>
    </row>
    <row r="2049" spans="1:13" s="33" customFormat="1">
      <c r="A2049" s="33">
        <v>101010102001</v>
      </c>
      <c r="B2049" s="33" t="s">
        <v>2902</v>
      </c>
      <c r="C2049" s="33" t="s">
        <v>2626</v>
      </c>
      <c r="D2049" s="33" t="s">
        <v>1288</v>
      </c>
      <c r="E2049" s="33" t="s">
        <v>2634</v>
      </c>
      <c r="F2049" s="33">
        <v>1466</v>
      </c>
      <c r="G2049" s="34">
        <v>38912</v>
      </c>
      <c r="H2049" s="33" t="s">
        <v>714</v>
      </c>
      <c r="I2049" s="33">
        <v>14</v>
      </c>
      <c r="J2049" s="33">
        <v>0</v>
      </c>
      <c r="K2049" s="33">
        <v>0</v>
      </c>
      <c r="L2049" s="33">
        <v>14</v>
      </c>
      <c r="M2049" s="33" t="s">
        <v>1290</v>
      </c>
    </row>
    <row r="2050" spans="1:13" s="33" customFormat="1">
      <c r="A2050" s="33">
        <v>101010102001</v>
      </c>
      <c r="B2050" s="33" t="s">
        <v>2902</v>
      </c>
      <c r="C2050" s="33" t="s">
        <v>2626</v>
      </c>
      <c r="D2050" s="33" t="s">
        <v>1288</v>
      </c>
      <c r="E2050" s="33" t="s">
        <v>2634</v>
      </c>
      <c r="F2050" s="33">
        <v>1467</v>
      </c>
      <c r="G2050" s="34">
        <v>38912</v>
      </c>
      <c r="H2050" s="33" t="s">
        <v>720</v>
      </c>
      <c r="I2050" s="33">
        <v>3.5</v>
      </c>
      <c r="J2050" s="33">
        <v>0</v>
      </c>
      <c r="K2050" s="33">
        <v>0</v>
      </c>
      <c r="L2050" s="33">
        <v>3.5</v>
      </c>
      <c r="M2050" s="33" t="s">
        <v>1290</v>
      </c>
    </row>
    <row r="2051" spans="1:13" s="33" customFormat="1">
      <c r="A2051" s="33">
        <v>101010102001</v>
      </c>
      <c r="B2051" s="33" t="s">
        <v>2902</v>
      </c>
      <c r="C2051" s="33" t="s">
        <v>2626</v>
      </c>
      <c r="D2051" s="33" t="s">
        <v>1288</v>
      </c>
      <c r="E2051" s="33" t="s">
        <v>2634</v>
      </c>
      <c r="F2051" s="33">
        <v>1468</v>
      </c>
      <c r="G2051" s="34">
        <v>38912</v>
      </c>
      <c r="H2051" s="33" t="s">
        <v>721</v>
      </c>
      <c r="I2051" s="33">
        <v>158.13999999999999</v>
      </c>
      <c r="J2051" s="33">
        <v>0</v>
      </c>
      <c r="K2051" s="33">
        <v>0</v>
      </c>
      <c r="L2051" s="33">
        <v>158.13999999999999</v>
      </c>
      <c r="M2051" s="33" t="s">
        <v>1290</v>
      </c>
    </row>
    <row r="2052" spans="1:13" s="33" customFormat="1">
      <c r="A2052" s="33">
        <v>101010102001</v>
      </c>
      <c r="B2052" s="33" t="s">
        <v>2902</v>
      </c>
      <c r="C2052" s="33" t="s">
        <v>2626</v>
      </c>
      <c r="D2052" s="33" t="s">
        <v>1288</v>
      </c>
      <c r="E2052" s="33" t="s">
        <v>2634</v>
      </c>
      <c r="F2052" s="33">
        <v>1469</v>
      </c>
      <c r="G2052" s="34">
        <v>38912</v>
      </c>
      <c r="H2052" s="33" t="s">
        <v>722</v>
      </c>
      <c r="I2052" s="33">
        <v>5</v>
      </c>
      <c r="J2052" s="33">
        <v>0</v>
      </c>
      <c r="K2052" s="33">
        <v>0</v>
      </c>
      <c r="L2052" s="33">
        <v>5</v>
      </c>
      <c r="M2052" s="33" t="s">
        <v>1290</v>
      </c>
    </row>
    <row r="2053" spans="1:13" s="33" customFormat="1">
      <c r="A2053" s="33">
        <v>101010102001</v>
      </c>
      <c r="B2053" s="33" t="s">
        <v>2902</v>
      </c>
      <c r="C2053" s="33" t="s">
        <v>2626</v>
      </c>
      <c r="D2053" s="33" t="s">
        <v>1288</v>
      </c>
      <c r="E2053" s="33" t="s">
        <v>2634</v>
      </c>
      <c r="F2053" s="33">
        <v>1470</v>
      </c>
      <c r="G2053" s="34">
        <v>38912</v>
      </c>
      <c r="H2053" s="33" t="s">
        <v>3925</v>
      </c>
      <c r="I2053" s="33">
        <v>3</v>
      </c>
      <c r="J2053" s="33">
        <v>0</v>
      </c>
      <c r="K2053" s="33">
        <v>0</v>
      </c>
      <c r="L2053" s="33">
        <v>3</v>
      </c>
      <c r="M2053" s="33" t="s">
        <v>1290</v>
      </c>
    </row>
    <row r="2054" spans="1:13" s="33" customFormat="1">
      <c r="A2054" s="33">
        <v>101010102001</v>
      </c>
      <c r="B2054" s="33" t="s">
        <v>2902</v>
      </c>
      <c r="C2054" s="33" t="s">
        <v>2626</v>
      </c>
      <c r="D2054" s="33" t="s">
        <v>1288</v>
      </c>
      <c r="E2054" s="33" t="s">
        <v>2634</v>
      </c>
      <c r="F2054" s="33">
        <v>1630</v>
      </c>
      <c r="G2054" s="34">
        <v>38912</v>
      </c>
      <c r="H2054" s="33" t="s">
        <v>723</v>
      </c>
      <c r="I2054" s="33">
        <v>5</v>
      </c>
      <c r="J2054" s="33">
        <v>0</v>
      </c>
      <c r="K2054" s="33">
        <v>0</v>
      </c>
      <c r="L2054" s="33">
        <v>5</v>
      </c>
      <c r="M2054" s="33" t="s">
        <v>1290</v>
      </c>
    </row>
    <row r="2055" spans="1:13" s="33" customFormat="1">
      <c r="A2055" s="33">
        <v>101010102001</v>
      </c>
      <c r="B2055" s="33" t="s">
        <v>2902</v>
      </c>
      <c r="C2055" s="33" t="s">
        <v>2626</v>
      </c>
      <c r="D2055" s="33" t="s">
        <v>1288</v>
      </c>
      <c r="E2055" s="33" t="s">
        <v>2634</v>
      </c>
      <c r="F2055" s="33">
        <v>1640</v>
      </c>
      <c r="G2055" s="34">
        <v>38912</v>
      </c>
      <c r="H2055" s="33" t="s">
        <v>724</v>
      </c>
      <c r="I2055" s="33">
        <v>57</v>
      </c>
      <c r="J2055" s="33">
        <v>0</v>
      </c>
      <c r="K2055" s="33">
        <v>0</v>
      </c>
      <c r="L2055" s="33">
        <v>57</v>
      </c>
      <c r="M2055" s="33" t="s">
        <v>1290</v>
      </c>
    </row>
    <row r="2056" spans="1:13" s="33" customFormat="1">
      <c r="A2056" s="33">
        <v>101010102001</v>
      </c>
      <c r="B2056" s="33" t="s">
        <v>2902</v>
      </c>
      <c r="C2056" s="33" t="s">
        <v>2626</v>
      </c>
      <c r="D2056" s="33" t="s">
        <v>1288</v>
      </c>
      <c r="E2056" s="33" t="s">
        <v>2634</v>
      </c>
      <c r="F2056" s="33">
        <v>1702</v>
      </c>
      <c r="G2056" s="34">
        <v>38912</v>
      </c>
      <c r="H2056" s="33" t="s">
        <v>720</v>
      </c>
      <c r="I2056" s="33">
        <v>2</v>
      </c>
      <c r="J2056" s="33">
        <v>0</v>
      </c>
      <c r="K2056" s="33">
        <v>0</v>
      </c>
      <c r="L2056" s="33">
        <v>2</v>
      </c>
      <c r="M2056" s="33" t="s">
        <v>1290</v>
      </c>
    </row>
    <row r="2057" spans="1:13" s="33" customFormat="1">
      <c r="A2057" s="33">
        <v>101010102001</v>
      </c>
      <c r="B2057" s="33" t="s">
        <v>2902</v>
      </c>
      <c r="C2057" s="33" t="s">
        <v>2626</v>
      </c>
      <c r="D2057" s="33" t="s">
        <v>1288</v>
      </c>
      <c r="E2057" s="33" t="s">
        <v>2627</v>
      </c>
      <c r="F2057" s="33">
        <v>3134</v>
      </c>
      <c r="G2057" s="34">
        <v>38912</v>
      </c>
      <c r="H2057" s="33" t="s">
        <v>1293</v>
      </c>
      <c r="I2057" s="33">
        <v>0</v>
      </c>
      <c r="J2057" s="33">
        <v>0</v>
      </c>
      <c r="K2057" s="33">
        <v>0</v>
      </c>
      <c r="L2057" s="33">
        <v>0</v>
      </c>
      <c r="M2057" s="33" t="s">
        <v>1290</v>
      </c>
    </row>
    <row r="2058" spans="1:13" s="33" customFormat="1">
      <c r="A2058" s="33">
        <v>101010102001</v>
      </c>
      <c r="B2058" s="33" t="s">
        <v>2902</v>
      </c>
      <c r="C2058" s="33" t="s">
        <v>2626</v>
      </c>
      <c r="D2058" s="33" t="s">
        <v>1288</v>
      </c>
      <c r="E2058" s="33" t="s">
        <v>2628</v>
      </c>
      <c r="F2058" s="33">
        <v>3171</v>
      </c>
      <c r="G2058" s="34">
        <v>38912</v>
      </c>
      <c r="H2058" s="33" t="s">
        <v>708</v>
      </c>
      <c r="I2058" s="33">
        <v>0</v>
      </c>
      <c r="J2058" s="33">
        <v>19999.7</v>
      </c>
      <c r="K2058" s="33">
        <v>0</v>
      </c>
      <c r="L2058" s="33">
        <v>-19999.7</v>
      </c>
      <c r="M2058" s="33" t="s">
        <v>1290</v>
      </c>
    </row>
    <row r="2059" spans="1:13" s="33" customFormat="1">
      <c r="A2059" s="33">
        <v>101010102001</v>
      </c>
      <c r="B2059" s="33" t="s">
        <v>2902</v>
      </c>
      <c r="C2059" s="33" t="s">
        <v>2626</v>
      </c>
      <c r="D2059" s="33" t="s">
        <v>1288</v>
      </c>
      <c r="E2059" s="33" t="s">
        <v>2628</v>
      </c>
      <c r="F2059" s="33">
        <v>3172</v>
      </c>
      <c r="G2059" s="34">
        <v>38912</v>
      </c>
      <c r="H2059" s="33" t="s">
        <v>709</v>
      </c>
      <c r="I2059" s="33">
        <v>0</v>
      </c>
      <c r="J2059" s="33">
        <v>20100.18</v>
      </c>
      <c r="K2059" s="33">
        <v>0</v>
      </c>
      <c r="L2059" s="33">
        <v>-20100.18</v>
      </c>
      <c r="M2059" s="33" t="s">
        <v>1290</v>
      </c>
    </row>
    <row r="2060" spans="1:13" s="33" customFormat="1">
      <c r="A2060" s="33">
        <v>101010102001</v>
      </c>
      <c r="B2060" s="33" t="s">
        <v>2902</v>
      </c>
      <c r="C2060" s="33" t="s">
        <v>2626</v>
      </c>
      <c r="D2060" s="33" t="s">
        <v>1288</v>
      </c>
      <c r="E2060" s="33" t="s">
        <v>2628</v>
      </c>
      <c r="F2060" s="33">
        <v>3173</v>
      </c>
      <c r="G2060" s="34">
        <v>38912</v>
      </c>
      <c r="H2060" s="33" t="s">
        <v>710</v>
      </c>
      <c r="I2060" s="33">
        <v>0</v>
      </c>
      <c r="J2060" s="33">
        <v>1818.13</v>
      </c>
      <c r="K2060" s="33">
        <v>0</v>
      </c>
      <c r="L2060" s="33">
        <v>-1818.13</v>
      </c>
      <c r="M2060" s="33" t="s">
        <v>1290</v>
      </c>
    </row>
    <row r="2061" spans="1:13" s="33" customFormat="1">
      <c r="A2061" s="33">
        <v>101010102001</v>
      </c>
      <c r="B2061" s="33" t="s">
        <v>2902</v>
      </c>
      <c r="C2061" s="33" t="s">
        <v>2626</v>
      </c>
      <c r="D2061" s="33" t="s">
        <v>1288</v>
      </c>
      <c r="E2061" s="33" t="s">
        <v>2628</v>
      </c>
      <c r="F2061" s="33">
        <v>3174</v>
      </c>
      <c r="G2061" s="34">
        <v>38912</v>
      </c>
      <c r="H2061" s="33" t="s">
        <v>711</v>
      </c>
      <c r="I2061" s="33">
        <v>0</v>
      </c>
      <c r="J2061" s="33">
        <v>145</v>
      </c>
      <c r="K2061" s="33">
        <v>0</v>
      </c>
      <c r="L2061" s="33">
        <v>-145</v>
      </c>
      <c r="M2061" s="33" t="s">
        <v>1290</v>
      </c>
    </row>
    <row r="2062" spans="1:13" s="33" customFormat="1">
      <c r="A2062" s="33">
        <v>101010102001</v>
      </c>
      <c r="B2062" s="33" t="s">
        <v>2902</v>
      </c>
      <c r="C2062" s="33" t="s">
        <v>2626</v>
      </c>
      <c r="D2062" s="33" t="s">
        <v>1288</v>
      </c>
      <c r="E2062" s="33" t="s">
        <v>2634</v>
      </c>
      <c r="F2062" s="33">
        <v>1645</v>
      </c>
      <c r="G2062" s="34">
        <v>38913</v>
      </c>
      <c r="H2062" s="33" t="s">
        <v>726</v>
      </c>
      <c r="I2062" s="33">
        <v>1296.06</v>
      </c>
      <c r="J2062" s="33">
        <v>0</v>
      </c>
      <c r="K2062" s="33">
        <v>0</v>
      </c>
      <c r="L2062" s="33">
        <v>1296.06</v>
      </c>
      <c r="M2062" s="33" t="s">
        <v>1290</v>
      </c>
    </row>
    <row r="2063" spans="1:13" s="33" customFormat="1">
      <c r="A2063" s="33">
        <v>101010102001</v>
      </c>
      <c r="B2063" s="33" t="s">
        <v>2902</v>
      </c>
      <c r="C2063" s="33" t="s">
        <v>2626</v>
      </c>
      <c r="D2063" s="33" t="s">
        <v>1288</v>
      </c>
      <c r="E2063" s="33" t="s">
        <v>2634</v>
      </c>
      <c r="F2063" s="33">
        <v>1646</v>
      </c>
      <c r="G2063" s="34">
        <v>38913</v>
      </c>
      <c r="H2063" s="33" t="s">
        <v>727</v>
      </c>
      <c r="I2063" s="33">
        <v>2115.13</v>
      </c>
      <c r="J2063" s="33">
        <v>0</v>
      </c>
      <c r="K2063" s="33">
        <v>0</v>
      </c>
      <c r="L2063" s="33">
        <v>2115.13</v>
      </c>
      <c r="M2063" s="33" t="s">
        <v>1290</v>
      </c>
    </row>
    <row r="2064" spans="1:13" s="33" customFormat="1">
      <c r="A2064" s="33">
        <v>101010102001</v>
      </c>
      <c r="B2064" s="33" t="s">
        <v>2902</v>
      </c>
      <c r="C2064" s="33" t="s">
        <v>2626</v>
      </c>
      <c r="D2064" s="33" t="s">
        <v>1288</v>
      </c>
      <c r="E2064" s="33" t="s">
        <v>2634</v>
      </c>
      <c r="F2064" s="33">
        <v>1648</v>
      </c>
      <c r="G2064" s="34">
        <v>38913</v>
      </c>
      <c r="H2064" s="33" t="s">
        <v>728</v>
      </c>
      <c r="I2064" s="33">
        <v>799.27</v>
      </c>
      <c r="J2064" s="33">
        <v>0</v>
      </c>
      <c r="K2064" s="33">
        <v>0</v>
      </c>
      <c r="L2064" s="33">
        <v>799.27</v>
      </c>
      <c r="M2064" s="33" t="s">
        <v>1290</v>
      </c>
    </row>
    <row r="2065" spans="1:13" s="33" customFormat="1">
      <c r="A2065" s="33">
        <v>101010102001</v>
      </c>
      <c r="B2065" s="33" t="s">
        <v>2902</v>
      </c>
      <c r="C2065" s="33" t="s">
        <v>2626</v>
      </c>
      <c r="D2065" s="33" t="s">
        <v>1288</v>
      </c>
      <c r="E2065" s="33" t="s">
        <v>2634</v>
      </c>
      <c r="F2065" s="33">
        <v>1649</v>
      </c>
      <c r="G2065" s="34">
        <v>38913</v>
      </c>
      <c r="H2065" s="33" t="s">
        <v>729</v>
      </c>
      <c r="I2065" s="33">
        <v>657.15</v>
      </c>
      <c r="J2065" s="33">
        <v>0</v>
      </c>
      <c r="K2065" s="33">
        <v>0</v>
      </c>
      <c r="L2065" s="33">
        <v>657.15</v>
      </c>
      <c r="M2065" s="33" t="s">
        <v>1290</v>
      </c>
    </row>
    <row r="2066" spans="1:13" s="33" customFormat="1">
      <c r="A2066" s="33">
        <v>101010102001</v>
      </c>
      <c r="B2066" s="33" t="s">
        <v>2902</v>
      </c>
      <c r="C2066" s="33" t="s">
        <v>2626</v>
      </c>
      <c r="D2066" s="33" t="s">
        <v>1288</v>
      </c>
      <c r="E2066" s="33" t="s">
        <v>2634</v>
      </c>
      <c r="F2066" s="33">
        <v>1650</v>
      </c>
      <c r="G2066" s="34">
        <v>38913</v>
      </c>
      <c r="H2066" s="33" t="s">
        <v>2301</v>
      </c>
      <c r="I2066" s="33">
        <v>295.36</v>
      </c>
      <c r="J2066" s="33">
        <v>0</v>
      </c>
      <c r="K2066" s="33">
        <v>0</v>
      </c>
      <c r="L2066" s="33">
        <v>295.36</v>
      </c>
      <c r="M2066" s="33" t="s">
        <v>1290</v>
      </c>
    </row>
    <row r="2067" spans="1:13" s="33" customFormat="1">
      <c r="A2067" s="33">
        <v>101010102001</v>
      </c>
      <c r="B2067" s="33" t="s">
        <v>2902</v>
      </c>
      <c r="C2067" s="33" t="s">
        <v>2626</v>
      </c>
      <c r="D2067" s="33" t="s">
        <v>1288</v>
      </c>
      <c r="E2067" s="33" t="s">
        <v>2634</v>
      </c>
      <c r="F2067" s="33">
        <v>1984</v>
      </c>
      <c r="G2067" s="34">
        <v>38913</v>
      </c>
      <c r="H2067" s="33" t="s">
        <v>1212</v>
      </c>
      <c r="I2067" s="33">
        <v>787.6</v>
      </c>
      <c r="J2067" s="33">
        <v>0</v>
      </c>
      <c r="K2067" s="33">
        <v>0</v>
      </c>
      <c r="L2067" s="33">
        <v>787.6</v>
      </c>
      <c r="M2067" s="33" t="s">
        <v>1290</v>
      </c>
    </row>
    <row r="2068" spans="1:13" s="33" customFormat="1">
      <c r="A2068" s="33">
        <v>101010102001</v>
      </c>
      <c r="B2068" s="33" t="s">
        <v>2676</v>
      </c>
      <c r="C2068" s="33" t="s">
        <v>2626</v>
      </c>
      <c r="D2068" s="33" t="s">
        <v>1288</v>
      </c>
      <c r="E2068" s="33" t="s">
        <v>2628</v>
      </c>
      <c r="F2068" s="33">
        <v>3197</v>
      </c>
      <c r="G2068" s="34">
        <v>38913</v>
      </c>
      <c r="H2068" s="33" t="s">
        <v>334</v>
      </c>
      <c r="I2068" s="33">
        <v>0</v>
      </c>
      <c r="J2068" s="33">
        <v>45</v>
      </c>
      <c r="K2068" s="33">
        <v>0</v>
      </c>
      <c r="L2068" s="33">
        <v>-45</v>
      </c>
      <c r="M2068" s="33" t="s">
        <v>1290</v>
      </c>
    </row>
    <row r="2069" spans="1:13" s="33" customFormat="1">
      <c r="A2069" s="33">
        <v>101010102001</v>
      </c>
      <c r="B2069" s="33" t="s">
        <v>2902</v>
      </c>
      <c r="C2069" s="33" t="s">
        <v>2626</v>
      </c>
      <c r="D2069" s="33" t="s">
        <v>1288</v>
      </c>
      <c r="E2069" s="33" t="s">
        <v>2628</v>
      </c>
      <c r="F2069" s="33">
        <v>3198</v>
      </c>
      <c r="G2069" s="34">
        <v>38913</v>
      </c>
      <c r="H2069" s="33" t="s">
        <v>725</v>
      </c>
      <c r="I2069" s="33">
        <v>0</v>
      </c>
      <c r="J2069" s="33">
        <v>1804.96</v>
      </c>
      <c r="K2069" s="33">
        <v>0</v>
      </c>
      <c r="L2069" s="33">
        <v>-1804.96</v>
      </c>
      <c r="M2069" s="33" t="s">
        <v>1290</v>
      </c>
    </row>
    <row r="2070" spans="1:13" s="33" customFormat="1">
      <c r="A2070" s="33">
        <v>101010102001</v>
      </c>
      <c r="B2070" s="33" t="s">
        <v>2902</v>
      </c>
      <c r="C2070" s="33" t="s">
        <v>2626</v>
      </c>
      <c r="D2070" s="33" t="s">
        <v>1288</v>
      </c>
      <c r="E2070" s="33" t="s">
        <v>2634</v>
      </c>
      <c r="F2070" s="33">
        <v>1666</v>
      </c>
      <c r="G2070" s="34">
        <v>38914</v>
      </c>
      <c r="H2070" s="33" t="s">
        <v>1213</v>
      </c>
      <c r="I2070" s="33">
        <v>10.92</v>
      </c>
      <c r="J2070" s="33">
        <v>0</v>
      </c>
      <c r="K2070" s="33">
        <v>0</v>
      </c>
      <c r="L2070" s="33">
        <v>10.92</v>
      </c>
      <c r="M2070" s="33" t="s">
        <v>1290</v>
      </c>
    </row>
    <row r="2071" spans="1:13" s="33" customFormat="1">
      <c r="A2071" s="33">
        <v>101010102001</v>
      </c>
      <c r="B2071" s="33" t="s">
        <v>2902</v>
      </c>
      <c r="C2071" s="33" t="s">
        <v>2626</v>
      </c>
      <c r="D2071" s="33" t="s">
        <v>1288</v>
      </c>
      <c r="E2071" s="33" t="s">
        <v>2634</v>
      </c>
      <c r="F2071" s="33">
        <v>1613</v>
      </c>
      <c r="G2071" s="34">
        <v>38915</v>
      </c>
      <c r="H2071" s="33" t="s">
        <v>1215</v>
      </c>
      <c r="I2071" s="33">
        <v>400</v>
      </c>
      <c r="J2071" s="33">
        <v>0</v>
      </c>
      <c r="K2071" s="33">
        <v>0</v>
      </c>
      <c r="L2071" s="33">
        <v>400</v>
      </c>
      <c r="M2071" s="33" t="s">
        <v>1290</v>
      </c>
    </row>
    <row r="2072" spans="1:13" s="33" customFormat="1">
      <c r="A2072" s="33">
        <v>101010102001</v>
      </c>
      <c r="B2072" s="33" t="s">
        <v>2902</v>
      </c>
      <c r="C2072" s="33" t="s">
        <v>2626</v>
      </c>
      <c r="D2072" s="33" t="s">
        <v>1288</v>
      </c>
      <c r="E2072" s="33" t="s">
        <v>2634</v>
      </c>
      <c r="F2072" s="33">
        <v>1624</v>
      </c>
      <c r="G2072" s="34">
        <v>38915</v>
      </c>
      <c r="H2072" s="33" t="s">
        <v>1216</v>
      </c>
      <c r="I2072" s="33">
        <v>210</v>
      </c>
      <c r="J2072" s="33">
        <v>0</v>
      </c>
      <c r="K2072" s="33">
        <v>0</v>
      </c>
      <c r="L2072" s="33">
        <v>210</v>
      </c>
      <c r="M2072" s="33" t="s">
        <v>1290</v>
      </c>
    </row>
    <row r="2073" spans="1:13" s="33" customFormat="1">
      <c r="A2073" s="33">
        <v>101010102001</v>
      </c>
      <c r="B2073" s="33" t="s">
        <v>2902</v>
      </c>
      <c r="C2073" s="33" t="s">
        <v>2626</v>
      </c>
      <c r="D2073" s="33" t="s">
        <v>1288</v>
      </c>
      <c r="E2073" s="33" t="s">
        <v>2634</v>
      </c>
      <c r="F2073" s="33">
        <v>1669</v>
      </c>
      <c r="G2073" s="34">
        <v>38915</v>
      </c>
      <c r="H2073" s="33" t="s">
        <v>1217</v>
      </c>
      <c r="I2073" s="33">
        <v>14961</v>
      </c>
      <c r="J2073" s="33">
        <v>0</v>
      </c>
      <c r="K2073" s="33">
        <v>0</v>
      </c>
      <c r="L2073" s="33">
        <v>14961</v>
      </c>
      <c r="M2073" s="33" t="s">
        <v>1290</v>
      </c>
    </row>
    <row r="2074" spans="1:13" s="33" customFormat="1">
      <c r="A2074" s="33">
        <v>101010102001</v>
      </c>
      <c r="B2074" s="33" t="s">
        <v>2902</v>
      </c>
      <c r="C2074" s="33" t="s">
        <v>2626</v>
      </c>
      <c r="D2074" s="33" t="s">
        <v>1288</v>
      </c>
      <c r="E2074" s="33" t="s">
        <v>2634</v>
      </c>
      <c r="F2074" s="33">
        <v>1985</v>
      </c>
      <c r="G2074" s="34">
        <v>38915</v>
      </c>
      <c r="H2074" s="33" t="s">
        <v>1218</v>
      </c>
      <c r="I2074" s="33">
        <v>540.48</v>
      </c>
      <c r="J2074" s="33">
        <v>0</v>
      </c>
      <c r="K2074" s="33">
        <v>0</v>
      </c>
      <c r="L2074" s="33">
        <v>540.48</v>
      </c>
      <c r="M2074" s="33" t="s">
        <v>1290</v>
      </c>
    </row>
    <row r="2075" spans="1:13" s="33" customFormat="1">
      <c r="A2075" s="33">
        <v>101010102001</v>
      </c>
      <c r="B2075" s="33" t="s">
        <v>2902</v>
      </c>
      <c r="C2075" s="33" t="s">
        <v>2626</v>
      </c>
      <c r="D2075" s="33" t="s">
        <v>1288</v>
      </c>
      <c r="E2075" s="33" t="s">
        <v>2634</v>
      </c>
      <c r="F2075" s="33">
        <v>1985</v>
      </c>
      <c r="G2075" s="34">
        <v>38915</v>
      </c>
      <c r="H2075" s="33" t="s">
        <v>1219</v>
      </c>
      <c r="I2075" s="33">
        <v>142.35</v>
      </c>
      <c r="J2075" s="33">
        <v>0</v>
      </c>
      <c r="K2075" s="33">
        <v>0</v>
      </c>
      <c r="L2075" s="33">
        <v>142.35</v>
      </c>
      <c r="M2075" s="33" t="s">
        <v>1290</v>
      </c>
    </row>
    <row r="2076" spans="1:13" s="33" customFormat="1">
      <c r="A2076" s="33">
        <v>101010102001</v>
      </c>
      <c r="B2076" s="33" t="s">
        <v>2902</v>
      </c>
      <c r="C2076" s="33" t="s">
        <v>2626</v>
      </c>
      <c r="D2076" s="33" t="s">
        <v>1288</v>
      </c>
      <c r="E2076" s="33" t="s">
        <v>2634</v>
      </c>
      <c r="F2076" s="33">
        <v>1985</v>
      </c>
      <c r="G2076" s="34">
        <v>38915</v>
      </c>
      <c r="H2076" s="33" t="s">
        <v>1220</v>
      </c>
      <c r="I2076" s="33">
        <v>133</v>
      </c>
      <c r="J2076" s="33">
        <v>0</v>
      </c>
      <c r="K2076" s="33">
        <v>0</v>
      </c>
      <c r="L2076" s="33">
        <v>133</v>
      </c>
      <c r="M2076" s="33" t="s">
        <v>1290</v>
      </c>
    </row>
    <row r="2077" spans="1:13" s="33" customFormat="1">
      <c r="A2077" s="33">
        <v>101010102001</v>
      </c>
      <c r="B2077" s="33" t="s">
        <v>2902</v>
      </c>
      <c r="C2077" s="33" t="s">
        <v>2626</v>
      </c>
      <c r="D2077" s="33" t="s">
        <v>1288</v>
      </c>
      <c r="E2077" s="33" t="s">
        <v>2634</v>
      </c>
      <c r="F2077" s="33">
        <v>1985</v>
      </c>
      <c r="G2077" s="34">
        <v>38915</v>
      </c>
      <c r="H2077" s="33" t="s">
        <v>1221</v>
      </c>
      <c r="I2077" s="33">
        <v>700</v>
      </c>
      <c r="J2077" s="33">
        <v>0</v>
      </c>
      <c r="K2077" s="33">
        <v>0</v>
      </c>
      <c r="L2077" s="33">
        <v>700</v>
      </c>
      <c r="M2077" s="33" t="s">
        <v>1290</v>
      </c>
    </row>
    <row r="2078" spans="1:13" s="33" customFormat="1">
      <c r="A2078" s="33">
        <v>101010102001</v>
      </c>
      <c r="B2078" s="33" t="s">
        <v>2902</v>
      </c>
      <c r="C2078" s="33" t="s">
        <v>2626</v>
      </c>
      <c r="D2078" s="33" t="s">
        <v>1288</v>
      </c>
      <c r="E2078" s="33" t="s">
        <v>2628</v>
      </c>
      <c r="F2078" s="33">
        <v>3199</v>
      </c>
      <c r="G2078" s="34">
        <v>38915</v>
      </c>
      <c r="H2078" s="33" t="s">
        <v>1214</v>
      </c>
      <c r="I2078" s="33">
        <v>0</v>
      </c>
      <c r="J2078" s="33">
        <v>361.08</v>
      </c>
      <c r="K2078" s="33">
        <v>0</v>
      </c>
      <c r="L2078" s="33">
        <v>-361.08</v>
      </c>
      <c r="M2078" s="33" t="s">
        <v>1290</v>
      </c>
    </row>
    <row r="2079" spans="1:13" s="33" customFormat="1">
      <c r="A2079" s="33">
        <v>101010102001</v>
      </c>
      <c r="B2079" s="33" t="s">
        <v>2902</v>
      </c>
      <c r="C2079" s="33" t="s">
        <v>2626</v>
      </c>
      <c r="D2079" s="33" t="s">
        <v>1288</v>
      </c>
      <c r="E2079" s="33" t="s">
        <v>2634</v>
      </c>
      <c r="F2079" s="33">
        <v>1634</v>
      </c>
      <c r="G2079" s="34">
        <v>38916</v>
      </c>
      <c r="H2079" s="33" t="s">
        <v>1227</v>
      </c>
      <c r="I2079" s="33">
        <v>235.98</v>
      </c>
      <c r="J2079" s="33">
        <v>0</v>
      </c>
      <c r="K2079" s="33">
        <v>0</v>
      </c>
      <c r="L2079" s="33">
        <v>235.98</v>
      </c>
      <c r="M2079" s="33" t="s">
        <v>1290</v>
      </c>
    </row>
    <row r="2080" spans="1:13" s="33" customFormat="1">
      <c r="A2080" s="33">
        <v>101010102001</v>
      </c>
      <c r="B2080" s="33" t="s">
        <v>2902</v>
      </c>
      <c r="C2080" s="33" t="s">
        <v>2626</v>
      </c>
      <c r="D2080" s="33" t="s">
        <v>1288</v>
      </c>
      <c r="E2080" s="33" t="s">
        <v>2634</v>
      </c>
      <c r="F2080" s="33">
        <v>1655</v>
      </c>
      <c r="G2080" s="34">
        <v>38916</v>
      </c>
      <c r="H2080" s="33" t="s">
        <v>1228</v>
      </c>
      <c r="I2080" s="33">
        <v>54.52</v>
      </c>
      <c r="J2080" s="33">
        <v>0</v>
      </c>
      <c r="K2080" s="33">
        <v>0</v>
      </c>
      <c r="L2080" s="33">
        <v>54.52</v>
      </c>
      <c r="M2080" s="33" t="s">
        <v>1290</v>
      </c>
    </row>
    <row r="2081" spans="1:13" s="33" customFormat="1">
      <c r="A2081" s="33">
        <v>101010102001</v>
      </c>
      <c r="B2081" s="33" t="s">
        <v>2902</v>
      </c>
      <c r="C2081" s="33" t="s">
        <v>2626</v>
      </c>
      <c r="D2081" s="33" t="s">
        <v>1288</v>
      </c>
      <c r="E2081" s="33" t="s">
        <v>2634</v>
      </c>
      <c r="F2081" s="33">
        <v>1656</v>
      </c>
      <c r="G2081" s="34">
        <v>38916</v>
      </c>
      <c r="H2081" s="33" t="s">
        <v>1229</v>
      </c>
      <c r="I2081" s="33">
        <v>54.6</v>
      </c>
      <c r="J2081" s="33">
        <v>0</v>
      </c>
      <c r="K2081" s="33">
        <v>0</v>
      </c>
      <c r="L2081" s="33">
        <v>54.6</v>
      </c>
      <c r="M2081" s="33" t="s">
        <v>1290</v>
      </c>
    </row>
    <row r="2082" spans="1:13" s="33" customFormat="1">
      <c r="A2082" s="33">
        <v>101010102001</v>
      </c>
      <c r="B2082" s="33" t="s">
        <v>2902</v>
      </c>
      <c r="C2082" s="33" t="s">
        <v>2626</v>
      </c>
      <c r="D2082" s="33" t="s">
        <v>1288</v>
      </c>
      <c r="E2082" s="33" t="s">
        <v>2634</v>
      </c>
      <c r="F2082" s="33">
        <v>1657</v>
      </c>
      <c r="G2082" s="34">
        <v>38916</v>
      </c>
      <c r="H2082" s="33" t="s">
        <v>1230</v>
      </c>
      <c r="I2082" s="33">
        <v>9.1</v>
      </c>
      <c r="J2082" s="33">
        <v>0</v>
      </c>
      <c r="K2082" s="33">
        <v>0</v>
      </c>
      <c r="L2082" s="33">
        <v>9.1</v>
      </c>
      <c r="M2082" s="33" t="s">
        <v>1290</v>
      </c>
    </row>
    <row r="2083" spans="1:13" s="33" customFormat="1">
      <c r="A2083" s="33">
        <v>101010102001</v>
      </c>
      <c r="B2083" s="33" t="s">
        <v>2902</v>
      </c>
      <c r="C2083" s="33" t="s">
        <v>2626</v>
      </c>
      <c r="D2083" s="33" t="s">
        <v>1288</v>
      </c>
      <c r="E2083" s="33" t="s">
        <v>2634</v>
      </c>
      <c r="F2083" s="33">
        <v>1658</v>
      </c>
      <c r="G2083" s="34">
        <v>38916</v>
      </c>
      <c r="H2083" s="33" t="s">
        <v>1231</v>
      </c>
      <c r="I2083" s="33">
        <v>71.599999999999994</v>
      </c>
      <c r="J2083" s="33">
        <v>0</v>
      </c>
      <c r="K2083" s="33">
        <v>0</v>
      </c>
      <c r="L2083" s="33">
        <v>71.599999999999994</v>
      </c>
      <c r="M2083" s="33" t="s">
        <v>1290</v>
      </c>
    </row>
    <row r="2084" spans="1:13" s="33" customFormat="1">
      <c r="A2084" s="33">
        <v>101010102001</v>
      </c>
      <c r="B2084" s="33" t="s">
        <v>2902</v>
      </c>
      <c r="C2084" s="33" t="s">
        <v>2626</v>
      </c>
      <c r="D2084" s="33" t="s">
        <v>1288</v>
      </c>
      <c r="E2084" s="33" t="s">
        <v>2634</v>
      </c>
      <c r="F2084" s="33">
        <v>1659</v>
      </c>
      <c r="G2084" s="34">
        <v>38916</v>
      </c>
      <c r="H2084" s="33" t="s">
        <v>1232</v>
      </c>
      <c r="I2084" s="33">
        <v>88</v>
      </c>
      <c r="J2084" s="33">
        <v>0</v>
      </c>
      <c r="K2084" s="33">
        <v>0</v>
      </c>
      <c r="L2084" s="33">
        <v>88</v>
      </c>
      <c r="M2084" s="33" t="s">
        <v>1290</v>
      </c>
    </row>
    <row r="2085" spans="1:13" s="33" customFormat="1">
      <c r="A2085" s="33">
        <v>101010102001</v>
      </c>
      <c r="B2085" s="33" t="s">
        <v>2902</v>
      </c>
      <c r="C2085" s="33" t="s">
        <v>2626</v>
      </c>
      <c r="D2085" s="33" t="s">
        <v>1288</v>
      </c>
      <c r="E2085" s="33" t="s">
        <v>2634</v>
      </c>
      <c r="F2085" s="33">
        <v>1994</v>
      </c>
      <c r="G2085" s="34">
        <v>38916</v>
      </c>
      <c r="H2085" s="33" t="s">
        <v>1233</v>
      </c>
      <c r="I2085" s="33">
        <v>525.78</v>
      </c>
      <c r="J2085" s="33">
        <v>0</v>
      </c>
      <c r="K2085" s="33">
        <v>0</v>
      </c>
      <c r="L2085" s="33">
        <v>525.78</v>
      </c>
      <c r="M2085" s="33" t="s">
        <v>1290</v>
      </c>
    </row>
    <row r="2086" spans="1:13" s="33" customFormat="1">
      <c r="A2086" s="33">
        <v>101010102001</v>
      </c>
      <c r="B2086" s="33" t="s">
        <v>2902</v>
      </c>
      <c r="C2086" s="33" t="s">
        <v>2626</v>
      </c>
      <c r="D2086" s="33" t="s">
        <v>1288</v>
      </c>
      <c r="E2086" s="33" t="s">
        <v>2628</v>
      </c>
      <c r="F2086" s="33">
        <v>3203</v>
      </c>
      <c r="G2086" s="34">
        <v>38916</v>
      </c>
      <c r="H2086" s="33" t="s">
        <v>1222</v>
      </c>
      <c r="I2086" s="33">
        <v>0</v>
      </c>
      <c r="J2086" s="33">
        <v>11043.57</v>
      </c>
      <c r="K2086" s="33">
        <v>0</v>
      </c>
      <c r="L2086" s="33">
        <v>-11043.57</v>
      </c>
      <c r="M2086" s="33" t="s">
        <v>1290</v>
      </c>
    </row>
    <row r="2087" spans="1:13" s="33" customFormat="1">
      <c r="A2087" s="33">
        <v>101010102001</v>
      </c>
      <c r="B2087" s="33" t="s">
        <v>2902</v>
      </c>
      <c r="C2087" s="33" t="s">
        <v>2626</v>
      </c>
      <c r="D2087" s="33" t="s">
        <v>1288</v>
      </c>
      <c r="E2087" s="33" t="s">
        <v>2628</v>
      </c>
      <c r="F2087" s="33">
        <v>3205</v>
      </c>
      <c r="G2087" s="34">
        <v>38916</v>
      </c>
      <c r="H2087" s="33" t="s">
        <v>1223</v>
      </c>
      <c r="I2087" s="33">
        <v>0</v>
      </c>
      <c r="J2087" s="33">
        <v>20100.18</v>
      </c>
      <c r="K2087" s="33">
        <v>0</v>
      </c>
      <c r="L2087" s="33">
        <v>-20100.18</v>
      </c>
      <c r="M2087" s="33" t="s">
        <v>1290</v>
      </c>
    </row>
    <row r="2088" spans="1:13" s="33" customFormat="1">
      <c r="A2088" s="33">
        <v>101010102001</v>
      </c>
      <c r="B2088" s="33" t="s">
        <v>2902</v>
      </c>
      <c r="C2088" s="33" t="s">
        <v>2626</v>
      </c>
      <c r="D2088" s="33" t="s">
        <v>1288</v>
      </c>
      <c r="E2088" s="33" t="s">
        <v>2628</v>
      </c>
      <c r="F2088" s="33">
        <v>3206</v>
      </c>
      <c r="G2088" s="34">
        <v>38916</v>
      </c>
      <c r="H2088" s="33" t="s">
        <v>1224</v>
      </c>
      <c r="I2088" s="33">
        <v>0</v>
      </c>
      <c r="J2088" s="33">
        <v>134.66999999999999</v>
      </c>
      <c r="K2088" s="33">
        <v>0</v>
      </c>
      <c r="L2088" s="33">
        <v>-134.66999999999999</v>
      </c>
      <c r="M2088" s="33" t="s">
        <v>1290</v>
      </c>
    </row>
    <row r="2089" spans="1:13" s="33" customFormat="1">
      <c r="A2089" s="33">
        <v>101010102001</v>
      </c>
      <c r="B2089" s="33" t="s">
        <v>2902</v>
      </c>
      <c r="C2089" s="33" t="s">
        <v>2626</v>
      </c>
      <c r="D2089" s="33" t="s">
        <v>1288</v>
      </c>
      <c r="E2089" s="33" t="s">
        <v>2628</v>
      </c>
      <c r="F2089" s="33">
        <v>3207</v>
      </c>
      <c r="G2089" s="34">
        <v>38916</v>
      </c>
      <c r="H2089" s="33" t="s">
        <v>1225</v>
      </c>
      <c r="I2089" s="33">
        <v>0</v>
      </c>
      <c r="J2089" s="33">
        <v>176.07</v>
      </c>
      <c r="K2089" s="33">
        <v>0</v>
      </c>
      <c r="L2089" s="33">
        <v>-176.07</v>
      </c>
      <c r="M2089" s="33" t="s">
        <v>1290</v>
      </c>
    </row>
    <row r="2090" spans="1:13" s="33" customFormat="1">
      <c r="A2090" s="33">
        <v>101010102001</v>
      </c>
      <c r="B2090" s="33" t="s">
        <v>2902</v>
      </c>
      <c r="C2090" s="33" t="s">
        <v>2626</v>
      </c>
      <c r="D2090" s="33" t="s">
        <v>1288</v>
      </c>
      <c r="E2090" s="33" t="s">
        <v>2628</v>
      </c>
      <c r="F2090" s="33">
        <v>3208</v>
      </c>
      <c r="G2090" s="34">
        <v>38916</v>
      </c>
      <c r="H2090" s="33" t="s">
        <v>1226</v>
      </c>
      <c r="I2090" s="33">
        <v>0</v>
      </c>
      <c r="J2090" s="33">
        <v>88.8</v>
      </c>
      <c r="K2090" s="33">
        <v>0</v>
      </c>
      <c r="L2090" s="33">
        <v>-88.8</v>
      </c>
      <c r="M2090" s="33" t="s">
        <v>1290</v>
      </c>
    </row>
    <row r="2091" spans="1:13" s="33" customFormat="1">
      <c r="A2091" s="33">
        <v>101010102001</v>
      </c>
      <c r="B2091" s="33" t="s">
        <v>2902</v>
      </c>
      <c r="C2091" s="33" t="s">
        <v>2626</v>
      </c>
      <c r="D2091" s="33" t="s">
        <v>1288</v>
      </c>
      <c r="E2091" s="33" t="s">
        <v>2634</v>
      </c>
      <c r="F2091" s="33">
        <v>1515</v>
      </c>
      <c r="G2091" s="34">
        <v>38917</v>
      </c>
      <c r="H2091" s="33" t="s">
        <v>1234</v>
      </c>
      <c r="I2091" s="33">
        <v>18</v>
      </c>
      <c r="J2091" s="33">
        <v>0</v>
      </c>
      <c r="K2091" s="33">
        <v>0</v>
      </c>
      <c r="L2091" s="33">
        <v>18</v>
      </c>
      <c r="M2091" s="33" t="s">
        <v>1290</v>
      </c>
    </row>
    <row r="2092" spans="1:13" s="33" customFormat="1">
      <c r="A2092" s="33">
        <v>101010102001</v>
      </c>
      <c r="B2092" s="33" t="s">
        <v>2902</v>
      </c>
      <c r="C2092" s="33" t="s">
        <v>2626</v>
      </c>
      <c r="D2092" s="33" t="s">
        <v>1288</v>
      </c>
      <c r="E2092" s="33" t="s">
        <v>2634</v>
      </c>
      <c r="F2092" s="33">
        <v>1651</v>
      </c>
      <c r="G2092" s="34">
        <v>38917</v>
      </c>
      <c r="H2092" s="33" t="s">
        <v>1235</v>
      </c>
      <c r="I2092" s="33">
        <v>1074</v>
      </c>
      <c r="J2092" s="33">
        <v>0</v>
      </c>
      <c r="K2092" s="33">
        <v>0</v>
      </c>
      <c r="L2092" s="33">
        <v>1074</v>
      </c>
      <c r="M2092" s="33" t="s">
        <v>1290</v>
      </c>
    </row>
    <row r="2093" spans="1:13" s="33" customFormat="1">
      <c r="A2093" s="33">
        <v>101010102001</v>
      </c>
      <c r="B2093" s="33" t="s">
        <v>2902</v>
      </c>
      <c r="C2093" s="33" t="s">
        <v>2626</v>
      </c>
      <c r="D2093" s="33" t="s">
        <v>1288</v>
      </c>
      <c r="E2093" s="33" t="s">
        <v>2634</v>
      </c>
      <c r="F2093" s="33">
        <v>1652</v>
      </c>
      <c r="G2093" s="34">
        <v>38917</v>
      </c>
      <c r="H2093" s="33" t="s">
        <v>1236</v>
      </c>
      <c r="I2093" s="33">
        <v>2619.6</v>
      </c>
      <c r="J2093" s="33">
        <v>0</v>
      </c>
      <c r="K2093" s="33">
        <v>0</v>
      </c>
      <c r="L2093" s="33">
        <v>2619.6</v>
      </c>
      <c r="M2093" s="33" t="s">
        <v>1290</v>
      </c>
    </row>
    <row r="2094" spans="1:13" s="33" customFormat="1">
      <c r="A2094" s="33">
        <v>101010102001</v>
      </c>
      <c r="B2094" s="33" t="s">
        <v>2902</v>
      </c>
      <c r="C2094" s="33" t="s">
        <v>2626</v>
      </c>
      <c r="D2094" s="33" t="s">
        <v>1288</v>
      </c>
      <c r="E2094" s="33" t="s">
        <v>2634</v>
      </c>
      <c r="F2094" s="33">
        <v>1653</v>
      </c>
      <c r="G2094" s="34">
        <v>38917</v>
      </c>
      <c r="H2094" s="33" t="s">
        <v>1237</v>
      </c>
      <c r="I2094" s="33">
        <v>162</v>
      </c>
      <c r="J2094" s="33">
        <v>0</v>
      </c>
      <c r="K2094" s="33">
        <v>0</v>
      </c>
      <c r="L2094" s="33">
        <v>162</v>
      </c>
      <c r="M2094" s="33" t="s">
        <v>1290</v>
      </c>
    </row>
    <row r="2095" spans="1:13" s="33" customFormat="1">
      <c r="A2095" s="33">
        <v>101010102001</v>
      </c>
      <c r="B2095" s="33" t="s">
        <v>2902</v>
      </c>
      <c r="C2095" s="33" t="s">
        <v>2626</v>
      </c>
      <c r="D2095" s="33" t="s">
        <v>1288</v>
      </c>
      <c r="E2095" s="33" t="s">
        <v>2634</v>
      </c>
      <c r="F2095" s="33">
        <v>1654</v>
      </c>
      <c r="G2095" s="34">
        <v>38917</v>
      </c>
      <c r="H2095" s="33" t="s">
        <v>1238</v>
      </c>
      <c r="I2095" s="33">
        <v>378</v>
      </c>
      <c r="J2095" s="33">
        <v>0</v>
      </c>
      <c r="K2095" s="33">
        <v>0</v>
      </c>
      <c r="L2095" s="33">
        <v>378</v>
      </c>
      <c r="M2095" s="33" t="s">
        <v>1290</v>
      </c>
    </row>
    <row r="2096" spans="1:13" s="33" customFormat="1">
      <c r="A2096" s="33">
        <v>101010102001</v>
      </c>
      <c r="B2096" s="33" t="s">
        <v>2902</v>
      </c>
      <c r="C2096" s="33" t="s">
        <v>2626</v>
      </c>
      <c r="D2096" s="33" t="s">
        <v>1288</v>
      </c>
      <c r="E2096" s="33" t="s">
        <v>2634</v>
      </c>
      <c r="F2096" s="33">
        <v>1712</v>
      </c>
      <c r="G2096" s="34">
        <v>38917</v>
      </c>
      <c r="H2096" s="33" t="s">
        <v>1239</v>
      </c>
      <c r="I2096" s="33">
        <v>208.78</v>
      </c>
      <c r="J2096" s="33">
        <v>0</v>
      </c>
      <c r="K2096" s="33">
        <v>0</v>
      </c>
      <c r="L2096" s="33">
        <v>208.78</v>
      </c>
      <c r="M2096" s="33" t="s">
        <v>1290</v>
      </c>
    </row>
    <row r="2097" spans="1:13" s="33" customFormat="1">
      <c r="A2097" s="33">
        <v>101010102001</v>
      </c>
      <c r="B2097" s="33" t="s">
        <v>2902</v>
      </c>
      <c r="C2097" s="33" t="s">
        <v>2626</v>
      </c>
      <c r="D2097" s="33" t="s">
        <v>1288</v>
      </c>
      <c r="E2097" s="33" t="s">
        <v>2634</v>
      </c>
      <c r="F2097" s="33">
        <v>1714</v>
      </c>
      <c r="G2097" s="34">
        <v>38917</v>
      </c>
      <c r="H2097" s="33" t="s">
        <v>1240</v>
      </c>
      <c r="I2097" s="33">
        <v>90</v>
      </c>
      <c r="J2097" s="33">
        <v>0</v>
      </c>
      <c r="K2097" s="33">
        <v>0</v>
      </c>
      <c r="L2097" s="33">
        <v>90</v>
      </c>
      <c r="M2097" s="33" t="s">
        <v>1290</v>
      </c>
    </row>
    <row r="2098" spans="1:13" s="33" customFormat="1">
      <c r="A2098" s="33">
        <v>101010102001</v>
      </c>
      <c r="B2098" s="33" t="s">
        <v>2902</v>
      </c>
      <c r="C2098" s="33" t="s">
        <v>2626</v>
      </c>
      <c r="D2098" s="33" t="s">
        <v>1288</v>
      </c>
      <c r="E2098" s="33" t="s">
        <v>2634</v>
      </c>
      <c r="F2098" s="33">
        <v>1888</v>
      </c>
      <c r="G2098" s="34">
        <v>38917</v>
      </c>
      <c r="H2098" s="33" t="s">
        <v>1241</v>
      </c>
      <c r="I2098" s="33">
        <v>230.18</v>
      </c>
      <c r="J2098" s="33">
        <v>0</v>
      </c>
      <c r="K2098" s="33">
        <v>0</v>
      </c>
      <c r="L2098" s="33">
        <v>230.18</v>
      </c>
      <c r="M2098" s="33" t="s">
        <v>1290</v>
      </c>
    </row>
    <row r="2099" spans="1:13" s="33" customFormat="1">
      <c r="A2099" s="33">
        <v>101010102001</v>
      </c>
      <c r="B2099" s="33" t="s">
        <v>2902</v>
      </c>
      <c r="C2099" s="33" t="s">
        <v>2626</v>
      </c>
      <c r="D2099" s="33" t="s">
        <v>1288</v>
      </c>
      <c r="E2099" s="33" t="s">
        <v>2634</v>
      </c>
      <c r="F2099" s="33">
        <v>1991</v>
      </c>
      <c r="G2099" s="34">
        <v>38917</v>
      </c>
      <c r="H2099" s="33" t="s">
        <v>1242</v>
      </c>
      <c r="I2099" s="33">
        <v>236.89</v>
      </c>
      <c r="J2099" s="33">
        <v>0</v>
      </c>
      <c r="K2099" s="33">
        <v>0</v>
      </c>
      <c r="L2099" s="33">
        <v>236.89</v>
      </c>
      <c r="M2099" s="33" t="s">
        <v>1290</v>
      </c>
    </row>
    <row r="2100" spans="1:13" s="33" customFormat="1">
      <c r="A2100" s="33">
        <v>101010102001</v>
      </c>
      <c r="B2100" s="33" t="s">
        <v>2902</v>
      </c>
      <c r="C2100" s="33" t="s">
        <v>2626</v>
      </c>
      <c r="D2100" s="33" t="s">
        <v>1288</v>
      </c>
      <c r="E2100" s="33" t="s">
        <v>2634</v>
      </c>
      <c r="F2100" s="33">
        <v>1548</v>
      </c>
      <c r="G2100" s="34">
        <v>38918</v>
      </c>
      <c r="H2100" s="33" t="s">
        <v>2521</v>
      </c>
      <c r="I2100" s="33">
        <v>8949.48</v>
      </c>
      <c r="J2100" s="33">
        <v>0</v>
      </c>
      <c r="K2100" s="33">
        <v>0</v>
      </c>
      <c r="L2100" s="33">
        <v>8949.48</v>
      </c>
      <c r="M2100" s="33" t="s">
        <v>1290</v>
      </c>
    </row>
    <row r="2101" spans="1:13" s="33" customFormat="1">
      <c r="A2101" s="33">
        <v>101010102001</v>
      </c>
      <c r="B2101" s="33" t="s">
        <v>2902</v>
      </c>
      <c r="C2101" s="33" t="s">
        <v>2626</v>
      </c>
      <c r="D2101" s="33" t="s">
        <v>1288</v>
      </c>
      <c r="E2101" s="33" t="s">
        <v>2634</v>
      </c>
      <c r="F2101" s="33">
        <v>1660</v>
      </c>
      <c r="G2101" s="34">
        <v>38918</v>
      </c>
      <c r="H2101" s="33" t="s">
        <v>2522</v>
      </c>
      <c r="I2101" s="33">
        <v>22002</v>
      </c>
      <c r="J2101" s="33">
        <v>0</v>
      </c>
      <c r="K2101" s="33">
        <v>0</v>
      </c>
      <c r="L2101" s="33">
        <v>22002</v>
      </c>
      <c r="M2101" s="33" t="s">
        <v>1290</v>
      </c>
    </row>
    <row r="2102" spans="1:13" s="33" customFormat="1">
      <c r="A2102" s="33">
        <v>101010102001</v>
      </c>
      <c r="B2102" s="33" t="s">
        <v>2902</v>
      </c>
      <c r="C2102" s="33" t="s">
        <v>2626</v>
      </c>
      <c r="D2102" s="33" t="s">
        <v>1288</v>
      </c>
      <c r="E2102" s="33" t="s">
        <v>2628</v>
      </c>
      <c r="F2102" s="33">
        <v>3211</v>
      </c>
      <c r="G2102" s="34">
        <v>38918</v>
      </c>
      <c r="H2102" s="33" t="s">
        <v>2516</v>
      </c>
      <c r="I2102" s="33">
        <v>0</v>
      </c>
      <c r="J2102" s="33">
        <v>19999.7</v>
      </c>
      <c r="K2102" s="33">
        <v>0</v>
      </c>
      <c r="L2102" s="33">
        <v>-19999.7</v>
      </c>
      <c r="M2102" s="33" t="s">
        <v>1290</v>
      </c>
    </row>
    <row r="2103" spans="1:13" s="33" customFormat="1">
      <c r="A2103" s="33">
        <v>101010102001</v>
      </c>
      <c r="B2103" s="33" t="s">
        <v>2902</v>
      </c>
      <c r="C2103" s="33" t="s">
        <v>2626</v>
      </c>
      <c r="D2103" s="33" t="s">
        <v>1288</v>
      </c>
      <c r="E2103" s="33" t="s">
        <v>2628</v>
      </c>
      <c r="F2103" s="33">
        <v>3212</v>
      </c>
      <c r="G2103" s="34">
        <v>38918</v>
      </c>
      <c r="H2103" s="33" t="s">
        <v>2517</v>
      </c>
      <c r="I2103" s="33">
        <v>0</v>
      </c>
      <c r="J2103" s="33">
        <v>1361.51</v>
      </c>
      <c r="K2103" s="33">
        <v>0</v>
      </c>
      <c r="L2103" s="33">
        <v>-1361.51</v>
      </c>
      <c r="M2103" s="33" t="s">
        <v>1290</v>
      </c>
    </row>
    <row r="2104" spans="1:13" s="33" customFormat="1">
      <c r="A2104" s="33">
        <v>101010102001</v>
      </c>
      <c r="B2104" s="33" t="s">
        <v>2902</v>
      </c>
      <c r="C2104" s="33" t="s">
        <v>2626</v>
      </c>
      <c r="D2104" s="33" t="s">
        <v>1288</v>
      </c>
      <c r="E2104" s="33" t="s">
        <v>2628</v>
      </c>
      <c r="F2104" s="33">
        <v>3213</v>
      </c>
      <c r="G2104" s="34">
        <v>38918</v>
      </c>
      <c r="H2104" s="33" t="s">
        <v>2518</v>
      </c>
      <c r="I2104" s="33">
        <v>0</v>
      </c>
      <c r="J2104" s="33">
        <v>235.2</v>
      </c>
      <c r="K2104" s="33">
        <v>0</v>
      </c>
      <c r="L2104" s="33">
        <v>-235.2</v>
      </c>
      <c r="M2104" s="33" t="s">
        <v>1290</v>
      </c>
    </row>
    <row r="2105" spans="1:13" s="33" customFormat="1">
      <c r="A2105" s="33">
        <v>101010102001</v>
      </c>
      <c r="B2105" s="33" t="s">
        <v>2902</v>
      </c>
      <c r="C2105" s="33" t="s">
        <v>2626</v>
      </c>
      <c r="D2105" s="33" t="s">
        <v>1288</v>
      </c>
      <c r="E2105" s="33" t="s">
        <v>2628</v>
      </c>
      <c r="F2105" s="33">
        <v>3215</v>
      </c>
      <c r="G2105" s="34">
        <v>38918</v>
      </c>
      <c r="H2105" s="33" t="s">
        <v>2519</v>
      </c>
      <c r="I2105" s="33">
        <v>0</v>
      </c>
      <c r="J2105" s="33">
        <v>260.3</v>
      </c>
      <c r="K2105" s="33">
        <v>0</v>
      </c>
      <c r="L2105" s="33">
        <v>-260.3</v>
      </c>
      <c r="M2105" s="33" t="s">
        <v>1290</v>
      </c>
    </row>
    <row r="2106" spans="1:13" s="33" customFormat="1">
      <c r="A2106" s="33">
        <v>101010102001</v>
      </c>
      <c r="B2106" s="33" t="s">
        <v>2902</v>
      </c>
      <c r="C2106" s="33" t="s">
        <v>2626</v>
      </c>
      <c r="D2106" s="33" t="s">
        <v>1288</v>
      </c>
      <c r="E2106" s="33" t="s">
        <v>2628</v>
      </c>
      <c r="F2106" s="33">
        <v>3217</v>
      </c>
      <c r="G2106" s="34">
        <v>38918</v>
      </c>
      <c r="H2106" s="33" t="s">
        <v>2520</v>
      </c>
      <c r="I2106" s="33">
        <v>0</v>
      </c>
      <c r="J2106" s="33">
        <v>374</v>
      </c>
      <c r="K2106" s="33">
        <v>0</v>
      </c>
      <c r="L2106" s="33">
        <v>-374</v>
      </c>
      <c r="M2106" s="33" t="s">
        <v>1290</v>
      </c>
    </row>
    <row r="2107" spans="1:13" s="33" customFormat="1">
      <c r="A2107" s="33">
        <v>101010102001</v>
      </c>
      <c r="B2107" s="33" t="s">
        <v>2902</v>
      </c>
      <c r="C2107" s="33" t="s">
        <v>2626</v>
      </c>
      <c r="D2107" s="33" t="s">
        <v>1288</v>
      </c>
      <c r="E2107" s="33" t="s">
        <v>2634</v>
      </c>
      <c r="F2107" s="33">
        <v>1661</v>
      </c>
      <c r="G2107" s="34">
        <v>38919</v>
      </c>
      <c r="H2107" s="33" t="s">
        <v>2527</v>
      </c>
      <c r="I2107" s="33">
        <v>1521.5</v>
      </c>
      <c r="J2107" s="33">
        <v>0</v>
      </c>
      <c r="K2107" s="33">
        <v>0</v>
      </c>
      <c r="L2107" s="33">
        <v>1521.5</v>
      </c>
      <c r="M2107" s="33" t="s">
        <v>1290</v>
      </c>
    </row>
    <row r="2108" spans="1:13" s="33" customFormat="1">
      <c r="A2108" s="33">
        <v>101010102001</v>
      </c>
      <c r="B2108" s="33" t="s">
        <v>2902</v>
      </c>
      <c r="C2108" s="33" t="s">
        <v>2626</v>
      </c>
      <c r="D2108" s="33" t="s">
        <v>1288</v>
      </c>
      <c r="E2108" s="33" t="s">
        <v>2634</v>
      </c>
      <c r="F2108" s="33">
        <v>1662</v>
      </c>
      <c r="G2108" s="34">
        <v>38919</v>
      </c>
      <c r="H2108" s="33" t="s">
        <v>2528</v>
      </c>
      <c r="I2108" s="33">
        <v>1376.5</v>
      </c>
      <c r="J2108" s="33">
        <v>0</v>
      </c>
      <c r="K2108" s="33">
        <v>0</v>
      </c>
      <c r="L2108" s="33">
        <v>1376.5</v>
      </c>
      <c r="M2108" s="33" t="s">
        <v>1290</v>
      </c>
    </row>
    <row r="2109" spans="1:13" s="33" customFormat="1">
      <c r="A2109" s="33">
        <v>101010102001</v>
      </c>
      <c r="B2109" s="33" t="s">
        <v>2902</v>
      </c>
      <c r="C2109" s="33" t="s">
        <v>2626</v>
      </c>
      <c r="D2109" s="33" t="s">
        <v>1288</v>
      </c>
      <c r="E2109" s="33" t="s">
        <v>2634</v>
      </c>
      <c r="F2109" s="33">
        <v>1670</v>
      </c>
      <c r="G2109" s="34">
        <v>38919</v>
      </c>
      <c r="H2109" s="33" t="s">
        <v>2529</v>
      </c>
      <c r="I2109" s="33">
        <v>1980</v>
      </c>
      <c r="J2109" s="33">
        <v>0</v>
      </c>
      <c r="K2109" s="33">
        <v>0</v>
      </c>
      <c r="L2109" s="33">
        <v>1980</v>
      </c>
      <c r="M2109" s="33" t="s">
        <v>1290</v>
      </c>
    </row>
    <row r="2110" spans="1:13" s="33" customFormat="1">
      <c r="A2110" s="33">
        <v>101010102001</v>
      </c>
      <c r="B2110" s="33" t="s">
        <v>2902</v>
      </c>
      <c r="C2110" s="33" t="s">
        <v>2626</v>
      </c>
      <c r="D2110" s="33" t="s">
        <v>1288</v>
      </c>
      <c r="E2110" s="33" t="s">
        <v>2627</v>
      </c>
      <c r="F2110" s="33">
        <v>3114</v>
      </c>
      <c r="G2110" s="34">
        <v>38919</v>
      </c>
      <c r="H2110" s="33" t="s">
        <v>1293</v>
      </c>
      <c r="I2110" s="33">
        <v>0</v>
      </c>
      <c r="J2110" s="33">
        <v>0</v>
      </c>
      <c r="K2110" s="33">
        <v>0</v>
      </c>
      <c r="L2110" s="33">
        <v>0</v>
      </c>
      <c r="M2110" s="33" t="s">
        <v>1290</v>
      </c>
    </row>
    <row r="2111" spans="1:13" s="33" customFormat="1">
      <c r="A2111" s="33">
        <v>101010102001</v>
      </c>
      <c r="B2111" s="33" t="s">
        <v>2902</v>
      </c>
      <c r="C2111" s="33" t="s">
        <v>2626</v>
      </c>
      <c r="D2111" s="33" t="s">
        <v>1288</v>
      </c>
      <c r="E2111" s="33" t="s">
        <v>2628</v>
      </c>
      <c r="F2111" s="33">
        <v>3218</v>
      </c>
      <c r="G2111" s="34">
        <v>38919</v>
      </c>
      <c r="H2111" s="33" t="s">
        <v>2523</v>
      </c>
      <c r="I2111" s="33">
        <v>0</v>
      </c>
      <c r="J2111" s="33">
        <v>14855.38</v>
      </c>
      <c r="K2111" s="33">
        <v>0</v>
      </c>
      <c r="L2111" s="33">
        <v>-14855.38</v>
      </c>
      <c r="M2111" s="33" t="s">
        <v>1290</v>
      </c>
    </row>
    <row r="2112" spans="1:13" s="33" customFormat="1">
      <c r="A2112" s="33">
        <v>101010102001</v>
      </c>
      <c r="B2112" s="33" t="s">
        <v>2902</v>
      </c>
      <c r="C2112" s="33" t="s">
        <v>2626</v>
      </c>
      <c r="D2112" s="33" t="s">
        <v>1288</v>
      </c>
      <c r="E2112" s="33" t="s">
        <v>2628</v>
      </c>
      <c r="F2112" s="33">
        <v>3219</v>
      </c>
      <c r="G2112" s="34">
        <v>38919</v>
      </c>
      <c r="H2112" s="33" t="s">
        <v>2524</v>
      </c>
      <c r="I2112" s="33">
        <v>0</v>
      </c>
      <c r="J2112" s="33">
        <v>147.16999999999999</v>
      </c>
      <c r="K2112" s="33">
        <v>0</v>
      </c>
      <c r="L2112" s="33">
        <v>-147.16999999999999</v>
      </c>
      <c r="M2112" s="33" t="s">
        <v>1290</v>
      </c>
    </row>
    <row r="2113" spans="1:13" s="33" customFormat="1">
      <c r="A2113" s="33">
        <v>101010102001</v>
      </c>
      <c r="B2113" s="33" t="s">
        <v>2902</v>
      </c>
      <c r="C2113" s="33" t="s">
        <v>2626</v>
      </c>
      <c r="D2113" s="33" t="s">
        <v>1288</v>
      </c>
      <c r="E2113" s="33" t="s">
        <v>2628</v>
      </c>
      <c r="F2113" s="33">
        <v>3220</v>
      </c>
      <c r="G2113" s="34">
        <v>38919</v>
      </c>
      <c r="H2113" s="33" t="s">
        <v>2525</v>
      </c>
      <c r="I2113" s="33">
        <v>0</v>
      </c>
      <c r="J2113" s="33">
        <v>19999.7</v>
      </c>
      <c r="K2113" s="33">
        <v>0</v>
      </c>
      <c r="L2113" s="33">
        <v>-19999.7</v>
      </c>
      <c r="M2113" s="33" t="s">
        <v>1290</v>
      </c>
    </row>
    <row r="2114" spans="1:13" s="33" customFormat="1">
      <c r="A2114" s="33">
        <v>101010102001</v>
      </c>
      <c r="B2114" s="33" t="s">
        <v>2902</v>
      </c>
      <c r="C2114" s="33" t="s">
        <v>2626</v>
      </c>
      <c r="D2114" s="33" t="s">
        <v>1288</v>
      </c>
      <c r="E2114" s="33" t="s">
        <v>2628</v>
      </c>
      <c r="F2114" s="33">
        <v>3221</v>
      </c>
      <c r="G2114" s="34">
        <v>38919</v>
      </c>
      <c r="H2114" s="33" t="s">
        <v>438</v>
      </c>
      <c r="I2114" s="33">
        <v>0</v>
      </c>
      <c r="J2114" s="33">
        <v>80</v>
      </c>
      <c r="K2114" s="33">
        <v>0</v>
      </c>
      <c r="L2114" s="33">
        <v>-80</v>
      </c>
      <c r="M2114" s="33" t="s">
        <v>1290</v>
      </c>
    </row>
    <row r="2115" spans="1:13" s="33" customFormat="1">
      <c r="A2115" s="33">
        <v>101010102001</v>
      </c>
      <c r="B2115" s="33" t="s">
        <v>2902</v>
      </c>
      <c r="C2115" s="33" t="s">
        <v>2626</v>
      </c>
      <c r="D2115" s="33" t="s">
        <v>1288</v>
      </c>
      <c r="E2115" s="33" t="s">
        <v>2628</v>
      </c>
      <c r="F2115" s="33">
        <v>3223</v>
      </c>
      <c r="G2115" s="34">
        <v>38919</v>
      </c>
      <c r="H2115" s="33" t="s">
        <v>2526</v>
      </c>
      <c r="I2115" s="33">
        <v>0</v>
      </c>
      <c r="J2115" s="33">
        <v>3722.59</v>
      </c>
      <c r="K2115" s="33">
        <v>0</v>
      </c>
      <c r="L2115" s="33">
        <v>-3722.59</v>
      </c>
      <c r="M2115" s="33" t="s">
        <v>1290</v>
      </c>
    </row>
    <row r="2116" spans="1:13" s="33" customFormat="1">
      <c r="A2116" s="33">
        <v>101010102001</v>
      </c>
      <c r="B2116" s="33" t="s">
        <v>2902</v>
      </c>
      <c r="C2116" s="33" t="s">
        <v>2626</v>
      </c>
      <c r="D2116" s="33" t="s">
        <v>1288</v>
      </c>
      <c r="E2116" s="33" t="s">
        <v>2634</v>
      </c>
      <c r="F2116" s="33">
        <v>1663</v>
      </c>
      <c r="G2116" s="34">
        <v>38920</v>
      </c>
      <c r="H2116" s="33" t="s">
        <v>2530</v>
      </c>
      <c r="I2116" s="33">
        <v>1881</v>
      </c>
      <c r="J2116" s="33">
        <v>0</v>
      </c>
      <c r="K2116" s="33">
        <v>0</v>
      </c>
      <c r="L2116" s="33">
        <v>1881</v>
      </c>
      <c r="M2116" s="33" t="s">
        <v>1290</v>
      </c>
    </row>
    <row r="2117" spans="1:13" s="33" customFormat="1">
      <c r="A2117" s="33">
        <v>101010102001</v>
      </c>
      <c r="B2117" s="33" t="s">
        <v>2902</v>
      </c>
      <c r="C2117" s="33" t="s">
        <v>2626</v>
      </c>
      <c r="D2117" s="33" t="s">
        <v>1288</v>
      </c>
      <c r="E2117" s="33" t="s">
        <v>2634</v>
      </c>
      <c r="F2117" s="33">
        <v>1664</v>
      </c>
      <c r="G2117" s="34">
        <v>38920</v>
      </c>
      <c r="H2117" s="33" t="s">
        <v>2531</v>
      </c>
      <c r="I2117" s="33">
        <v>1710</v>
      </c>
      <c r="J2117" s="33">
        <v>0</v>
      </c>
      <c r="K2117" s="33">
        <v>0</v>
      </c>
      <c r="L2117" s="33">
        <v>1710</v>
      </c>
      <c r="M2117" s="33" t="s">
        <v>1290</v>
      </c>
    </row>
    <row r="2118" spans="1:13" s="33" customFormat="1">
      <c r="A2118" s="33">
        <v>101010102001</v>
      </c>
      <c r="B2118" s="33" t="s">
        <v>2902</v>
      </c>
      <c r="C2118" s="33" t="s">
        <v>2626</v>
      </c>
      <c r="D2118" s="33" t="s">
        <v>1288</v>
      </c>
      <c r="E2118" s="33" t="s">
        <v>2634</v>
      </c>
      <c r="F2118" s="33">
        <v>1665</v>
      </c>
      <c r="G2118" s="34">
        <v>38920</v>
      </c>
      <c r="H2118" s="33" t="s">
        <v>2532</v>
      </c>
      <c r="I2118" s="33">
        <v>1235.0999999999999</v>
      </c>
      <c r="J2118" s="33">
        <v>0</v>
      </c>
      <c r="K2118" s="33">
        <v>0</v>
      </c>
      <c r="L2118" s="33">
        <v>1235.0999999999999</v>
      </c>
      <c r="M2118" s="33" t="s">
        <v>1290</v>
      </c>
    </row>
    <row r="2119" spans="1:13" s="33" customFormat="1">
      <c r="A2119" s="33">
        <v>101010102001</v>
      </c>
      <c r="B2119" s="33" t="s">
        <v>2902</v>
      </c>
      <c r="C2119" s="33" t="s">
        <v>2626</v>
      </c>
      <c r="D2119" s="33" t="s">
        <v>1288</v>
      </c>
      <c r="E2119" s="33" t="s">
        <v>2632</v>
      </c>
      <c r="F2119" s="33">
        <v>127</v>
      </c>
      <c r="G2119" s="34">
        <v>38922</v>
      </c>
      <c r="H2119" s="33" t="s">
        <v>2537</v>
      </c>
      <c r="I2119" s="33">
        <v>0</v>
      </c>
      <c r="J2119" s="33">
        <v>2688.9</v>
      </c>
      <c r="K2119" s="33">
        <v>0</v>
      </c>
      <c r="L2119" s="33">
        <v>-2688.9</v>
      </c>
      <c r="M2119" s="33" t="s">
        <v>1290</v>
      </c>
    </row>
    <row r="2120" spans="1:13" s="33" customFormat="1">
      <c r="A2120" s="33">
        <v>101010102001</v>
      </c>
      <c r="B2120" s="33" t="s">
        <v>2902</v>
      </c>
      <c r="C2120" s="33" t="s">
        <v>2626</v>
      </c>
      <c r="D2120" s="33" t="s">
        <v>1288</v>
      </c>
      <c r="E2120" s="33" t="s">
        <v>2634</v>
      </c>
      <c r="F2120" s="33">
        <v>1644</v>
      </c>
      <c r="G2120" s="34">
        <v>38922</v>
      </c>
      <c r="H2120" s="33" t="s">
        <v>2538</v>
      </c>
      <c r="I2120" s="33">
        <v>10120.700000000001</v>
      </c>
      <c r="J2120" s="33">
        <v>0</v>
      </c>
      <c r="K2120" s="33">
        <v>0</v>
      </c>
      <c r="L2120" s="33">
        <v>10120.700000000001</v>
      </c>
      <c r="M2120" s="33" t="s">
        <v>1290</v>
      </c>
    </row>
    <row r="2121" spans="1:13" s="33" customFormat="1">
      <c r="A2121" s="33">
        <v>101010102001</v>
      </c>
      <c r="B2121" s="33" t="s">
        <v>2902</v>
      </c>
      <c r="C2121" s="33" t="s">
        <v>2626</v>
      </c>
      <c r="D2121" s="33" t="s">
        <v>1288</v>
      </c>
      <c r="E2121" s="33" t="s">
        <v>2634</v>
      </c>
      <c r="F2121" s="33">
        <v>1671</v>
      </c>
      <c r="G2121" s="34">
        <v>38922</v>
      </c>
      <c r="H2121" s="33" t="s">
        <v>2539</v>
      </c>
      <c r="I2121" s="33">
        <v>10120.69</v>
      </c>
      <c r="J2121" s="33">
        <v>0</v>
      </c>
      <c r="K2121" s="33">
        <v>0</v>
      </c>
      <c r="L2121" s="33">
        <v>10120.69</v>
      </c>
      <c r="M2121" s="33" t="s">
        <v>1290</v>
      </c>
    </row>
    <row r="2122" spans="1:13" s="33" customFormat="1">
      <c r="A2122" s="33">
        <v>101010102001</v>
      </c>
      <c r="B2122" s="33" t="s">
        <v>2902</v>
      </c>
      <c r="C2122" s="33" t="s">
        <v>2626</v>
      </c>
      <c r="D2122" s="33" t="s">
        <v>1288</v>
      </c>
      <c r="E2122" s="33" t="s">
        <v>2634</v>
      </c>
      <c r="F2122" s="33">
        <v>1672</v>
      </c>
      <c r="G2122" s="34">
        <v>38922</v>
      </c>
      <c r="H2122" s="33" t="s">
        <v>2540</v>
      </c>
      <c r="I2122" s="33">
        <v>322.2</v>
      </c>
      <c r="J2122" s="33">
        <v>0</v>
      </c>
      <c r="K2122" s="33">
        <v>0</v>
      </c>
      <c r="L2122" s="33">
        <v>322.2</v>
      </c>
      <c r="M2122" s="33" t="s">
        <v>1290</v>
      </c>
    </row>
    <row r="2123" spans="1:13" s="33" customFormat="1">
      <c r="A2123" s="33">
        <v>101010102001</v>
      </c>
      <c r="B2123" s="33" t="s">
        <v>2902</v>
      </c>
      <c r="C2123" s="33" t="s">
        <v>2626</v>
      </c>
      <c r="D2123" s="33" t="s">
        <v>1288</v>
      </c>
      <c r="E2123" s="33" t="s">
        <v>2627</v>
      </c>
      <c r="F2123" s="33">
        <v>3204</v>
      </c>
      <c r="G2123" s="34">
        <v>38922</v>
      </c>
      <c r="H2123" s="33" t="s">
        <v>1293</v>
      </c>
      <c r="I2123" s="33">
        <v>0</v>
      </c>
      <c r="J2123" s="33">
        <v>0</v>
      </c>
      <c r="K2123" s="33">
        <v>0</v>
      </c>
      <c r="L2123" s="33">
        <v>0</v>
      </c>
      <c r="M2123" s="33" t="s">
        <v>1290</v>
      </c>
    </row>
    <row r="2124" spans="1:13" s="33" customFormat="1">
      <c r="A2124" s="33">
        <v>101010102001</v>
      </c>
      <c r="B2124" s="33" t="s">
        <v>2902</v>
      </c>
      <c r="C2124" s="33" t="s">
        <v>2626</v>
      </c>
      <c r="D2124" s="33" t="s">
        <v>1288</v>
      </c>
      <c r="E2124" s="33" t="s">
        <v>2628</v>
      </c>
      <c r="F2124" s="33">
        <v>3224</v>
      </c>
      <c r="G2124" s="34">
        <v>38922</v>
      </c>
      <c r="H2124" s="33" t="s">
        <v>2533</v>
      </c>
      <c r="I2124" s="33">
        <v>0</v>
      </c>
      <c r="J2124" s="33">
        <v>70</v>
      </c>
      <c r="K2124" s="33">
        <v>0</v>
      </c>
      <c r="L2124" s="33">
        <v>-70</v>
      </c>
      <c r="M2124" s="33" t="s">
        <v>1290</v>
      </c>
    </row>
    <row r="2125" spans="1:13" s="33" customFormat="1">
      <c r="A2125" s="33">
        <v>101010102001</v>
      </c>
      <c r="B2125" s="33" t="s">
        <v>2902</v>
      </c>
      <c r="C2125" s="33" t="s">
        <v>2626</v>
      </c>
      <c r="D2125" s="33" t="s">
        <v>1288</v>
      </c>
      <c r="E2125" s="33" t="s">
        <v>2628</v>
      </c>
      <c r="F2125" s="33">
        <v>3230</v>
      </c>
      <c r="G2125" s="34">
        <v>38922</v>
      </c>
      <c r="H2125" s="33" t="s">
        <v>2534</v>
      </c>
      <c r="I2125" s="33">
        <v>0</v>
      </c>
      <c r="J2125" s="33">
        <v>310.8</v>
      </c>
      <c r="K2125" s="33">
        <v>0</v>
      </c>
      <c r="L2125" s="33">
        <v>-310.8</v>
      </c>
      <c r="M2125" s="33" t="s">
        <v>1290</v>
      </c>
    </row>
    <row r="2126" spans="1:13" s="33" customFormat="1">
      <c r="A2126" s="33">
        <v>101010102001</v>
      </c>
      <c r="B2126" s="33" t="s">
        <v>2902</v>
      </c>
      <c r="C2126" s="33" t="s">
        <v>2626</v>
      </c>
      <c r="D2126" s="33" t="s">
        <v>1288</v>
      </c>
      <c r="E2126" s="33" t="s">
        <v>2628</v>
      </c>
      <c r="F2126" s="33">
        <v>3232</v>
      </c>
      <c r="G2126" s="34">
        <v>38922</v>
      </c>
      <c r="H2126" s="33" t="s">
        <v>2535</v>
      </c>
      <c r="I2126" s="33">
        <v>0</v>
      </c>
      <c r="J2126" s="33">
        <v>196.81</v>
      </c>
      <c r="K2126" s="33">
        <v>0</v>
      </c>
      <c r="L2126" s="33">
        <v>-196.81</v>
      </c>
      <c r="M2126" s="33" t="s">
        <v>1290</v>
      </c>
    </row>
    <row r="2127" spans="1:13" s="33" customFormat="1">
      <c r="A2127" s="33">
        <v>101010102001</v>
      </c>
      <c r="B2127" s="33" t="s">
        <v>2902</v>
      </c>
      <c r="C2127" s="33" t="s">
        <v>2626</v>
      </c>
      <c r="D2127" s="33" t="s">
        <v>1288</v>
      </c>
      <c r="E2127" s="33" t="s">
        <v>2628</v>
      </c>
      <c r="F2127" s="33">
        <v>3242</v>
      </c>
      <c r="G2127" s="34">
        <v>38922</v>
      </c>
      <c r="H2127" s="33" t="s">
        <v>2536</v>
      </c>
      <c r="I2127" s="33">
        <v>0</v>
      </c>
      <c r="J2127" s="33">
        <v>14855.38</v>
      </c>
      <c r="K2127" s="33">
        <v>0</v>
      </c>
      <c r="L2127" s="33">
        <v>-14855.38</v>
      </c>
      <c r="M2127" s="33" t="s">
        <v>1290</v>
      </c>
    </row>
    <row r="2128" spans="1:13" s="33" customFormat="1">
      <c r="A2128" s="33">
        <v>101010102001</v>
      </c>
      <c r="B2128" s="33" t="s">
        <v>2902</v>
      </c>
      <c r="C2128" s="33" t="s">
        <v>2626</v>
      </c>
      <c r="D2128" s="33" t="s">
        <v>1288</v>
      </c>
      <c r="E2128" s="33" t="s">
        <v>2632</v>
      </c>
      <c r="F2128" s="33">
        <v>111</v>
      </c>
      <c r="G2128" s="34">
        <v>38924</v>
      </c>
      <c r="H2128" s="33" t="s">
        <v>2546</v>
      </c>
      <c r="I2128" s="33">
        <v>0</v>
      </c>
      <c r="J2128" s="33">
        <v>1881</v>
      </c>
      <c r="K2128" s="33">
        <v>0</v>
      </c>
      <c r="L2128" s="33">
        <v>-1881</v>
      </c>
      <c r="M2128" s="33" t="s">
        <v>1290</v>
      </c>
    </row>
    <row r="2129" spans="1:13" s="33" customFormat="1">
      <c r="A2129" s="33">
        <v>101010102001</v>
      </c>
      <c r="B2129" s="33" t="s">
        <v>2902</v>
      </c>
      <c r="C2129" s="33" t="s">
        <v>2626</v>
      </c>
      <c r="D2129" s="33" t="s">
        <v>1288</v>
      </c>
      <c r="E2129" s="33" t="s">
        <v>2634</v>
      </c>
      <c r="F2129" s="33">
        <v>1636</v>
      </c>
      <c r="G2129" s="34">
        <v>38924</v>
      </c>
      <c r="H2129" s="33" t="s">
        <v>2547</v>
      </c>
      <c r="I2129" s="33">
        <v>28.41</v>
      </c>
      <c r="J2129" s="33">
        <v>0</v>
      </c>
      <c r="K2129" s="33">
        <v>0</v>
      </c>
      <c r="L2129" s="33">
        <v>28.41</v>
      </c>
      <c r="M2129" s="33" t="s">
        <v>1290</v>
      </c>
    </row>
    <row r="2130" spans="1:13" s="33" customFormat="1">
      <c r="A2130" s="33">
        <v>101010102001</v>
      </c>
      <c r="B2130" s="33" t="s">
        <v>2902</v>
      </c>
      <c r="C2130" s="33" t="s">
        <v>2626</v>
      </c>
      <c r="D2130" s="33" t="s">
        <v>1288</v>
      </c>
      <c r="E2130" s="33" t="s">
        <v>2634</v>
      </c>
      <c r="F2130" s="33">
        <v>1667</v>
      </c>
      <c r="G2130" s="34">
        <v>38924</v>
      </c>
      <c r="H2130" s="33" t="s">
        <v>2548</v>
      </c>
      <c r="I2130" s="33">
        <v>9.1</v>
      </c>
      <c r="J2130" s="33">
        <v>0</v>
      </c>
      <c r="K2130" s="33">
        <v>0</v>
      </c>
      <c r="L2130" s="33">
        <v>9.1</v>
      </c>
      <c r="M2130" s="33" t="s">
        <v>1290</v>
      </c>
    </row>
    <row r="2131" spans="1:13" s="33" customFormat="1">
      <c r="A2131" s="33">
        <v>101010102001</v>
      </c>
      <c r="B2131" s="33" t="s">
        <v>2902</v>
      </c>
      <c r="C2131" s="33" t="s">
        <v>2626</v>
      </c>
      <c r="D2131" s="33" t="s">
        <v>1288</v>
      </c>
      <c r="E2131" s="33" t="s">
        <v>2634</v>
      </c>
      <c r="F2131" s="33">
        <v>1668</v>
      </c>
      <c r="G2131" s="34">
        <v>38924</v>
      </c>
      <c r="H2131" s="33" t="s">
        <v>2549</v>
      </c>
      <c r="I2131" s="33">
        <v>669.6</v>
      </c>
      <c r="J2131" s="33">
        <v>0</v>
      </c>
      <c r="K2131" s="33">
        <v>0</v>
      </c>
      <c r="L2131" s="33">
        <v>669.6</v>
      </c>
      <c r="M2131" s="33" t="s">
        <v>1290</v>
      </c>
    </row>
    <row r="2132" spans="1:13" s="33" customFormat="1">
      <c r="A2132" s="33">
        <v>101010102001</v>
      </c>
      <c r="B2132" s="33" t="s">
        <v>2902</v>
      </c>
      <c r="C2132" s="33" t="s">
        <v>2626</v>
      </c>
      <c r="D2132" s="33" t="s">
        <v>1288</v>
      </c>
      <c r="E2132" s="33" t="s">
        <v>2634</v>
      </c>
      <c r="F2132" s="33">
        <v>1679</v>
      </c>
      <c r="G2132" s="34">
        <v>38924</v>
      </c>
      <c r="H2132" s="33" t="s">
        <v>2550</v>
      </c>
      <c r="I2132" s="33">
        <v>20</v>
      </c>
      <c r="J2132" s="33">
        <v>0</v>
      </c>
      <c r="K2132" s="33">
        <v>0</v>
      </c>
      <c r="L2132" s="33">
        <v>20</v>
      </c>
      <c r="M2132" s="33" t="s">
        <v>1290</v>
      </c>
    </row>
    <row r="2133" spans="1:13" s="33" customFormat="1">
      <c r="A2133" s="33">
        <v>101010102001</v>
      </c>
      <c r="B2133" s="33" t="s">
        <v>2902</v>
      </c>
      <c r="C2133" s="33" t="s">
        <v>2626</v>
      </c>
      <c r="D2133" s="33" t="s">
        <v>1288</v>
      </c>
      <c r="E2133" s="33" t="s">
        <v>2634</v>
      </c>
      <c r="F2133" s="33">
        <v>1680</v>
      </c>
      <c r="G2133" s="34">
        <v>38924</v>
      </c>
      <c r="H2133" s="33" t="s">
        <v>2551</v>
      </c>
      <c r="I2133" s="33">
        <v>61.45</v>
      </c>
      <c r="J2133" s="33">
        <v>0</v>
      </c>
      <c r="K2133" s="33">
        <v>0</v>
      </c>
      <c r="L2133" s="33">
        <v>61.45</v>
      </c>
      <c r="M2133" s="33" t="s">
        <v>1290</v>
      </c>
    </row>
    <row r="2134" spans="1:13" s="33" customFormat="1">
      <c r="A2134" s="33">
        <v>101010102001</v>
      </c>
      <c r="B2134" s="33" t="s">
        <v>2902</v>
      </c>
      <c r="C2134" s="33" t="s">
        <v>2626</v>
      </c>
      <c r="D2134" s="33" t="s">
        <v>1288</v>
      </c>
      <c r="E2134" s="33" t="s">
        <v>2634</v>
      </c>
      <c r="F2134" s="33">
        <v>2228</v>
      </c>
      <c r="G2134" s="34">
        <v>38924</v>
      </c>
      <c r="H2134" s="33" t="s">
        <v>886</v>
      </c>
      <c r="I2134" s="33">
        <v>472.4</v>
      </c>
      <c r="J2134" s="33">
        <v>0</v>
      </c>
      <c r="K2134" s="33">
        <v>0</v>
      </c>
      <c r="L2134" s="33">
        <v>472.4</v>
      </c>
      <c r="M2134" s="33" t="s">
        <v>1290</v>
      </c>
    </row>
    <row r="2135" spans="1:13" s="33" customFormat="1">
      <c r="A2135" s="33">
        <v>101010102001</v>
      </c>
      <c r="B2135" s="33" t="s">
        <v>2902</v>
      </c>
      <c r="C2135" s="33" t="s">
        <v>2626</v>
      </c>
      <c r="D2135" s="33" t="s">
        <v>1288</v>
      </c>
      <c r="E2135" s="33" t="s">
        <v>2627</v>
      </c>
      <c r="F2135" s="33">
        <v>3113</v>
      </c>
      <c r="G2135" s="34">
        <v>38924</v>
      </c>
      <c r="H2135" s="33" t="s">
        <v>1293</v>
      </c>
      <c r="I2135" s="33">
        <v>0</v>
      </c>
      <c r="J2135" s="33">
        <v>0</v>
      </c>
      <c r="K2135" s="33">
        <v>0</v>
      </c>
      <c r="L2135" s="33">
        <v>0</v>
      </c>
      <c r="M2135" s="33" t="s">
        <v>1290</v>
      </c>
    </row>
    <row r="2136" spans="1:13" s="33" customFormat="1">
      <c r="A2136" s="33">
        <v>101010102001</v>
      </c>
      <c r="B2136" s="33" t="s">
        <v>2902</v>
      </c>
      <c r="C2136" s="33" t="s">
        <v>2626</v>
      </c>
      <c r="D2136" s="33" t="s">
        <v>1288</v>
      </c>
      <c r="E2136" s="33" t="s">
        <v>2627</v>
      </c>
      <c r="F2136" s="33">
        <v>3231</v>
      </c>
      <c r="G2136" s="34">
        <v>38924</v>
      </c>
      <c r="H2136" s="33" t="s">
        <v>1293</v>
      </c>
      <c r="I2136" s="33">
        <v>0</v>
      </c>
      <c r="J2136" s="33">
        <v>0</v>
      </c>
      <c r="K2136" s="33">
        <v>0</v>
      </c>
      <c r="L2136" s="33">
        <v>0</v>
      </c>
      <c r="M2136" s="33" t="s">
        <v>1290</v>
      </c>
    </row>
    <row r="2137" spans="1:13" s="33" customFormat="1">
      <c r="A2137" s="33">
        <v>101010102001</v>
      </c>
      <c r="B2137" s="33" t="s">
        <v>2902</v>
      </c>
      <c r="C2137" s="33" t="s">
        <v>2626</v>
      </c>
      <c r="D2137" s="33" t="s">
        <v>1288</v>
      </c>
      <c r="E2137" s="33" t="s">
        <v>2628</v>
      </c>
      <c r="F2137" s="33">
        <v>3234</v>
      </c>
      <c r="G2137" s="34">
        <v>38924</v>
      </c>
      <c r="H2137" s="33" t="s">
        <v>2541</v>
      </c>
      <c r="I2137" s="33">
        <v>0</v>
      </c>
      <c r="J2137" s="33">
        <v>14855.38</v>
      </c>
      <c r="K2137" s="33">
        <v>0</v>
      </c>
      <c r="L2137" s="33">
        <v>-14855.38</v>
      </c>
      <c r="M2137" s="33" t="s">
        <v>1290</v>
      </c>
    </row>
    <row r="2138" spans="1:13" s="33" customFormat="1">
      <c r="A2138" s="33">
        <v>101010102001</v>
      </c>
      <c r="B2138" s="33" t="s">
        <v>2902</v>
      </c>
      <c r="C2138" s="33" t="s">
        <v>2626</v>
      </c>
      <c r="D2138" s="33" t="s">
        <v>1288</v>
      </c>
      <c r="E2138" s="33" t="s">
        <v>2627</v>
      </c>
      <c r="F2138" s="33">
        <v>3235</v>
      </c>
      <c r="G2138" s="34">
        <v>38924</v>
      </c>
      <c r="H2138" s="33" t="s">
        <v>1293</v>
      </c>
      <c r="I2138" s="33">
        <v>0</v>
      </c>
      <c r="J2138" s="33">
        <v>0</v>
      </c>
      <c r="K2138" s="33">
        <v>0</v>
      </c>
      <c r="L2138" s="33">
        <v>0</v>
      </c>
      <c r="M2138" s="33" t="s">
        <v>1290</v>
      </c>
    </row>
    <row r="2139" spans="1:13" s="33" customFormat="1">
      <c r="A2139" s="33">
        <v>101010102001</v>
      </c>
      <c r="B2139" s="33" t="s">
        <v>2902</v>
      </c>
      <c r="C2139" s="33" t="s">
        <v>2626</v>
      </c>
      <c r="D2139" s="33" t="s">
        <v>1288</v>
      </c>
      <c r="E2139" s="33" t="s">
        <v>2628</v>
      </c>
      <c r="F2139" s="33">
        <v>3236</v>
      </c>
      <c r="G2139" s="34">
        <v>38924</v>
      </c>
      <c r="H2139" s="33" t="s">
        <v>2542</v>
      </c>
      <c r="I2139" s="33">
        <v>0</v>
      </c>
      <c r="J2139" s="33">
        <v>8042.88</v>
      </c>
      <c r="K2139" s="33">
        <v>0</v>
      </c>
      <c r="L2139" s="33">
        <v>-8042.88</v>
      </c>
      <c r="M2139" s="33" t="s">
        <v>1290</v>
      </c>
    </row>
    <row r="2140" spans="1:13" s="33" customFormat="1">
      <c r="A2140" s="33">
        <v>101010102001</v>
      </c>
      <c r="B2140" s="33" t="s">
        <v>2902</v>
      </c>
      <c r="C2140" s="33" t="s">
        <v>2626</v>
      </c>
      <c r="D2140" s="33" t="s">
        <v>1288</v>
      </c>
      <c r="E2140" s="33" t="s">
        <v>2627</v>
      </c>
      <c r="F2140" s="33">
        <v>3237</v>
      </c>
      <c r="G2140" s="34">
        <v>38924</v>
      </c>
      <c r="H2140" s="33" t="s">
        <v>1293</v>
      </c>
      <c r="I2140" s="33">
        <v>0</v>
      </c>
      <c r="J2140" s="33">
        <v>0</v>
      </c>
      <c r="K2140" s="33">
        <v>0</v>
      </c>
      <c r="L2140" s="33">
        <v>0</v>
      </c>
      <c r="M2140" s="33" t="s">
        <v>1290</v>
      </c>
    </row>
    <row r="2141" spans="1:13" s="33" customFormat="1">
      <c r="A2141" s="33">
        <v>101010102001</v>
      </c>
      <c r="B2141" s="33" t="s">
        <v>2902</v>
      </c>
      <c r="C2141" s="33" t="s">
        <v>2626</v>
      </c>
      <c r="D2141" s="33" t="s">
        <v>1288</v>
      </c>
      <c r="E2141" s="33" t="s">
        <v>2628</v>
      </c>
      <c r="F2141" s="33">
        <v>3238</v>
      </c>
      <c r="G2141" s="34">
        <v>38924</v>
      </c>
      <c r="H2141" s="33" t="s">
        <v>2543</v>
      </c>
      <c r="I2141" s="33">
        <v>0</v>
      </c>
      <c r="J2141" s="33">
        <v>8042.88</v>
      </c>
      <c r="K2141" s="33">
        <v>0</v>
      </c>
      <c r="L2141" s="33">
        <v>-8042.88</v>
      </c>
      <c r="M2141" s="33" t="s">
        <v>1290</v>
      </c>
    </row>
    <row r="2142" spans="1:13" s="33" customFormat="1">
      <c r="A2142" s="33">
        <v>101010102001</v>
      </c>
      <c r="B2142" s="33" t="s">
        <v>2902</v>
      </c>
      <c r="C2142" s="33" t="s">
        <v>2626</v>
      </c>
      <c r="D2142" s="33" t="s">
        <v>1288</v>
      </c>
      <c r="E2142" s="33" t="s">
        <v>2628</v>
      </c>
      <c r="F2142" s="33">
        <v>3240</v>
      </c>
      <c r="G2142" s="34">
        <v>38924</v>
      </c>
      <c r="H2142" s="33" t="s">
        <v>2544</v>
      </c>
      <c r="I2142" s="33">
        <v>0</v>
      </c>
      <c r="J2142" s="33">
        <v>430</v>
      </c>
      <c r="K2142" s="33">
        <v>0</v>
      </c>
      <c r="L2142" s="33">
        <v>-430</v>
      </c>
      <c r="M2142" s="33" t="s">
        <v>1290</v>
      </c>
    </row>
    <row r="2143" spans="1:13" s="33" customFormat="1">
      <c r="A2143" s="33">
        <v>101010102001</v>
      </c>
      <c r="B2143" s="33" t="s">
        <v>2902</v>
      </c>
      <c r="C2143" s="33" t="s">
        <v>2626</v>
      </c>
      <c r="D2143" s="33" t="s">
        <v>1288</v>
      </c>
      <c r="E2143" s="33" t="s">
        <v>2628</v>
      </c>
      <c r="F2143" s="33">
        <v>3241</v>
      </c>
      <c r="G2143" s="34">
        <v>38924</v>
      </c>
      <c r="H2143" s="33" t="s">
        <v>2545</v>
      </c>
      <c r="I2143" s="33">
        <v>0</v>
      </c>
      <c r="J2143" s="33">
        <v>15000</v>
      </c>
      <c r="K2143" s="33">
        <v>0</v>
      </c>
      <c r="L2143" s="33">
        <v>-15000</v>
      </c>
      <c r="M2143" s="33" t="s">
        <v>1290</v>
      </c>
    </row>
    <row r="2144" spans="1:13" s="33" customFormat="1">
      <c r="A2144" s="33">
        <v>101010102001</v>
      </c>
      <c r="B2144" s="33" t="s">
        <v>2902</v>
      </c>
      <c r="C2144" s="33" t="s">
        <v>2626</v>
      </c>
      <c r="D2144" s="33" t="s">
        <v>1288</v>
      </c>
      <c r="E2144" s="33" t="s">
        <v>2634</v>
      </c>
      <c r="F2144" s="33">
        <v>1673</v>
      </c>
      <c r="G2144" s="34">
        <v>38925</v>
      </c>
      <c r="H2144" s="33" t="s">
        <v>890</v>
      </c>
      <c r="I2144" s="33">
        <v>72</v>
      </c>
      <c r="J2144" s="33">
        <v>0</v>
      </c>
      <c r="K2144" s="33">
        <v>0</v>
      </c>
      <c r="L2144" s="33">
        <v>72</v>
      </c>
      <c r="M2144" s="33" t="s">
        <v>1290</v>
      </c>
    </row>
    <row r="2145" spans="1:13" s="33" customFormat="1">
      <c r="A2145" s="33">
        <v>101010102001</v>
      </c>
      <c r="B2145" s="33" t="s">
        <v>2902</v>
      </c>
      <c r="C2145" s="33" t="s">
        <v>2626</v>
      </c>
      <c r="D2145" s="33" t="s">
        <v>1288</v>
      </c>
      <c r="E2145" s="33" t="s">
        <v>2634</v>
      </c>
      <c r="F2145" s="33">
        <v>1674</v>
      </c>
      <c r="G2145" s="34">
        <v>38925</v>
      </c>
      <c r="H2145" s="33" t="s">
        <v>891</v>
      </c>
      <c r="I2145" s="33">
        <v>17734</v>
      </c>
      <c r="J2145" s="33">
        <v>0</v>
      </c>
      <c r="K2145" s="33">
        <v>0</v>
      </c>
      <c r="L2145" s="33">
        <v>17734</v>
      </c>
      <c r="M2145" s="33" t="s">
        <v>1290</v>
      </c>
    </row>
    <row r="2146" spans="1:13" s="33" customFormat="1">
      <c r="A2146" s="33">
        <v>101010102001</v>
      </c>
      <c r="B2146" s="33" t="s">
        <v>2902</v>
      </c>
      <c r="C2146" s="33" t="s">
        <v>2626</v>
      </c>
      <c r="D2146" s="33" t="s">
        <v>1288</v>
      </c>
      <c r="E2146" s="33" t="s">
        <v>2634</v>
      </c>
      <c r="F2146" s="33">
        <v>1736</v>
      </c>
      <c r="G2146" s="34">
        <v>38925</v>
      </c>
      <c r="H2146" s="33" t="s">
        <v>892</v>
      </c>
      <c r="I2146" s="33">
        <v>877.1</v>
      </c>
      <c r="J2146" s="33">
        <v>0</v>
      </c>
      <c r="K2146" s="33">
        <v>0</v>
      </c>
      <c r="L2146" s="33">
        <v>877.1</v>
      </c>
      <c r="M2146" s="33" t="s">
        <v>1290</v>
      </c>
    </row>
    <row r="2147" spans="1:13" s="33" customFormat="1">
      <c r="A2147" s="33">
        <v>101010102001</v>
      </c>
      <c r="B2147" s="33" t="s">
        <v>2902</v>
      </c>
      <c r="C2147" s="33" t="s">
        <v>2626</v>
      </c>
      <c r="D2147" s="33" t="s">
        <v>1288</v>
      </c>
      <c r="E2147" s="33" t="s">
        <v>2627</v>
      </c>
      <c r="F2147" s="33">
        <v>3239</v>
      </c>
      <c r="G2147" s="34">
        <v>38925</v>
      </c>
      <c r="H2147" s="33" t="s">
        <v>1293</v>
      </c>
      <c r="I2147" s="33">
        <v>0</v>
      </c>
      <c r="J2147" s="33">
        <v>0</v>
      </c>
      <c r="K2147" s="33">
        <v>0</v>
      </c>
      <c r="L2147" s="33">
        <v>0</v>
      </c>
      <c r="M2147" s="33" t="s">
        <v>1290</v>
      </c>
    </row>
    <row r="2148" spans="1:13" s="33" customFormat="1">
      <c r="A2148" s="33">
        <v>101010102001</v>
      </c>
      <c r="B2148" s="33" t="s">
        <v>2902</v>
      </c>
      <c r="C2148" s="33" t="s">
        <v>2626</v>
      </c>
      <c r="D2148" s="33" t="s">
        <v>1288</v>
      </c>
      <c r="E2148" s="33" t="s">
        <v>2628</v>
      </c>
      <c r="F2148" s="33">
        <v>3243</v>
      </c>
      <c r="G2148" s="34">
        <v>38925</v>
      </c>
      <c r="H2148" s="33" t="s">
        <v>887</v>
      </c>
      <c r="I2148" s="33">
        <v>0</v>
      </c>
      <c r="J2148" s="33">
        <v>666.66</v>
      </c>
      <c r="K2148" s="33">
        <v>0</v>
      </c>
      <c r="L2148" s="33">
        <v>-666.66</v>
      </c>
      <c r="M2148" s="33" t="s">
        <v>1290</v>
      </c>
    </row>
    <row r="2149" spans="1:13" s="33" customFormat="1">
      <c r="A2149" s="33">
        <v>101010102001</v>
      </c>
      <c r="B2149" s="33" t="s">
        <v>2902</v>
      </c>
      <c r="C2149" s="33" t="s">
        <v>2626</v>
      </c>
      <c r="D2149" s="33" t="s">
        <v>1288</v>
      </c>
      <c r="E2149" s="33" t="s">
        <v>2628</v>
      </c>
      <c r="F2149" s="33">
        <v>3247</v>
      </c>
      <c r="G2149" s="34">
        <v>38925</v>
      </c>
      <c r="H2149" s="33" t="s">
        <v>888</v>
      </c>
      <c r="I2149" s="33">
        <v>0</v>
      </c>
      <c r="J2149" s="33">
        <v>222</v>
      </c>
      <c r="K2149" s="33">
        <v>0</v>
      </c>
      <c r="L2149" s="33">
        <v>-222</v>
      </c>
      <c r="M2149" s="33" t="s">
        <v>1290</v>
      </c>
    </row>
    <row r="2150" spans="1:13" s="33" customFormat="1">
      <c r="A2150" s="33">
        <v>101010102001</v>
      </c>
      <c r="B2150" s="33" t="s">
        <v>2902</v>
      </c>
      <c r="C2150" s="33" t="s">
        <v>2626</v>
      </c>
      <c r="D2150" s="33" t="s">
        <v>1288</v>
      </c>
      <c r="E2150" s="33" t="s">
        <v>2628</v>
      </c>
      <c r="F2150" s="33">
        <v>3248</v>
      </c>
      <c r="G2150" s="34">
        <v>38925</v>
      </c>
      <c r="H2150" s="33" t="s">
        <v>889</v>
      </c>
      <c r="I2150" s="33">
        <v>0</v>
      </c>
      <c r="J2150" s="33">
        <v>120</v>
      </c>
      <c r="K2150" s="33">
        <v>0</v>
      </c>
      <c r="L2150" s="33">
        <v>-120</v>
      </c>
      <c r="M2150" s="33" t="s">
        <v>1290</v>
      </c>
    </row>
    <row r="2151" spans="1:13" s="33" customFormat="1">
      <c r="A2151" s="33">
        <v>101010102001</v>
      </c>
      <c r="B2151" s="33" t="s">
        <v>2902</v>
      </c>
      <c r="C2151" s="33" t="s">
        <v>2626</v>
      </c>
      <c r="D2151" s="33" t="s">
        <v>1288</v>
      </c>
      <c r="E2151" s="33" t="s">
        <v>2634</v>
      </c>
      <c r="F2151" s="33">
        <v>1631</v>
      </c>
      <c r="G2151" s="34">
        <v>38926</v>
      </c>
      <c r="H2151" s="33" t="s">
        <v>2127</v>
      </c>
      <c r="I2151" s="33">
        <v>87</v>
      </c>
      <c r="J2151" s="33">
        <v>0</v>
      </c>
      <c r="K2151" s="33">
        <v>0</v>
      </c>
      <c r="L2151" s="33">
        <v>87</v>
      </c>
      <c r="M2151" s="33" t="s">
        <v>1290</v>
      </c>
    </row>
    <row r="2152" spans="1:13" s="33" customFormat="1">
      <c r="A2152" s="33">
        <v>101010102001</v>
      </c>
      <c r="B2152" s="33" t="s">
        <v>2902</v>
      </c>
      <c r="C2152" s="33" t="s">
        <v>2626</v>
      </c>
      <c r="D2152" s="33" t="s">
        <v>1288</v>
      </c>
      <c r="E2152" s="33" t="s">
        <v>2634</v>
      </c>
      <c r="F2152" s="33">
        <v>1675</v>
      </c>
      <c r="G2152" s="34">
        <v>38926</v>
      </c>
      <c r="H2152" s="33" t="s">
        <v>2128</v>
      </c>
      <c r="I2152" s="33">
        <v>35.49</v>
      </c>
      <c r="J2152" s="33">
        <v>0</v>
      </c>
      <c r="K2152" s="33">
        <v>0</v>
      </c>
      <c r="L2152" s="33">
        <v>35.49</v>
      </c>
      <c r="M2152" s="33" t="s">
        <v>1290</v>
      </c>
    </row>
    <row r="2153" spans="1:13" s="33" customFormat="1">
      <c r="A2153" s="33">
        <v>101010102001</v>
      </c>
      <c r="B2153" s="33" t="s">
        <v>2902</v>
      </c>
      <c r="C2153" s="33" t="s">
        <v>2626</v>
      </c>
      <c r="D2153" s="33" t="s">
        <v>1288</v>
      </c>
      <c r="E2153" s="33" t="s">
        <v>2634</v>
      </c>
      <c r="F2153" s="33">
        <v>1676</v>
      </c>
      <c r="G2153" s="34">
        <v>38926</v>
      </c>
      <c r="H2153" s="33" t="s">
        <v>2129</v>
      </c>
      <c r="I2153" s="33">
        <v>50.05</v>
      </c>
      <c r="J2153" s="33">
        <v>0</v>
      </c>
      <c r="K2153" s="33">
        <v>0</v>
      </c>
      <c r="L2153" s="33">
        <v>50.05</v>
      </c>
      <c r="M2153" s="33" t="s">
        <v>1290</v>
      </c>
    </row>
    <row r="2154" spans="1:13" s="33" customFormat="1">
      <c r="A2154" s="33">
        <v>101010102001</v>
      </c>
      <c r="B2154" s="33" t="s">
        <v>2902</v>
      </c>
      <c r="C2154" s="33" t="s">
        <v>2626</v>
      </c>
      <c r="D2154" s="33" t="s">
        <v>1288</v>
      </c>
      <c r="E2154" s="33" t="s">
        <v>2634</v>
      </c>
      <c r="F2154" s="33">
        <v>1678</v>
      </c>
      <c r="G2154" s="34">
        <v>38926</v>
      </c>
      <c r="H2154" s="33" t="s">
        <v>2130</v>
      </c>
      <c r="I2154" s="33">
        <v>83.75</v>
      </c>
      <c r="J2154" s="33">
        <v>0</v>
      </c>
      <c r="K2154" s="33">
        <v>0</v>
      </c>
      <c r="L2154" s="33">
        <v>83.75</v>
      </c>
      <c r="M2154" s="33" t="s">
        <v>1290</v>
      </c>
    </row>
    <row r="2155" spans="1:13" s="33" customFormat="1">
      <c r="A2155" s="33">
        <v>101010102001</v>
      </c>
      <c r="B2155" s="33" t="s">
        <v>2902</v>
      </c>
      <c r="C2155" s="33" t="s">
        <v>2626</v>
      </c>
      <c r="D2155" s="33" t="s">
        <v>1288</v>
      </c>
      <c r="E2155" s="33" t="s">
        <v>2634</v>
      </c>
      <c r="F2155" s="33">
        <v>1721</v>
      </c>
      <c r="G2155" s="34">
        <v>38926</v>
      </c>
      <c r="H2155" s="33" t="s">
        <v>2131</v>
      </c>
      <c r="I2155" s="33">
        <v>19</v>
      </c>
      <c r="J2155" s="33">
        <v>0</v>
      </c>
      <c r="K2155" s="33">
        <v>0</v>
      </c>
      <c r="L2155" s="33">
        <v>19</v>
      </c>
      <c r="M2155" s="33" t="s">
        <v>1290</v>
      </c>
    </row>
    <row r="2156" spans="1:13" s="33" customFormat="1">
      <c r="A2156" s="33">
        <v>101010102001</v>
      </c>
      <c r="B2156" s="33" t="s">
        <v>2902</v>
      </c>
      <c r="C2156" s="33" t="s">
        <v>2626</v>
      </c>
      <c r="D2156" s="33" t="s">
        <v>1288</v>
      </c>
      <c r="E2156" s="33" t="s">
        <v>2627</v>
      </c>
      <c r="F2156" s="33">
        <v>3249</v>
      </c>
      <c r="G2156" s="34">
        <v>38926</v>
      </c>
      <c r="H2156" s="33" t="s">
        <v>1293</v>
      </c>
      <c r="I2156" s="33">
        <v>0</v>
      </c>
      <c r="J2156" s="33">
        <v>0</v>
      </c>
      <c r="K2156" s="33">
        <v>0</v>
      </c>
      <c r="L2156" s="33">
        <v>0</v>
      </c>
      <c r="M2156" s="33" t="s">
        <v>1290</v>
      </c>
    </row>
    <row r="2157" spans="1:13" s="33" customFormat="1">
      <c r="A2157" s="33">
        <v>101010102001</v>
      </c>
      <c r="B2157" s="33" t="s">
        <v>2902</v>
      </c>
      <c r="C2157" s="33" t="s">
        <v>2626</v>
      </c>
      <c r="D2157" s="33" t="s">
        <v>1288</v>
      </c>
      <c r="E2157" s="33" t="s">
        <v>2628</v>
      </c>
      <c r="F2157" s="33">
        <v>3250</v>
      </c>
      <c r="G2157" s="34">
        <v>38926</v>
      </c>
      <c r="H2157" s="33" t="s">
        <v>893</v>
      </c>
      <c r="I2157" s="33">
        <v>0</v>
      </c>
      <c r="J2157" s="33">
        <v>23043.87</v>
      </c>
      <c r="K2157" s="33">
        <v>0</v>
      </c>
      <c r="L2157" s="33">
        <v>-23043.87</v>
      </c>
      <c r="M2157" s="33" t="s">
        <v>1290</v>
      </c>
    </row>
    <row r="2158" spans="1:13" s="33" customFormat="1">
      <c r="A2158" s="33">
        <v>101010102001</v>
      </c>
      <c r="B2158" s="33" t="s">
        <v>2902</v>
      </c>
      <c r="C2158" s="33" t="s">
        <v>2626</v>
      </c>
      <c r="D2158" s="33" t="s">
        <v>1288</v>
      </c>
      <c r="E2158" s="33" t="s">
        <v>2628</v>
      </c>
      <c r="F2158" s="33">
        <v>3251</v>
      </c>
      <c r="G2158" s="34">
        <v>38926</v>
      </c>
      <c r="H2158" s="33" t="s">
        <v>894</v>
      </c>
      <c r="I2158" s="33">
        <v>0</v>
      </c>
      <c r="J2158" s="33">
        <v>24468.41</v>
      </c>
      <c r="K2158" s="33">
        <v>0</v>
      </c>
      <c r="L2158" s="33">
        <v>-24468.41</v>
      </c>
      <c r="M2158" s="33" t="s">
        <v>1290</v>
      </c>
    </row>
    <row r="2159" spans="1:13" s="33" customFormat="1">
      <c r="A2159" s="33">
        <v>101010102001</v>
      </c>
      <c r="B2159" s="33" t="s">
        <v>2902</v>
      </c>
      <c r="C2159" s="33" t="s">
        <v>2626</v>
      </c>
      <c r="D2159" s="33" t="s">
        <v>1288</v>
      </c>
      <c r="E2159" s="33" t="s">
        <v>2628</v>
      </c>
      <c r="F2159" s="33">
        <v>3255</v>
      </c>
      <c r="G2159" s="34">
        <v>38926</v>
      </c>
      <c r="H2159" s="33" t="s">
        <v>2126</v>
      </c>
      <c r="I2159" s="33">
        <v>0</v>
      </c>
      <c r="J2159" s="33">
        <v>83.4</v>
      </c>
      <c r="K2159" s="33">
        <v>0</v>
      </c>
      <c r="L2159" s="33">
        <v>-83.4</v>
      </c>
      <c r="M2159" s="33" t="s">
        <v>1290</v>
      </c>
    </row>
    <row r="2160" spans="1:13" s="33" customFormat="1">
      <c r="A2160" s="33">
        <v>101010102001</v>
      </c>
      <c r="B2160" s="33" t="s">
        <v>2902</v>
      </c>
      <c r="C2160" s="33" t="s">
        <v>2626</v>
      </c>
      <c r="D2160" s="33" t="s">
        <v>1288</v>
      </c>
      <c r="E2160" s="33" t="s">
        <v>2666</v>
      </c>
      <c r="F2160" s="33">
        <v>14</v>
      </c>
      <c r="G2160" s="34">
        <v>38928</v>
      </c>
      <c r="H2160" s="33" t="s">
        <v>2132</v>
      </c>
      <c r="I2160" s="33">
        <v>25041.18</v>
      </c>
      <c r="J2160" s="33">
        <v>0</v>
      </c>
      <c r="K2160" s="33">
        <v>0</v>
      </c>
      <c r="L2160" s="33">
        <v>25041.18</v>
      </c>
      <c r="M2160" s="33" t="s">
        <v>1290</v>
      </c>
    </row>
    <row r="2161" spans="1:13" s="33" customFormat="1">
      <c r="A2161" s="33">
        <v>101010102001</v>
      </c>
      <c r="B2161" s="33" t="s">
        <v>2902</v>
      </c>
      <c r="C2161" s="33" t="s">
        <v>2626</v>
      </c>
      <c r="D2161" s="33" t="s">
        <v>1288</v>
      </c>
      <c r="E2161" s="33" t="s">
        <v>2632</v>
      </c>
      <c r="F2161" s="33">
        <v>119</v>
      </c>
      <c r="G2161" s="34">
        <v>38928</v>
      </c>
      <c r="H2161" s="33" t="s">
        <v>2133</v>
      </c>
      <c r="I2161" s="33">
        <v>0</v>
      </c>
      <c r="J2161" s="33">
        <v>2408.7800000000002</v>
      </c>
      <c r="K2161" s="33">
        <v>0</v>
      </c>
      <c r="L2161" s="33">
        <v>-2408.7800000000002</v>
      </c>
      <c r="M2161" s="33" t="s">
        <v>1290</v>
      </c>
    </row>
    <row r="2162" spans="1:13" s="33" customFormat="1">
      <c r="A2162" s="33">
        <v>101010102001</v>
      </c>
      <c r="B2162" s="33" t="s">
        <v>2676</v>
      </c>
      <c r="C2162" s="33" t="s">
        <v>2626</v>
      </c>
      <c r="D2162" s="33" t="s">
        <v>1288</v>
      </c>
      <c r="E2162" s="33" t="s">
        <v>2632</v>
      </c>
      <c r="F2162" s="33">
        <v>123</v>
      </c>
      <c r="G2162" s="34">
        <v>38928</v>
      </c>
      <c r="H2162" s="33" t="s">
        <v>335</v>
      </c>
      <c r="I2162" s="33">
        <v>0</v>
      </c>
      <c r="J2162" s="33">
        <v>4437.6899999999996</v>
      </c>
      <c r="K2162" s="33">
        <v>0</v>
      </c>
      <c r="L2162" s="33">
        <v>-4437.6899999999996</v>
      </c>
      <c r="M2162" s="33" t="s">
        <v>1290</v>
      </c>
    </row>
    <row r="2163" spans="1:13" s="33" customFormat="1">
      <c r="A2163" s="33">
        <v>101010102001</v>
      </c>
      <c r="B2163" s="33" t="s">
        <v>2902</v>
      </c>
      <c r="C2163" s="33" t="s">
        <v>2626</v>
      </c>
      <c r="D2163" s="33" t="s">
        <v>1288</v>
      </c>
      <c r="E2163" s="33" t="s">
        <v>2634</v>
      </c>
      <c r="F2163" s="33">
        <v>1889</v>
      </c>
      <c r="G2163" s="34">
        <v>38928</v>
      </c>
      <c r="H2163" s="33" t="s">
        <v>2134</v>
      </c>
      <c r="I2163" s="33">
        <v>219</v>
      </c>
      <c r="J2163" s="33">
        <v>0</v>
      </c>
      <c r="K2163" s="33">
        <v>0</v>
      </c>
      <c r="L2163" s="33">
        <v>219</v>
      </c>
      <c r="M2163" s="33" t="s">
        <v>1290</v>
      </c>
    </row>
    <row r="2164" spans="1:13" s="33" customFormat="1">
      <c r="A2164" s="33">
        <v>101010102001</v>
      </c>
      <c r="B2164" s="33" t="s">
        <v>2902</v>
      </c>
      <c r="C2164" s="33" t="s">
        <v>2626</v>
      </c>
      <c r="D2164" s="33" t="s">
        <v>1288</v>
      </c>
      <c r="E2164" s="33" t="s">
        <v>2634</v>
      </c>
      <c r="F2164" s="33">
        <v>2040</v>
      </c>
      <c r="G2164" s="34">
        <v>38928</v>
      </c>
      <c r="H2164" s="33" t="s">
        <v>2135</v>
      </c>
      <c r="I2164" s="33">
        <v>157434</v>
      </c>
      <c r="J2164" s="33">
        <v>0</v>
      </c>
      <c r="K2164" s="33">
        <v>0</v>
      </c>
      <c r="L2164" s="33">
        <v>157434</v>
      </c>
      <c r="M2164" s="33" t="s">
        <v>1290</v>
      </c>
    </row>
    <row r="2165" spans="1:13" s="33" customFormat="1">
      <c r="A2165" s="33">
        <v>101010102001</v>
      </c>
      <c r="B2165" s="33" t="s">
        <v>2902</v>
      </c>
      <c r="C2165" s="33" t="s">
        <v>2626</v>
      </c>
      <c r="D2165" s="33" t="s">
        <v>1288</v>
      </c>
      <c r="E2165" s="33" t="s">
        <v>2634</v>
      </c>
      <c r="F2165" s="33">
        <v>1637</v>
      </c>
      <c r="G2165" s="34">
        <v>38929</v>
      </c>
      <c r="H2165" s="33" t="s">
        <v>2139</v>
      </c>
      <c r="I2165" s="33">
        <v>5772</v>
      </c>
      <c r="J2165" s="33">
        <v>0</v>
      </c>
      <c r="K2165" s="33">
        <v>0</v>
      </c>
      <c r="L2165" s="33">
        <v>5772</v>
      </c>
      <c r="M2165" s="33" t="s">
        <v>1290</v>
      </c>
    </row>
    <row r="2166" spans="1:13" s="33" customFormat="1">
      <c r="A2166" s="33">
        <v>101010102001</v>
      </c>
      <c r="B2166" s="33" t="s">
        <v>2902</v>
      </c>
      <c r="C2166" s="33" t="s">
        <v>2626</v>
      </c>
      <c r="D2166" s="33" t="s">
        <v>1288</v>
      </c>
      <c r="E2166" s="33" t="s">
        <v>2634</v>
      </c>
      <c r="F2166" s="33">
        <v>1638</v>
      </c>
      <c r="G2166" s="34">
        <v>38929</v>
      </c>
      <c r="H2166" s="33" t="s">
        <v>2140</v>
      </c>
      <c r="I2166" s="33">
        <v>1246</v>
      </c>
      <c r="J2166" s="33">
        <v>0</v>
      </c>
      <c r="K2166" s="33">
        <v>0</v>
      </c>
      <c r="L2166" s="33">
        <v>1246</v>
      </c>
      <c r="M2166" s="33" t="s">
        <v>1290</v>
      </c>
    </row>
    <row r="2167" spans="1:13" s="33" customFormat="1">
      <c r="A2167" s="33">
        <v>101010102001</v>
      </c>
      <c r="B2167" s="33" t="s">
        <v>2902</v>
      </c>
      <c r="C2167" s="33" t="s">
        <v>2626</v>
      </c>
      <c r="D2167" s="33" t="s">
        <v>1288</v>
      </c>
      <c r="E2167" s="33" t="s">
        <v>2634</v>
      </c>
      <c r="F2167" s="33">
        <v>1639</v>
      </c>
      <c r="G2167" s="34">
        <v>38929</v>
      </c>
      <c r="H2167" s="33" t="s">
        <v>2141</v>
      </c>
      <c r="I2167" s="33">
        <v>331.15</v>
      </c>
      <c r="J2167" s="33">
        <v>0</v>
      </c>
      <c r="K2167" s="33">
        <v>0</v>
      </c>
      <c r="L2167" s="33">
        <v>331.15</v>
      </c>
      <c r="M2167" s="33" t="s">
        <v>1290</v>
      </c>
    </row>
    <row r="2168" spans="1:13" s="33" customFormat="1">
      <c r="A2168" s="33">
        <v>101010102001</v>
      </c>
      <c r="B2168" s="33" t="s">
        <v>2902</v>
      </c>
      <c r="C2168" s="33" t="s">
        <v>2626</v>
      </c>
      <c r="D2168" s="33" t="s">
        <v>1288</v>
      </c>
      <c r="E2168" s="33" t="s">
        <v>2634</v>
      </c>
      <c r="F2168" s="33">
        <v>1677</v>
      </c>
      <c r="G2168" s="34">
        <v>38929</v>
      </c>
      <c r="H2168" s="33" t="s">
        <v>545</v>
      </c>
      <c r="I2168" s="33">
        <v>1845</v>
      </c>
      <c r="J2168" s="33">
        <v>0</v>
      </c>
      <c r="K2168" s="33">
        <v>0</v>
      </c>
      <c r="L2168" s="33">
        <v>1845</v>
      </c>
      <c r="M2168" s="33" t="s">
        <v>1290</v>
      </c>
    </row>
    <row r="2169" spans="1:13" s="33" customFormat="1">
      <c r="A2169" s="33">
        <v>101010102001</v>
      </c>
      <c r="B2169" s="33" t="s">
        <v>2676</v>
      </c>
      <c r="C2169" s="33" t="s">
        <v>2626</v>
      </c>
      <c r="D2169" s="33" t="s">
        <v>1288</v>
      </c>
      <c r="E2169" s="33" t="s">
        <v>2634</v>
      </c>
      <c r="F2169" s="33">
        <v>1747</v>
      </c>
      <c r="G2169" s="34">
        <v>38929</v>
      </c>
      <c r="H2169" s="33" t="s">
        <v>336</v>
      </c>
      <c r="I2169" s="33">
        <v>1046</v>
      </c>
      <c r="J2169" s="33">
        <v>0</v>
      </c>
      <c r="K2169" s="33">
        <v>0</v>
      </c>
      <c r="L2169" s="33">
        <v>1046</v>
      </c>
      <c r="M2169" s="33" t="s">
        <v>1290</v>
      </c>
    </row>
    <row r="2170" spans="1:13" s="33" customFormat="1">
      <c r="A2170" s="33">
        <v>101010102001</v>
      </c>
      <c r="B2170" s="33" t="s">
        <v>2676</v>
      </c>
      <c r="C2170" s="33" t="s">
        <v>2626</v>
      </c>
      <c r="D2170" s="33" t="s">
        <v>1288</v>
      </c>
      <c r="E2170" s="33" t="s">
        <v>2634</v>
      </c>
      <c r="F2170" s="33">
        <v>1789</v>
      </c>
      <c r="G2170" s="34">
        <v>38929</v>
      </c>
      <c r="H2170" s="33" t="s">
        <v>337</v>
      </c>
      <c r="I2170" s="33">
        <v>3446.14</v>
      </c>
      <c r="J2170" s="33">
        <v>0</v>
      </c>
      <c r="K2170" s="33">
        <v>0</v>
      </c>
      <c r="L2170" s="33">
        <v>3446.14</v>
      </c>
      <c r="M2170" s="33" t="s">
        <v>1290</v>
      </c>
    </row>
    <row r="2171" spans="1:13" s="33" customFormat="1">
      <c r="A2171" s="33">
        <v>101010102001</v>
      </c>
      <c r="B2171" s="33" t="s">
        <v>2902</v>
      </c>
      <c r="C2171" s="33" t="s">
        <v>2626</v>
      </c>
      <c r="D2171" s="33" t="s">
        <v>1288</v>
      </c>
      <c r="E2171" s="33" t="s">
        <v>2634</v>
      </c>
      <c r="F2171" s="33">
        <v>1986</v>
      </c>
      <c r="G2171" s="34">
        <v>38929</v>
      </c>
      <c r="H2171" s="33" t="s">
        <v>546</v>
      </c>
      <c r="I2171" s="33">
        <v>21.28</v>
      </c>
      <c r="J2171" s="33">
        <v>0</v>
      </c>
      <c r="K2171" s="33">
        <v>0</v>
      </c>
      <c r="L2171" s="33">
        <v>21.28</v>
      </c>
      <c r="M2171" s="33" t="s">
        <v>1290</v>
      </c>
    </row>
    <row r="2172" spans="1:13" s="33" customFormat="1">
      <c r="A2172" s="33">
        <v>101010102001</v>
      </c>
      <c r="B2172" s="33" t="s">
        <v>2902</v>
      </c>
      <c r="C2172" s="33" t="s">
        <v>2626</v>
      </c>
      <c r="D2172" s="33" t="s">
        <v>1288</v>
      </c>
      <c r="E2172" s="33" t="s">
        <v>2628</v>
      </c>
      <c r="F2172" s="33">
        <v>3259</v>
      </c>
      <c r="G2172" s="34">
        <v>38929</v>
      </c>
      <c r="H2172" s="33" t="s">
        <v>2136</v>
      </c>
      <c r="I2172" s="33">
        <v>0</v>
      </c>
      <c r="J2172" s="33">
        <v>16955.52</v>
      </c>
      <c r="K2172" s="33">
        <v>0</v>
      </c>
      <c r="L2172" s="33">
        <v>-16955.52</v>
      </c>
      <c r="M2172" s="33" t="s">
        <v>1290</v>
      </c>
    </row>
    <row r="2173" spans="1:13" s="33" customFormat="1">
      <c r="A2173" s="33">
        <v>101010102001</v>
      </c>
      <c r="B2173" s="33" t="s">
        <v>2902</v>
      </c>
      <c r="C2173" s="33" t="s">
        <v>2626</v>
      </c>
      <c r="D2173" s="33" t="s">
        <v>1288</v>
      </c>
      <c r="E2173" s="33" t="s">
        <v>2628</v>
      </c>
      <c r="F2173" s="33">
        <v>3260</v>
      </c>
      <c r="G2173" s="34">
        <v>38929</v>
      </c>
      <c r="H2173" s="33" t="s">
        <v>2136</v>
      </c>
      <c r="I2173" s="33">
        <v>0</v>
      </c>
      <c r="J2173" s="33">
        <v>13477.69</v>
      </c>
      <c r="K2173" s="33">
        <v>0</v>
      </c>
      <c r="L2173" s="33">
        <v>-13477.69</v>
      </c>
      <c r="M2173" s="33" t="s">
        <v>1290</v>
      </c>
    </row>
    <row r="2174" spans="1:13" s="33" customFormat="1">
      <c r="A2174" s="33">
        <v>101010102001</v>
      </c>
      <c r="B2174" s="33" t="s">
        <v>2902</v>
      </c>
      <c r="C2174" s="33" t="s">
        <v>2626</v>
      </c>
      <c r="D2174" s="33" t="s">
        <v>1288</v>
      </c>
      <c r="E2174" s="33" t="s">
        <v>2628</v>
      </c>
      <c r="F2174" s="33">
        <v>3261</v>
      </c>
      <c r="G2174" s="34">
        <v>38929</v>
      </c>
      <c r="H2174" s="33" t="s">
        <v>2137</v>
      </c>
      <c r="I2174" s="33">
        <v>0</v>
      </c>
      <c r="J2174" s="33">
        <v>129.22</v>
      </c>
      <c r="K2174" s="33">
        <v>0</v>
      </c>
      <c r="L2174" s="33">
        <v>-129.22</v>
      </c>
      <c r="M2174" s="33" t="s">
        <v>1290</v>
      </c>
    </row>
    <row r="2175" spans="1:13" s="33" customFormat="1">
      <c r="A2175" s="33">
        <v>101010102001</v>
      </c>
      <c r="B2175" s="33" t="s">
        <v>2902</v>
      </c>
      <c r="C2175" s="33" t="s">
        <v>2626</v>
      </c>
      <c r="D2175" s="33" t="s">
        <v>1288</v>
      </c>
      <c r="E2175" s="33" t="s">
        <v>2628</v>
      </c>
      <c r="F2175" s="33">
        <v>3261</v>
      </c>
      <c r="G2175" s="34">
        <v>38929</v>
      </c>
      <c r="H2175" s="33" t="s">
        <v>2137</v>
      </c>
      <c r="I2175" s="33">
        <v>0</v>
      </c>
      <c r="J2175" s="33">
        <v>20590.87</v>
      </c>
      <c r="K2175" s="33">
        <v>0</v>
      </c>
      <c r="L2175" s="33">
        <v>-20590.87</v>
      </c>
      <c r="M2175" s="33" t="s">
        <v>1290</v>
      </c>
    </row>
    <row r="2176" spans="1:13" s="33" customFormat="1">
      <c r="A2176" s="33">
        <v>101010102001</v>
      </c>
      <c r="B2176" s="33" t="s">
        <v>2902</v>
      </c>
      <c r="C2176" s="33" t="s">
        <v>2626</v>
      </c>
      <c r="D2176" s="33" t="s">
        <v>1288</v>
      </c>
      <c r="E2176" s="33" t="s">
        <v>2628</v>
      </c>
      <c r="F2176" s="33">
        <v>3294</v>
      </c>
      <c r="G2176" s="34">
        <v>38929</v>
      </c>
      <c r="H2176" s="33" t="s">
        <v>2138</v>
      </c>
      <c r="I2176" s="33">
        <v>0</v>
      </c>
      <c r="J2176" s="33">
        <v>5479.51</v>
      </c>
      <c r="K2176" s="33">
        <v>0</v>
      </c>
      <c r="L2176" s="33">
        <v>-5479.51</v>
      </c>
      <c r="M2176" s="33" t="s">
        <v>1290</v>
      </c>
    </row>
    <row r="2177" spans="1:13">
      <c r="A2177">
        <v>101010102001</v>
      </c>
      <c r="B2177" t="s">
        <v>2902</v>
      </c>
      <c r="C2177" t="s">
        <v>2626</v>
      </c>
      <c r="D2177" t="s">
        <v>1288</v>
      </c>
      <c r="E2177" t="s">
        <v>2634</v>
      </c>
      <c r="F2177">
        <v>1635</v>
      </c>
      <c r="G2177" s="1">
        <v>38930</v>
      </c>
      <c r="H2177" t="s">
        <v>551</v>
      </c>
      <c r="I2177">
        <v>154.56</v>
      </c>
      <c r="J2177">
        <v>0</v>
      </c>
      <c r="K2177">
        <v>0</v>
      </c>
      <c r="L2177">
        <v>154.56</v>
      </c>
      <c r="M2177" t="s">
        <v>1290</v>
      </c>
    </row>
    <row r="2178" spans="1:13">
      <c r="A2178">
        <v>101010102001</v>
      </c>
      <c r="B2178" t="s">
        <v>2902</v>
      </c>
      <c r="C2178" t="s">
        <v>2626</v>
      </c>
      <c r="D2178" t="s">
        <v>1288</v>
      </c>
      <c r="E2178" t="s">
        <v>2634</v>
      </c>
      <c r="F2178">
        <v>1695</v>
      </c>
      <c r="G2178" s="1">
        <v>38930</v>
      </c>
      <c r="H2178" t="s">
        <v>552</v>
      </c>
      <c r="I2178">
        <v>30044.93</v>
      </c>
      <c r="J2178">
        <v>0</v>
      </c>
      <c r="K2178">
        <v>0</v>
      </c>
      <c r="L2178">
        <v>30044.93</v>
      </c>
      <c r="M2178" t="s">
        <v>1290</v>
      </c>
    </row>
    <row r="2179" spans="1:13">
      <c r="A2179">
        <v>101010102001</v>
      </c>
      <c r="B2179" t="s">
        <v>2902</v>
      </c>
      <c r="C2179" t="s">
        <v>2626</v>
      </c>
      <c r="D2179" t="s">
        <v>1288</v>
      </c>
      <c r="E2179" t="s">
        <v>2634</v>
      </c>
      <c r="F2179">
        <v>1720</v>
      </c>
      <c r="G2179" s="1">
        <v>38930</v>
      </c>
      <c r="H2179" t="s">
        <v>553</v>
      </c>
      <c r="I2179">
        <v>1350</v>
      </c>
      <c r="J2179">
        <v>0</v>
      </c>
      <c r="K2179">
        <v>0</v>
      </c>
      <c r="L2179">
        <v>1350</v>
      </c>
      <c r="M2179" t="s">
        <v>1290</v>
      </c>
    </row>
    <row r="2180" spans="1:13">
      <c r="A2180">
        <v>101010102001</v>
      </c>
      <c r="B2180" t="s">
        <v>2902</v>
      </c>
      <c r="C2180" t="s">
        <v>2626</v>
      </c>
      <c r="D2180" t="s">
        <v>1288</v>
      </c>
      <c r="E2180" t="s">
        <v>2634</v>
      </c>
      <c r="F2180">
        <v>1725</v>
      </c>
      <c r="G2180" s="1">
        <v>38930</v>
      </c>
      <c r="H2180" t="s">
        <v>554</v>
      </c>
      <c r="I2180">
        <v>2664</v>
      </c>
      <c r="J2180">
        <v>0</v>
      </c>
      <c r="K2180">
        <v>0</v>
      </c>
      <c r="L2180">
        <v>2664</v>
      </c>
      <c r="M2180" t="s">
        <v>1290</v>
      </c>
    </row>
    <row r="2181" spans="1:13">
      <c r="A2181">
        <v>101010102001</v>
      </c>
      <c r="B2181" t="s">
        <v>2902</v>
      </c>
      <c r="C2181" t="s">
        <v>2626</v>
      </c>
      <c r="D2181" t="s">
        <v>1288</v>
      </c>
      <c r="E2181" t="s">
        <v>2634</v>
      </c>
      <c r="F2181">
        <v>1728</v>
      </c>
      <c r="G2181" s="1">
        <v>38930</v>
      </c>
      <c r="H2181" t="s">
        <v>555</v>
      </c>
      <c r="I2181">
        <v>22001.52</v>
      </c>
      <c r="J2181">
        <v>0</v>
      </c>
      <c r="K2181">
        <v>0</v>
      </c>
      <c r="L2181">
        <v>22001.52</v>
      </c>
      <c r="M2181" t="s">
        <v>1290</v>
      </c>
    </row>
    <row r="2182" spans="1:13">
      <c r="A2182">
        <v>101010102001</v>
      </c>
      <c r="B2182" t="s">
        <v>2902</v>
      </c>
      <c r="C2182" t="s">
        <v>2626</v>
      </c>
      <c r="D2182" t="s">
        <v>1288</v>
      </c>
      <c r="E2182" t="s">
        <v>2634</v>
      </c>
      <c r="F2182">
        <v>1929</v>
      </c>
      <c r="G2182" s="1">
        <v>38930</v>
      </c>
      <c r="H2182" t="s">
        <v>556</v>
      </c>
      <c r="I2182">
        <v>18745.259999999998</v>
      </c>
      <c r="J2182">
        <v>0</v>
      </c>
      <c r="K2182">
        <v>0</v>
      </c>
      <c r="L2182">
        <v>18745.259999999998</v>
      </c>
      <c r="M2182" t="s">
        <v>1290</v>
      </c>
    </row>
    <row r="2183" spans="1:13">
      <c r="A2183">
        <v>101010102001</v>
      </c>
      <c r="B2183" t="s">
        <v>2902</v>
      </c>
      <c r="C2183" t="s">
        <v>2626</v>
      </c>
      <c r="D2183" t="s">
        <v>1288</v>
      </c>
      <c r="E2183" t="s">
        <v>2634</v>
      </c>
      <c r="F2183">
        <v>2216</v>
      </c>
      <c r="G2183" s="1">
        <v>38930</v>
      </c>
      <c r="H2183" t="s">
        <v>557</v>
      </c>
      <c r="I2183">
        <v>18745.259999999998</v>
      </c>
      <c r="J2183">
        <v>0</v>
      </c>
      <c r="K2183">
        <v>0</v>
      </c>
      <c r="L2183">
        <v>18745.259999999998</v>
      </c>
      <c r="M2183" t="s">
        <v>1290</v>
      </c>
    </row>
    <row r="2184" spans="1:13">
      <c r="A2184">
        <v>101010102001</v>
      </c>
      <c r="B2184" t="s">
        <v>2676</v>
      </c>
      <c r="C2184" t="s">
        <v>2626</v>
      </c>
      <c r="D2184" t="s">
        <v>1288</v>
      </c>
      <c r="E2184" t="s">
        <v>2628</v>
      </c>
      <c r="F2184">
        <v>3272</v>
      </c>
      <c r="G2184" s="1">
        <v>38930</v>
      </c>
      <c r="H2184" t="s">
        <v>338</v>
      </c>
      <c r="I2184">
        <v>0</v>
      </c>
      <c r="J2184">
        <v>75</v>
      </c>
      <c r="K2184">
        <v>0</v>
      </c>
      <c r="L2184">
        <v>-75</v>
      </c>
      <c r="M2184" t="s">
        <v>1290</v>
      </c>
    </row>
    <row r="2185" spans="1:13">
      <c r="A2185">
        <v>101010102001</v>
      </c>
      <c r="B2185" t="s">
        <v>2902</v>
      </c>
      <c r="C2185" t="s">
        <v>2626</v>
      </c>
      <c r="D2185" t="s">
        <v>1288</v>
      </c>
      <c r="E2185" t="s">
        <v>2628</v>
      </c>
      <c r="F2185">
        <v>3285</v>
      </c>
      <c r="G2185" s="1">
        <v>38930</v>
      </c>
      <c r="H2185" t="s">
        <v>547</v>
      </c>
      <c r="I2185">
        <v>0</v>
      </c>
      <c r="J2185">
        <v>2035.02</v>
      </c>
      <c r="K2185">
        <v>0</v>
      </c>
      <c r="L2185">
        <v>-2035.02</v>
      </c>
      <c r="M2185" t="s">
        <v>1290</v>
      </c>
    </row>
    <row r="2186" spans="1:13">
      <c r="A2186">
        <v>101010102001</v>
      </c>
      <c r="B2186" t="s">
        <v>2902</v>
      </c>
      <c r="C2186" t="s">
        <v>2626</v>
      </c>
      <c r="D2186" t="s">
        <v>1288</v>
      </c>
      <c r="E2186" t="s">
        <v>2628</v>
      </c>
      <c r="F2186">
        <v>3286</v>
      </c>
      <c r="G2186" s="1">
        <v>38930</v>
      </c>
      <c r="H2186" t="s">
        <v>548</v>
      </c>
      <c r="I2186">
        <v>0</v>
      </c>
      <c r="J2186">
        <v>17040.72</v>
      </c>
      <c r="K2186">
        <v>0</v>
      </c>
      <c r="L2186">
        <v>-17040.72</v>
      </c>
      <c r="M2186" t="s">
        <v>1290</v>
      </c>
    </row>
    <row r="2187" spans="1:13">
      <c r="A2187">
        <v>101010102001</v>
      </c>
      <c r="B2187" t="s">
        <v>2902</v>
      </c>
      <c r="C2187" t="s">
        <v>2626</v>
      </c>
      <c r="D2187" t="s">
        <v>1288</v>
      </c>
      <c r="E2187" t="s">
        <v>2628</v>
      </c>
      <c r="F2187">
        <v>3287</v>
      </c>
      <c r="G2187" s="1">
        <v>38930</v>
      </c>
      <c r="H2187" t="s">
        <v>549</v>
      </c>
      <c r="I2187">
        <v>0</v>
      </c>
      <c r="J2187">
        <v>147.16999999999999</v>
      </c>
      <c r="K2187">
        <v>0</v>
      </c>
      <c r="L2187">
        <v>-147.16999999999999</v>
      </c>
      <c r="M2187" t="s">
        <v>1290</v>
      </c>
    </row>
    <row r="2188" spans="1:13">
      <c r="A2188">
        <v>101010102001</v>
      </c>
      <c r="B2188" t="s">
        <v>2902</v>
      </c>
      <c r="C2188" t="s">
        <v>2626</v>
      </c>
      <c r="D2188" t="s">
        <v>1288</v>
      </c>
      <c r="E2188" t="s">
        <v>2628</v>
      </c>
      <c r="F2188">
        <v>3291</v>
      </c>
      <c r="G2188" s="1">
        <v>38930</v>
      </c>
      <c r="H2188" t="s">
        <v>550</v>
      </c>
      <c r="I2188">
        <v>0</v>
      </c>
      <c r="J2188">
        <v>200</v>
      </c>
      <c r="K2188">
        <v>0</v>
      </c>
      <c r="L2188">
        <v>-200</v>
      </c>
      <c r="M2188" t="s">
        <v>1290</v>
      </c>
    </row>
    <row r="2189" spans="1:13">
      <c r="A2189">
        <v>101010102001</v>
      </c>
      <c r="B2189" t="s">
        <v>2902</v>
      </c>
      <c r="C2189" t="s">
        <v>2626</v>
      </c>
      <c r="D2189" t="s">
        <v>1288</v>
      </c>
      <c r="E2189" t="s">
        <v>2632</v>
      </c>
      <c r="F2189">
        <v>136</v>
      </c>
      <c r="G2189" s="1">
        <v>38931</v>
      </c>
      <c r="H2189" t="s">
        <v>560</v>
      </c>
      <c r="I2189">
        <v>0</v>
      </c>
      <c r="J2189">
        <v>275.27999999999997</v>
      </c>
      <c r="K2189">
        <v>0</v>
      </c>
      <c r="L2189">
        <v>-275.27999999999997</v>
      </c>
      <c r="M2189" t="s">
        <v>1290</v>
      </c>
    </row>
    <row r="2190" spans="1:13">
      <c r="A2190">
        <v>101010102001</v>
      </c>
      <c r="B2190" t="s">
        <v>2902</v>
      </c>
      <c r="C2190" t="s">
        <v>2626</v>
      </c>
      <c r="D2190" t="s">
        <v>1288</v>
      </c>
      <c r="E2190" t="s">
        <v>2634</v>
      </c>
      <c r="F2190">
        <v>1632</v>
      </c>
      <c r="G2190" s="1">
        <v>38931</v>
      </c>
      <c r="H2190" t="s">
        <v>561</v>
      </c>
      <c r="I2190">
        <v>390</v>
      </c>
      <c r="J2190">
        <v>0</v>
      </c>
      <c r="K2190">
        <v>0</v>
      </c>
      <c r="L2190">
        <v>390</v>
      </c>
      <c r="M2190" t="s">
        <v>1290</v>
      </c>
    </row>
    <row r="2191" spans="1:13">
      <c r="A2191">
        <v>101010102001</v>
      </c>
      <c r="B2191" t="s">
        <v>2902</v>
      </c>
      <c r="C2191" t="s">
        <v>2626</v>
      </c>
      <c r="D2191" t="s">
        <v>1288</v>
      </c>
      <c r="E2191" t="s">
        <v>2634</v>
      </c>
      <c r="F2191">
        <v>1633</v>
      </c>
      <c r="G2191" s="1">
        <v>38931</v>
      </c>
      <c r="H2191" t="s">
        <v>562</v>
      </c>
      <c r="I2191">
        <v>187</v>
      </c>
      <c r="J2191">
        <v>0</v>
      </c>
      <c r="K2191">
        <v>0</v>
      </c>
      <c r="L2191">
        <v>187</v>
      </c>
      <c r="M2191" t="s">
        <v>1290</v>
      </c>
    </row>
    <row r="2192" spans="1:13">
      <c r="A2192">
        <v>101010102001</v>
      </c>
      <c r="B2192" t="s">
        <v>2902</v>
      </c>
      <c r="C2192" t="s">
        <v>2626</v>
      </c>
      <c r="D2192" t="s">
        <v>1288</v>
      </c>
      <c r="E2192" t="s">
        <v>2634</v>
      </c>
      <c r="F2192">
        <v>1641</v>
      </c>
      <c r="G2192" s="1">
        <v>38931</v>
      </c>
      <c r="H2192" t="s">
        <v>563</v>
      </c>
      <c r="I2192">
        <v>90</v>
      </c>
      <c r="J2192">
        <v>0</v>
      </c>
      <c r="K2192">
        <v>0</v>
      </c>
      <c r="L2192">
        <v>90</v>
      </c>
      <c r="M2192" t="s">
        <v>1290</v>
      </c>
    </row>
    <row r="2193" spans="1:13">
      <c r="A2193">
        <v>101010102001</v>
      </c>
      <c r="B2193" t="s">
        <v>2902</v>
      </c>
      <c r="C2193" t="s">
        <v>2626</v>
      </c>
      <c r="D2193" t="s">
        <v>1288</v>
      </c>
      <c r="E2193" t="s">
        <v>2634</v>
      </c>
      <c r="F2193">
        <v>1642</v>
      </c>
      <c r="G2193" s="1">
        <v>38931</v>
      </c>
      <c r="H2193" t="s">
        <v>564</v>
      </c>
      <c r="I2193">
        <v>40.5</v>
      </c>
      <c r="J2193">
        <v>0</v>
      </c>
      <c r="K2193">
        <v>0</v>
      </c>
      <c r="L2193">
        <v>40.5</v>
      </c>
      <c r="M2193" t="s">
        <v>1290</v>
      </c>
    </row>
    <row r="2194" spans="1:13">
      <c r="A2194">
        <v>101010102001</v>
      </c>
      <c r="B2194" t="s">
        <v>2902</v>
      </c>
      <c r="C2194" t="s">
        <v>2626</v>
      </c>
      <c r="D2194" t="s">
        <v>1288</v>
      </c>
      <c r="E2194" t="s">
        <v>2634</v>
      </c>
      <c r="F2194">
        <v>1643</v>
      </c>
      <c r="G2194" s="1">
        <v>38931</v>
      </c>
      <c r="H2194" t="s">
        <v>565</v>
      </c>
      <c r="I2194">
        <v>47.32</v>
      </c>
      <c r="J2194">
        <v>0</v>
      </c>
      <c r="K2194">
        <v>0</v>
      </c>
      <c r="L2194">
        <v>47.32</v>
      </c>
      <c r="M2194" t="s">
        <v>1290</v>
      </c>
    </row>
    <row r="2195" spans="1:13">
      <c r="A2195">
        <v>101010102001</v>
      </c>
      <c r="B2195" t="s">
        <v>2902</v>
      </c>
      <c r="C2195" t="s">
        <v>2626</v>
      </c>
      <c r="D2195" t="s">
        <v>1288</v>
      </c>
      <c r="E2195" t="s">
        <v>2634</v>
      </c>
      <c r="F2195">
        <v>1700</v>
      </c>
      <c r="G2195" s="1">
        <v>38931</v>
      </c>
      <c r="H2195" t="s">
        <v>566</v>
      </c>
      <c r="I2195">
        <v>2</v>
      </c>
      <c r="J2195">
        <v>0</v>
      </c>
      <c r="K2195">
        <v>0</v>
      </c>
      <c r="L2195">
        <v>2</v>
      </c>
      <c r="M2195" t="s">
        <v>1290</v>
      </c>
    </row>
    <row r="2196" spans="1:13">
      <c r="A2196">
        <v>101010102001</v>
      </c>
      <c r="B2196" t="s">
        <v>2902</v>
      </c>
      <c r="C2196" t="s">
        <v>2626</v>
      </c>
      <c r="D2196" t="s">
        <v>1288</v>
      </c>
      <c r="E2196" t="s">
        <v>2634</v>
      </c>
      <c r="F2196">
        <v>1703</v>
      </c>
      <c r="G2196" s="1">
        <v>38931</v>
      </c>
      <c r="H2196" t="s">
        <v>567</v>
      </c>
      <c r="I2196">
        <v>30</v>
      </c>
      <c r="J2196">
        <v>0</v>
      </c>
      <c r="K2196">
        <v>0</v>
      </c>
      <c r="L2196">
        <v>30</v>
      </c>
      <c r="M2196" t="s">
        <v>1290</v>
      </c>
    </row>
    <row r="2197" spans="1:13">
      <c r="A2197">
        <v>101010102001</v>
      </c>
      <c r="B2197" t="s">
        <v>2902</v>
      </c>
      <c r="C2197" t="s">
        <v>2626</v>
      </c>
      <c r="D2197" t="s">
        <v>1288</v>
      </c>
      <c r="E2197" t="s">
        <v>2634</v>
      </c>
      <c r="F2197">
        <v>1704</v>
      </c>
      <c r="G2197" s="1">
        <v>38931</v>
      </c>
      <c r="H2197" t="s">
        <v>568</v>
      </c>
      <c r="I2197">
        <v>10</v>
      </c>
      <c r="J2197">
        <v>0</v>
      </c>
      <c r="K2197">
        <v>0</v>
      </c>
      <c r="L2197">
        <v>10</v>
      </c>
      <c r="M2197" t="s">
        <v>1290</v>
      </c>
    </row>
    <row r="2198" spans="1:13">
      <c r="A2198">
        <v>101010102001</v>
      </c>
      <c r="B2198" t="s">
        <v>2902</v>
      </c>
      <c r="C2198" t="s">
        <v>2626</v>
      </c>
      <c r="D2198" t="s">
        <v>1288</v>
      </c>
      <c r="E2198" t="s">
        <v>2634</v>
      </c>
      <c r="F2198">
        <v>1711</v>
      </c>
      <c r="G2198" s="1">
        <v>38931</v>
      </c>
      <c r="H2198" t="s">
        <v>569</v>
      </c>
      <c r="I2198">
        <v>2.2599999999999998</v>
      </c>
      <c r="J2198">
        <v>0</v>
      </c>
      <c r="K2198">
        <v>0</v>
      </c>
      <c r="L2198">
        <v>2.2599999999999998</v>
      </c>
      <c r="M2198" t="s">
        <v>1290</v>
      </c>
    </row>
    <row r="2199" spans="1:13">
      <c r="A2199">
        <v>101010102001</v>
      </c>
      <c r="B2199" t="s">
        <v>2902</v>
      </c>
      <c r="C2199" t="s">
        <v>2626</v>
      </c>
      <c r="D2199" t="s">
        <v>1288</v>
      </c>
      <c r="E2199" t="s">
        <v>2634</v>
      </c>
      <c r="F2199">
        <v>1713</v>
      </c>
      <c r="G2199" s="1">
        <v>38931</v>
      </c>
      <c r="H2199" t="s">
        <v>570</v>
      </c>
      <c r="I2199">
        <v>0.68</v>
      </c>
      <c r="J2199">
        <v>0</v>
      </c>
      <c r="K2199">
        <v>0</v>
      </c>
      <c r="L2199">
        <v>0.68</v>
      </c>
      <c r="M2199" t="s">
        <v>1290</v>
      </c>
    </row>
    <row r="2200" spans="1:13">
      <c r="A2200">
        <v>101010102001</v>
      </c>
      <c r="B2200" t="s">
        <v>2902</v>
      </c>
      <c r="C2200" t="s">
        <v>2626</v>
      </c>
      <c r="D2200" t="s">
        <v>1288</v>
      </c>
      <c r="E2200" t="s">
        <v>2634</v>
      </c>
      <c r="F2200">
        <v>1715</v>
      </c>
      <c r="G2200" s="1">
        <v>38931</v>
      </c>
      <c r="H2200" t="s">
        <v>571</v>
      </c>
      <c r="I2200">
        <v>51.87</v>
      </c>
      <c r="J2200">
        <v>0</v>
      </c>
      <c r="K2200">
        <v>0</v>
      </c>
      <c r="L2200">
        <v>51.87</v>
      </c>
      <c r="M2200" t="s">
        <v>1290</v>
      </c>
    </row>
    <row r="2201" spans="1:13">
      <c r="A2201">
        <v>101010102001</v>
      </c>
      <c r="B2201" t="s">
        <v>2902</v>
      </c>
      <c r="C2201" t="s">
        <v>2626</v>
      </c>
      <c r="D2201" t="s">
        <v>1288</v>
      </c>
      <c r="E2201" t="s">
        <v>2634</v>
      </c>
      <c r="F2201">
        <v>1716</v>
      </c>
      <c r="G2201" s="1">
        <v>38931</v>
      </c>
      <c r="H2201" t="s">
        <v>572</v>
      </c>
      <c r="I2201">
        <v>29.91</v>
      </c>
      <c r="J2201">
        <v>0</v>
      </c>
      <c r="K2201">
        <v>0</v>
      </c>
      <c r="L2201">
        <v>29.91</v>
      </c>
      <c r="M2201" t="s">
        <v>1290</v>
      </c>
    </row>
    <row r="2202" spans="1:13">
      <c r="A2202">
        <v>101010102001</v>
      </c>
      <c r="B2202" t="s">
        <v>2902</v>
      </c>
      <c r="C2202" t="s">
        <v>2626</v>
      </c>
      <c r="D2202" t="s">
        <v>1288</v>
      </c>
      <c r="E2202" t="s">
        <v>2634</v>
      </c>
      <c r="F2202">
        <v>1717</v>
      </c>
      <c r="G2202" s="1">
        <v>38931</v>
      </c>
      <c r="H2202" t="s">
        <v>573</v>
      </c>
      <c r="I2202">
        <v>5.46</v>
      </c>
      <c r="J2202">
        <v>0</v>
      </c>
      <c r="K2202">
        <v>0</v>
      </c>
      <c r="L2202">
        <v>5.46</v>
      </c>
      <c r="M2202" t="s">
        <v>1290</v>
      </c>
    </row>
    <row r="2203" spans="1:13">
      <c r="A2203">
        <v>101010102001</v>
      </c>
      <c r="B2203" t="s">
        <v>2902</v>
      </c>
      <c r="C2203" t="s">
        <v>2626</v>
      </c>
      <c r="D2203" t="s">
        <v>1288</v>
      </c>
      <c r="E2203" t="s">
        <v>2634</v>
      </c>
      <c r="F2203">
        <v>1718</v>
      </c>
      <c r="G2203" s="1">
        <v>38931</v>
      </c>
      <c r="H2203" t="s">
        <v>574</v>
      </c>
      <c r="I2203">
        <v>5.46</v>
      </c>
      <c r="J2203">
        <v>0</v>
      </c>
      <c r="K2203">
        <v>0</v>
      </c>
      <c r="L2203">
        <v>5.46</v>
      </c>
      <c r="M2203" t="s">
        <v>1290</v>
      </c>
    </row>
    <row r="2204" spans="1:13">
      <c r="A2204">
        <v>101010102001</v>
      </c>
      <c r="B2204" t="s">
        <v>2902</v>
      </c>
      <c r="C2204" t="s">
        <v>2626</v>
      </c>
      <c r="D2204" t="s">
        <v>1288</v>
      </c>
      <c r="E2204" t="s">
        <v>2634</v>
      </c>
      <c r="F2204">
        <v>1719</v>
      </c>
      <c r="G2204" s="1">
        <v>38931</v>
      </c>
      <c r="H2204" t="s">
        <v>575</v>
      </c>
      <c r="I2204">
        <v>2047.5</v>
      </c>
      <c r="J2204">
        <v>0</v>
      </c>
      <c r="K2204">
        <v>0</v>
      </c>
      <c r="L2204">
        <v>2047.5</v>
      </c>
      <c r="M2204" t="s">
        <v>1290</v>
      </c>
    </row>
    <row r="2205" spans="1:13">
      <c r="A2205">
        <v>101010102001</v>
      </c>
      <c r="B2205" t="s">
        <v>2902</v>
      </c>
      <c r="C2205" t="s">
        <v>2626</v>
      </c>
      <c r="D2205" t="s">
        <v>1288</v>
      </c>
      <c r="E2205" t="s">
        <v>2634</v>
      </c>
      <c r="F2205">
        <v>1722</v>
      </c>
      <c r="G2205" s="1">
        <v>38931</v>
      </c>
      <c r="H2205" t="s">
        <v>576</v>
      </c>
      <c r="I2205">
        <v>291.2</v>
      </c>
      <c r="J2205">
        <v>0</v>
      </c>
      <c r="K2205">
        <v>0</v>
      </c>
      <c r="L2205">
        <v>291.2</v>
      </c>
      <c r="M2205" t="s">
        <v>1290</v>
      </c>
    </row>
    <row r="2206" spans="1:13">
      <c r="A2206">
        <v>101010102001</v>
      </c>
      <c r="B2206" t="s">
        <v>2902</v>
      </c>
      <c r="C2206" t="s">
        <v>2626</v>
      </c>
      <c r="D2206" t="s">
        <v>1288</v>
      </c>
      <c r="E2206" t="s">
        <v>2634</v>
      </c>
      <c r="F2206">
        <v>1723</v>
      </c>
      <c r="G2206" s="1">
        <v>38931</v>
      </c>
      <c r="H2206" t="s">
        <v>577</v>
      </c>
      <c r="I2206">
        <v>9.64</v>
      </c>
      <c r="J2206">
        <v>0</v>
      </c>
      <c r="K2206">
        <v>0</v>
      </c>
      <c r="L2206">
        <v>9.64</v>
      </c>
      <c r="M2206" t="s">
        <v>1290</v>
      </c>
    </row>
    <row r="2207" spans="1:13">
      <c r="A2207">
        <v>101010102001</v>
      </c>
      <c r="B2207" t="s">
        <v>2902</v>
      </c>
      <c r="C2207" t="s">
        <v>2626</v>
      </c>
      <c r="D2207" t="s">
        <v>1288</v>
      </c>
      <c r="E2207" t="s">
        <v>2634</v>
      </c>
      <c r="F2207">
        <v>1726</v>
      </c>
      <c r="G2207" s="1">
        <v>38931</v>
      </c>
      <c r="H2207" t="s">
        <v>578</v>
      </c>
      <c r="I2207">
        <v>81</v>
      </c>
      <c r="J2207">
        <v>0</v>
      </c>
      <c r="K2207">
        <v>0</v>
      </c>
      <c r="L2207">
        <v>81</v>
      </c>
      <c r="M2207" t="s">
        <v>1290</v>
      </c>
    </row>
    <row r="2208" spans="1:13">
      <c r="A2208">
        <v>101010102001</v>
      </c>
      <c r="B2208" t="s">
        <v>2902</v>
      </c>
      <c r="C2208" t="s">
        <v>2626</v>
      </c>
      <c r="D2208" t="s">
        <v>1288</v>
      </c>
      <c r="E2208" t="s">
        <v>2634</v>
      </c>
      <c r="F2208">
        <v>1729</v>
      </c>
      <c r="G2208" s="1">
        <v>38931</v>
      </c>
      <c r="H2208" t="s">
        <v>579</v>
      </c>
      <c r="I2208">
        <v>21.9</v>
      </c>
      <c r="J2208">
        <v>0</v>
      </c>
      <c r="K2208">
        <v>0</v>
      </c>
      <c r="L2208">
        <v>21.9</v>
      </c>
      <c r="M2208" t="s">
        <v>1290</v>
      </c>
    </row>
    <row r="2209" spans="1:13">
      <c r="A2209">
        <v>101010102001</v>
      </c>
      <c r="B2209" t="s">
        <v>2676</v>
      </c>
      <c r="C2209" t="s">
        <v>2626</v>
      </c>
      <c r="D2209" t="s">
        <v>1288</v>
      </c>
      <c r="E2209" t="s">
        <v>2634</v>
      </c>
      <c r="F2209">
        <v>1790</v>
      </c>
      <c r="G2209" s="1">
        <v>38931</v>
      </c>
      <c r="H2209" t="s">
        <v>339</v>
      </c>
      <c r="I2209">
        <v>116</v>
      </c>
      <c r="J2209">
        <v>0</v>
      </c>
      <c r="K2209">
        <v>0</v>
      </c>
      <c r="L2209">
        <v>116</v>
      </c>
      <c r="M2209" t="s">
        <v>1290</v>
      </c>
    </row>
    <row r="2210" spans="1:13">
      <c r="A2210">
        <v>101010102001</v>
      </c>
      <c r="B2210" t="s">
        <v>2676</v>
      </c>
      <c r="C2210" t="s">
        <v>2626</v>
      </c>
      <c r="D2210" t="s">
        <v>1288</v>
      </c>
      <c r="E2210" t="s">
        <v>2634</v>
      </c>
      <c r="F2210">
        <v>1791</v>
      </c>
      <c r="G2210" s="1">
        <v>38931</v>
      </c>
      <c r="H2210" t="s">
        <v>340</v>
      </c>
      <c r="I2210">
        <v>572</v>
      </c>
      <c r="J2210">
        <v>0</v>
      </c>
      <c r="K2210">
        <v>0</v>
      </c>
      <c r="L2210">
        <v>572</v>
      </c>
      <c r="M2210" t="s">
        <v>1290</v>
      </c>
    </row>
    <row r="2211" spans="1:13">
      <c r="A2211">
        <v>101010102001</v>
      </c>
      <c r="B2211" t="s">
        <v>2902</v>
      </c>
      <c r="C2211" t="s">
        <v>2626</v>
      </c>
      <c r="D2211" t="s">
        <v>1288</v>
      </c>
      <c r="E2211" t="s">
        <v>2634</v>
      </c>
      <c r="F2211">
        <v>1928</v>
      </c>
      <c r="G2211" s="1">
        <v>38931</v>
      </c>
      <c r="H2211" t="s">
        <v>580</v>
      </c>
      <c r="I2211">
        <v>379.26</v>
      </c>
      <c r="J2211">
        <v>0</v>
      </c>
      <c r="K2211">
        <v>0</v>
      </c>
      <c r="L2211">
        <v>379.26</v>
      </c>
      <c r="M2211" t="s">
        <v>1290</v>
      </c>
    </row>
    <row r="2212" spans="1:13">
      <c r="A2212">
        <v>101010102001</v>
      </c>
      <c r="B2212" t="s">
        <v>2902</v>
      </c>
      <c r="C2212" t="s">
        <v>2626</v>
      </c>
      <c r="D2212" t="s">
        <v>1288</v>
      </c>
      <c r="E2212" t="s">
        <v>2634</v>
      </c>
      <c r="F2212">
        <v>1937</v>
      </c>
      <c r="G2212" s="1">
        <v>38931</v>
      </c>
      <c r="H2212" t="s">
        <v>581</v>
      </c>
      <c r="I2212">
        <v>540.51</v>
      </c>
      <c r="J2212">
        <v>0</v>
      </c>
      <c r="K2212">
        <v>0</v>
      </c>
      <c r="L2212">
        <v>540.51</v>
      </c>
      <c r="M2212" t="s">
        <v>1290</v>
      </c>
    </row>
    <row r="2213" spans="1:13">
      <c r="A2213">
        <v>101010102001</v>
      </c>
      <c r="B2213" t="s">
        <v>2902</v>
      </c>
      <c r="C2213" t="s">
        <v>2626</v>
      </c>
      <c r="D2213" t="s">
        <v>1288</v>
      </c>
      <c r="E2213" t="s">
        <v>2634</v>
      </c>
      <c r="F2213">
        <v>1938</v>
      </c>
      <c r="G2213" s="1">
        <v>38931</v>
      </c>
      <c r="H2213" t="s">
        <v>582</v>
      </c>
      <c r="I2213">
        <v>2035.02</v>
      </c>
      <c r="J2213">
        <v>0</v>
      </c>
      <c r="K2213">
        <v>0</v>
      </c>
      <c r="L2213">
        <v>2035.02</v>
      </c>
      <c r="M2213" t="s">
        <v>1290</v>
      </c>
    </row>
    <row r="2214" spans="1:13">
      <c r="A2214">
        <v>101010102001</v>
      </c>
      <c r="B2214" t="s">
        <v>2902</v>
      </c>
      <c r="C2214" t="s">
        <v>2626</v>
      </c>
      <c r="D2214" t="s">
        <v>1288</v>
      </c>
      <c r="E2214" t="s">
        <v>2634</v>
      </c>
      <c r="F2214">
        <v>1950</v>
      </c>
      <c r="G2214" s="1">
        <v>38931</v>
      </c>
      <c r="H2214" t="s">
        <v>583</v>
      </c>
      <c r="I2214">
        <v>1051.6300000000001</v>
      </c>
      <c r="J2214">
        <v>0</v>
      </c>
      <c r="K2214">
        <v>0</v>
      </c>
      <c r="L2214">
        <v>1051.6300000000001</v>
      </c>
      <c r="M2214" t="s">
        <v>1290</v>
      </c>
    </row>
    <row r="2215" spans="1:13">
      <c r="A2215">
        <v>101010102001</v>
      </c>
      <c r="B2215" t="s">
        <v>2902</v>
      </c>
      <c r="C2215" t="s">
        <v>2626</v>
      </c>
      <c r="D2215" t="s">
        <v>1288</v>
      </c>
      <c r="E2215" t="s">
        <v>2634</v>
      </c>
      <c r="F2215">
        <v>1973</v>
      </c>
      <c r="G2215" s="1">
        <v>38931</v>
      </c>
      <c r="H2215" t="s">
        <v>584</v>
      </c>
      <c r="I2215">
        <v>2.5299999999999998</v>
      </c>
      <c r="J2215">
        <v>0</v>
      </c>
      <c r="K2215">
        <v>0</v>
      </c>
      <c r="L2215">
        <v>2.5299999999999998</v>
      </c>
      <c r="M2215" t="s">
        <v>1290</v>
      </c>
    </row>
    <row r="2216" spans="1:13">
      <c r="A2216">
        <v>101010102001</v>
      </c>
      <c r="B2216" t="s">
        <v>2902</v>
      </c>
      <c r="C2216" t="s">
        <v>2626</v>
      </c>
      <c r="D2216" t="s">
        <v>1288</v>
      </c>
      <c r="E2216" t="s">
        <v>2634</v>
      </c>
      <c r="F2216">
        <v>1974</v>
      </c>
      <c r="G2216" s="1">
        <v>38931</v>
      </c>
      <c r="H2216" t="s">
        <v>585</v>
      </c>
      <c r="I2216">
        <v>2</v>
      </c>
      <c r="J2216">
        <v>0</v>
      </c>
      <c r="K2216">
        <v>0</v>
      </c>
      <c r="L2216">
        <v>2</v>
      </c>
      <c r="M2216" t="s">
        <v>1290</v>
      </c>
    </row>
    <row r="2217" spans="1:13">
      <c r="A2217">
        <v>101010102001</v>
      </c>
      <c r="B2217" t="s">
        <v>2902</v>
      </c>
      <c r="C2217" t="s">
        <v>2626</v>
      </c>
      <c r="D2217" t="s">
        <v>1288</v>
      </c>
      <c r="E2217" t="s">
        <v>2634</v>
      </c>
      <c r="F2217">
        <v>1979</v>
      </c>
      <c r="G2217" s="1">
        <v>38931</v>
      </c>
      <c r="H2217" t="s">
        <v>586</v>
      </c>
      <c r="I2217">
        <v>10</v>
      </c>
      <c r="J2217">
        <v>0</v>
      </c>
      <c r="K2217">
        <v>0</v>
      </c>
      <c r="L2217">
        <v>10</v>
      </c>
      <c r="M2217" t="s">
        <v>1290</v>
      </c>
    </row>
    <row r="2218" spans="1:13">
      <c r="A2218">
        <v>101010102001</v>
      </c>
      <c r="B2218" t="s">
        <v>2902</v>
      </c>
      <c r="C2218" t="s">
        <v>2626</v>
      </c>
      <c r="D2218" t="s">
        <v>1288</v>
      </c>
      <c r="E2218" t="s">
        <v>2628</v>
      </c>
      <c r="F2218">
        <v>3292</v>
      </c>
      <c r="G2218" s="1">
        <v>38931</v>
      </c>
      <c r="H2218" t="s">
        <v>558</v>
      </c>
      <c r="I2218">
        <v>0</v>
      </c>
      <c r="J2218">
        <v>20100.18</v>
      </c>
      <c r="K2218">
        <v>0</v>
      </c>
      <c r="L2218">
        <v>-20100.18</v>
      </c>
      <c r="M2218" t="s">
        <v>1290</v>
      </c>
    </row>
    <row r="2219" spans="1:13">
      <c r="A2219">
        <v>101010102001</v>
      </c>
      <c r="B2219" t="s">
        <v>2902</v>
      </c>
      <c r="C2219" t="s">
        <v>2626</v>
      </c>
      <c r="D2219" t="s">
        <v>1288</v>
      </c>
      <c r="E2219" t="s">
        <v>2628</v>
      </c>
      <c r="F2219">
        <v>3293</v>
      </c>
      <c r="G2219" s="1">
        <v>38931</v>
      </c>
      <c r="H2219" t="s">
        <v>559</v>
      </c>
      <c r="I2219">
        <v>0</v>
      </c>
      <c r="J2219">
        <v>22174.11</v>
      </c>
      <c r="K2219">
        <v>0</v>
      </c>
      <c r="L2219">
        <v>-22174.11</v>
      </c>
      <c r="M2219" t="s">
        <v>1290</v>
      </c>
    </row>
    <row r="2220" spans="1:13">
      <c r="A2220">
        <v>101010102001</v>
      </c>
      <c r="B2220" t="s">
        <v>2902</v>
      </c>
      <c r="C2220" t="s">
        <v>2626</v>
      </c>
      <c r="D2220" t="s">
        <v>1288</v>
      </c>
      <c r="E2220" t="s">
        <v>2634</v>
      </c>
      <c r="F2220">
        <v>1705</v>
      </c>
      <c r="G2220" s="1">
        <v>38932</v>
      </c>
      <c r="H2220" t="s">
        <v>595</v>
      </c>
      <c r="I2220">
        <v>60</v>
      </c>
      <c r="J2220">
        <v>0</v>
      </c>
      <c r="K2220">
        <v>0</v>
      </c>
      <c r="L2220">
        <v>60</v>
      </c>
      <c r="M2220" t="s">
        <v>1290</v>
      </c>
    </row>
    <row r="2221" spans="1:13">
      <c r="A2221">
        <v>101010102001</v>
      </c>
      <c r="B2221" t="s">
        <v>2902</v>
      </c>
      <c r="C2221" t="s">
        <v>2626</v>
      </c>
      <c r="D2221" t="s">
        <v>1288</v>
      </c>
      <c r="E2221" t="s">
        <v>2634</v>
      </c>
      <c r="F2221">
        <v>1724</v>
      </c>
      <c r="G2221" s="1">
        <v>38932</v>
      </c>
      <c r="H2221" t="s">
        <v>596</v>
      </c>
      <c r="I2221">
        <v>214.83</v>
      </c>
      <c r="J2221">
        <v>0</v>
      </c>
      <c r="K2221">
        <v>0</v>
      </c>
      <c r="L2221">
        <v>214.83</v>
      </c>
      <c r="M2221" t="s">
        <v>1290</v>
      </c>
    </row>
    <row r="2222" spans="1:13">
      <c r="A2222">
        <v>101010102001</v>
      </c>
      <c r="B2222" t="s">
        <v>2902</v>
      </c>
      <c r="C2222" t="s">
        <v>2626</v>
      </c>
      <c r="D2222" t="s">
        <v>1288</v>
      </c>
      <c r="E2222" t="s">
        <v>2634</v>
      </c>
      <c r="F2222">
        <v>1727</v>
      </c>
      <c r="G2222" s="1">
        <v>38932</v>
      </c>
      <c r="H2222" t="s">
        <v>597</v>
      </c>
      <c r="I2222">
        <v>9.1</v>
      </c>
      <c r="J2222">
        <v>0</v>
      </c>
      <c r="K2222">
        <v>0</v>
      </c>
      <c r="L2222">
        <v>9.1</v>
      </c>
      <c r="M2222" t="s">
        <v>1290</v>
      </c>
    </row>
    <row r="2223" spans="1:13">
      <c r="A2223">
        <v>101010102001</v>
      </c>
      <c r="B2223" t="s">
        <v>2902</v>
      </c>
      <c r="C2223" t="s">
        <v>2626</v>
      </c>
      <c r="D2223" t="s">
        <v>1288</v>
      </c>
      <c r="E2223" t="s">
        <v>2634</v>
      </c>
      <c r="F2223">
        <v>1922</v>
      </c>
      <c r="G2223" s="1">
        <v>38932</v>
      </c>
      <c r="H2223" t="s">
        <v>598</v>
      </c>
      <c r="I2223">
        <v>144</v>
      </c>
      <c r="J2223">
        <v>0</v>
      </c>
      <c r="K2223">
        <v>0</v>
      </c>
      <c r="L2223">
        <v>144</v>
      </c>
      <c r="M2223" t="s">
        <v>1290</v>
      </c>
    </row>
    <row r="2224" spans="1:13">
      <c r="A2224">
        <v>101010102001</v>
      </c>
      <c r="B2224" t="s">
        <v>2902</v>
      </c>
      <c r="C2224" t="s">
        <v>2626</v>
      </c>
      <c r="D2224" t="s">
        <v>1288</v>
      </c>
      <c r="E2224" t="s">
        <v>2634</v>
      </c>
      <c r="F2224">
        <v>1923</v>
      </c>
      <c r="G2224" s="1">
        <v>38932</v>
      </c>
      <c r="H2224" t="s">
        <v>599</v>
      </c>
      <c r="I2224">
        <v>14.56</v>
      </c>
      <c r="J2224">
        <v>0</v>
      </c>
      <c r="K2224">
        <v>0</v>
      </c>
      <c r="L2224">
        <v>14.56</v>
      </c>
      <c r="M2224" t="s">
        <v>1290</v>
      </c>
    </row>
    <row r="2225" spans="1:13">
      <c r="A2225">
        <v>101010102001</v>
      </c>
      <c r="B2225" t="s">
        <v>2902</v>
      </c>
      <c r="C2225" t="s">
        <v>2626</v>
      </c>
      <c r="D2225" t="s">
        <v>1288</v>
      </c>
      <c r="E2225" t="s">
        <v>2634</v>
      </c>
      <c r="F2225">
        <v>1939</v>
      </c>
      <c r="G2225" s="1">
        <v>38932</v>
      </c>
      <c r="H2225" t="s">
        <v>600</v>
      </c>
      <c r="I2225">
        <v>22881.52</v>
      </c>
      <c r="J2225">
        <v>0</v>
      </c>
      <c r="K2225">
        <v>0</v>
      </c>
      <c r="L2225">
        <v>22881.52</v>
      </c>
      <c r="M2225" t="s">
        <v>1290</v>
      </c>
    </row>
    <row r="2226" spans="1:13">
      <c r="A2226">
        <v>101010102001</v>
      </c>
      <c r="B2226" t="s">
        <v>2902</v>
      </c>
      <c r="C2226" t="s">
        <v>2626</v>
      </c>
      <c r="D2226" t="s">
        <v>1288</v>
      </c>
      <c r="E2226" t="s">
        <v>2634</v>
      </c>
      <c r="F2226">
        <v>2286</v>
      </c>
      <c r="G2226" s="1">
        <v>38932</v>
      </c>
      <c r="H2226" t="s">
        <v>2380</v>
      </c>
      <c r="I2226">
        <v>726.55</v>
      </c>
      <c r="J2226">
        <v>0</v>
      </c>
      <c r="K2226">
        <v>0</v>
      </c>
      <c r="L2226">
        <v>726.55</v>
      </c>
      <c r="M2226" t="s">
        <v>1290</v>
      </c>
    </row>
    <row r="2227" spans="1:13">
      <c r="A2227">
        <v>101010102001</v>
      </c>
      <c r="B2227" t="s">
        <v>2902</v>
      </c>
      <c r="C2227" t="s">
        <v>2626</v>
      </c>
      <c r="D2227" t="s">
        <v>1288</v>
      </c>
      <c r="E2227" t="s">
        <v>2627</v>
      </c>
      <c r="F2227">
        <v>3288</v>
      </c>
      <c r="G2227" s="1">
        <v>38932</v>
      </c>
      <c r="H2227" t="s">
        <v>1293</v>
      </c>
      <c r="I2227">
        <v>0</v>
      </c>
      <c r="J2227">
        <v>0</v>
      </c>
      <c r="K2227">
        <v>0</v>
      </c>
      <c r="L2227">
        <v>0</v>
      </c>
      <c r="M2227" t="s">
        <v>1290</v>
      </c>
    </row>
    <row r="2228" spans="1:13">
      <c r="A2228">
        <v>101010102001</v>
      </c>
      <c r="B2228" t="s">
        <v>2902</v>
      </c>
      <c r="C2228" t="s">
        <v>2626</v>
      </c>
      <c r="D2228" t="s">
        <v>1288</v>
      </c>
      <c r="E2228" t="s">
        <v>2628</v>
      </c>
      <c r="F2228">
        <v>3298</v>
      </c>
      <c r="G2228" s="1">
        <v>38932</v>
      </c>
      <c r="H2228" t="s">
        <v>587</v>
      </c>
      <c r="I2228">
        <v>0</v>
      </c>
      <c r="J2228">
        <v>218</v>
      </c>
      <c r="K2228">
        <v>0</v>
      </c>
      <c r="L2228">
        <v>-218</v>
      </c>
      <c r="M2228" t="s">
        <v>1290</v>
      </c>
    </row>
    <row r="2229" spans="1:13">
      <c r="A2229">
        <v>101010102001</v>
      </c>
      <c r="B2229" t="s">
        <v>2902</v>
      </c>
      <c r="C2229" t="s">
        <v>2626</v>
      </c>
      <c r="D2229" t="s">
        <v>1288</v>
      </c>
      <c r="E2229" t="s">
        <v>2628</v>
      </c>
      <c r="F2229">
        <v>3299</v>
      </c>
      <c r="G2229" s="1">
        <v>38932</v>
      </c>
      <c r="H2229" t="s">
        <v>588</v>
      </c>
      <c r="I2229">
        <v>0</v>
      </c>
      <c r="J2229">
        <v>411.25</v>
      </c>
      <c r="K2229">
        <v>0</v>
      </c>
      <c r="L2229">
        <v>-411.25</v>
      </c>
      <c r="M2229" t="s">
        <v>1290</v>
      </c>
    </row>
    <row r="2230" spans="1:13">
      <c r="A2230">
        <v>101010102001</v>
      </c>
      <c r="B2230" t="s">
        <v>2902</v>
      </c>
      <c r="C2230" t="s">
        <v>2626</v>
      </c>
      <c r="D2230" t="s">
        <v>1288</v>
      </c>
      <c r="E2230" t="s">
        <v>2628</v>
      </c>
      <c r="F2230">
        <v>3300</v>
      </c>
      <c r="G2230" s="1">
        <v>38932</v>
      </c>
      <c r="H2230" t="s">
        <v>589</v>
      </c>
      <c r="I2230">
        <v>0</v>
      </c>
      <c r="J2230">
        <v>81.97</v>
      </c>
      <c r="K2230">
        <v>0</v>
      </c>
      <c r="L2230">
        <v>-81.97</v>
      </c>
      <c r="M2230" t="s">
        <v>1290</v>
      </c>
    </row>
    <row r="2231" spans="1:13">
      <c r="A2231">
        <v>101010102001</v>
      </c>
      <c r="B2231" t="s">
        <v>2902</v>
      </c>
      <c r="C2231" t="s">
        <v>2626</v>
      </c>
      <c r="D2231" t="s">
        <v>1288</v>
      </c>
      <c r="E2231" t="s">
        <v>2628</v>
      </c>
      <c r="F2231">
        <v>3301</v>
      </c>
      <c r="G2231" s="1">
        <v>38932</v>
      </c>
      <c r="H2231" t="s">
        <v>590</v>
      </c>
      <c r="I2231">
        <v>0</v>
      </c>
      <c r="J2231">
        <v>117.2</v>
      </c>
      <c r="K2231">
        <v>0</v>
      </c>
      <c r="L2231">
        <v>-117.2</v>
      </c>
      <c r="M2231" t="s">
        <v>1290</v>
      </c>
    </row>
    <row r="2232" spans="1:13">
      <c r="A2232">
        <v>101010102001</v>
      </c>
      <c r="B2232" t="s">
        <v>2902</v>
      </c>
      <c r="C2232" t="s">
        <v>2626</v>
      </c>
      <c r="D2232" t="s">
        <v>1288</v>
      </c>
      <c r="E2232" t="s">
        <v>2628</v>
      </c>
      <c r="F2232">
        <v>3303</v>
      </c>
      <c r="G2232" s="1">
        <v>38932</v>
      </c>
      <c r="H2232" t="s">
        <v>591</v>
      </c>
      <c r="I2232">
        <v>0</v>
      </c>
      <c r="J2232">
        <v>147.6</v>
      </c>
      <c r="K2232">
        <v>0</v>
      </c>
      <c r="L2232">
        <v>-147.6</v>
      </c>
      <c r="M2232" t="s">
        <v>1290</v>
      </c>
    </row>
    <row r="2233" spans="1:13">
      <c r="A2233">
        <v>101010102001</v>
      </c>
      <c r="B2233" t="s">
        <v>2902</v>
      </c>
      <c r="C2233" t="s">
        <v>2626</v>
      </c>
      <c r="D2233" t="s">
        <v>1288</v>
      </c>
      <c r="E2233" t="s">
        <v>2627</v>
      </c>
      <c r="F2233">
        <v>3304</v>
      </c>
      <c r="G2233" s="1">
        <v>38932</v>
      </c>
      <c r="H2233" t="s">
        <v>1293</v>
      </c>
      <c r="I2233">
        <v>0</v>
      </c>
      <c r="J2233">
        <v>0</v>
      </c>
      <c r="K2233">
        <v>0</v>
      </c>
      <c r="L2233">
        <v>0</v>
      </c>
      <c r="M2233" t="s">
        <v>1290</v>
      </c>
    </row>
    <row r="2234" spans="1:13">
      <c r="A2234">
        <v>101010102001</v>
      </c>
      <c r="B2234" t="s">
        <v>2902</v>
      </c>
      <c r="C2234" t="s">
        <v>2626</v>
      </c>
      <c r="D2234" t="s">
        <v>1288</v>
      </c>
      <c r="E2234" t="s">
        <v>2628</v>
      </c>
      <c r="F2234">
        <v>3305</v>
      </c>
      <c r="G2234" s="1">
        <v>38932</v>
      </c>
      <c r="H2234" t="s">
        <v>592</v>
      </c>
      <c r="I2234">
        <v>0</v>
      </c>
      <c r="J2234">
        <v>100.8</v>
      </c>
      <c r="K2234">
        <v>0</v>
      </c>
      <c r="L2234">
        <v>-100.8</v>
      </c>
      <c r="M2234" t="s">
        <v>1290</v>
      </c>
    </row>
    <row r="2235" spans="1:13">
      <c r="A2235">
        <v>101010102001</v>
      </c>
      <c r="B2235" t="s">
        <v>2902</v>
      </c>
      <c r="C2235" t="s">
        <v>2626</v>
      </c>
      <c r="D2235" t="s">
        <v>1288</v>
      </c>
      <c r="E2235" t="s">
        <v>2627</v>
      </c>
      <c r="F2235">
        <v>3310</v>
      </c>
      <c r="G2235" s="1">
        <v>38932</v>
      </c>
      <c r="H2235" t="s">
        <v>1293</v>
      </c>
      <c r="I2235">
        <v>0</v>
      </c>
      <c r="J2235">
        <v>0</v>
      </c>
      <c r="K2235">
        <v>0</v>
      </c>
      <c r="L2235">
        <v>0</v>
      </c>
      <c r="M2235" t="s">
        <v>1290</v>
      </c>
    </row>
    <row r="2236" spans="1:13">
      <c r="A2236">
        <v>101010102001</v>
      </c>
      <c r="B2236" t="s">
        <v>1287</v>
      </c>
      <c r="C2236" t="s">
        <v>2626</v>
      </c>
      <c r="D2236" t="s">
        <v>1288</v>
      </c>
      <c r="E2236" t="s">
        <v>2627</v>
      </c>
      <c r="F2236">
        <v>3314</v>
      </c>
      <c r="G2236" s="1">
        <v>38932</v>
      </c>
      <c r="H2236" t="s">
        <v>1293</v>
      </c>
      <c r="I2236">
        <v>0</v>
      </c>
      <c r="J2236">
        <v>0</v>
      </c>
      <c r="K2236">
        <v>0</v>
      </c>
      <c r="L2236">
        <v>0</v>
      </c>
      <c r="M2236" t="s">
        <v>1290</v>
      </c>
    </row>
    <row r="2237" spans="1:13">
      <c r="A2237">
        <v>101010102001</v>
      </c>
      <c r="B2237" t="s">
        <v>2902</v>
      </c>
      <c r="C2237" t="s">
        <v>2626</v>
      </c>
      <c r="D2237" t="s">
        <v>1288</v>
      </c>
      <c r="E2237" t="s">
        <v>2628</v>
      </c>
      <c r="F2237">
        <v>3315</v>
      </c>
      <c r="G2237" s="1">
        <v>38932</v>
      </c>
      <c r="H2237" t="s">
        <v>593</v>
      </c>
      <c r="I2237">
        <v>0</v>
      </c>
      <c r="J2237">
        <v>6.5</v>
      </c>
      <c r="K2237">
        <v>0</v>
      </c>
      <c r="L2237">
        <v>-6.5</v>
      </c>
      <c r="M2237" t="s">
        <v>1290</v>
      </c>
    </row>
    <row r="2238" spans="1:13">
      <c r="A2238">
        <v>101010102001</v>
      </c>
      <c r="B2238" t="s">
        <v>2902</v>
      </c>
      <c r="C2238" t="s">
        <v>2626</v>
      </c>
      <c r="D2238" t="s">
        <v>1288</v>
      </c>
      <c r="E2238" t="s">
        <v>2628</v>
      </c>
      <c r="F2238">
        <v>3316</v>
      </c>
      <c r="G2238" s="1">
        <v>38932</v>
      </c>
      <c r="H2238" t="s">
        <v>594</v>
      </c>
      <c r="I2238">
        <v>0</v>
      </c>
      <c r="J2238">
        <v>200.31</v>
      </c>
      <c r="K2238">
        <v>0</v>
      </c>
      <c r="L2238">
        <v>-200.31</v>
      </c>
      <c r="M2238" t="s">
        <v>1290</v>
      </c>
    </row>
    <row r="2239" spans="1:13">
      <c r="A2239">
        <v>101010102001</v>
      </c>
      <c r="B2239" t="s">
        <v>2902</v>
      </c>
      <c r="C2239" t="s">
        <v>2626</v>
      </c>
      <c r="D2239" t="s">
        <v>1288</v>
      </c>
      <c r="E2239" t="s">
        <v>2634</v>
      </c>
      <c r="F2239">
        <v>1752</v>
      </c>
      <c r="G2239" s="1">
        <v>38933</v>
      </c>
      <c r="H2239" t="s">
        <v>2391</v>
      </c>
      <c r="I2239">
        <v>230.57</v>
      </c>
      <c r="J2239">
        <v>0</v>
      </c>
      <c r="K2239">
        <v>0</v>
      </c>
      <c r="L2239">
        <v>230.57</v>
      </c>
      <c r="M2239" t="s">
        <v>1290</v>
      </c>
    </row>
    <row r="2240" spans="1:13">
      <c r="A2240">
        <v>101010102001</v>
      </c>
      <c r="B2240" t="s">
        <v>2902</v>
      </c>
      <c r="C2240" t="s">
        <v>2626</v>
      </c>
      <c r="D2240" t="s">
        <v>1288</v>
      </c>
      <c r="E2240" t="s">
        <v>2634</v>
      </c>
      <c r="F2240">
        <v>1916</v>
      </c>
      <c r="G2240" s="1">
        <v>38933</v>
      </c>
      <c r="H2240" t="s">
        <v>2392</v>
      </c>
      <c r="I2240">
        <v>13.65</v>
      </c>
      <c r="J2240">
        <v>0</v>
      </c>
      <c r="K2240">
        <v>0</v>
      </c>
      <c r="L2240">
        <v>13.65</v>
      </c>
      <c r="M2240" t="s">
        <v>1290</v>
      </c>
    </row>
    <row r="2241" spans="1:13">
      <c r="A2241">
        <v>101010102001</v>
      </c>
      <c r="B2241" t="s">
        <v>2902</v>
      </c>
      <c r="C2241" t="s">
        <v>2626</v>
      </c>
      <c r="D2241" t="s">
        <v>1288</v>
      </c>
      <c r="E2241" t="s">
        <v>2634</v>
      </c>
      <c r="F2241">
        <v>1917</v>
      </c>
      <c r="G2241" s="1">
        <v>38933</v>
      </c>
      <c r="H2241" t="s">
        <v>2393</v>
      </c>
      <c r="I2241">
        <v>499.5</v>
      </c>
      <c r="J2241">
        <v>0</v>
      </c>
      <c r="K2241">
        <v>0</v>
      </c>
      <c r="L2241">
        <v>499.5</v>
      </c>
      <c r="M2241" t="s">
        <v>1290</v>
      </c>
    </row>
    <row r="2242" spans="1:13">
      <c r="A2242">
        <v>101010102001</v>
      </c>
      <c r="B2242" t="s">
        <v>2902</v>
      </c>
      <c r="C2242" t="s">
        <v>2626</v>
      </c>
      <c r="D2242" t="s">
        <v>1288</v>
      </c>
      <c r="E2242" t="s">
        <v>2634</v>
      </c>
      <c r="F2242">
        <v>1918</v>
      </c>
      <c r="G2242" s="1">
        <v>38933</v>
      </c>
      <c r="H2242" t="s">
        <v>2394</v>
      </c>
      <c r="I2242">
        <v>27.1</v>
      </c>
      <c r="J2242">
        <v>0</v>
      </c>
      <c r="K2242">
        <v>0</v>
      </c>
      <c r="L2242">
        <v>27.1</v>
      </c>
      <c r="M2242" t="s">
        <v>1290</v>
      </c>
    </row>
    <row r="2243" spans="1:13">
      <c r="A2243">
        <v>101010102001</v>
      </c>
      <c r="B2243" t="s">
        <v>2902</v>
      </c>
      <c r="C2243" t="s">
        <v>2626</v>
      </c>
      <c r="D2243" t="s">
        <v>1288</v>
      </c>
      <c r="E2243" t="s">
        <v>2634</v>
      </c>
      <c r="F2243">
        <v>1954</v>
      </c>
      <c r="G2243" s="1">
        <v>38933</v>
      </c>
      <c r="H2243" t="s">
        <v>2395</v>
      </c>
      <c r="I2243">
        <v>1700</v>
      </c>
      <c r="J2243">
        <v>0</v>
      </c>
      <c r="K2243">
        <v>0</v>
      </c>
      <c r="L2243">
        <v>1700</v>
      </c>
      <c r="M2243" t="s">
        <v>1290</v>
      </c>
    </row>
    <row r="2244" spans="1:13">
      <c r="A2244">
        <v>101010102001</v>
      </c>
      <c r="B2244" t="s">
        <v>2902</v>
      </c>
      <c r="C2244" t="s">
        <v>2626</v>
      </c>
      <c r="D2244" t="s">
        <v>1288</v>
      </c>
      <c r="E2244" t="s">
        <v>2634</v>
      </c>
      <c r="F2244">
        <v>1955</v>
      </c>
      <c r="G2244" s="1">
        <v>38933</v>
      </c>
      <c r="H2244" t="s">
        <v>2396</v>
      </c>
      <c r="I2244">
        <v>1755</v>
      </c>
      <c r="J2244">
        <v>0</v>
      </c>
      <c r="K2244">
        <v>0</v>
      </c>
      <c r="L2244">
        <v>1755</v>
      </c>
      <c r="M2244" t="s">
        <v>1290</v>
      </c>
    </row>
    <row r="2245" spans="1:13">
      <c r="A2245">
        <v>101010102001</v>
      </c>
      <c r="B2245" t="s">
        <v>2902</v>
      </c>
      <c r="C2245" t="s">
        <v>2626</v>
      </c>
      <c r="D2245" t="s">
        <v>1288</v>
      </c>
      <c r="E2245" t="s">
        <v>2634</v>
      </c>
      <c r="F2245">
        <v>1956</v>
      </c>
      <c r="G2245" s="1">
        <v>38933</v>
      </c>
      <c r="H2245" t="s">
        <v>2397</v>
      </c>
      <c r="I2245">
        <v>375.91</v>
      </c>
      <c r="J2245">
        <v>0</v>
      </c>
      <c r="K2245">
        <v>0</v>
      </c>
      <c r="L2245">
        <v>375.91</v>
      </c>
      <c r="M2245" t="s">
        <v>1290</v>
      </c>
    </row>
    <row r="2246" spans="1:13">
      <c r="A2246">
        <v>101010102001</v>
      </c>
      <c r="B2246" t="s">
        <v>2902</v>
      </c>
      <c r="C2246" t="s">
        <v>2626</v>
      </c>
      <c r="D2246" t="s">
        <v>1288</v>
      </c>
      <c r="E2246" t="s">
        <v>2634</v>
      </c>
      <c r="F2246">
        <v>1957</v>
      </c>
      <c r="G2246" s="1">
        <v>38933</v>
      </c>
      <c r="H2246" t="s">
        <v>2398</v>
      </c>
      <c r="I2246">
        <v>1642.51</v>
      </c>
      <c r="J2246">
        <v>0</v>
      </c>
      <c r="K2246">
        <v>0</v>
      </c>
      <c r="L2246">
        <v>1642.51</v>
      </c>
      <c r="M2246" t="s">
        <v>1290</v>
      </c>
    </row>
    <row r="2247" spans="1:13">
      <c r="A2247">
        <v>101010102001</v>
      </c>
      <c r="B2247" t="s">
        <v>2902</v>
      </c>
      <c r="C2247" t="s">
        <v>2626</v>
      </c>
      <c r="D2247" t="s">
        <v>1288</v>
      </c>
      <c r="E2247" t="s">
        <v>2634</v>
      </c>
      <c r="F2247">
        <v>1958</v>
      </c>
      <c r="G2247" s="1">
        <v>38933</v>
      </c>
      <c r="H2247" t="s">
        <v>2399</v>
      </c>
      <c r="I2247">
        <v>537</v>
      </c>
      <c r="J2247">
        <v>0</v>
      </c>
      <c r="K2247">
        <v>0</v>
      </c>
      <c r="L2247">
        <v>537</v>
      </c>
      <c r="M2247" t="s">
        <v>1290</v>
      </c>
    </row>
    <row r="2248" spans="1:13">
      <c r="A2248">
        <v>101010102001</v>
      </c>
      <c r="B2248" t="s">
        <v>2902</v>
      </c>
      <c r="C2248" t="s">
        <v>2626</v>
      </c>
      <c r="D2248" t="s">
        <v>1288</v>
      </c>
      <c r="E2248" t="s">
        <v>2634</v>
      </c>
      <c r="F2248">
        <v>2026</v>
      </c>
      <c r="G2248" s="1">
        <v>38933</v>
      </c>
      <c r="H2248" t="s">
        <v>2400</v>
      </c>
      <c r="I2248">
        <v>258.16000000000003</v>
      </c>
      <c r="J2248">
        <v>0</v>
      </c>
      <c r="K2248">
        <v>0</v>
      </c>
      <c r="L2248">
        <v>258.16000000000003</v>
      </c>
      <c r="M2248" t="s">
        <v>1290</v>
      </c>
    </row>
    <row r="2249" spans="1:13">
      <c r="A2249">
        <v>101010102001</v>
      </c>
      <c r="B2249" t="s">
        <v>2902</v>
      </c>
      <c r="C2249" t="s">
        <v>2626</v>
      </c>
      <c r="D2249" t="s">
        <v>1288</v>
      </c>
      <c r="E2249" t="s">
        <v>2627</v>
      </c>
      <c r="F2249">
        <v>3289</v>
      </c>
      <c r="G2249" s="1">
        <v>38933</v>
      </c>
      <c r="H2249" t="s">
        <v>1293</v>
      </c>
      <c r="I2249">
        <v>0</v>
      </c>
      <c r="J2249">
        <v>0</v>
      </c>
      <c r="K2249">
        <v>0</v>
      </c>
      <c r="L2249">
        <v>0</v>
      </c>
      <c r="M2249" t="s">
        <v>1290</v>
      </c>
    </row>
    <row r="2250" spans="1:13">
      <c r="A2250">
        <v>101010102001</v>
      </c>
      <c r="B2250" t="s">
        <v>2902</v>
      </c>
      <c r="C2250" t="s">
        <v>2626</v>
      </c>
      <c r="D2250" t="s">
        <v>1288</v>
      </c>
      <c r="E2250" t="s">
        <v>2628</v>
      </c>
      <c r="F2250">
        <v>3317</v>
      </c>
      <c r="G2250" s="1">
        <v>38933</v>
      </c>
      <c r="H2250" t="s">
        <v>2381</v>
      </c>
      <c r="I2250">
        <v>0</v>
      </c>
      <c r="J2250">
        <v>344.96</v>
      </c>
      <c r="K2250">
        <v>0</v>
      </c>
      <c r="L2250">
        <v>-344.96</v>
      </c>
      <c r="M2250" t="s">
        <v>1290</v>
      </c>
    </row>
    <row r="2251" spans="1:13">
      <c r="A2251">
        <v>101010102001</v>
      </c>
      <c r="B2251" t="s">
        <v>2902</v>
      </c>
      <c r="C2251" t="s">
        <v>2626</v>
      </c>
      <c r="D2251" t="s">
        <v>1288</v>
      </c>
      <c r="E2251" t="s">
        <v>2628</v>
      </c>
      <c r="F2251">
        <v>3318</v>
      </c>
      <c r="G2251" s="1">
        <v>38933</v>
      </c>
      <c r="H2251" t="s">
        <v>2382</v>
      </c>
      <c r="I2251">
        <v>0</v>
      </c>
      <c r="J2251">
        <v>385.6</v>
      </c>
      <c r="K2251">
        <v>0</v>
      </c>
      <c r="L2251">
        <v>-385.6</v>
      </c>
      <c r="M2251" t="s">
        <v>1290</v>
      </c>
    </row>
    <row r="2252" spans="1:13">
      <c r="A2252">
        <v>101010102001</v>
      </c>
      <c r="B2252" t="s">
        <v>2902</v>
      </c>
      <c r="C2252" t="s">
        <v>2626</v>
      </c>
      <c r="D2252" t="s">
        <v>1288</v>
      </c>
      <c r="E2252" t="s">
        <v>2628</v>
      </c>
      <c r="F2252">
        <v>3319</v>
      </c>
      <c r="G2252" s="1">
        <v>38933</v>
      </c>
      <c r="H2252" t="s">
        <v>2383</v>
      </c>
      <c r="I2252">
        <v>0</v>
      </c>
      <c r="J2252">
        <v>24032.560000000001</v>
      </c>
      <c r="K2252">
        <v>0</v>
      </c>
      <c r="L2252">
        <v>-24032.560000000001</v>
      </c>
      <c r="M2252" t="s">
        <v>1290</v>
      </c>
    </row>
    <row r="2253" spans="1:13">
      <c r="A2253">
        <v>101010102001</v>
      </c>
      <c r="B2253" t="s">
        <v>2902</v>
      </c>
      <c r="C2253" t="s">
        <v>2626</v>
      </c>
      <c r="D2253" t="s">
        <v>1288</v>
      </c>
      <c r="E2253" t="s">
        <v>2628</v>
      </c>
      <c r="F2253">
        <v>3320</v>
      </c>
      <c r="G2253" s="1">
        <v>38933</v>
      </c>
      <c r="H2253" t="s">
        <v>2384</v>
      </c>
      <c r="I2253">
        <v>0</v>
      </c>
      <c r="J2253">
        <v>9567.4</v>
      </c>
      <c r="K2253">
        <v>0</v>
      </c>
      <c r="L2253">
        <v>-9567.4</v>
      </c>
      <c r="M2253" t="s">
        <v>1290</v>
      </c>
    </row>
    <row r="2254" spans="1:13">
      <c r="A2254">
        <v>101010102001</v>
      </c>
      <c r="B2254" t="s">
        <v>2902</v>
      </c>
      <c r="C2254" t="s">
        <v>2626</v>
      </c>
      <c r="D2254" t="s">
        <v>1288</v>
      </c>
      <c r="E2254" t="s">
        <v>2627</v>
      </c>
      <c r="F2254">
        <v>3321</v>
      </c>
      <c r="G2254" s="1">
        <v>38933</v>
      </c>
      <c r="H2254" t="s">
        <v>1293</v>
      </c>
      <c r="I2254">
        <v>0</v>
      </c>
      <c r="J2254">
        <v>0</v>
      </c>
      <c r="K2254">
        <v>0</v>
      </c>
      <c r="L2254">
        <v>0</v>
      </c>
      <c r="M2254" t="s">
        <v>1290</v>
      </c>
    </row>
    <row r="2255" spans="1:13">
      <c r="A2255">
        <v>101010102001</v>
      </c>
      <c r="B2255" t="s">
        <v>2902</v>
      </c>
      <c r="C2255" t="s">
        <v>2626</v>
      </c>
      <c r="D2255" t="s">
        <v>1288</v>
      </c>
      <c r="E2255" t="s">
        <v>2628</v>
      </c>
      <c r="F2255">
        <v>3321</v>
      </c>
      <c r="G2255" s="1">
        <v>38933</v>
      </c>
      <c r="H2255" t="s">
        <v>2385</v>
      </c>
      <c r="I2255">
        <v>0</v>
      </c>
      <c r="J2255">
        <v>191.5</v>
      </c>
      <c r="K2255">
        <v>0</v>
      </c>
      <c r="L2255">
        <v>-191.5</v>
      </c>
      <c r="M2255" t="s">
        <v>1290</v>
      </c>
    </row>
    <row r="2256" spans="1:13">
      <c r="A2256">
        <v>101010102001</v>
      </c>
      <c r="B2256" t="s">
        <v>2902</v>
      </c>
      <c r="C2256" t="s">
        <v>2626</v>
      </c>
      <c r="D2256" t="s">
        <v>1288</v>
      </c>
      <c r="E2256" t="s">
        <v>2628</v>
      </c>
      <c r="F2256">
        <v>3322</v>
      </c>
      <c r="G2256" s="1">
        <v>38933</v>
      </c>
      <c r="H2256" t="s">
        <v>1223</v>
      </c>
      <c r="I2256">
        <v>0</v>
      </c>
      <c r="J2256">
        <v>20100.18</v>
      </c>
      <c r="K2256">
        <v>0</v>
      </c>
      <c r="L2256">
        <v>-20100.18</v>
      </c>
      <c r="M2256" t="s">
        <v>1290</v>
      </c>
    </row>
    <row r="2257" spans="1:13">
      <c r="A2257">
        <v>101010102001</v>
      </c>
      <c r="B2257" t="s">
        <v>2902</v>
      </c>
      <c r="C2257" t="s">
        <v>2626</v>
      </c>
      <c r="D2257" t="s">
        <v>1288</v>
      </c>
      <c r="E2257" t="s">
        <v>2628</v>
      </c>
      <c r="F2257">
        <v>3323</v>
      </c>
      <c r="G2257" s="1">
        <v>38933</v>
      </c>
      <c r="H2257" t="s">
        <v>2386</v>
      </c>
      <c r="I2257">
        <v>0</v>
      </c>
      <c r="J2257">
        <v>520</v>
      </c>
      <c r="K2257">
        <v>0</v>
      </c>
      <c r="L2257">
        <v>-520</v>
      </c>
      <c r="M2257" t="s">
        <v>1290</v>
      </c>
    </row>
    <row r="2258" spans="1:13">
      <c r="A2258">
        <v>101010102001</v>
      </c>
      <c r="B2258" t="s">
        <v>2902</v>
      </c>
      <c r="C2258" t="s">
        <v>2626</v>
      </c>
      <c r="D2258" t="s">
        <v>1288</v>
      </c>
      <c r="E2258" t="s">
        <v>2628</v>
      </c>
      <c r="F2258">
        <v>3324</v>
      </c>
      <c r="G2258" s="1">
        <v>38933</v>
      </c>
      <c r="H2258" t="s">
        <v>2387</v>
      </c>
      <c r="I2258">
        <v>0</v>
      </c>
      <c r="J2258">
        <v>1236.18</v>
      </c>
      <c r="K2258">
        <v>0</v>
      </c>
      <c r="L2258">
        <v>-1236.18</v>
      </c>
      <c r="M2258" t="s">
        <v>1290</v>
      </c>
    </row>
    <row r="2259" spans="1:13">
      <c r="A2259">
        <v>101010102001</v>
      </c>
      <c r="B2259" t="s">
        <v>2902</v>
      </c>
      <c r="C2259" t="s">
        <v>2626</v>
      </c>
      <c r="D2259" t="s">
        <v>1288</v>
      </c>
      <c r="E2259" t="s">
        <v>2627</v>
      </c>
      <c r="F2259">
        <v>3325</v>
      </c>
      <c r="G2259" s="1">
        <v>38933</v>
      </c>
      <c r="H2259" t="s">
        <v>1293</v>
      </c>
      <c r="I2259">
        <v>0</v>
      </c>
      <c r="J2259">
        <v>0</v>
      </c>
      <c r="K2259">
        <v>0</v>
      </c>
      <c r="L2259">
        <v>0</v>
      </c>
      <c r="M2259" t="s">
        <v>1290</v>
      </c>
    </row>
    <row r="2260" spans="1:13">
      <c r="A2260">
        <v>101010102001</v>
      </c>
      <c r="B2260" t="s">
        <v>2902</v>
      </c>
      <c r="C2260" t="s">
        <v>2626</v>
      </c>
      <c r="D2260" t="s">
        <v>1288</v>
      </c>
      <c r="E2260" t="s">
        <v>2627</v>
      </c>
      <c r="F2260">
        <v>3326</v>
      </c>
      <c r="G2260" s="1">
        <v>38933</v>
      </c>
      <c r="H2260" t="s">
        <v>1293</v>
      </c>
      <c r="I2260">
        <v>0</v>
      </c>
      <c r="J2260">
        <v>0</v>
      </c>
      <c r="K2260">
        <v>0</v>
      </c>
      <c r="L2260">
        <v>0</v>
      </c>
      <c r="M2260" t="s">
        <v>1290</v>
      </c>
    </row>
    <row r="2261" spans="1:13">
      <c r="A2261">
        <v>101010102001</v>
      </c>
      <c r="B2261" t="s">
        <v>2902</v>
      </c>
      <c r="C2261" t="s">
        <v>2626</v>
      </c>
      <c r="D2261" t="s">
        <v>1288</v>
      </c>
      <c r="E2261" t="s">
        <v>2628</v>
      </c>
      <c r="F2261">
        <v>3327</v>
      </c>
      <c r="G2261" s="1">
        <v>38933</v>
      </c>
      <c r="H2261" t="s">
        <v>2388</v>
      </c>
      <c r="I2261">
        <v>0</v>
      </c>
      <c r="J2261">
        <v>322.7</v>
      </c>
      <c r="K2261">
        <v>0</v>
      </c>
      <c r="L2261">
        <v>-322.7</v>
      </c>
      <c r="M2261" t="s">
        <v>1290</v>
      </c>
    </row>
    <row r="2262" spans="1:13">
      <c r="A2262">
        <v>101010102001</v>
      </c>
      <c r="B2262" t="s">
        <v>2902</v>
      </c>
      <c r="C2262" t="s">
        <v>2626</v>
      </c>
      <c r="D2262" t="s">
        <v>1288</v>
      </c>
      <c r="E2262" t="s">
        <v>2628</v>
      </c>
      <c r="F2262">
        <v>3328</v>
      </c>
      <c r="G2262" s="1">
        <v>38933</v>
      </c>
      <c r="H2262" t="s">
        <v>2389</v>
      </c>
      <c r="I2262">
        <v>0</v>
      </c>
      <c r="J2262">
        <v>7689.58</v>
      </c>
      <c r="K2262">
        <v>0</v>
      </c>
      <c r="L2262">
        <v>-7689.58</v>
      </c>
      <c r="M2262" t="s">
        <v>1290</v>
      </c>
    </row>
    <row r="2263" spans="1:13">
      <c r="A2263">
        <v>101010102001</v>
      </c>
      <c r="B2263" t="s">
        <v>2902</v>
      </c>
      <c r="C2263" t="s">
        <v>2626</v>
      </c>
      <c r="D2263" t="s">
        <v>1288</v>
      </c>
      <c r="E2263" t="s">
        <v>2628</v>
      </c>
      <c r="F2263">
        <v>3329</v>
      </c>
      <c r="G2263" s="1">
        <v>38933</v>
      </c>
      <c r="H2263" t="s">
        <v>2390</v>
      </c>
      <c r="I2263">
        <v>0</v>
      </c>
      <c r="J2263">
        <v>205.39</v>
      </c>
      <c r="K2263">
        <v>0</v>
      </c>
      <c r="L2263">
        <v>-205.39</v>
      </c>
      <c r="M2263" t="s">
        <v>1290</v>
      </c>
    </row>
    <row r="2264" spans="1:13">
      <c r="A2264">
        <v>101010102001</v>
      </c>
      <c r="B2264" t="s">
        <v>2902</v>
      </c>
      <c r="C2264" t="s">
        <v>2626</v>
      </c>
      <c r="D2264" t="s">
        <v>1288</v>
      </c>
      <c r="E2264" t="s">
        <v>2628</v>
      </c>
      <c r="F2264">
        <v>3331</v>
      </c>
      <c r="G2264" s="1">
        <v>38934</v>
      </c>
      <c r="H2264" t="s">
        <v>2401</v>
      </c>
      <c r="I2264">
        <v>0</v>
      </c>
      <c r="J2264">
        <v>104.5</v>
      </c>
      <c r="K2264">
        <v>0</v>
      </c>
      <c r="L2264">
        <v>-104.5</v>
      </c>
      <c r="M2264" t="s">
        <v>1290</v>
      </c>
    </row>
    <row r="2265" spans="1:13">
      <c r="A2265">
        <v>101010102001</v>
      </c>
      <c r="B2265" t="s">
        <v>2902</v>
      </c>
      <c r="C2265" t="s">
        <v>2626</v>
      </c>
      <c r="D2265" t="s">
        <v>1288</v>
      </c>
      <c r="E2265" t="s">
        <v>2628</v>
      </c>
      <c r="F2265">
        <v>3332</v>
      </c>
      <c r="G2265" s="1">
        <v>38934</v>
      </c>
      <c r="H2265" t="s">
        <v>2402</v>
      </c>
      <c r="I2265">
        <v>0</v>
      </c>
      <c r="J2265">
        <v>60</v>
      </c>
      <c r="K2265">
        <v>0</v>
      </c>
      <c r="L2265">
        <v>-60</v>
      </c>
      <c r="M2265" t="s">
        <v>1290</v>
      </c>
    </row>
    <row r="2266" spans="1:13">
      <c r="A2266">
        <v>101010102001</v>
      </c>
      <c r="B2266" t="s">
        <v>2902</v>
      </c>
      <c r="C2266" t="s">
        <v>2626</v>
      </c>
      <c r="D2266" t="s">
        <v>1288</v>
      </c>
      <c r="E2266" t="s">
        <v>2634</v>
      </c>
      <c r="F2266">
        <v>1902</v>
      </c>
      <c r="G2266" s="1">
        <v>38936</v>
      </c>
      <c r="H2266" t="s">
        <v>2411</v>
      </c>
      <c r="I2266">
        <v>24201.64</v>
      </c>
      <c r="J2266">
        <v>0</v>
      </c>
      <c r="K2266">
        <v>0</v>
      </c>
      <c r="L2266">
        <v>24201.64</v>
      </c>
      <c r="M2266" t="s">
        <v>1290</v>
      </c>
    </row>
    <row r="2267" spans="1:13">
      <c r="A2267">
        <v>101010102001</v>
      </c>
      <c r="B2267" t="s">
        <v>2902</v>
      </c>
      <c r="C2267" t="s">
        <v>2626</v>
      </c>
      <c r="D2267" t="s">
        <v>1288</v>
      </c>
      <c r="E2267" t="s">
        <v>2627</v>
      </c>
      <c r="F2267">
        <v>2964</v>
      </c>
      <c r="G2267" s="1">
        <v>38936</v>
      </c>
      <c r="H2267" t="s">
        <v>1293</v>
      </c>
      <c r="I2267">
        <v>0</v>
      </c>
      <c r="J2267">
        <v>0</v>
      </c>
      <c r="K2267">
        <v>0</v>
      </c>
      <c r="L2267">
        <v>0</v>
      </c>
      <c r="M2267" t="s">
        <v>1290</v>
      </c>
    </row>
    <row r="2268" spans="1:13">
      <c r="A2268">
        <v>101010102001</v>
      </c>
      <c r="B2268" t="s">
        <v>2902</v>
      </c>
      <c r="C2268" t="s">
        <v>2626</v>
      </c>
      <c r="D2268" t="s">
        <v>1288</v>
      </c>
      <c r="E2268" t="s">
        <v>2627</v>
      </c>
      <c r="F2268">
        <v>3130</v>
      </c>
      <c r="G2268" s="1">
        <v>38936</v>
      </c>
      <c r="H2268" t="s">
        <v>1293</v>
      </c>
      <c r="I2268">
        <v>0</v>
      </c>
      <c r="J2268">
        <v>0</v>
      </c>
      <c r="K2268">
        <v>0</v>
      </c>
      <c r="L2268">
        <v>0</v>
      </c>
      <c r="M2268" t="s">
        <v>1290</v>
      </c>
    </row>
    <row r="2269" spans="1:13">
      <c r="A2269">
        <v>101010102001</v>
      </c>
      <c r="B2269" t="s">
        <v>2902</v>
      </c>
      <c r="C2269" t="s">
        <v>2626</v>
      </c>
      <c r="D2269" t="s">
        <v>1288</v>
      </c>
      <c r="E2269" t="s">
        <v>2627</v>
      </c>
      <c r="F2269">
        <v>3160</v>
      </c>
      <c r="G2269" s="1">
        <v>38936</v>
      </c>
      <c r="H2269" t="s">
        <v>1293</v>
      </c>
      <c r="I2269">
        <v>0</v>
      </c>
      <c r="J2269">
        <v>0</v>
      </c>
      <c r="K2269">
        <v>0</v>
      </c>
      <c r="L2269">
        <v>0</v>
      </c>
      <c r="M2269" t="s">
        <v>1290</v>
      </c>
    </row>
    <row r="2270" spans="1:13">
      <c r="A2270">
        <v>101010102001</v>
      </c>
      <c r="B2270" t="s">
        <v>2902</v>
      </c>
      <c r="C2270" t="s">
        <v>2626</v>
      </c>
      <c r="D2270" t="s">
        <v>1288</v>
      </c>
      <c r="E2270" t="s">
        <v>2628</v>
      </c>
      <c r="F2270">
        <v>3335</v>
      </c>
      <c r="G2270" s="1">
        <v>38936</v>
      </c>
      <c r="H2270" t="s">
        <v>2403</v>
      </c>
      <c r="I2270">
        <v>0</v>
      </c>
      <c r="J2270">
        <v>13945.4</v>
      </c>
      <c r="K2270">
        <v>0</v>
      </c>
      <c r="L2270">
        <v>-13945.4</v>
      </c>
      <c r="M2270" t="s">
        <v>1290</v>
      </c>
    </row>
    <row r="2271" spans="1:13">
      <c r="A2271">
        <v>101010102001</v>
      </c>
      <c r="B2271" t="s">
        <v>2902</v>
      </c>
      <c r="C2271" t="s">
        <v>2626</v>
      </c>
      <c r="D2271" t="s">
        <v>1288</v>
      </c>
      <c r="E2271" t="s">
        <v>2628</v>
      </c>
      <c r="F2271">
        <v>3336</v>
      </c>
      <c r="G2271" s="1">
        <v>38936</v>
      </c>
      <c r="H2271" t="s">
        <v>2404</v>
      </c>
      <c r="I2271">
        <v>0</v>
      </c>
      <c r="J2271">
        <v>13933.87</v>
      </c>
      <c r="K2271">
        <v>0</v>
      </c>
      <c r="L2271">
        <v>-13933.87</v>
      </c>
      <c r="M2271" t="s">
        <v>1290</v>
      </c>
    </row>
    <row r="2272" spans="1:13">
      <c r="A2272">
        <v>101010102001</v>
      </c>
      <c r="B2272" t="s">
        <v>2902</v>
      </c>
      <c r="C2272" t="s">
        <v>2626</v>
      </c>
      <c r="D2272" t="s">
        <v>1288</v>
      </c>
      <c r="E2272" t="s">
        <v>2628</v>
      </c>
      <c r="F2272">
        <v>3337</v>
      </c>
      <c r="G2272" s="1">
        <v>38936</v>
      </c>
      <c r="H2272" t="s">
        <v>2405</v>
      </c>
      <c r="I2272">
        <v>0</v>
      </c>
      <c r="J2272">
        <v>13922.27</v>
      </c>
      <c r="K2272">
        <v>0</v>
      </c>
      <c r="L2272">
        <v>-13922.27</v>
      </c>
      <c r="M2272" t="s">
        <v>1290</v>
      </c>
    </row>
    <row r="2273" spans="1:13">
      <c r="A2273">
        <v>101010102001</v>
      </c>
      <c r="B2273" t="s">
        <v>2902</v>
      </c>
      <c r="C2273" t="s">
        <v>2626</v>
      </c>
      <c r="D2273" t="s">
        <v>1288</v>
      </c>
      <c r="E2273" t="s">
        <v>2628</v>
      </c>
      <c r="F2273">
        <v>3338</v>
      </c>
      <c r="G2273" s="1">
        <v>38936</v>
      </c>
      <c r="H2273" t="s">
        <v>2405</v>
      </c>
      <c r="I2273">
        <v>0</v>
      </c>
      <c r="J2273">
        <v>13910.58</v>
      </c>
      <c r="K2273">
        <v>0</v>
      </c>
      <c r="L2273">
        <v>-13910.58</v>
      </c>
      <c r="M2273" t="s">
        <v>1290</v>
      </c>
    </row>
    <row r="2274" spans="1:13">
      <c r="A2274">
        <v>101010102001</v>
      </c>
      <c r="B2274" t="s">
        <v>2902</v>
      </c>
      <c r="C2274" t="s">
        <v>2626</v>
      </c>
      <c r="D2274" t="s">
        <v>1288</v>
      </c>
      <c r="E2274" t="s">
        <v>2628</v>
      </c>
      <c r="F2274">
        <v>3340</v>
      </c>
      <c r="G2274" s="1">
        <v>38936</v>
      </c>
      <c r="H2274" t="s">
        <v>2406</v>
      </c>
      <c r="I2274">
        <v>0</v>
      </c>
      <c r="J2274">
        <v>295.60000000000002</v>
      </c>
      <c r="K2274">
        <v>0</v>
      </c>
      <c r="L2274">
        <v>-295.60000000000002</v>
      </c>
      <c r="M2274" t="s">
        <v>1290</v>
      </c>
    </row>
    <row r="2275" spans="1:13">
      <c r="A2275">
        <v>101010102001</v>
      </c>
      <c r="B2275" t="s">
        <v>2902</v>
      </c>
      <c r="C2275" t="s">
        <v>2626</v>
      </c>
      <c r="D2275" t="s">
        <v>1288</v>
      </c>
      <c r="E2275" t="s">
        <v>2628</v>
      </c>
      <c r="F2275">
        <v>3341</v>
      </c>
      <c r="G2275" s="1">
        <v>38936</v>
      </c>
      <c r="H2275" t="s">
        <v>2407</v>
      </c>
      <c r="I2275">
        <v>0</v>
      </c>
      <c r="J2275">
        <v>250</v>
      </c>
      <c r="K2275">
        <v>0</v>
      </c>
      <c r="L2275">
        <v>-250</v>
      </c>
      <c r="M2275" t="s">
        <v>1290</v>
      </c>
    </row>
    <row r="2276" spans="1:13">
      <c r="A2276">
        <v>101010102001</v>
      </c>
      <c r="B2276" t="s">
        <v>2902</v>
      </c>
      <c r="C2276" t="s">
        <v>2626</v>
      </c>
      <c r="D2276" t="s">
        <v>1288</v>
      </c>
      <c r="E2276" t="s">
        <v>2627</v>
      </c>
      <c r="F2276">
        <v>3342</v>
      </c>
      <c r="G2276" s="1">
        <v>38936</v>
      </c>
      <c r="H2276" t="s">
        <v>1293</v>
      </c>
      <c r="I2276">
        <v>0</v>
      </c>
      <c r="J2276">
        <v>0</v>
      </c>
      <c r="K2276">
        <v>0</v>
      </c>
      <c r="L2276">
        <v>0</v>
      </c>
      <c r="M2276" t="s">
        <v>1290</v>
      </c>
    </row>
    <row r="2277" spans="1:13">
      <c r="A2277">
        <v>101010102001</v>
      </c>
      <c r="B2277" t="s">
        <v>2902</v>
      </c>
      <c r="C2277" t="s">
        <v>2626</v>
      </c>
      <c r="D2277" t="s">
        <v>1288</v>
      </c>
      <c r="E2277" t="s">
        <v>2628</v>
      </c>
      <c r="F2277">
        <v>3343</v>
      </c>
      <c r="G2277" s="1">
        <v>38936</v>
      </c>
      <c r="H2277" t="s">
        <v>2408</v>
      </c>
      <c r="I2277">
        <v>0</v>
      </c>
      <c r="J2277">
        <v>1971.79</v>
      </c>
      <c r="K2277">
        <v>0</v>
      </c>
      <c r="L2277">
        <v>-1971.79</v>
      </c>
      <c r="M2277" t="s">
        <v>1290</v>
      </c>
    </row>
    <row r="2278" spans="1:13">
      <c r="A2278">
        <v>101010102001</v>
      </c>
      <c r="B2278" t="s">
        <v>2902</v>
      </c>
      <c r="C2278" t="s">
        <v>2626</v>
      </c>
      <c r="D2278" t="s">
        <v>1288</v>
      </c>
      <c r="E2278" t="s">
        <v>2628</v>
      </c>
      <c r="F2278">
        <v>3347</v>
      </c>
      <c r="G2278" s="1">
        <v>38936</v>
      </c>
      <c r="H2278" t="s">
        <v>2409</v>
      </c>
      <c r="I2278">
        <v>0</v>
      </c>
      <c r="J2278">
        <v>266.52999999999997</v>
      </c>
      <c r="K2278">
        <v>0</v>
      </c>
      <c r="L2278">
        <v>-266.52999999999997</v>
      </c>
      <c r="M2278" t="s">
        <v>1290</v>
      </c>
    </row>
    <row r="2279" spans="1:13">
      <c r="A2279">
        <v>101010102001</v>
      </c>
      <c r="B2279" t="s">
        <v>2902</v>
      </c>
      <c r="C2279" t="s">
        <v>2626</v>
      </c>
      <c r="D2279" t="s">
        <v>1288</v>
      </c>
      <c r="E2279" t="s">
        <v>2628</v>
      </c>
      <c r="F2279">
        <v>3348</v>
      </c>
      <c r="G2279" s="1">
        <v>38936</v>
      </c>
      <c r="H2279" t="s">
        <v>2410</v>
      </c>
      <c r="I2279">
        <v>0</v>
      </c>
      <c r="J2279">
        <v>50</v>
      </c>
      <c r="K2279">
        <v>0</v>
      </c>
      <c r="L2279">
        <v>-50</v>
      </c>
      <c r="M2279" t="s">
        <v>1290</v>
      </c>
    </row>
    <row r="2280" spans="1:13">
      <c r="A2280">
        <v>101010102001</v>
      </c>
      <c r="B2280" t="s">
        <v>2902</v>
      </c>
      <c r="C2280" t="s">
        <v>2626</v>
      </c>
      <c r="D2280" t="s">
        <v>1288</v>
      </c>
      <c r="E2280" t="s">
        <v>2634</v>
      </c>
      <c r="F2280">
        <v>1903</v>
      </c>
      <c r="G2280" s="1">
        <v>38937</v>
      </c>
      <c r="H2280" t="s">
        <v>740</v>
      </c>
      <c r="I2280">
        <v>144</v>
      </c>
      <c r="J2280">
        <v>0</v>
      </c>
      <c r="K2280">
        <v>0</v>
      </c>
      <c r="L2280">
        <v>144</v>
      </c>
      <c r="M2280" t="s">
        <v>1290</v>
      </c>
    </row>
    <row r="2281" spans="1:13">
      <c r="A2281">
        <v>101010102001</v>
      </c>
      <c r="B2281" t="s">
        <v>2902</v>
      </c>
      <c r="C2281" t="s">
        <v>2626</v>
      </c>
      <c r="D2281" t="s">
        <v>1288</v>
      </c>
      <c r="E2281" t="s">
        <v>2634</v>
      </c>
      <c r="F2281">
        <v>1919</v>
      </c>
      <c r="G2281" s="1">
        <v>38937</v>
      </c>
      <c r="H2281" t="s">
        <v>741</v>
      </c>
      <c r="I2281">
        <v>108.6</v>
      </c>
      <c r="J2281">
        <v>0</v>
      </c>
      <c r="K2281">
        <v>0</v>
      </c>
      <c r="L2281">
        <v>108.6</v>
      </c>
      <c r="M2281" t="s">
        <v>1290</v>
      </c>
    </row>
    <row r="2282" spans="1:13">
      <c r="A2282">
        <v>101010102001</v>
      </c>
      <c r="B2282" t="s">
        <v>2902</v>
      </c>
      <c r="C2282" t="s">
        <v>2626</v>
      </c>
      <c r="D2282" t="s">
        <v>1288</v>
      </c>
      <c r="E2282" t="s">
        <v>2634</v>
      </c>
      <c r="F2282">
        <v>1920</v>
      </c>
      <c r="G2282" s="1">
        <v>38937</v>
      </c>
      <c r="H2282" t="s">
        <v>742</v>
      </c>
      <c r="I2282">
        <v>10.92</v>
      </c>
      <c r="J2282">
        <v>0</v>
      </c>
      <c r="K2282">
        <v>0</v>
      </c>
      <c r="L2282">
        <v>10.92</v>
      </c>
      <c r="M2282" t="s">
        <v>1290</v>
      </c>
    </row>
    <row r="2283" spans="1:13">
      <c r="A2283">
        <v>101010102001</v>
      </c>
      <c r="B2283" t="s">
        <v>2902</v>
      </c>
      <c r="C2283" t="s">
        <v>2626</v>
      </c>
      <c r="D2283" t="s">
        <v>1288</v>
      </c>
      <c r="E2283" t="s">
        <v>2634</v>
      </c>
      <c r="F2283">
        <v>1921</v>
      </c>
      <c r="G2283" s="1">
        <v>38937</v>
      </c>
      <c r="H2283" t="s">
        <v>743</v>
      </c>
      <c r="I2283">
        <v>608.6</v>
      </c>
      <c r="J2283">
        <v>0</v>
      </c>
      <c r="K2283">
        <v>0</v>
      </c>
      <c r="L2283">
        <v>608.6</v>
      </c>
      <c r="M2283" t="s">
        <v>1290</v>
      </c>
    </row>
    <row r="2284" spans="1:13">
      <c r="A2284">
        <v>101010102001</v>
      </c>
      <c r="B2284" t="s">
        <v>2902</v>
      </c>
      <c r="C2284" t="s">
        <v>2626</v>
      </c>
      <c r="D2284" t="s">
        <v>1288</v>
      </c>
      <c r="E2284" t="s">
        <v>2634</v>
      </c>
      <c r="F2284">
        <v>1944</v>
      </c>
      <c r="G2284" s="1">
        <v>38937</v>
      </c>
      <c r="H2284" t="s">
        <v>744</v>
      </c>
      <c r="I2284">
        <v>3.19</v>
      </c>
      <c r="J2284">
        <v>0</v>
      </c>
      <c r="K2284">
        <v>0</v>
      </c>
      <c r="L2284">
        <v>3.19</v>
      </c>
      <c r="M2284" t="s">
        <v>1290</v>
      </c>
    </row>
    <row r="2285" spans="1:13">
      <c r="A2285">
        <v>101010102001</v>
      </c>
      <c r="B2285" t="s">
        <v>2902</v>
      </c>
      <c r="C2285" t="s">
        <v>2626</v>
      </c>
      <c r="D2285" t="s">
        <v>1288</v>
      </c>
      <c r="E2285" t="s">
        <v>2634</v>
      </c>
      <c r="F2285">
        <v>2374</v>
      </c>
      <c r="G2285" s="1">
        <v>38937</v>
      </c>
      <c r="H2285" t="s">
        <v>745</v>
      </c>
      <c r="I2285">
        <v>3000</v>
      </c>
      <c r="J2285">
        <v>0</v>
      </c>
      <c r="K2285">
        <v>0</v>
      </c>
      <c r="L2285">
        <v>3000</v>
      </c>
      <c r="M2285" t="s">
        <v>1290</v>
      </c>
    </row>
    <row r="2286" spans="1:13">
      <c r="A2286">
        <v>101010102001</v>
      </c>
      <c r="B2286" t="s">
        <v>2902</v>
      </c>
      <c r="C2286" t="s">
        <v>2626</v>
      </c>
      <c r="D2286" t="s">
        <v>1288</v>
      </c>
      <c r="E2286" t="s">
        <v>2634</v>
      </c>
      <c r="F2286">
        <v>2375</v>
      </c>
      <c r="G2286" s="1">
        <v>38937</v>
      </c>
      <c r="H2286" t="s">
        <v>746</v>
      </c>
      <c r="I2286">
        <v>3000</v>
      </c>
      <c r="J2286">
        <v>0</v>
      </c>
      <c r="K2286">
        <v>0</v>
      </c>
      <c r="L2286">
        <v>3000</v>
      </c>
      <c r="M2286" t="s">
        <v>1290</v>
      </c>
    </row>
    <row r="2287" spans="1:13">
      <c r="A2287">
        <v>101010102001</v>
      </c>
      <c r="B2287" t="s">
        <v>2902</v>
      </c>
      <c r="C2287" t="s">
        <v>2626</v>
      </c>
      <c r="D2287" t="s">
        <v>1288</v>
      </c>
      <c r="E2287" t="s">
        <v>2627</v>
      </c>
      <c r="F2287">
        <v>3061</v>
      </c>
      <c r="G2287" s="1">
        <v>38937</v>
      </c>
      <c r="H2287" t="s">
        <v>1293</v>
      </c>
      <c r="I2287">
        <v>0</v>
      </c>
      <c r="J2287">
        <v>0</v>
      </c>
      <c r="K2287">
        <v>0</v>
      </c>
      <c r="L2287">
        <v>0</v>
      </c>
      <c r="M2287" t="s">
        <v>1290</v>
      </c>
    </row>
    <row r="2288" spans="1:13">
      <c r="A2288">
        <v>101010102001</v>
      </c>
      <c r="B2288" t="s">
        <v>2902</v>
      </c>
      <c r="C2288" t="s">
        <v>2626</v>
      </c>
      <c r="D2288" t="s">
        <v>1288</v>
      </c>
      <c r="E2288" t="s">
        <v>2627</v>
      </c>
      <c r="F2288">
        <v>3133</v>
      </c>
      <c r="G2288" s="1">
        <v>38937</v>
      </c>
      <c r="H2288" t="s">
        <v>1293</v>
      </c>
      <c r="I2288">
        <v>0</v>
      </c>
      <c r="J2288">
        <v>0</v>
      </c>
      <c r="K2288">
        <v>0</v>
      </c>
      <c r="L2288">
        <v>0</v>
      </c>
      <c r="M2288" t="s">
        <v>1290</v>
      </c>
    </row>
    <row r="2289" spans="1:13">
      <c r="A2289">
        <v>101010102001</v>
      </c>
      <c r="B2289" t="s">
        <v>2902</v>
      </c>
      <c r="C2289" t="s">
        <v>2626</v>
      </c>
      <c r="D2289" t="s">
        <v>1288</v>
      </c>
      <c r="E2289" t="s">
        <v>2628</v>
      </c>
      <c r="F2289">
        <v>3350</v>
      </c>
      <c r="G2289" s="1">
        <v>38937</v>
      </c>
      <c r="H2289" t="s">
        <v>2412</v>
      </c>
      <c r="I2289">
        <v>0</v>
      </c>
      <c r="J2289">
        <v>13546.63</v>
      </c>
      <c r="K2289">
        <v>0</v>
      </c>
      <c r="L2289">
        <v>-13546.63</v>
      </c>
      <c r="M2289" t="s">
        <v>1290</v>
      </c>
    </row>
    <row r="2290" spans="1:13">
      <c r="A2290">
        <v>101010102001</v>
      </c>
      <c r="B2290" t="s">
        <v>2902</v>
      </c>
      <c r="C2290" t="s">
        <v>2626</v>
      </c>
      <c r="D2290" t="s">
        <v>1288</v>
      </c>
      <c r="E2290" t="s">
        <v>2628</v>
      </c>
      <c r="F2290">
        <v>3351</v>
      </c>
      <c r="G2290" s="1">
        <v>38937</v>
      </c>
      <c r="H2290" t="s">
        <v>2413</v>
      </c>
      <c r="I2290">
        <v>0</v>
      </c>
      <c r="J2290">
        <v>167.7</v>
      </c>
      <c r="K2290">
        <v>0</v>
      </c>
      <c r="L2290">
        <v>-167.7</v>
      </c>
      <c r="M2290" t="s">
        <v>1290</v>
      </c>
    </row>
    <row r="2291" spans="1:13">
      <c r="A2291">
        <v>101010102001</v>
      </c>
      <c r="B2291" t="s">
        <v>2902</v>
      </c>
      <c r="C2291" t="s">
        <v>2626</v>
      </c>
      <c r="D2291" t="s">
        <v>1288</v>
      </c>
      <c r="E2291" t="s">
        <v>2666</v>
      </c>
      <c r="F2291">
        <v>15</v>
      </c>
      <c r="G2291" s="1">
        <v>38938</v>
      </c>
      <c r="H2291" t="s">
        <v>753</v>
      </c>
      <c r="I2291">
        <v>8000</v>
      </c>
      <c r="J2291">
        <v>0</v>
      </c>
      <c r="K2291">
        <v>0</v>
      </c>
      <c r="L2291">
        <v>8000</v>
      </c>
      <c r="M2291" t="s">
        <v>1290</v>
      </c>
    </row>
    <row r="2292" spans="1:13">
      <c r="A2292">
        <v>101010102001</v>
      </c>
      <c r="B2292" t="s">
        <v>2902</v>
      </c>
      <c r="C2292" t="s">
        <v>2626</v>
      </c>
      <c r="D2292" t="s">
        <v>1288</v>
      </c>
      <c r="E2292" t="s">
        <v>2634</v>
      </c>
      <c r="F2292">
        <v>1751</v>
      </c>
      <c r="G2292" s="1">
        <v>38938</v>
      </c>
      <c r="H2292" t="s">
        <v>754</v>
      </c>
      <c r="I2292">
        <v>58309.84</v>
      </c>
      <c r="J2292">
        <v>0</v>
      </c>
      <c r="K2292">
        <v>0</v>
      </c>
      <c r="L2292">
        <v>58309.84</v>
      </c>
      <c r="M2292" t="s">
        <v>1290</v>
      </c>
    </row>
    <row r="2293" spans="1:13">
      <c r="A2293">
        <v>101010102001</v>
      </c>
      <c r="B2293" t="s">
        <v>2902</v>
      </c>
      <c r="C2293" t="s">
        <v>2626</v>
      </c>
      <c r="D2293" t="s">
        <v>1288</v>
      </c>
      <c r="E2293" t="s">
        <v>2634</v>
      </c>
      <c r="F2293">
        <v>1946</v>
      </c>
      <c r="G2293" s="1">
        <v>38938</v>
      </c>
      <c r="H2293" t="s">
        <v>755</v>
      </c>
      <c r="I2293">
        <v>912.9</v>
      </c>
      <c r="J2293">
        <v>0</v>
      </c>
      <c r="K2293">
        <v>0</v>
      </c>
      <c r="L2293">
        <v>912.9</v>
      </c>
      <c r="M2293" t="s">
        <v>1290</v>
      </c>
    </row>
    <row r="2294" spans="1:13">
      <c r="A2294">
        <v>101010102001</v>
      </c>
      <c r="B2294" t="s">
        <v>2902</v>
      </c>
      <c r="C2294" t="s">
        <v>2626</v>
      </c>
      <c r="D2294" t="s">
        <v>1288</v>
      </c>
      <c r="E2294" t="s">
        <v>2634</v>
      </c>
      <c r="F2294">
        <v>1947</v>
      </c>
      <c r="G2294" s="1">
        <v>38938</v>
      </c>
      <c r="H2294" t="s">
        <v>756</v>
      </c>
      <c r="I2294">
        <v>217.2</v>
      </c>
      <c r="J2294">
        <v>0</v>
      </c>
      <c r="K2294">
        <v>0</v>
      </c>
      <c r="L2294">
        <v>217.2</v>
      </c>
      <c r="M2294" t="s">
        <v>1290</v>
      </c>
    </row>
    <row r="2295" spans="1:13">
      <c r="A2295">
        <v>101010102001</v>
      </c>
      <c r="B2295" t="s">
        <v>2902</v>
      </c>
      <c r="C2295" t="s">
        <v>2626</v>
      </c>
      <c r="D2295" t="s">
        <v>1288</v>
      </c>
      <c r="E2295" t="s">
        <v>2627</v>
      </c>
      <c r="F2295">
        <v>3145</v>
      </c>
      <c r="G2295" s="1">
        <v>38938</v>
      </c>
      <c r="H2295" t="s">
        <v>1293</v>
      </c>
      <c r="I2295">
        <v>0</v>
      </c>
      <c r="J2295">
        <v>0</v>
      </c>
      <c r="K2295">
        <v>0</v>
      </c>
      <c r="L2295">
        <v>0</v>
      </c>
      <c r="M2295" t="s">
        <v>1290</v>
      </c>
    </row>
    <row r="2296" spans="1:13">
      <c r="A2296">
        <v>101010102001</v>
      </c>
      <c r="B2296" t="s">
        <v>2902</v>
      </c>
      <c r="C2296" t="s">
        <v>2626</v>
      </c>
      <c r="D2296" t="s">
        <v>1288</v>
      </c>
      <c r="E2296" t="s">
        <v>2627</v>
      </c>
      <c r="F2296">
        <v>3252</v>
      </c>
      <c r="G2296" s="1">
        <v>38938</v>
      </c>
      <c r="H2296" t="s">
        <v>1293</v>
      </c>
      <c r="I2296">
        <v>0</v>
      </c>
      <c r="J2296">
        <v>0</v>
      </c>
      <c r="K2296">
        <v>0</v>
      </c>
      <c r="L2296">
        <v>0</v>
      </c>
      <c r="M2296" t="s">
        <v>1290</v>
      </c>
    </row>
    <row r="2297" spans="1:13">
      <c r="A2297">
        <v>101010102001</v>
      </c>
      <c r="B2297" t="s">
        <v>2902</v>
      </c>
      <c r="C2297" t="s">
        <v>2626</v>
      </c>
      <c r="D2297" t="s">
        <v>1288</v>
      </c>
      <c r="E2297" t="s">
        <v>2627</v>
      </c>
      <c r="F2297">
        <v>3253</v>
      </c>
      <c r="G2297" s="1">
        <v>38938</v>
      </c>
      <c r="H2297" t="s">
        <v>1293</v>
      </c>
      <c r="I2297">
        <v>0</v>
      </c>
      <c r="J2297">
        <v>0</v>
      </c>
      <c r="K2297">
        <v>0</v>
      </c>
      <c r="L2297">
        <v>0</v>
      </c>
      <c r="M2297" t="s">
        <v>1290</v>
      </c>
    </row>
    <row r="2298" spans="1:13">
      <c r="A2298">
        <v>101010102001</v>
      </c>
      <c r="B2298" t="s">
        <v>2902</v>
      </c>
      <c r="C2298" t="s">
        <v>2626</v>
      </c>
      <c r="D2298" t="s">
        <v>1288</v>
      </c>
      <c r="E2298" t="s">
        <v>2627</v>
      </c>
      <c r="F2298">
        <v>3258</v>
      </c>
      <c r="G2298" s="1">
        <v>38938</v>
      </c>
      <c r="H2298" t="s">
        <v>1293</v>
      </c>
      <c r="I2298">
        <v>0</v>
      </c>
      <c r="J2298">
        <v>0</v>
      </c>
      <c r="K2298">
        <v>0</v>
      </c>
      <c r="L2298">
        <v>0</v>
      </c>
      <c r="M2298" t="s">
        <v>1290</v>
      </c>
    </row>
    <row r="2299" spans="1:13">
      <c r="A2299">
        <v>101010102001</v>
      </c>
      <c r="B2299" t="s">
        <v>2902</v>
      </c>
      <c r="C2299" t="s">
        <v>2626</v>
      </c>
      <c r="D2299" t="s">
        <v>1288</v>
      </c>
      <c r="E2299" t="s">
        <v>2627</v>
      </c>
      <c r="F2299">
        <v>3295</v>
      </c>
      <c r="G2299" s="1">
        <v>38938</v>
      </c>
      <c r="H2299" t="s">
        <v>1293</v>
      </c>
      <c r="I2299">
        <v>0</v>
      </c>
      <c r="J2299">
        <v>0</v>
      </c>
      <c r="K2299">
        <v>0</v>
      </c>
      <c r="L2299">
        <v>0</v>
      </c>
      <c r="M2299" t="s">
        <v>1290</v>
      </c>
    </row>
    <row r="2300" spans="1:13">
      <c r="A2300">
        <v>101010102001</v>
      </c>
      <c r="B2300" t="s">
        <v>2902</v>
      </c>
      <c r="C2300" t="s">
        <v>2626</v>
      </c>
      <c r="D2300" t="s">
        <v>1288</v>
      </c>
      <c r="E2300" t="s">
        <v>2628</v>
      </c>
      <c r="F2300">
        <v>3352</v>
      </c>
      <c r="G2300" s="1">
        <v>38938</v>
      </c>
      <c r="H2300" t="s">
        <v>747</v>
      </c>
      <c r="I2300">
        <v>0</v>
      </c>
      <c r="J2300">
        <v>12235.43</v>
      </c>
      <c r="K2300">
        <v>0</v>
      </c>
      <c r="L2300">
        <v>-12235.43</v>
      </c>
      <c r="M2300" t="s">
        <v>1290</v>
      </c>
    </row>
    <row r="2301" spans="1:13">
      <c r="A2301">
        <v>101010102001</v>
      </c>
      <c r="B2301" t="s">
        <v>2902</v>
      </c>
      <c r="C2301" t="s">
        <v>2626</v>
      </c>
      <c r="D2301" t="s">
        <v>1288</v>
      </c>
      <c r="E2301" t="s">
        <v>2628</v>
      </c>
      <c r="F2301">
        <v>3353</v>
      </c>
      <c r="G2301" s="1">
        <v>38938</v>
      </c>
      <c r="H2301" t="s">
        <v>748</v>
      </c>
      <c r="I2301">
        <v>0</v>
      </c>
      <c r="J2301">
        <v>23912.42</v>
      </c>
      <c r="K2301">
        <v>0</v>
      </c>
      <c r="L2301">
        <v>-23912.42</v>
      </c>
      <c r="M2301" t="s">
        <v>1290</v>
      </c>
    </row>
    <row r="2302" spans="1:13">
      <c r="A2302">
        <v>101010102001</v>
      </c>
      <c r="B2302" t="s">
        <v>2902</v>
      </c>
      <c r="C2302" t="s">
        <v>2626</v>
      </c>
      <c r="D2302" t="s">
        <v>1288</v>
      </c>
      <c r="E2302" t="s">
        <v>2628</v>
      </c>
      <c r="F2302">
        <v>3354</v>
      </c>
      <c r="G2302" s="1">
        <v>38938</v>
      </c>
      <c r="H2302" t="s">
        <v>749</v>
      </c>
      <c r="I2302">
        <v>0</v>
      </c>
      <c r="J2302">
        <v>72.42</v>
      </c>
      <c r="K2302">
        <v>0</v>
      </c>
      <c r="L2302">
        <v>-72.42</v>
      </c>
      <c r="M2302" t="s">
        <v>1290</v>
      </c>
    </row>
    <row r="2303" spans="1:13">
      <c r="A2303">
        <v>101010102001</v>
      </c>
      <c r="B2303" t="s">
        <v>2902</v>
      </c>
      <c r="C2303" t="s">
        <v>2626</v>
      </c>
      <c r="D2303" t="s">
        <v>1288</v>
      </c>
      <c r="E2303" t="s">
        <v>2628</v>
      </c>
      <c r="F2303">
        <v>3356</v>
      </c>
      <c r="G2303" s="1">
        <v>38938</v>
      </c>
      <c r="H2303" t="s">
        <v>750</v>
      </c>
      <c r="I2303">
        <v>0</v>
      </c>
      <c r="J2303">
        <v>4958.5</v>
      </c>
      <c r="K2303">
        <v>0</v>
      </c>
      <c r="L2303">
        <v>-4958.5</v>
      </c>
      <c r="M2303" t="s">
        <v>1290</v>
      </c>
    </row>
    <row r="2304" spans="1:13">
      <c r="A2304">
        <v>101010102001</v>
      </c>
      <c r="B2304" t="s">
        <v>2902</v>
      </c>
      <c r="C2304" t="s">
        <v>2626</v>
      </c>
      <c r="D2304" t="s">
        <v>1288</v>
      </c>
      <c r="E2304" t="s">
        <v>2628</v>
      </c>
      <c r="F2304">
        <v>3357</v>
      </c>
      <c r="G2304" s="1">
        <v>38938</v>
      </c>
      <c r="H2304" t="s">
        <v>751</v>
      </c>
      <c r="I2304">
        <v>0</v>
      </c>
      <c r="J2304">
        <v>378.4</v>
      </c>
      <c r="K2304">
        <v>0</v>
      </c>
      <c r="L2304">
        <v>-378.4</v>
      </c>
      <c r="M2304" t="s">
        <v>1290</v>
      </c>
    </row>
    <row r="2305" spans="1:13">
      <c r="A2305">
        <v>101010102001</v>
      </c>
      <c r="B2305" t="s">
        <v>2902</v>
      </c>
      <c r="C2305" t="s">
        <v>2626</v>
      </c>
      <c r="D2305" t="s">
        <v>1288</v>
      </c>
      <c r="E2305" t="s">
        <v>2628</v>
      </c>
      <c r="F2305">
        <v>3360</v>
      </c>
      <c r="G2305" s="1">
        <v>38938</v>
      </c>
      <c r="H2305" t="s">
        <v>752</v>
      </c>
      <c r="I2305">
        <v>0</v>
      </c>
      <c r="J2305">
        <v>4</v>
      </c>
      <c r="K2305">
        <v>0</v>
      </c>
      <c r="L2305">
        <v>-4</v>
      </c>
      <c r="M2305" t="s">
        <v>1290</v>
      </c>
    </row>
    <row r="2306" spans="1:13">
      <c r="A2306">
        <v>101010102001</v>
      </c>
      <c r="B2306" t="s">
        <v>2902</v>
      </c>
      <c r="C2306" t="s">
        <v>2626</v>
      </c>
      <c r="D2306" t="s">
        <v>1288</v>
      </c>
      <c r="E2306" t="s">
        <v>2628</v>
      </c>
      <c r="F2306">
        <v>3360</v>
      </c>
      <c r="G2306" s="1">
        <v>38938</v>
      </c>
      <c r="H2306" t="s">
        <v>752</v>
      </c>
      <c r="I2306">
        <v>0</v>
      </c>
      <c r="J2306">
        <v>4</v>
      </c>
      <c r="K2306">
        <v>0</v>
      </c>
      <c r="L2306">
        <v>-4</v>
      </c>
      <c r="M2306" t="s">
        <v>1290</v>
      </c>
    </row>
    <row r="2307" spans="1:13">
      <c r="A2307">
        <v>101010102001</v>
      </c>
      <c r="B2307" t="s">
        <v>2902</v>
      </c>
      <c r="C2307" t="s">
        <v>2626</v>
      </c>
      <c r="D2307" t="s">
        <v>1288</v>
      </c>
      <c r="E2307" t="s">
        <v>2628</v>
      </c>
      <c r="F2307">
        <v>3360</v>
      </c>
      <c r="G2307" s="1">
        <v>38938</v>
      </c>
      <c r="H2307" t="s">
        <v>752</v>
      </c>
      <c r="I2307">
        <v>0</v>
      </c>
      <c r="J2307">
        <v>4</v>
      </c>
      <c r="K2307">
        <v>0</v>
      </c>
      <c r="L2307">
        <v>-4</v>
      </c>
      <c r="M2307" t="s">
        <v>1290</v>
      </c>
    </row>
    <row r="2308" spans="1:13">
      <c r="A2308">
        <v>101010102001</v>
      </c>
      <c r="B2308" t="s">
        <v>2902</v>
      </c>
      <c r="C2308" t="s">
        <v>2626</v>
      </c>
      <c r="D2308" t="s">
        <v>1288</v>
      </c>
      <c r="E2308" t="s">
        <v>2628</v>
      </c>
      <c r="F2308">
        <v>3360</v>
      </c>
      <c r="G2308" s="1">
        <v>38938</v>
      </c>
      <c r="H2308" t="s">
        <v>752</v>
      </c>
      <c r="I2308">
        <v>0</v>
      </c>
      <c r="J2308">
        <v>4</v>
      </c>
      <c r="K2308">
        <v>0</v>
      </c>
      <c r="L2308">
        <v>-4</v>
      </c>
      <c r="M2308" t="s">
        <v>1290</v>
      </c>
    </row>
    <row r="2309" spans="1:13">
      <c r="A2309">
        <v>101010102001</v>
      </c>
      <c r="B2309" t="s">
        <v>2902</v>
      </c>
      <c r="C2309" t="s">
        <v>2626</v>
      </c>
      <c r="D2309" t="s">
        <v>1288</v>
      </c>
      <c r="E2309" t="s">
        <v>2628</v>
      </c>
      <c r="F2309">
        <v>3360</v>
      </c>
      <c r="G2309" s="1">
        <v>38938</v>
      </c>
      <c r="H2309" t="s">
        <v>752</v>
      </c>
      <c r="I2309">
        <v>0</v>
      </c>
      <c r="J2309">
        <v>4</v>
      </c>
      <c r="K2309">
        <v>0</v>
      </c>
      <c r="L2309">
        <v>-4</v>
      </c>
      <c r="M2309" t="s">
        <v>1290</v>
      </c>
    </row>
    <row r="2310" spans="1:13">
      <c r="A2310">
        <v>101010102001</v>
      </c>
      <c r="B2310" t="s">
        <v>2902</v>
      </c>
      <c r="C2310" t="s">
        <v>2626</v>
      </c>
      <c r="D2310" t="s">
        <v>1288</v>
      </c>
      <c r="E2310" t="s">
        <v>2628</v>
      </c>
      <c r="F2310">
        <v>3360</v>
      </c>
      <c r="G2310" s="1">
        <v>38938</v>
      </c>
      <c r="H2310" t="s">
        <v>752</v>
      </c>
      <c r="I2310">
        <v>0</v>
      </c>
      <c r="J2310">
        <v>4</v>
      </c>
      <c r="K2310">
        <v>0</v>
      </c>
      <c r="L2310">
        <v>-4</v>
      </c>
      <c r="M2310" t="s">
        <v>1290</v>
      </c>
    </row>
    <row r="2311" spans="1:13">
      <c r="A2311">
        <v>101010102001</v>
      </c>
      <c r="B2311" t="s">
        <v>2902</v>
      </c>
      <c r="C2311" t="s">
        <v>2626</v>
      </c>
      <c r="D2311" t="s">
        <v>1288</v>
      </c>
      <c r="E2311" t="s">
        <v>2628</v>
      </c>
      <c r="F2311">
        <v>3360</v>
      </c>
      <c r="G2311" s="1">
        <v>38938</v>
      </c>
      <c r="H2311" t="s">
        <v>752</v>
      </c>
      <c r="I2311">
        <v>0</v>
      </c>
      <c r="J2311">
        <v>4</v>
      </c>
      <c r="K2311">
        <v>0</v>
      </c>
      <c r="L2311">
        <v>-4</v>
      </c>
      <c r="M2311" t="s">
        <v>1290</v>
      </c>
    </row>
    <row r="2312" spans="1:13">
      <c r="A2312">
        <v>101010102001</v>
      </c>
      <c r="B2312" t="s">
        <v>2902</v>
      </c>
      <c r="C2312" t="s">
        <v>2626</v>
      </c>
      <c r="D2312" t="s">
        <v>1288</v>
      </c>
      <c r="E2312" t="s">
        <v>2628</v>
      </c>
      <c r="F2312">
        <v>3360</v>
      </c>
      <c r="G2312" s="1">
        <v>38938</v>
      </c>
      <c r="H2312" t="s">
        <v>752</v>
      </c>
      <c r="I2312">
        <v>0</v>
      </c>
      <c r="J2312">
        <v>4</v>
      </c>
      <c r="K2312">
        <v>0</v>
      </c>
      <c r="L2312">
        <v>-4</v>
      </c>
      <c r="M2312" t="s">
        <v>1290</v>
      </c>
    </row>
    <row r="2313" spans="1:13">
      <c r="A2313">
        <v>101010102001</v>
      </c>
      <c r="B2313" t="s">
        <v>2902</v>
      </c>
      <c r="C2313" t="s">
        <v>2626</v>
      </c>
      <c r="D2313" t="s">
        <v>1288</v>
      </c>
      <c r="E2313" t="s">
        <v>2628</v>
      </c>
      <c r="F2313">
        <v>3360</v>
      </c>
      <c r="G2313" s="1">
        <v>38938</v>
      </c>
      <c r="H2313" t="s">
        <v>752</v>
      </c>
      <c r="I2313">
        <v>0</v>
      </c>
      <c r="J2313">
        <v>4</v>
      </c>
      <c r="K2313">
        <v>0</v>
      </c>
      <c r="L2313">
        <v>-4</v>
      </c>
      <c r="M2313" t="s">
        <v>1290</v>
      </c>
    </row>
    <row r="2314" spans="1:13">
      <c r="A2314">
        <v>101010102001</v>
      </c>
      <c r="B2314" t="s">
        <v>2902</v>
      </c>
      <c r="C2314" t="s">
        <v>2626</v>
      </c>
      <c r="D2314" t="s">
        <v>1288</v>
      </c>
      <c r="E2314" t="s">
        <v>2628</v>
      </c>
      <c r="F2314">
        <v>3360</v>
      </c>
      <c r="G2314" s="1">
        <v>38938</v>
      </c>
      <c r="H2314" t="s">
        <v>752</v>
      </c>
      <c r="I2314">
        <v>0</v>
      </c>
      <c r="J2314">
        <v>4</v>
      </c>
      <c r="K2314">
        <v>0</v>
      </c>
      <c r="L2314">
        <v>-4</v>
      </c>
      <c r="M2314" t="s">
        <v>1290</v>
      </c>
    </row>
    <row r="2315" spans="1:13">
      <c r="A2315">
        <v>101010102001</v>
      </c>
      <c r="B2315" t="s">
        <v>2902</v>
      </c>
      <c r="C2315" t="s">
        <v>2626</v>
      </c>
      <c r="D2315" t="s">
        <v>1288</v>
      </c>
      <c r="E2315" t="s">
        <v>2628</v>
      </c>
      <c r="F2315">
        <v>3360</v>
      </c>
      <c r="G2315" s="1">
        <v>38938</v>
      </c>
      <c r="H2315" t="s">
        <v>752</v>
      </c>
      <c r="I2315">
        <v>0</v>
      </c>
      <c r="J2315">
        <v>4</v>
      </c>
      <c r="K2315">
        <v>0</v>
      </c>
      <c r="L2315">
        <v>-4</v>
      </c>
      <c r="M2315" t="s">
        <v>1290</v>
      </c>
    </row>
    <row r="2316" spans="1:13">
      <c r="A2316">
        <v>101010102001</v>
      </c>
      <c r="B2316" t="s">
        <v>2902</v>
      </c>
      <c r="C2316" t="s">
        <v>2626</v>
      </c>
      <c r="D2316" t="s">
        <v>1288</v>
      </c>
      <c r="E2316" t="s">
        <v>2632</v>
      </c>
      <c r="F2316">
        <v>128</v>
      </c>
      <c r="G2316" s="1">
        <v>38939</v>
      </c>
      <c r="H2316" t="s">
        <v>768</v>
      </c>
      <c r="I2316">
        <v>0</v>
      </c>
      <c r="J2316">
        <v>970</v>
      </c>
      <c r="K2316">
        <v>0</v>
      </c>
      <c r="L2316">
        <v>-970</v>
      </c>
      <c r="M2316" t="s">
        <v>1290</v>
      </c>
    </row>
    <row r="2317" spans="1:13">
      <c r="A2317">
        <v>101010102001</v>
      </c>
      <c r="B2317" t="s">
        <v>2902</v>
      </c>
      <c r="C2317" t="s">
        <v>2626</v>
      </c>
      <c r="D2317" t="s">
        <v>1288</v>
      </c>
      <c r="E2317" t="s">
        <v>2634</v>
      </c>
      <c r="F2317">
        <v>1734</v>
      </c>
      <c r="G2317" s="1">
        <v>38939</v>
      </c>
      <c r="H2317" t="s">
        <v>769</v>
      </c>
      <c r="I2317">
        <v>44.54</v>
      </c>
      <c r="J2317">
        <v>0</v>
      </c>
      <c r="K2317">
        <v>0</v>
      </c>
      <c r="L2317">
        <v>44.54</v>
      </c>
      <c r="M2317" t="s">
        <v>1290</v>
      </c>
    </row>
    <row r="2318" spans="1:13">
      <c r="A2318">
        <v>101010102001</v>
      </c>
      <c r="B2318" t="s">
        <v>2902</v>
      </c>
      <c r="C2318" t="s">
        <v>2626</v>
      </c>
      <c r="D2318" t="s">
        <v>1288</v>
      </c>
      <c r="E2318" t="s">
        <v>2634</v>
      </c>
      <c r="F2318">
        <v>1735</v>
      </c>
      <c r="G2318" s="1">
        <v>38939</v>
      </c>
      <c r="H2318" t="s">
        <v>770</v>
      </c>
      <c r="I2318">
        <v>8</v>
      </c>
      <c r="J2318">
        <v>0</v>
      </c>
      <c r="K2318">
        <v>0</v>
      </c>
      <c r="L2318">
        <v>8</v>
      </c>
      <c r="M2318" t="s">
        <v>1290</v>
      </c>
    </row>
    <row r="2319" spans="1:13">
      <c r="A2319">
        <v>101010102001</v>
      </c>
      <c r="B2319" t="s">
        <v>2902</v>
      </c>
      <c r="C2319" t="s">
        <v>2626</v>
      </c>
      <c r="D2319" t="s">
        <v>1288</v>
      </c>
      <c r="E2319" t="s">
        <v>2634</v>
      </c>
      <c r="F2319">
        <v>1737</v>
      </c>
      <c r="G2319" s="1">
        <v>38939</v>
      </c>
      <c r="H2319" t="s">
        <v>771</v>
      </c>
      <c r="I2319">
        <v>40</v>
      </c>
      <c r="J2319">
        <v>0</v>
      </c>
      <c r="K2319">
        <v>0</v>
      </c>
      <c r="L2319">
        <v>40</v>
      </c>
      <c r="M2319" t="s">
        <v>1290</v>
      </c>
    </row>
    <row r="2320" spans="1:13">
      <c r="A2320">
        <v>101010102001</v>
      </c>
      <c r="B2320" t="s">
        <v>2902</v>
      </c>
      <c r="C2320" t="s">
        <v>2626</v>
      </c>
      <c r="D2320" t="s">
        <v>1288</v>
      </c>
      <c r="E2320" t="s">
        <v>2634</v>
      </c>
      <c r="F2320">
        <v>1738</v>
      </c>
      <c r="G2320" s="1">
        <v>38939</v>
      </c>
      <c r="H2320" t="s">
        <v>772</v>
      </c>
      <c r="I2320">
        <v>15</v>
      </c>
      <c r="J2320">
        <v>0</v>
      </c>
      <c r="K2320">
        <v>0</v>
      </c>
      <c r="L2320">
        <v>15</v>
      </c>
      <c r="M2320" t="s">
        <v>1290</v>
      </c>
    </row>
    <row r="2321" spans="1:13">
      <c r="A2321">
        <v>101010102001</v>
      </c>
      <c r="B2321" t="s">
        <v>2902</v>
      </c>
      <c r="C2321" t="s">
        <v>2626</v>
      </c>
      <c r="D2321" t="s">
        <v>1288</v>
      </c>
      <c r="E2321" t="s">
        <v>2634</v>
      </c>
      <c r="F2321">
        <v>1739</v>
      </c>
      <c r="G2321" s="1">
        <v>38939</v>
      </c>
      <c r="H2321" t="s">
        <v>773</v>
      </c>
      <c r="I2321">
        <v>40</v>
      </c>
      <c r="J2321">
        <v>0</v>
      </c>
      <c r="K2321">
        <v>0</v>
      </c>
      <c r="L2321">
        <v>40</v>
      </c>
      <c r="M2321" t="s">
        <v>1290</v>
      </c>
    </row>
    <row r="2322" spans="1:13">
      <c r="A2322">
        <v>101010102001</v>
      </c>
      <c r="B2322" t="s">
        <v>2902</v>
      </c>
      <c r="C2322" t="s">
        <v>2626</v>
      </c>
      <c r="D2322" t="s">
        <v>1288</v>
      </c>
      <c r="E2322" t="s">
        <v>2634</v>
      </c>
      <c r="F2322">
        <v>1740</v>
      </c>
      <c r="G2322" s="1">
        <v>38939</v>
      </c>
      <c r="H2322" t="s">
        <v>774</v>
      </c>
      <c r="I2322">
        <v>26</v>
      </c>
      <c r="J2322">
        <v>0</v>
      </c>
      <c r="K2322">
        <v>0</v>
      </c>
      <c r="L2322">
        <v>26</v>
      </c>
      <c r="M2322" t="s">
        <v>1290</v>
      </c>
    </row>
    <row r="2323" spans="1:13">
      <c r="A2323">
        <v>101010102001</v>
      </c>
      <c r="B2323" t="s">
        <v>2902</v>
      </c>
      <c r="C2323" t="s">
        <v>2626</v>
      </c>
      <c r="D2323" t="s">
        <v>1288</v>
      </c>
      <c r="E2323" t="s">
        <v>2634</v>
      </c>
      <c r="F2323">
        <v>1741</v>
      </c>
      <c r="G2323" s="1">
        <v>38939</v>
      </c>
      <c r="H2323" t="s">
        <v>775</v>
      </c>
      <c r="I2323">
        <v>25</v>
      </c>
      <c r="J2323">
        <v>0</v>
      </c>
      <c r="K2323">
        <v>0</v>
      </c>
      <c r="L2323">
        <v>25</v>
      </c>
      <c r="M2323" t="s">
        <v>1290</v>
      </c>
    </row>
    <row r="2324" spans="1:13">
      <c r="A2324">
        <v>101010102001</v>
      </c>
      <c r="B2324" t="s">
        <v>2902</v>
      </c>
      <c r="C2324" t="s">
        <v>2626</v>
      </c>
      <c r="D2324" t="s">
        <v>1288</v>
      </c>
      <c r="E2324" t="s">
        <v>2634</v>
      </c>
      <c r="F2324">
        <v>1742</v>
      </c>
      <c r="G2324" s="1">
        <v>38939</v>
      </c>
      <c r="H2324" t="s">
        <v>776</v>
      </c>
      <c r="I2324">
        <v>40</v>
      </c>
      <c r="J2324">
        <v>0</v>
      </c>
      <c r="K2324">
        <v>0</v>
      </c>
      <c r="L2324">
        <v>40</v>
      </c>
      <c r="M2324" t="s">
        <v>1290</v>
      </c>
    </row>
    <row r="2325" spans="1:13">
      <c r="A2325">
        <v>101010102001</v>
      </c>
      <c r="B2325" t="s">
        <v>2902</v>
      </c>
      <c r="C2325" t="s">
        <v>2626</v>
      </c>
      <c r="D2325" t="s">
        <v>1288</v>
      </c>
      <c r="E2325" t="s">
        <v>2634</v>
      </c>
      <c r="F2325">
        <v>1743</v>
      </c>
      <c r="G2325" s="1">
        <v>38939</v>
      </c>
      <c r="H2325" t="s">
        <v>777</v>
      </c>
      <c r="I2325">
        <v>22</v>
      </c>
      <c r="J2325">
        <v>0</v>
      </c>
      <c r="K2325">
        <v>0</v>
      </c>
      <c r="L2325">
        <v>22</v>
      </c>
      <c r="M2325" t="s">
        <v>1290</v>
      </c>
    </row>
    <row r="2326" spans="1:13">
      <c r="A2326">
        <v>101010102001</v>
      </c>
      <c r="B2326" t="s">
        <v>2902</v>
      </c>
      <c r="C2326" t="s">
        <v>2626</v>
      </c>
      <c r="D2326" t="s">
        <v>1288</v>
      </c>
      <c r="E2326" t="s">
        <v>2634</v>
      </c>
      <c r="F2326">
        <v>1745</v>
      </c>
      <c r="G2326" s="1">
        <v>38939</v>
      </c>
      <c r="H2326" t="s">
        <v>778</v>
      </c>
      <c r="I2326">
        <v>33</v>
      </c>
      <c r="J2326">
        <v>0</v>
      </c>
      <c r="K2326">
        <v>0</v>
      </c>
      <c r="L2326">
        <v>33</v>
      </c>
      <c r="M2326" t="s">
        <v>1290</v>
      </c>
    </row>
    <row r="2327" spans="1:13">
      <c r="A2327">
        <v>101010102001</v>
      </c>
      <c r="B2327" t="s">
        <v>2902</v>
      </c>
      <c r="C2327" t="s">
        <v>2626</v>
      </c>
      <c r="D2327" t="s">
        <v>1288</v>
      </c>
      <c r="E2327" t="s">
        <v>2634</v>
      </c>
      <c r="F2327">
        <v>1924</v>
      </c>
      <c r="G2327" s="1">
        <v>38939</v>
      </c>
      <c r="H2327" t="s">
        <v>779</v>
      </c>
      <c r="I2327">
        <v>997.91</v>
      </c>
      <c r="J2327">
        <v>0</v>
      </c>
      <c r="K2327">
        <v>0</v>
      </c>
      <c r="L2327">
        <v>997.91</v>
      </c>
      <c r="M2327" t="s">
        <v>1290</v>
      </c>
    </row>
    <row r="2328" spans="1:13">
      <c r="A2328">
        <v>101010102001</v>
      </c>
      <c r="B2328" t="s">
        <v>2902</v>
      </c>
      <c r="C2328" t="s">
        <v>2626</v>
      </c>
      <c r="D2328" t="s">
        <v>1288</v>
      </c>
      <c r="E2328" t="s">
        <v>2634</v>
      </c>
      <c r="F2328">
        <v>1925</v>
      </c>
      <c r="G2328" s="1">
        <v>38939</v>
      </c>
      <c r="H2328" t="s">
        <v>780</v>
      </c>
      <c r="I2328">
        <v>1125</v>
      </c>
      <c r="J2328">
        <v>0</v>
      </c>
      <c r="K2328">
        <v>0</v>
      </c>
      <c r="L2328">
        <v>1125</v>
      </c>
      <c r="M2328" t="s">
        <v>1290</v>
      </c>
    </row>
    <row r="2329" spans="1:13">
      <c r="A2329">
        <v>101010102001</v>
      </c>
      <c r="B2329" t="s">
        <v>2902</v>
      </c>
      <c r="C2329" t="s">
        <v>2626</v>
      </c>
      <c r="D2329" t="s">
        <v>1288</v>
      </c>
      <c r="E2329" t="s">
        <v>2634</v>
      </c>
      <c r="F2329">
        <v>1926</v>
      </c>
      <c r="G2329" s="1">
        <v>38939</v>
      </c>
      <c r="H2329" t="s">
        <v>781</v>
      </c>
      <c r="I2329">
        <v>939.75</v>
      </c>
      <c r="J2329">
        <v>0</v>
      </c>
      <c r="K2329">
        <v>0</v>
      </c>
      <c r="L2329">
        <v>939.75</v>
      </c>
      <c r="M2329" t="s">
        <v>1290</v>
      </c>
    </row>
    <row r="2330" spans="1:13">
      <c r="A2330">
        <v>101010102001</v>
      </c>
      <c r="B2330" t="s">
        <v>2902</v>
      </c>
      <c r="C2330" t="s">
        <v>2626</v>
      </c>
      <c r="D2330" t="s">
        <v>1288</v>
      </c>
      <c r="E2330" t="s">
        <v>2634</v>
      </c>
      <c r="F2330">
        <v>1927</v>
      </c>
      <c r="G2330" s="1">
        <v>38939</v>
      </c>
      <c r="H2330" t="s">
        <v>782</v>
      </c>
      <c r="I2330">
        <v>77.36</v>
      </c>
      <c r="J2330">
        <v>0</v>
      </c>
      <c r="K2330">
        <v>0</v>
      </c>
      <c r="L2330">
        <v>77.36</v>
      </c>
      <c r="M2330" t="s">
        <v>1290</v>
      </c>
    </row>
    <row r="2331" spans="1:13">
      <c r="A2331">
        <v>101010102001</v>
      </c>
      <c r="B2331" t="s">
        <v>2902</v>
      </c>
      <c r="C2331" t="s">
        <v>2626</v>
      </c>
      <c r="D2331" t="s">
        <v>1288</v>
      </c>
      <c r="E2331" t="s">
        <v>2634</v>
      </c>
      <c r="F2331">
        <v>1936</v>
      </c>
      <c r="G2331" s="1">
        <v>38939</v>
      </c>
      <c r="H2331" t="s">
        <v>783</v>
      </c>
      <c r="I2331">
        <v>24201.64</v>
      </c>
      <c r="J2331">
        <v>0</v>
      </c>
      <c r="K2331">
        <v>0</v>
      </c>
      <c r="L2331">
        <v>24201.64</v>
      </c>
      <c r="M2331" t="s">
        <v>1290</v>
      </c>
    </row>
    <row r="2332" spans="1:13">
      <c r="A2332">
        <v>101010102001</v>
      </c>
      <c r="B2332" t="s">
        <v>2902</v>
      </c>
      <c r="C2332" t="s">
        <v>2626</v>
      </c>
      <c r="D2332" t="s">
        <v>1288</v>
      </c>
      <c r="E2332" t="s">
        <v>2634</v>
      </c>
      <c r="F2332">
        <v>1949</v>
      </c>
      <c r="G2332" s="1">
        <v>38939</v>
      </c>
      <c r="H2332" t="s">
        <v>784</v>
      </c>
      <c r="I2332">
        <v>24.6</v>
      </c>
      <c r="J2332">
        <v>0</v>
      </c>
      <c r="K2332">
        <v>0</v>
      </c>
      <c r="L2332">
        <v>24.6</v>
      </c>
      <c r="M2332" t="s">
        <v>1290</v>
      </c>
    </row>
    <row r="2333" spans="1:13">
      <c r="A2333">
        <v>101010102001</v>
      </c>
      <c r="B2333" t="s">
        <v>2902</v>
      </c>
      <c r="C2333" t="s">
        <v>2626</v>
      </c>
      <c r="D2333" t="s">
        <v>1288</v>
      </c>
      <c r="E2333" t="s">
        <v>2634</v>
      </c>
      <c r="F2333">
        <v>2009</v>
      </c>
      <c r="G2333" s="1">
        <v>38939</v>
      </c>
      <c r="H2333" t="s">
        <v>2333</v>
      </c>
      <c r="I2333">
        <v>33.6</v>
      </c>
      <c r="J2333">
        <v>0</v>
      </c>
      <c r="K2333">
        <v>0</v>
      </c>
      <c r="L2333">
        <v>33.6</v>
      </c>
      <c r="M2333" t="s">
        <v>1290</v>
      </c>
    </row>
    <row r="2334" spans="1:13">
      <c r="A2334">
        <v>101010102001</v>
      </c>
      <c r="B2334" t="s">
        <v>2902</v>
      </c>
      <c r="C2334" t="s">
        <v>2626</v>
      </c>
      <c r="D2334" t="s">
        <v>1288</v>
      </c>
      <c r="E2334" t="s">
        <v>2627</v>
      </c>
      <c r="F2334">
        <v>3333</v>
      </c>
      <c r="G2334" s="1">
        <v>38939</v>
      </c>
      <c r="H2334" t="s">
        <v>1293</v>
      </c>
      <c r="I2334">
        <v>0</v>
      </c>
      <c r="J2334">
        <v>0</v>
      </c>
      <c r="K2334">
        <v>0</v>
      </c>
      <c r="L2334">
        <v>0</v>
      </c>
      <c r="M2334" t="s">
        <v>1290</v>
      </c>
    </row>
    <row r="2335" spans="1:13">
      <c r="A2335">
        <v>101010102001</v>
      </c>
      <c r="B2335" t="s">
        <v>2902</v>
      </c>
      <c r="C2335" t="s">
        <v>2626</v>
      </c>
      <c r="D2335" t="s">
        <v>1288</v>
      </c>
      <c r="E2335" t="s">
        <v>2627</v>
      </c>
      <c r="F2335">
        <v>3339</v>
      </c>
      <c r="G2335" s="1">
        <v>38939</v>
      </c>
      <c r="H2335" t="s">
        <v>1293</v>
      </c>
      <c r="I2335">
        <v>0</v>
      </c>
      <c r="J2335">
        <v>0</v>
      </c>
      <c r="K2335">
        <v>0</v>
      </c>
      <c r="L2335">
        <v>0</v>
      </c>
      <c r="M2335" t="s">
        <v>1290</v>
      </c>
    </row>
    <row r="2336" spans="1:13">
      <c r="A2336">
        <v>101010102001</v>
      </c>
      <c r="B2336" t="s">
        <v>2902</v>
      </c>
      <c r="C2336" t="s">
        <v>2626</v>
      </c>
      <c r="D2336" t="s">
        <v>1288</v>
      </c>
      <c r="E2336" t="s">
        <v>2628</v>
      </c>
      <c r="F2336">
        <v>3368</v>
      </c>
      <c r="G2336" s="1">
        <v>38939</v>
      </c>
      <c r="H2336" t="s">
        <v>757</v>
      </c>
      <c r="I2336">
        <v>0</v>
      </c>
      <c r="J2336">
        <v>132</v>
      </c>
      <c r="K2336">
        <v>0</v>
      </c>
      <c r="L2336">
        <v>-132</v>
      </c>
      <c r="M2336" t="s">
        <v>1290</v>
      </c>
    </row>
    <row r="2337" spans="1:13">
      <c r="A2337">
        <v>101010102001</v>
      </c>
      <c r="B2337" t="s">
        <v>2902</v>
      </c>
      <c r="C2337" t="s">
        <v>2626</v>
      </c>
      <c r="D2337" t="s">
        <v>1288</v>
      </c>
      <c r="E2337" t="s">
        <v>2628</v>
      </c>
      <c r="F2337">
        <v>3371</v>
      </c>
      <c r="G2337" s="1">
        <v>38939</v>
      </c>
      <c r="H2337" t="s">
        <v>758</v>
      </c>
      <c r="I2337">
        <v>0</v>
      </c>
      <c r="J2337">
        <v>17391.63</v>
      </c>
      <c r="K2337">
        <v>0</v>
      </c>
      <c r="L2337">
        <v>-17391.63</v>
      </c>
      <c r="M2337" t="s">
        <v>1290</v>
      </c>
    </row>
    <row r="2338" spans="1:13">
      <c r="A2338">
        <v>101010102001</v>
      </c>
      <c r="B2338" t="s">
        <v>2902</v>
      </c>
      <c r="C2338" t="s">
        <v>2626</v>
      </c>
      <c r="D2338" t="s">
        <v>1288</v>
      </c>
      <c r="E2338" t="s">
        <v>2628</v>
      </c>
      <c r="F2338">
        <v>3372</v>
      </c>
      <c r="G2338" s="1">
        <v>38939</v>
      </c>
      <c r="H2338" t="s">
        <v>758</v>
      </c>
      <c r="I2338">
        <v>0</v>
      </c>
      <c r="J2338">
        <v>17479.009999999998</v>
      </c>
      <c r="K2338">
        <v>0</v>
      </c>
      <c r="L2338">
        <v>-17479.009999999998</v>
      </c>
      <c r="M2338" t="s">
        <v>1290</v>
      </c>
    </row>
    <row r="2339" spans="1:13">
      <c r="A2339">
        <v>101010102001</v>
      </c>
      <c r="B2339" t="s">
        <v>2902</v>
      </c>
      <c r="C2339" t="s">
        <v>2626</v>
      </c>
      <c r="D2339" t="s">
        <v>1288</v>
      </c>
      <c r="E2339" t="s">
        <v>2628</v>
      </c>
      <c r="F2339">
        <v>3373</v>
      </c>
      <c r="G2339" s="1">
        <v>38939</v>
      </c>
      <c r="H2339" t="s">
        <v>759</v>
      </c>
      <c r="I2339">
        <v>0</v>
      </c>
      <c r="J2339">
        <v>1861.74</v>
      </c>
      <c r="K2339">
        <v>0</v>
      </c>
      <c r="L2339">
        <v>-1861.74</v>
      </c>
      <c r="M2339" t="s">
        <v>1290</v>
      </c>
    </row>
    <row r="2340" spans="1:13">
      <c r="A2340">
        <v>101010102001</v>
      </c>
      <c r="B2340" t="s">
        <v>2902</v>
      </c>
      <c r="C2340" t="s">
        <v>2626</v>
      </c>
      <c r="D2340" t="s">
        <v>1288</v>
      </c>
      <c r="E2340" t="s">
        <v>2628</v>
      </c>
      <c r="F2340">
        <v>3374</v>
      </c>
      <c r="G2340" s="1">
        <v>38939</v>
      </c>
      <c r="H2340" t="s">
        <v>760</v>
      </c>
      <c r="I2340">
        <v>0</v>
      </c>
      <c r="J2340">
        <v>3775.44</v>
      </c>
      <c r="K2340">
        <v>0</v>
      </c>
      <c r="L2340">
        <v>-3775.44</v>
      </c>
      <c r="M2340" t="s">
        <v>1290</v>
      </c>
    </row>
    <row r="2341" spans="1:13">
      <c r="A2341">
        <v>101010102001</v>
      </c>
      <c r="B2341" t="s">
        <v>2902</v>
      </c>
      <c r="C2341" t="s">
        <v>2626</v>
      </c>
      <c r="D2341" t="s">
        <v>1288</v>
      </c>
      <c r="E2341" t="s">
        <v>2628</v>
      </c>
      <c r="F2341">
        <v>3375</v>
      </c>
      <c r="G2341" s="1">
        <v>38939</v>
      </c>
      <c r="H2341" t="s">
        <v>761</v>
      </c>
      <c r="I2341">
        <v>0</v>
      </c>
      <c r="J2341">
        <v>4958.5</v>
      </c>
      <c r="K2341">
        <v>0</v>
      </c>
      <c r="L2341">
        <v>-4958.5</v>
      </c>
      <c r="M2341" t="s">
        <v>1290</v>
      </c>
    </row>
    <row r="2342" spans="1:13">
      <c r="A2342">
        <v>101010102001</v>
      </c>
      <c r="B2342" t="s">
        <v>2902</v>
      </c>
      <c r="C2342" t="s">
        <v>2626</v>
      </c>
      <c r="D2342" t="s">
        <v>1288</v>
      </c>
      <c r="E2342" t="s">
        <v>2628</v>
      </c>
      <c r="F2342">
        <v>3376</v>
      </c>
      <c r="G2342" s="1">
        <v>38939</v>
      </c>
      <c r="H2342" t="s">
        <v>762</v>
      </c>
      <c r="I2342">
        <v>0</v>
      </c>
      <c r="J2342">
        <v>11.96</v>
      </c>
      <c r="K2342">
        <v>0</v>
      </c>
      <c r="L2342">
        <v>-11.96</v>
      </c>
      <c r="M2342" t="s">
        <v>1290</v>
      </c>
    </row>
    <row r="2343" spans="1:13">
      <c r="A2343">
        <v>101010102001</v>
      </c>
      <c r="B2343" t="s">
        <v>2902</v>
      </c>
      <c r="C2343" t="s">
        <v>2626</v>
      </c>
      <c r="D2343" t="s">
        <v>1288</v>
      </c>
      <c r="E2343" t="s">
        <v>2628</v>
      </c>
      <c r="F2343">
        <v>3377</v>
      </c>
      <c r="G2343" s="1">
        <v>38939</v>
      </c>
      <c r="H2343" t="s">
        <v>763</v>
      </c>
      <c r="I2343">
        <v>0</v>
      </c>
      <c r="J2343">
        <v>1568.74</v>
      </c>
      <c r="K2343">
        <v>0</v>
      </c>
      <c r="L2343">
        <v>-1568.74</v>
      </c>
      <c r="M2343" t="s">
        <v>1290</v>
      </c>
    </row>
    <row r="2344" spans="1:13">
      <c r="A2344">
        <v>101010102001</v>
      </c>
      <c r="B2344" t="s">
        <v>2902</v>
      </c>
      <c r="C2344" t="s">
        <v>2626</v>
      </c>
      <c r="D2344" t="s">
        <v>1288</v>
      </c>
      <c r="E2344" t="s">
        <v>2628</v>
      </c>
      <c r="F2344">
        <v>3378</v>
      </c>
      <c r="G2344" s="1">
        <v>38939</v>
      </c>
      <c r="H2344" t="s">
        <v>764</v>
      </c>
      <c r="I2344">
        <v>0</v>
      </c>
      <c r="J2344">
        <v>100</v>
      </c>
      <c r="K2344">
        <v>0</v>
      </c>
      <c r="L2344">
        <v>-100</v>
      </c>
      <c r="M2344" t="s">
        <v>1290</v>
      </c>
    </row>
    <row r="2345" spans="1:13">
      <c r="A2345">
        <v>101010102001</v>
      </c>
      <c r="B2345" t="s">
        <v>2902</v>
      </c>
      <c r="C2345" t="s">
        <v>2626</v>
      </c>
      <c r="D2345" t="s">
        <v>1288</v>
      </c>
      <c r="E2345" t="s">
        <v>2628</v>
      </c>
      <c r="F2345">
        <v>3379</v>
      </c>
      <c r="G2345" s="1">
        <v>38939</v>
      </c>
      <c r="H2345" t="s">
        <v>765</v>
      </c>
      <c r="I2345">
        <v>0</v>
      </c>
      <c r="J2345">
        <v>33.6</v>
      </c>
      <c r="K2345">
        <v>0</v>
      </c>
      <c r="L2345">
        <v>-33.6</v>
      </c>
      <c r="M2345" t="s">
        <v>1290</v>
      </c>
    </row>
    <row r="2346" spans="1:13">
      <c r="A2346">
        <v>101010102001</v>
      </c>
      <c r="B2346" t="s">
        <v>2902</v>
      </c>
      <c r="C2346" t="s">
        <v>2626</v>
      </c>
      <c r="D2346" t="s">
        <v>1288</v>
      </c>
      <c r="E2346" t="s">
        <v>2628</v>
      </c>
      <c r="F2346">
        <v>3380</v>
      </c>
      <c r="G2346" s="1">
        <v>38939</v>
      </c>
      <c r="H2346" t="s">
        <v>766</v>
      </c>
      <c r="I2346">
        <v>0</v>
      </c>
      <c r="J2346">
        <v>244.84</v>
      </c>
      <c r="K2346">
        <v>0</v>
      </c>
      <c r="L2346">
        <v>-244.84</v>
      </c>
      <c r="M2346" t="s">
        <v>1290</v>
      </c>
    </row>
    <row r="2347" spans="1:13">
      <c r="A2347">
        <v>101010102001</v>
      </c>
      <c r="B2347" t="s">
        <v>2902</v>
      </c>
      <c r="C2347" t="s">
        <v>2626</v>
      </c>
      <c r="D2347" t="s">
        <v>1288</v>
      </c>
      <c r="E2347" t="s">
        <v>2627</v>
      </c>
      <c r="F2347">
        <v>3384</v>
      </c>
      <c r="G2347" s="1">
        <v>38939</v>
      </c>
      <c r="H2347" t="s">
        <v>1293</v>
      </c>
      <c r="I2347">
        <v>0</v>
      </c>
      <c r="J2347">
        <v>0</v>
      </c>
      <c r="K2347">
        <v>0</v>
      </c>
      <c r="L2347">
        <v>0</v>
      </c>
      <c r="M2347" t="s">
        <v>1290</v>
      </c>
    </row>
    <row r="2348" spans="1:13">
      <c r="A2348">
        <v>101010102001</v>
      </c>
      <c r="B2348" t="s">
        <v>2902</v>
      </c>
      <c r="C2348" t="s">
        <v>2626</v>
      </c>
      <c r="D2348" t="s">
        <v>1288</v>
      </c>
      <c r="E2348" t="s">
        <v>2628</v>
      </c>
      <c r="F2348">
        <v>3387</v>
      </c>
      <c r="G2348" s="1">
        <v>38939</v>
      </c>
      <c r="H2348" t="s">
        <v>767</v>
      </c>
      <c r="I2348">
        <v>0</v>
      </c>
      <c r="J2348">
        <v>299.7</v>
      </c>
      <c r="K2348">
        <v>0</v>
      </c>
      <c r="L2348">
        <v>-299.7</v>
      </c>
      <c r="M2348" t="s">
        <v>1290</v>
      </c>
    </row>
    <row r="2349" spans="1:13">
      <c r="A2349">
        <v>101010102001</v>
      </c>
      <c r="B2349" t="s">
        <v>2902</v>
      </c>
      <c r="C2349" t="s">
        <v>2626</v>
      </c>
      <c r="D2349" t="s">
        <v>1288</v>
      </c>
      <c r="E2349" t="s">
        <v>2634</v>
      </c>
      <c r="F2349">
        <v>2376</v>
      </c>
      <c r="G2349" s="1">
        <v>38940</v>
      </c>
      <c r="H2349" t="s">
        <v>2334</v>
      </c>
      <c r="I2349">
        <v>3250</v>
      </c>
      <c r="J2349">
        <v>0</v>
      </c>
      <c r="K2349">
        <v>0</v>
      </c>
      <c r="L2349">
        <v>3250</v>
      </c>
      <c r="M2349" t="s">
        <v>1290</v>
      </c>
    </row>
    <row r="2350" spans="1:13">
      <c r="A2350">
        <v>101010102001</v>
      </c>
      <c r="B2350" t="s">
        <v>2902</v>
      </c>
      <c r="C2350" t="s">
        <v>2626</v>
      </c>
      <c r="D2350" t="s">
        <v>1288</v>
      </c>
      <c r="E2350" t="s">
        <v>2634</v>
      </c>
      <c r="F2350">
        <v>1830</v>
      </c>
      <c r="G2350" s="1">
        <v>38941</v>
      </c>
      <c r="H2350" t="s">
        <v>2342</v>
      </c>
      <c r="I2350">
        <v>1726.6</v>
      </c>
      <c r="J2350">
        <v>0</v>
      </c>
      <c r="K2350">
        <v>0</v>
      </c>
      <c r="L2350">
        <v>1726.6</v>
      </c>
      <c r="M2350" t="s">
        <v>1290</v>
      </c>
    </row>
    <row r="2351" spans="1:13">
      <c r="A2351">
        <v>101010102001</v>
      </c>
      <c r="B2351" t="s">
        <v>2902</v>
      </c>
      <c r="C2351" t="s">
        <v>2626</v>
      </c>
      <c r="D2351" t="s">
        <v>1288</v>
      </c>
      <c r="E2351" t="s">
        <v>2634</v>
      </c>
      <c r="F2351">
        <v>1857</v>
      </c>
      <c r="G2351" s="1">
        <v>38941</v>
      </c>
      <c r="H2351" t="s">
        <v>2343</v>
      </c>
      <c r="I2351">
        <v>45.5</v>
      </c>
      <c r="J2351">
        <v>0</v>
      </c>
      <c r="K2351">
        <v>0</v>
      </c>
      <c r="L2351">
        <v>45.5</v>
      </c>
      <c r="M2351" t="s">
        <v>1290</v>
      </c>
    </row>
    <row r="2352" spans="1:13">
      <c r="A2352">
        <v>101010102001</v>
      </c>
      <c r="B2352" t="s">
        <v>2902</v>
      </c>
      <c r="C2352" t="s">
        <v>2626</v>
      </c>
      <c r="D2352" t="s">
        <v>1288</v>
      </c>
      <c r="E2352" t="s">
        <v>2634</v>
      </c>
      <c r="F2352">
        <v>1866</v>
      </c>
      <c r="G2352" s="1">
        <v>38941</v>
      </c>
      <c r="H2352" t="s">
        <v>2344</v>
      </c>
      <c r="I2352">
        <v>1980</v>
      </c>
      <c r="J2352">
        <v>0</v>
      </c>
      <c r="K2352">
        <v>0</v>
      </c>
      <c r="L2352">
        <v>1980</v>
      </c>
      <c r="M2352" t="s">
        <v>1290</v>
      </c>
    </row>
    <row r="2353" spans="1:13">
      <c r="A2353">
        <v>101010102001</v>
      </c>
      <c r="B2353" t="s">
        <v>2902</v>
      </c>
      <c r="C2353" t="s">
        <v>2626</v>
      </c>
      <c r="D2353" t="s">
        <v>1288</v>
      </c>
      <c r="E2353" t="s">
        <v>2634</v>
      </c>
      <c r="F2353">
        <v>1867</v>
      </c>
      <c r="G2353" s="1">
        <v>38941</v>
      </c>
      <c r="H2353" t="s">
        <v>2345</v>
      </c>
      <c r="I2353">
        <v>3123.9</v>
      </c>
      <c r="J2353">
        <v>0</v>
      </c>
      <c r="K2353">
        <v>0</v>
      </c>
      <c r="L2353">
        <v>3123.9</v>
      </c>
      <c r="M2353" t="s">
        <v>1290</v>
      </c>
    </row>
    <row r="2354" spans="1:13">
      <c r="A2354">
        <v>101010102001</v>
      </c>
      <c r="B2354" t="s">
        <v>2902</v>
      </c>
      <c r="C2354" t="s">
        <v>2626</v>
      </c>
      <c r="D2354" t="s">
        <v>1288</v>
      </c>
      <c r="E2354" t="s">
        <v>2634</v>
      </c>
      <c r="F2354">
        <v>1941</v>
      </c>
      <c r="G2354" s="1">
        <v>38941</v>
      </c>
      <c r="H2354" t="s">
        <v>2346</v>
      </c>
      <c r="I2354">
        <v>1306.7</v>
      </c>
      <c r="J2354">
        <v>0</v>
      </c>
      <c r="K2354">
        <v>0</v>
      </c>
      <c r="L2354">
        <v>1306.7</v>
      </c>
      <c r="M2354" t="s">
        <v>1290</v>
      </c>
    </row>
    <row r="2355" spans="1:13">
      <c r="A2355">
        <v>101010102001</v>
      </c>
      <c r="B2355" t="s">
        <v>2902</v>
      </c>
      <c r="C2355" t="s">
        <v>2626</v>
      </c>
      <c r="D2355" t="s">
        <v>1288</v>
      </c>
      <c r="E2355" t="s">
        <v>2634</v>
      </c>
      <c r="F2355">
        <v>1943</v>
      </c>
      <c r="G2355" s="1">
        <v>38941</v>
      </c>
      <c r="H2355" t="s">
        <v>2347</v>
      </c>
      <c r="I2355">
        <v>1710</v>
      </c>
      <c r="J2355">
        <v>0</v>
      </c>
      <c r="K2355">
        <v>0</v>
      </c>
      <c r="L2355">
        <v>1710</v>
      </c>
      <c r="M2355" t="s">
        <v>1290</v>
      </c>
    </row>
    <row r="2356" spans="1:13">
      <c r="A2356">
        <v>101010102001</v>
      </c>
      <c r="B2356" t="s">
        <v>2902</v>
      </c>
      <c r="C2356" t="s">
        <v>2626</v>
      </c>
      <c r="D2356" t="s">
        <v>1288</v>
      </c>
      <c r="E2356" t="s">
        <v>2634</v>
      </c>
      <c r="F2356">
        <v>2027</v>
      </c>
      <c r="G2356" s="1">
        <v>38941</v>
      </c>
      <c r="H2356" t="s">
        <v>2348</v>
      </c>
      <c r="I2356">
        <v>139.21</v>
      </c>
      <c r="J2356">
        <v>0</v>
      </c>
      <c r="K2356">
        <v>0</v>
      </c>
      <c r="L2356">
        <v>139.21</v>
      </c>
      <c r="M2356" t="s">
        <v>1290</v>
      </c>
    </row>
    <row r="2357" spans="1:13">
      <c r="A2357">
        <v>101010102001</v>
      </c>
      <c r="B2357" t="s">
        <v>2902</v>
      </c>
      <c r="C2357" t="s">
        <v>2626</v>
      </c>
      <c r="D2357" t="s">
        <v>1288</v>
      </c>
      <c r="E2357" t="s">
        <v>2634</v>
      </c>
      <c r="F2357">
        <v>2247</v>
      </c>
      <c r="G2357" s="1">
        <v>38941</v>
      </c>
      <c r="H2357" t="s">
        <v>2349</v>
      </c>
      <c r="I2357">
        <v>1726.6</v>
      </c>
      <c r="J2357">
        <v>0</v>
      </c>
      <c r="K2357">
        <v>0</v>
      </c>
      <c r="L2357">
        <v>1726.6</v>
      </c>
      <c r="M2357" t="s">
        <v>1290</v>
      </c>
    </row>
    <row r="2358" spans="1:13">
      <c r="A2358">
        <v>101010102001</v>
      </c>
      <c r="B2358" t="s">
        <v>2902</v>
      </c>
      <c r="C2358" t="s">
        <v>2626</v>
      </c>
      <c r="D2358" t="s">
        <v>1288</v>
      </c>
      <c r="E2358" t="s">
        <v>2627</v>
      </c>
      <c r="F2358">
        <v>3330</v>
      </c>
      <c r="G2358" s="1">
        <v>38941</v>
      </c>
      <c r="H2358" t="s">
        <v>1293</v>
      </c>
      <c r="I2358">
        <v>0</v>
      </c>
      <c r="J2358">
        <v>0</v>
      </c>
      <c r="K2358">
        <v>0</v>
      </c>
      <c r="L2358">
        <v>0</v>
      </c>
      <c r="M2358" t="s">
        <v>1290</v>
      </c>
    </row>
    <row r="2359" spans="1:13">
      <c r="A2359">
        <v>101010102001</v>
      </c>
      <c r="B2359" t="s">
        <v>2902</v>
      </c>
      <c r="C2359" t="s">
        <v>2626</v>
      </c>
      <c r="D2359" t="s">
        <v>1288</v>
      </c>
      <c r="E2359" t="s">
        <v>2628</v>
      </c>
      <c r="F2359">
        <v>3388</v>
      </c>
      <c r="G2359" s="1">
        <v>38941</v>
      </c>
      <c r="H2359" t="s">
        <v>2335</v>
      </c>
      <c r="I2359">
        <v>0</v>
      </c>
      <c r="J2359">
        <v>258.16000000000003</v>
      </c>
      <c r="K2359">
        <v>0</v>
      </c>
      <c r="L2359">
        <v>-258.16000000000003</v>
      </c>
      <c r="M2359" t="s">
        <v>1290</v>
      </c>
    </row>
    <row r="2360" spans="1:13">
      <c r="A2360">
        <v>101010102001</v>
      </c>
      <c r="B2360" t="s">
        <v>2902</v>
      </c>
      <c r="C2360" t="s">
        <v>2626</v>
      </c>
      <c r="D2360" t="s">
        <v>1288</v>
      </c>
      <c r="E2360" t="s">
        <v>2628</v>
      </c>
      <c r="F2360">
        <v>3391</v>
      </c>
      <c r="G2360" s="1">
        <v>38941</v>
      </c>
      <c r="H2360" t="s">
        <v>2336</v>
      </c>
      <c r="I2360">
        <v>0</v>
      </c>
      <c r="J2360">
        <v>22.2</v>
      </c>
      <c r="K2360">
        <v>0</v>
      </c>
      <c r="L2360">
        <v>-22.2</v>
      </c>
      <c r="M2360" t="s">
        <v>1290</v>
      </c>
    </row>
    <row r="2361" spans="1:13">
      <c r="A2361">
        <v>101010102001</v>
      </c>
      <c r="B2361" t="s">
        <v>2902</v>
      </c>
      <c r="C2361" t="s">
        <v>2626</v>
      </c>
      <c r="D2361" t="s">
        <v>1288</v>
      </c>
      <c r="E2361" t="s">
        <v>2628</v>
      </c>
      <c r="F2361">
        <v>3393</v>
      </c>
      <c r="G2361" s="1">
        <v>38941</v>
      </c>
      <c r="H2361" t="s">
        <v>2337</v>
      </c>
      <c r="I2361">
        <v>0</v>
      </c>
      <c r="J2361">
        <v>72</v>
      </c>
      <c r="K2361">
        <v>0</v>
      </c>
      <c r="L2361">
        <v>-72</v>
      </c>
      <c r="M2361" t="s">
        <v>1290</v>
      </c>
    </row>
    <row r="2362" spans="1:13">
      <c r="A2362">
        <v>101010102001</v>
      </c>
      <c r="B2362" t="s">
        <v>2902</v>
      </c>
      <c r="C2362" t="s">
        <v>2626</v>
      </c>
      <c r="D2362" t="s">
        <v>1288</v>
      </c>
      <c r="E2362" t="s">
        <v>2628</v>
      </c>
      <c r="F2362">
        <v>3394</v>
      </c>
      <c r="G2362" s="1">
        <v>38941</v>
      </c>
      <c r="H2362" t="s">
        <v>2338</v>
      </c>
      <c r="I2362">
        <v>0</v>
      </c>
      <c r="J2362">
        <v>205.69</v>
      </c>
      <c r="K2362">
        <v>0</v>
      </c>
      <c r="L2362">
        <v>-205.69</v>
      </c>
      <c r="M2362" t="s">
        <v>1290</v>
      </c>
    </row>
    <row r="2363" spans="1:13">
      <c r="A2363">
        <v>101010102001</v>
      </c>
      <c r="B2363" t="s">
        <v>2902</v>
      </c>
      <c r="C2363" t="s">
        <v>2626</v>
      </c>
      <c r="D2363" t="s">
        <v>1288</v>
      </c>
      <c r="E2363" t="s">
        <v>2628</v>
      </c>
      <c r="F2363">
        <v>3395</v>
      </c>
      <c r="G2363" s="1">
        <v>38941</v>
      </c>
      <c r="H2363" t="s">
        <v>2339</v>
      </c>
      <c r="I2363">
        <v>0</v>
      </c>
      <c r="J2363">
        <v>374.53</v>
      </c>
      <c r="K2363">
        <v>0</v>
      </c>
      <c r="L2363">
        <v>-374.53</v>
      </c>
      <c r="M2363" t="s">
        <v>1290</v>
      </c>
    </row>
    <row r="2364" spans="1:13">
      <c r="A2364">
        <v>101010102001</v>
      </c>
      <c r="B2364" t="s">
        <v>2902</v>
      </c>
      <c r="C2364" t="s">
        <v>2626</v>
      </c>
      <c r="D2364" t="s">
        <v>1288</v>
      </c>
      <c r="E2364" t="s">
        <v>2628</v>
      </c>
      <c r="F2364">
        <v>3396</v>
      </c>
      <c r="G2364" s="1">
        <v>38941</v>
      </c>
      <c r="H2364" t="s">
        <v>2340</v>
      </c>
      <c r="I2364">
        <v>0</v>
      </c>
      <c r="J2364">
        <v>149.85</v>
      </c>
      <c r="K2364">
        <v>0</v>
      </c>
      <c r="L2364">
        <v>-149.85</v>
      </c>
      <c r="M2364" t="s">
        <v>1290</v>
      </c>
    </row>
    <row r="2365" spans="1:13">
      <c r="A2365">
        <v>101010102001</v>
      </c>
      <c r="B2365" t="s">
        <v>2902</v>
      </c>
      <c r="C2365" t="s">
        <v>2626</v>
      </c>
      <c r="D2365" t="s">
        <v>1288</v>
      </c>
      <c r="E2365" t="s">
        <v>2628</v>
      </c>
      <c r="F2365">
        <v>3398</v>
      </c>
      <c r="G2365" s="1">
        <v>38941</v>
      </c>
      <c r="H2365" t="s">
        <v>2341</v>
      </c>
      <c r="I2365">
        <v>0</v>
      </c>
      <c r="J2365">
        <v>230.05</v>
      </c>
      <c r="K2365">
        <v>0</v>
      </c>
      <c r="L2365">
        <v>-230.05</v>
      </c>
      <c r="M2365" t="s">
        <v>1290</v>
      </c>
    </row>
    <row r="2366" spans="1:13">
      <c r="A2366">
        <v>101010102001</v>
      </c>
      <c r="B2366" t="s">
        <v>2902</v>
      </c>
      <c r="C2366" t="s">
        <v>2626</v>
      </c>
      <c r="D2366" t="s">
        <v>1288</v>
      </c>
      <c r="E2366" t="s">
        <v>2634</v>
      </c>
      <c r="F2366">
        <v>2229</v>
      </c>
      <c r="G2366" s="1">
        <v>38943</v>
      </c>
      <c r="H2366" t="s">
        <v>2357</v>
      </c>
      <c r="I2366">
        <v>520.66</v>
      </c>
      <c r="J2366">
        <v>0</v>
      </c>
      <c r="K2366">
        <v>0</v>
      </c>
      <c r="L2366">
        <v>520.66</v>
      </c>
      <c r="M2366" t="s">
        <v>1290</v>
      </c>
    </row>
    <row r="2367" spans="1:13">
      <c r="A2367">
        <v>101010102001</v>
      </c>
      <c r="B2367" t="s">
        <v>2902</v>
      </c>
      <c r="C2367" t="s">
        <v>2626</v>
      </c>
      <c r="D2367" t="s">
        <v>1288</v>
      </c>
      <c r="E2367" t="s">
        <v>2627</v>
      </c>
      <c r="F2367">
        <v>3392</v>
      </c>
      <c r="G2367" s="1">
        <v>38943</v>
      </c>
      <c r="H2367" t="s">
        <v>1293</v>
      </c>
      <c r="I2367">
        <v>0</v>
      </c>
      <c r="J2367">
        <v>0</v>
      </c>
      <c r="K2367">
        <v>0</v>
      </c>
      <c r="L2367">
        <v>0</v>
      </c>
      <c r="M2367" t="s">
        <v>1290</v>
      </c>
    </row>
    <row r="2368" spans="1:13">
      <c r="A2368">
        <v>101010102001</v>
      </c>
      <c r="B2368" t="s">
        <v>2902</v>
      </c>
      <c r="C2368" t="s">
        <v>2626</v>
      </c>
      <c r="D2368" t="s">
        <v>1288</v>
      </c>
      <c r="E2368" t="s">
        <v>2628</v>
      </c>
      <c r="F2368">
        <v>3401</v>
      </c>
      <c r="G2368" s="1">
        <v>38943</v>
      </c>
      <c r="H2368" t="s">
        <v>2350</v>
      </c>
      <c r="I2368">
        <v>0</v>
      </c>
      <c r="J2368">
        <v>301.08999999999997</v>
      </c>
      <c r="K2368">
        <v>0</v>
      </c>
      <c r="L2368">
        <v>-301.08999999999997</v>
      </c>
      <c r="M2368" t="s">
        <v>1290</v>
      </c>
    </row>
    <row r="2369" spans="1:13">
      <c r="A2369">
        <v>101010102001</v>
      </c>
      <c r="B2369" t="s">
        <v>2902</v>
      </c>
      <c r="C2369" t="s">
        <v>2626</v>
      </c>
      <c r="D2369" t="s">
        <v>1288</v>
      </c>
      <c r="E2369" t="s">
        <v>2628</v>
      </c>
      <c r="F2369">
        <v>3402</v>
      </c>
      <c r="G2369" s="1">
        <v>38943</v>
      </c>
      <c r="H2369" t="s">
        <v>2351</v>
      </c>
      <c r="I2369">
        <v>0</v>
      </c>
      <c r="J2369">
        <v>110.64</v>
      </c>
      <c r="K2369">
        <v>0</v>
      </c>
      <c r="L2369">
        <v>-110.64</v>
      </c>
      <c r="M2369" t="s">
        <v>1290</v>
      </c>
    </row>
    <row r="2370" spans="1:13">
      <c r="A2370">
        <v>101010102001</v>
      </c>
      <c r="B2370" t="s">
        <v>2902</v>
      </c>
      <c r="C2370" t="s">
        <v>2626</v>
      </c>
      <c r="D2370" t="s">
        <v>1288</v>
      </c>
      <c r="E2370" t="s">
        <v>2628</v>
      </c>
      <c r="F2370">
        <v>3403</v>
      </c>
      <c r="G2370" s="1">
        <v>38943</v>
      </c>
      <c r="H2370" t="s">
        <v>2352</v>
      </c>
      <c r="I2370">
        <v>0</v>
      </c>
      <c r="J2370">
        <v>1246</v>
      </c>
      <c r="K2370">
        <v>0</v>
      </c>
      <c r="L2370">
        <v>-1246</v>
      </c>
      <c r="M2370" t="s">
        <v>1290</v>
      </c>
    </row>
    <row r="2371" spans="1:13">
      <c r="A2371">
        <v>101010102001</v>
      </c>
      <c r="B2371" t="s">
        <v>2902</v>
      </c>
      <c r="C2371" t="s">
        <v>2626</v>
      </c>
      <c r="D2371" t="s">
        <v>1288</v>
      </c>
      <c r="E2371" t="s">
        <v>2628</v>
      </c>
      <c r="F2371">
        <v>3404</v>
      </c>
      <c r="G2371" s="1">
        <v>38943</v>
      </c>
      <c r="H2371" t="s">
        <v>2353</v>
      </c>
      <c r="I2371">
        <v>0</v>
      </c>
      <c r="J2371">
        <v>200.51</v>
      </c>
      <c r="K2371">
        <v>0</v>
      </c>
      <c r="L2371">
        <v>-200.51</v>
      </c>
      <c r="M2371" t="s">
        <v>1290</v>
      </c>
    </row>
    <row r="2372" spans="1:13">
      <c r="A2372">
        <v>101010102001</v>
      </c>
      <c r="B2372" t="s">
        <v>2902</v>
      </c>
      <c r="C2372" t="s">
        <v>2626</v>
      </c>
      <c r="D2372" t="s">
        <v>1288</v>
      </c>
      <c r="E2372" t="s">
        <v>2628</v>
      </c>
      <c r="F2372">
        <v>3405</v>
      </c>
      <c r="G2372" s="1">
        <v>38943</v>
      </c>
      <c r="H2372" t="s">
        <v>2354</v>
      </c>
      <c r="I2372">
        <v>0</v>
      </c>
      <c r="J2372">
        <v>1000</v>
      </c>
      <c r="K2372">
        <v>0</v>
      </c>
      <c r="L2372">
        <v>-1000</v>
      </c>
      <c r="M2372" t="s">
        <v>1290</v>
      </c>
    </row>
    <row r="2373" spans="1:13">
      <c r="A2373">
        <v>101010102001</v>
      </c>
      <c r="B2373" t="s">
        <v>2902</v>
      </c>
      <c r="C2373" t="s">
        <v>2626</v>
      </c>
      <c r="D2373" t="s">
        <v>1288</v>
      </c>
      <c r="E2373" t="s">
        <v>2628</v>
      </c>
      <c r="F2373">
        <v>3406</v>
      </c>
      <c r="G2373" s="1">
        <v>38943</v>
      </c>
      <c r="H2373" t="s">
        <v>2355</v>
      </c>
      <c r="I2373">
        <v>0</v>
      </c>
      <c r="J2373">
        <v>16000</v>
      </c>
      <c r="K2373">
        <v>0</v>
      </c>
      <c r="L2373">
        <v>-16000</v>
      </c>
      <c r="M2373" t="s">
        <v>1290</v>
      </c>
    </row>
    <row r="2374" spans="1:13">
      <c r="A2374">
        <v>101010102001</v>
      </c>
      <c r="B2374" t="s">
        <v>2902</v>
      </c>
      <c r="C2374" t="s">
        <v>2626</v>
      </c>
      <c r="D2374" t="s">
        <v>1288</v>
      </c>
      <c r="E2374" t="s">
        <v>2628</v>
      </c>
      <c r="F2374">
        <v>3407</v>
      </c>
      <c r="G2374" s="1">
        <v>38943</v>
      </c>
      <c r="H2374" t="s">
        <v>2356</v>
      </c>
      <c r="I2374">
        <v>0</v>
      </c>
      <c r="J2374">
        <v>25779.61</v>
      </c>
      <c r="K2374">
        <v>0</v>
      </c>
      <c r="L2374">
        <v>-25779.61</v>
      </c>
      <c r="M2374" t="s">
        <v>1290</v>
      </c>
    </row>
    <row r="2375" spans="1:13">
      <c r="A2375">
        <v>101010102001</v>
      </c>
      <c r="B2375" t="s">
        <v>2902</v>
      </c>
      <c r="C2375" t="s">
        <v>2626</v>
      </c>
      <c r="D2375" t="s">
        <v>1288</v>
      </c>
      <c r="E2375" t="s">
        <v>2634</v>
      </c>
      <c r="F2375">
        <v>1868</v>
      </c>
      <c r="G2375" s="1">
        <v>38944</v>
      </c>
      <c r="H2375" t="s">
        <v>2360</v>
      </c>
      <c r="I2375">
        <v>18.2</v>
      </c>
      <c r="J2375">
        <v>0</v>
      </c>
      <c r="K2375">
        <v>0</v>
      </c>
      <c r="L2375">
        <v>18.2</v>
      </c>
      <c r="M2375" t="s">
        <v>1290</v>
      </c>
    </row>
    <row r="2376" spans="1:13">
      <c r="A2376">
        <v>101010102001</v>
      </c>
      <c r="B2376" t="s">
        <v>2902</v>
      </c>
      <c r="C2376" t="s">
        <v>2626</v>
      </c>
      <c r="D2376" t="s">
        <v>1288</v>
      </c>
      <c r="E2376" t="s">
        <v>2634</v>
      </c>
      <c r="F2376">
        <v>1869</v>
      </c>
      <c r="G2376" s="1">
        <v>38944</v>
      </c>
      <c r="H2376" t="s">
        <v>2361</v>
      </c>
      <c r="I2376">
        <v>22.16</v>
      </c>
      <c r="J2376">
        <v>0</v>
      </c>
      <c r="K2376">
        <v>0</v>
      </c>
      <c r="L2376">
        <v>22.16</v>
      </c>
      <c r="M2376" t="s">
        <v>1290</v>
      </c>
    </row>
    <row r="2377" spans="1:13">
      <c r="A2377">
        <v>101010102001</v>
      </c>
      <c r="B2377" t="s">
        <v>2902</v>
      </c>
      <c r="C2377" t="s">
        <v>2626</v>
      </c>
      <c r="D2377" t="s">
        <v>1288</v>
      </c>
      <c r="E2377" t="s">
        <v>2634</v>
      </c>
      <c r="F2377">
        <v>1908</v>
      </c>
      <c r="G2377" s="1">
        <v>38944</v>
      </c>
      <c r="H2377" t="s">
        <v>2362</v>
      </c>
      <c r="I2377">
        <v>50.97</v>
      </c>
      <c r="J2377">
        <v>0</v>
      </c>
      <c r="K2377">
        <v>0</v>
      </c>
      <c r="L2377">
        <v>50.97</v>
      </c>
      <c r="M2377" t="s">
        <v>1290</v>
      </c>
    </row>
    <row r="2378" spans="1:13">
      <c r="A2378">
        <v>101010102001</v>
      </c>
      <c r="B2378" t="s">
        <v>2902</v>
      </c>
      <c r="C2378" t="s">
        <v>2626</v>
      </c>
      <c r="D2378" t="s">
        <v>1288</v>
      </c>
      <c r="E2378" t="s">
        <v>2634</v>
      </c>
      <c r="F2378">
        <v>1910</v>
      </c>
      <c r="G2378" s="1">
        <v>38944</v>
      </c>
      <c r="H2378" t="s">
        <v>2363</v>
      </c>
      <c r="I2378">
        <v>148.5</v>
      </c>
      <c r="J2378">
        <v>0</v>
      </c>
      <c r="K2378">
        <v>0</v>
      </c>
      <c r="L2378">
        <v>148.5</v>
      </c>
      <c r="M2378" t="s">
        <v>1290</v>
      </c>
    </row>
    <row r="2379" spans="1:13">
      <c r="A2379">
        <v>101010102001</v>
      </c>
      <c r="B2379" t="s">
        <v>2902</v>
      </c>
      <c r="C2379" t="s">
        <v>2626</v>
      </c>
      <c r="D2379" t="s">
        <v>1288</v>
      </c>
      <c r="E2379" t="s">
        <v>2634</v>
      </c>
      <c r="F2379">
        <v>1993</v>
      </c>
      <c r="G2379" s="1">
        <v>38944</v>
      </c>
      <c r="H2379" t="s">
        <v>2364</v>
      </c>
      <c r="I2379">
        <v>506.29</v>
      </c>
      <c r="J2379">
        <v>0</v>
      </c>
      <c r="K2379">
        <v>0</v>
      </c>
      <c r="L2379">
        <v>506.29</v>
      </c>
      <c r="M2379" t="s">
        <v>1290</v>
      </c>
    </row>
    <row r="2380" spans="1:13">
      <c r="A2380">
        <v>101010102001</v>
      </c>
      <c r="B2380" t="s">
        <v>2902</v>
      </c>
      <c r="C2380" t="s">
        <v>2626</v>
      </c>
      <c r="D2380" t="s">
        <v>1288</v>
      </c>
      <c r="E2380" t="s">
        <v>2634</v>
      </c>
      <c r="F2380">
        <v>2224</v>
      </c>
      <c r="G2380" s="1">
        <v>38944</v>
      </c>
      <c r="H2380" t="s">
        <v>2365</v>
      </c>
      <c r="I2380">
        <v>1342.5</v>
      </c>
      <c r="J2380">
        <v>0</v>
      </c>
      <c r="K2380">
        <v>0</v>
      </c>
      <c r="L2380">
        <v>1342.5</v>
      </c>
      <c r="M2380" t="s">
        <v>1290</v>
      </c>
    </row>
    <row r="2381" spans="1:13">
      <c r="A2381">
        <v>101010102001</v>
      </c>
      <c r="B2381" t="s">
        <v>2902</v>
      </c>
      <c r="C2381" t="s">
        <v>2626</v>
      </c>
      <c r="D2381" t="s">
        <v>1288</v>
      </c>
      <c r="E2381" t="s">
        <v>2628</v>
      </c>
      <c r="F2381">
        <v>3408</v>
      </c>
      <c r="G2381" s="1">
        <v>38944</v>
      </c>
      <c r="H2381" t="s">
        <v>2358</v>
      </c>
      <c r="I2381">
        <v>0</v>
      </c>
      <c r="J2381">
        <v>10435.950000000001</v>
      </c>
      <c r="K2381">
        <v>0</v>
      </c>
      <c r="L2381">
        <v>-10435.950000000001</v>
      </c>
      <c r="M2381" t="s">
        <v>1290</v>
      </c>
    </row>
    <row r="2382" spans="1:13">
      <c r="A2382">
        <v>101010102001</v>
      </c>
      <c r="B2382" t="s">
        <v>2902</v>
      </c>
      <c r="C2382" t="s">
        <v>2626</v>
      </c>
      <c r="D2382" t="s">
        <v>1288</v>
      </c>
      <c r="E2382" t="s">
        <v>2628</v>
      </c>
      <c r="F2382">
        <v>3409</v>
      </c>
      <c r="G2382" s="1">
        <v>38944</v>
      </c>
      <c r="H2382" t="s">
        <v>2359</v>
      </c>
      <c r="I2382">
        <v>0</v>
      </c>
      <c r="J2382">
        <v>16167.81</v>
      </c>
      <c r="K2382">
        <v>0</v>
      </c>
      <c r="L2382">
        <v>-16167.81</v>
      </c>
      <c r="M2382" t="s">
        <v>1290</v>
      </c>
    </row>
    <row r="2383" spans="1:13">
      <c r="A2383">
        <v>101010102001</v>
      </c>
      <c r="B2383" t="s">
        <v>2902</v>
      </c>
      <c r="C2383" t="s">
        <v>2626</v>
      </c>
      <c r="D2383" t="s">
        <v>1288</v>
      </c>
      <c r="E2383" t="s">
        <v>2634</v>
      </c>
      <c r="F2383">
        <v>1759</v>
      </c>
      <c r="G2383" s="1">
        <v>38945</v>
      </c>
      <c r="H2383" t="s">
        <v>2368</v>
      </c>
      <c r="I2383">
        <v>13800</v>
      </c>
      <c r="J2383">
        <v>0</v>
      </c>
      <c r="K2383">
        <v>0</v>
      </c>
      <c r="L2383">
        <v>13800</v>
      </c>
      <c r="M2383" t="s">
        <v>1290</v>
      </c>
    </row>
    <row r="2384" spans="1:13">
      <c r="A2384">
        <v>101010102001</v>
      </c>
      <c r="B2384" t="s">
        <v>2902</v>
      </c>
      <c r="C2384" t="s">
        <v>2626</v>
      </c>
      <c r="D2384" t="s">
        <v>1288</v>
      </c>
      <c r="E2384" t="s">
        <v>2634</v>
      </c>
      <c r="F2384">
        <v>1760</v>
      </c>
      <c r="G2384" s="1">
        <v>38945</v>
      </c>
      <c r="H2384" t="s">
        <v>2369</v>
      </c>
      <c r="I2384">
        <v>1998</v>
      </c>
      <c r="J2384">
        <v>0</v>
      </c>
      <c r="K2384">
        <v>0</v>
      </c>
      <c r="L2384">
        <v>1998</v>
      </c>
      <c r="M2384" t="s">
        <v>1290</v>
      </c>
    </row>
    <row r="2385" spans="1:13">
      <c r="A2385">
        <v>101010102001</v>
      </c>
      <c r="B2385" t="s">
        <v>2902</v>
      </c>
      <c r="C2385" t="s">
        <v>2626</v>
      </c>
      <c r="D2385" t="s">
        <v>1288</v>
      </c>
      <c r="E2385" t="s">
        <v>2634</v>
      </c>
      <c r="F2385">
        <v>1856</v>
      </c>
      <c r="G2385" s="1">
        <v>38945</v>
      </c>
      <c r="H2385" t="s">
        <v>2370</v>
      </c>
      <c r="I2385">
        <v>10</v>
      </c>
      <c r="J2385">
        <v>0</v>
      </c>
      <c r="K2385">
        <v>0</v>
      </c>
      <c r="L2385">
        <v>10</v>
      </c>
      <c r="M2385" t="s">
        <v>1290</v>
      </c>
    </row>
    <row r="2386" spans="1:13">
      <c r="A2386">
        <v>101010102001</v>
      </c>
      <c r="B2386" t="s">
        <v>2902</v>
      </c>
      <c r="C2386" t="s">
        <v>2626</v>
      </c>
      <c r="D2386" t="s">
        <v>1288</v>
      </c>
      <c r="E2386" t="s">
        <v>2634</v>
      </c>
      <c r="F2386">
        <v>1863</v>
      </c>
      <c r="G2386" s="1">
        <v>38945</v>
      </c>
      <c r="H2386" t="s">
        <v>2371</v>
      </c>
      <c r="I2386">
        <v>27</v>
      </c>
      <c r="J2386">
        <v>0</v>
      </c>
      <c r="K2386">
        <v>0</v>
      </c>
      <c r="L2386">
        <v>27</v>
      </c>
      <c r="M2386" t="s">
        <v>1290</v>
      </c>
    </row>
    <row r="2387" spans="1:13">
      <c r="A2387">
        <v>101010102001</v>
      </c>
      <c r="B2387" t="s">
        <v>2902</v>
      </c>
      <c r="C2387" t="s">
        <v>2626</v>
      </c>
      <c r="D2387" t="s">
        <v>1288</v>
      </c>
      <c r="E2387" t="s">
        <v>2634</v>
      </c>
      <c r="F2387">
        <v>1864</v>
      </c>
      <c r="G2387" s="1">
        <v>38945</v>
      </c>
      <c r="H2387" t="s">
        <v>2372</v>
      </c>
      <c r="I2387">
        <v>50.4</v>
      </c>
      <c r="J2387">
        <v>0</v>
      </c>
      <c r="K2387">
        <v>0</v>
      </c>
      <c r="L2387">
        <v>50.4</v>
      </c>
      <c r="M2387" t="s">
        <v>1290</v>
      </c>
    </row>
    <row r="2388" spans="1:13">
      <c r="A2388">
        <v>101010102001</v>
      </c>
      <c r="B2388" t="s">
        <v>2902</v>
      </c>
      <c r="C2388" t="s">
        <v>2626</v>
      </c>
      <c r="D2388" t="s">
        <v>1288</v>
      </c>
      <c r="E2388" t="s">
        <v>2634</v>
      </c>
      <c r="F2388">
        <v>1901</v>
      </c>
      <c r="G2388" s="1">
        <v>38945</v>
      </c>
      <c r="H2388" t="s">
        <v>2373</v>
      </c>
      <c r="I2388">
        <v>53.25</v>
      </c>
      <c r="J2388">
        <v>0</v>
      </c>
      <c r="K2388">
        <v>0</v>
      </c>
      <c r="L2388">
        <v>53.25</v>
      </c>
      <c r="M2388" t="s">
        <v>1290</v>
      </c>
    </row>
    <row r="2389" spans="1:13">
      <c r="A2389">
        <v>101010102001</v>
      </c>
      <c r="B2389" t="s">
        <v>2902</v>
      </c>
      <c r="C2389" t="s">
        <v>2626</v>
      </c>
      <c r="D2389" t="s">
        <v>1288</v>
      </c>
      <c r="E2389" t="s">
        <v>2634</v>
      </c>
      <c r="F2389">
        <v>1911</v>
      </c>
      <c r="G2389" s="1">
        <v>38945</v>
      </c>
      <c r="H2389" t="s">
        <v>2374</v>
      </c>
      <c r="I2389">
        <v>333</v>
      </c>
      <c r="J2389">
        <v>0</v>
      </c>
      <c r="K2389">
        <v>0</v>
      </c>
      <c r="L2389">
        <v>333</v>
      </c>
      <c r="M2389" t="s">
        <v>1290</v>
      </c>
    </row>
    <row r="2390" spans="1:13">
      <c r="A2390">
        <v>101010102001</v>
      </c>
      <c r="B2390" t="s">
        <v>2902</v>
      </c>
      <c r="C2390" t="s">
        <v>2626</v>
      </c>
      <c r="D2390" t="s">
        <v>1288</v>
      </c>
      <c r="E2390" t="s">
        <v>2634</v>
      </c>
      <c r="F2390">
        <v>1912</v>
      </c>
      <c r="G2390" s="1">
        <v>38945</v>
      </c>
      <c r="H2390" t="s">
        <v>2375</v>
      </c>
      <c r="I2390">
        <v>27721.88</v>
      </c>
      <c r="J2390">
        <v>0</v>
      </c>
      <c r="K2390">
        <v>0</v>
      </c>
      <c r="L2390">
        <v>27721.88</v>
      </c>
      <c r="M2390" t="s">
        <v>1290</v>
      </c>
    </row>
    <row r="2391" spans="1:13">
      <c r="A2391">
        <v>101010102001</v>
      </c>
      <c r="B2391" t="s">
        <v>2902</v>
      </c>
      <c r="C2391" t="s">
        <v>2626</v>
      </c>
      <c r="D2391" t="s">
        <v>1288</v>
      </c>
      <c r="E2391" t="s">
        <v>2634</v>
      </c>
      <c r="F2391">
        <v>1913</v>
      </c>
      <c r="G2391" s="1">
        <v>38945</v>
      </c>
      <c r="H2391" t="s">
        <v>2376</v>
      </c>
      <c r="I2391">
        <v>113.4</v>
      </c>
      <c r="J2391">
        <v>0</v>
      </c>
      <c r="K2391">
        <v>0</v>
      </c>
      <c r="L2391">
        <v>113.4</v>
      </c>
      <c r="M2391" t="s">
        <v>1290</v>
      </c>
    </row>
    <row r="2392" spans="1:13">
      <c r="A2392">
        <v>101010102001</v>
      </c>
      <c r="B2392" t="s">
        <v>2902</v>
      </c>
      <c r="C2392" t="s">
        <v>2626</v>
      </c>
      <c r="D2392" t="s">
        <v>1288</v>
      </c>
      <c r="E2392" t="s">
        <v>2634</v>
      </c>
      <c r="F2392">
        <v>1914</v>
      </c>
      <c r="G2392" s="1">
        <v>38945</v>
      </c>
      <c r="H2392" t="s">
        <v>2377</v>
      </c>
      <c r="I2392">
        <v>384.85</v>
      </c>
      <c r="J2392">
        <v>0</v>
      </c>
      <c r="K2392">
        <v>0</v>
      </c>
      <c r="L2392">
        <v>384.85</v>
      </c>
      <c r="M2392" t="s">
        <v>1290</v>
      </c>
    </row>
    <row r="2393" spans="1:13">
      <c r="A2393">
        <v>101010102001</v>
      </c>
      <c r="B2393" t="s">
        <v>2902</v>
      </c>
      <c r="C2393" t="s">
        <v>2626</v>
      </c>
      <c r="D2393" t="s">
        <v>1288</v>
      </c>
      <c r="E2393" t="s">
        <v>2634</v>
      </c>
      <c r="F2393">
        <v>1915</v>
      </c>
      <c r="G2393" s="1">
        <v>38945</v>
      </c>
      <c r="H2393" t="s">
        <v>2378</v>
      </c>
      <c r="I2393">
        <v>461.57</v>
      </c>
      <c r="J2393">
        <v>0</v>
      </c>
      <c r="K2393">
        <v>0</v>
      </c>
      <c r="L2393">
        <v>461.57</v>
      </c>
      <c r="M2393" t="s">
        <v>1290</v>
      </c>
    </row>
    <row r="2394" spans="1:13">
      <c r="A2394">
        <v>101010102001</v>
      </c>
      <c r="B2394" t="s">
        <v>2902</v>
      </c>
      <c r="C2394" t="s">
        <v>2626</v>
      </c>
      <c r="D2394" t="s">
        <v>1288</v>
      </c>
      <c r="E2394" t="s">
        <v>2634</v>
      </c>
      <c r="F2394">
        <v>2220</v>
      </c>
      <c r="G2394" s="1">
        <v>38945</v>
      </c>
      <c r="H2394" t="s">
        <v>2379</v>
      </c>
      <c r="I2394">
        <v>103.4</v>
      </c>
      <c r="J2394">
        <v>0</v>
      </c>
      <c r="K2394">
        <v>0</v>
      </c>
      <c r="L2394">
        <v>103.4</v>
      </c>
      <c r="M2394" t="s">
        <v>1290</v>
      </c>
    </row>
    <row r="2395" spans="1:13">
      <c r="A2395">
        <v>101010102001</v>
      </c>
      <c r="B2395" t="s">
        <v>1287</v>
      </c>
      <c r="C2395" t="s">
        <v>2626</v>
      </c>
      <c r="D2395" t="s">
        <v>1288</v>
      </c>
      <c r="E2395" t="s">
        <v>2627</v>
      </c>
      <c r="F2395">
        <v>3423</v>
      </c>
      <c r="G2395" s="1">
        <v>38945</v>
      </c>
      <c r="H2395" t="s">
        <v>1293</v>
      </c>
      <c r="I2395">
        <v>0</v>
      </c>
      <c r="J2395">
        <v>0</v>
      </c>
      <c r="K2395">
        <v>0</v>
      </c>
      <c r="L2395">
        <v>0</v>
      </c>
      <c r="M2395" t="s">
        <v>1290</v>
      </c>
    </row>
    <row r="2396" spans="1:13">
      <c r="A2396">
        <v>101010102001</v>
      </c>
      <c r="B2396" t="s">
        <v>2676</v>
      </c>
      <c r="C2396" t="s">
        <v>2626</v>
      </c>
      <c r="D2396" t="s">
        <v>1288</v>
      </c>
      <c r="E2396" t="s">
        <v>2628</v>
      </c>
      <c r="F2396">
        <v>3427</v>
      </c>
      <c r="G2396" s="1">
        <v>38945</v>
      </c>
      <c r="H2396" t="s">
        <v>341</v>
      </c>
      <c r="I2396">
        <v>0</v>
      </c>
      <c r="J2396">
        <v>75</v>
      </c>
      <c r="K2396">
        <v>0</v>
      </c>
      <c r="L2396">
        <v>-75</v>
      </c>
      <c r="M2396" t="s">
        <v>1290</v>
      </c>
    </row>
    <row r="2397" spans="1:13">
      <c r="A2397">
        <v>101010102001</v>
      </c>
      <c r="B2397" t="s">
        <v>2902</v>
      </c>
      <c r="C2397" t="s">
        <v>2626</v>
      </c>
      <c r="D2397" t="s">
        <v>1288</v>
      </c>
      <c r="E2397" t="s">
        <v>2628</v>
      </c>
      <c r="F2397">
        <v>3429</v>
      </c>
      <c r="G2397" s="1">
        <v>38945</v>
      </c>
      <c r="H2397" t="s">
        <v>2366</v>
      </c>
      <c r="I2397">
        <v>0</v>
      </c>
      <c r="J2397">
        <v>23042.65</v>
      </c>
      <c r="K2397">
        <v>0</v>
      </c>
      <c r="L2397">
        <v>-23042.65</v>
      </c>
      <c r="M2397" t="s">
        <v>1290</v>
      </c>
    </row>
    <row r="2398" spans="1:13">
      <c r="A2398">
        <v>101010102001</v>
      </c>
      <c r="B2398" t="s">
        <v>2902</v>
      </c>
      <c r="C2398" t="s">
        <v>2626</v>
      </c>
      <c r="D2398" t="s">
        <v>1288</v>
      </c>
      <c r="E2398" t="s">
        <v>2628</v>
      </c>
      <c r="F2398">
        <v>3430</v>
      </c>
      <c r="G2398" s="1">
        <v>38945</v>
      </c>
      <c r="H2398" t="s">
        <v>2367</v>
      </c>
      <c r="I2398">
        <v>0</v>
      </c>
      <c r="J2398">
        <v>7603.25</v>
      </c>
      <c r="K2398">
        <v>0</v>
      </c>
      <c r="L2398">
        <v>-7603.25</v>
      </c>
      <c r="M2398" t="s">
        <v>1290</v>
      </c>
    </row>
    <row r="2399" spans="1:13">
      <c r="A2399">
        <v>101010102001</v>
      </c>
      <c r="B2399" t="s">
        <v>2902</v>
      </c>
      <c r="C2399" t="s">
        <v>2626</v>
      </c>
      <c r="D2399" t="s">
        <v>1288</v>
      </c>
      <c r="E2399" t="s">
        <v>2634</v>
      </c>
      <c r="F2399">
        <v>1827</v>
      </c>
      <c r="G2399" s="1">
        <v>38946</v>
      </c>
      <c r="H2399" t="s">
        <v>1142</v>
      </c>
      <c r="I2399">
        <v>1387.25</v>
      </c>
      <c r="J2399">
        <v>0</v>
      </c>
      <c r="K2399">
        <v>0</v>
      </c>
      <c r="L2399">
        <v>1387.25</v>
      </c>
      <c r="M2399" t="s">
        <v>1290</v>
      </c>
    </row>
    <row r="2400" spans="1:13">
      <c r="A2400">
        <v>101010102001</v>
      </c>
      <c r="B2400" t="s">
        <v>2902</v>
      </c>
      <c r="C2400" t="s">
        <v>2626</v>
      </c>
      <c r="D2400" t="s">
        <v>1288</v>
      </c>
      <c r="E2400" t="s">
        <v>2634</v>
      </c>
      <c r="F2400">
        <v>1848</v>
      </c>
      <c r="G2400" s="1">
        <v>38946</v>
      </c>
      <c r="H2400" t="s">
        <v>1143</v>
      </c>
      <c r="I2400">
        <v>716</v>
      </c>
      <c r="J2400">
        <v>0</v>
      </c>
      <c r="K2400">
        <v>0</v>
      </c>
      <c r="L2400">
        <v>716</v>
      </c>
      <c r="M2400" t="s">
        <v>1290</v>
      </c>
    </row>
    <row r="2401" spans="1:13">
      <c r="A2401">
        <v>101010102001</v>
      </c>
      <c r="B2401" t="s">
        <v>2902</v>
      </c>
      <c r="C2401" t="s">
        <v>2626</v>
      </c>
      <c r="D2401" t="s">
        <v>1288</v>
      </c>
      <c r="E2401" t="s">
        <v>2634</v>
      </c>
      <c r="F2401">
        <v>1849</v>
      </c>
      <c r="G2401" s="1">
        <v>38946</v>
      </c>
      <c r="H2401" t="s">
        <v>1144</v>
      </c>
      <c r="I2401">
        <v>102.03</v>
      </c>
      <c r="J2401">
        <v>0</v>
      </c>
      <c r="K2401">
        <v>0</v>
      </c>
      <c r="L2401">
        <v>102.03</v>
      </c>
      <c r="M2401" t="s">
        <v>1290</v>
      </c>
    </row>
    <row r="2402" spans="1:13">
      <c r="A2402">
        <v>101010102001</v>
      </c>
      <c r="B2402" t="s">
        <v>2902</v>
      </c>
      <c r="C2402" t="s">
        <v>2626</v>
      </c>
      <c r="D2402" t="s">
        <v>1288</v>
      </c>
      <c r="E2402" t="s">
        <v>2634</v>
      </c>
      <c r="F2402">
        <v>1850</v>
      </c>
      <c r="G2402" s="1">
        <v>38946</v>
      </c>
      <c r="H2402" t="s">
        <v>1145</v>
      </c>
      <c r="I2402">
        <v>787.6</v>
      </c>
      <c r="J2402">
        <v>0</v>
      </c>
      <c r="K2402">
        <v>0</v>
      </c>
      <c r="L2402">
        <v>787.6</v>
      </c>
      <c r="M2402" t="s">
        <v>1290</v>
      </c>
    </row>
    <row r="2403" spans="1:13">
      <c r="A2403">
        <v>101010102001</v>
      </c>
      <c r="B2403" t="s">
        <v>2902</v>
      </c>
      <c r="C2403" t="s">
        <v>2626</v>
      </c>
      <c r="D2403" t="s">
        <v>1288</v>
      </c>
      <c r="E2403" t="s">
        <v>2634</v>
      </c>
      <c r="F2403">
        <v>1851</v>
      </c>
      <c r="G2403" s="1">
        <v>38946</v>
      </c>
      <c r="H2403" t="s">
        <v>1146</v>
      </c>
      <c r="I2403">
        <v>1845</v>
      </c>
      <c r="J2403">
        <v>0</v>
      </c>
      <c r="K2403">
        <v>0</v>
      </c>
      <c r="L2403">
        <v>1845</v>
      </c>
      <c r="M2403" t="s">
        <v>1290</v>
      </c>
    </row>
    <row r="2404" spans="1:13">
      <c r="A2404">
        <v>101010102001</v>
      </c>
      <c r="B2404" t="s">
        <v>2902</v>
      </c>
      <c r="C2404" t="s">
        <v>2626</v>
      </c>
      <c r="D2404" t="s">
        <v>1288</v>
      </c>
      <c r="E2404" t="s">
        <v>2634</v>
      </c>
      <c r="F2404">
        <v>1852</v>
      </c>
      <c r="G2404" s="1">
        <v>38946</v>
      </c>
      <c r="H2404" t="s">
        <v>1147</v>
      </c>
      <c r="I2404">
        <v>23321.58</v>
      </c>
      <c r="J2404">
        <v>0</v>
      </c>
      <c r="K2404">
        <v>0</v>
      </c>
      <c r="L2404">
        <v>23321.58</v>
      </c>
      <c r="M2404" t="s">
        <v>1290</v>
      </c>
    </row>
    <row r="2405" spans="1:13">
      <c r="A2405">
        <v>101010102001</v>
      </c>
      <c r="B2405" t="s">
        <v>2902</v>
      </c>
      <c r="C2405" t="s">
        <v>2626</v>
      </c>
      <c r="D2405" t="s">
        <v>1288</v>
      </c>
      <c r="E2405" t="s">
        <v>2634</v>
      </c>
      <c r="F2405">
        <v>1858</v>
      </c>
      <c r="G2405" s="1">
        <v>38946</v>
      </c>
      <c r="H2405" t="s">
        <v>1148</v>
      </c>
      <c r="I2405">
        <v>8.19</v>
      </c>
      <c r="J2405">
        <v>0</v>
      </c>
      <c r="K2405">
        <v>0</v>
      </c>
      <c r="L2405">
        <v>8.19</v>
      </c>
      <c r="M2405" t="s">
        <v>1290</v>
      </c>
    </row>
    <row r="2406" spans="1:13">
      <c r="A2406">
        <v>101010102001</v>
      </c>
      <c r="B2406" t="s">
        <v>2902</v>
      </c>
      <c r="C2406" t="s">
        <v>2626</v>
      </c>
      <c r="D2406" t="s">
        <v>1288</v>
      </c>
      <c r="E2406" t="s">
        <v>2634</v>
      </c>
      <c r="F2406">
        <v>1859</v>
      </c>
      <c r="G2406" s="1">
        <v>38946</v>
      </c>
      <c r="H2406" t="s">
        <v>1149</v>
      </c>
      <c r="I2406">
        <v>32.76</v>
      </c>
      <c r="J2406">
        <v>0</v>
      </c>
      <c r="K2406">
        <v>0</v>
      </c>
      <c r="L2406">
        <v>32.76</v>
      </c>
      <c r="M2406" t="s">
        <v>1290</v>
      </c>
    </row>
    <row r="2407" spans="1:13">
      <c r="A2407">
        <v>101010102001</v>
      </c>
      <c r="B2407" t="s">
        <v>2902</v>
      </c>
      <c r="C2407" t="s">
        <v>2626</v>
      </c>
      <c r="D2407" t="s">
        <v>1288</v>
      </c>
      <c r="E2407" t="s">
        <v>2634</v>
      </c>
      <c r="F2407">
        <v>1860</v>
      </c>
      <c r="G2407" s="1">
        <v>38946</v>
      </c>
      <c r="H2407" t="s">
        <v>1150</v>
      </c>
      <c r="I2407">
        <v>20</v>
      </c>
      <c r="J2407">
        <v>0</v>
      </c>
      <c r="K2407">
        <v>0</v>
      </c>
      <c r="L2407">
        <v>20</v>
      </c>
      <c r="M2407" t="s">
        <v>1290</v>
      </c>
    </row>
    <row r="2408" spans="1:13">
      <c r="A2408">
        <v>101010102001</v>
      </c>
      <c r="B2408" t="s">
        <v>2902</v>
      </c>
      <c r="C2408" t="s">
        <v>2626</v>
      </c>
      <c r="D2408" t="s">
        <v>1288</v>
      </c>
      <c r="E2408" t="s">
        <v>2634</v>
      </c>
      <c r="F2408">
        <v>1861</v>
      </c>
      <c r="G2408" s="1">
        <v>38946</v>
      </c>
      <c r="H2408" t="s">
        <v>1151</v>
      </c>
      <c r="I2408">
        <v>15</v>
      </c>
      <c r="J2408">
        <v>0</v>
      </c>
      <c r="K2408">
        <v>0</v>
      </c>
      <c r="L2408">
        <v>15</v>
      </c>
      <c r="M2408" t="s">
        <v>1290</v>
      </c>
    </row>
    <row r="2409" spans="1:13">
      <c r="A2409">
        <v>101010102001</v>
      </c>
      <c r="B2409" t="s">
        <v>2902</v>
      </c>
      <c r="C2409" t="s">
        <v>2626</v>
      </c>
      <c r="D2409" t="s">
        <v>1288</v>
      </c>
      <c r="E2409" t="s">
        <v>2634</v>
      </c>
      <c r="F2409">
        <v>1945</v>
      </c>
      <c r="G2409" s="1">
        <v>38946</v>
      </c>
      <c r="H2409" t="s">
        <v>1152</v>
      </c>
      <c r="I2409">
        <v>1582.4</v>
      </c>
      <c r="J2409">
        <v>0</v>
      </c>
      <c r="K2409">
        <v>0</v>
      </c>
      <c r="L2409">
        <v>1582.4</v>
      </c>
      <c r="M2409" t="s">
        <v>1290</v>
      </c>
    </row>
    <row r="2410" spans="1:13">
      <c r="A2410">
        <v>101010102001</v>
      </c>
      <c r="B2410" t="s">
        <v>2902</v>
      </c>
      <c r="C2410" t="s">
        <v>2626</v>
      </c>
      <c r="D2410" t="s">
        <v>1288</v>
      </c>
      <c r="E2410" t="s">
        <v>2634</v>
      </c>
      <c r="F2410">
        <v>1965</v>
      </c>
      <c r="G2410" s="1">
        <v>38946</v>
      </c>
      <c r="H2410" t="s">
        <v>1153</v>
      </c>
      <c r="I2410">
        <v>0.45</v>
      </c>
      <c r="J2410">
        <v>0</v>
      </c>
      <c r="K2410">
        <v>0</v>
      </c>
      <c r="L2410">
        <v>0.45</v>
      </c>
      <c r="M2410" t="s">
        <v>1290</v>
      </c>
    </row>
    <row r="2411" spans="1:13">
      <c r="A2411">
        <v>101010102001</v>
      </c>
      <c r="B2411" t="s">
        <v>2902</v>
      </c>
      <c r="C2411" t="s">
        <v>2626</v>
      </c>
      <c r="D2411" t="s">
        <v>1288</v>
      </c>
      <c r="E2411" t="s">
        <v>2634</v>
      </c>
      <c r="F2411">
        <v>2287</v>
      </c>
      <c r="G2411" s="1">
        <v>38946</v>
      </c>
      <c r="H2411" t="s">
        <v>1154</v>
      </c>
      <c r="I2411">
        <v>39.89</v>
      </c>
      <c r="J2411">
        <v>0</v>
      </c>
      <c r="K2411">
        <v>0</v>
      </c>
      <c r="L2411">
        <v>39.89</v>
      </c>
      <c r="M2411" t="s">
        <v>1290</v>
      </c>
    </row>
    <row r="2412" spans="1:13">
      <c r="A2412">
        <v>101010102001</v>
      </c>
      <c r="B2412" t="s">
        <v>2902</v>
      </c>
      <c r="C2412" t="s">
        <v>2626</v>
      </c>
      <c r="D2412" t="s">
        <v>1288</v>
      </c>
      <c r="E2412" t="s">
        <v>2634</v>
      </c>
      <c r="F2412">
        <v>2288</v>
      </c>
      <c r="G2412" s="1">
        <v>38946</v>
      </c>
      <c r="H2412" t="s">
        <v>1155</v>
      </c>
      <c r="I2412">
        <v>552.46</v>
      </c>
      <c r="J2412">
        <v>0</v>
      </c>
      <c r="K2412">
        <v>0</v>
      </c>
      <c r="L2412">
        <v>552.46</v>
      </c>
      <c r="M2412" t="s">
        <v>1290</v>
      </c>
    </row>
    <row r="2413" spans="1:13">
      <c r="A2413">
        <v>101010102001</v>
      </c>
      <c r="B2413" t="s">
        <v>2902</v>
      </c>
      <c r="C2413" t="s">
        <v>2626</v>
      </c>
      <c r="D2413" t="s">
        <v>1288</v>
      </c>
      <c r="E2413" t="s">
        <v>2627</v>
      </c>
      <c r="F2413">
        <v>3302</v>
      </c>
      <c r="G2413" s="1">
        <v>38946</v>
      </c>
      <c r="H2413" t="s">
        <v>1293</v>
      </c>
      <c r="I2413">
        <v>0</v>
      </c>
      <c r="J2413">
        <v>0</v>
      </c>
      <c r="K2413">
        <v>0</v>
      </c>
      <c r="L2413">
        <v>0</v>
      </c>
      <c r="M2413" t="s">
        <v>1290</v>
      </c>
    </row>
    <row r="2414" spans="1:13">
      <c r="A2414">
        <v>101010102001</v>
      </c>
      <c r="B2414" t="s">
        <v>2902</v>
      </c>
      <c r="C2414" t="s">
        <v>2626</v>
      </c>
      <c r="D2414" t="s">
        <v>1288</v>
      </c>
      <c r="E2414" t="s">
        <v>2627</v>
      </c>
      <c r="F2414">
        <v>3370</v>
      </c>
      <c r="G2414" s="1">
        <v>38946</v>
      </c>
      <c r="H2414" t="s">
        <v>1293</v>
      </c>
      <c r="I2414">
        <v>0</v>
      </c>
      <c r="J2414">
        <v>0</v>
      </c>
      <c r="K2414">
        <v>0</v>
      </c>
      <c r="L2414">
        <v>0</v>
      </c>
      <c r="M2414" t="s">
        <v>1290</v>
      </c>
    </row>
    <row r="2415" spans="1:13">
      <c r="A2415">
        <v>101010102001</v>
      </c>
      <c r="B2415" t="s">
        <v>2902</v>
      </c>
      <c r="C2415" t="s">
        <v>2626</v>
      </c>
      <c r="D2415" t="s">
        <v>1288</v>
      </c>
      <c r="E2415" t="s">
        <v>2628</v>
      </c>
      <c r="F2415">
        <v>3431</v>
      </c>
      <c r="G2415" s="1">
        <v>38946</v>
      </c>
      <c r="H2415" t="s">
        <v>3980</v>
      </c>
      <c r="I2415">
        <v>0</v>
      </c>
      <c r="J2415">
        <v>17477.78</v>
      </c>
      <c r="K2415">
        <v>0</v>
      </c>
      <c r="L2415">
        <v>-17477.78</v>
      </c>
      <c r="M2415" t="s">
        <v>1290</v>
      </c>
    </row>
    <row r="2416" spans="1:13">
      <c r="A2416">
        <v>101010102001</v>
      </c>
      <c r="B2416" t="s">
        <v>2902</v>
      </c>
      <c r="C2416" t="s">
        <v>2626</v>
      </c>
      <c r="D2416" t="s">
        <v>1288</v>
      </c>
      <c r="E2416" t="s">
        <v>2628</v>
      </c>
      <c r="F2416">
        <v>3432</v>
      </c>
      <c r="G2416" s="1">
        <v>38946</v>
      </c>
      <c r="H2416" t="s">
        <v>3981</v>
      </c>
      <c r="I2416">
        <v>0</v>
      </c>
      <c r="J2416">
        <v>718.36</v>
      </c>
      <c r="K2416">
        <v>0</v>
      </c>
      <c r="L2416">
        <v>-718.36</v>
      </c>
      <c r="M2416" t="s">
        <v>1290</v>
      </c>
    </row>
    <row r="2417" spans="1:13">
      <c r="A2417">
        <v>101010102001</v>
      </c>
      <c r="B2417" t="s">
        <v>2902</v>
      </c>
      <c r="C2417" t="s">
        <v>2626</v>
      </c>
      <c r="D2417" t="s">
        <v>1288</v>
      </c>
      <c r="E2417" t="s">
        <v>2628</v>
      </c>
      <c r="F2417">
        <v>3433</v>
      </c>
      <c r="G2417" s="1">
        <v>38946</v>
      </c>
      <c r="H2417" t="s">
        <v>3982</v>
      </c>
      <c r="I2417">
        <v>0</v>
      </c>
      <c r="J2417">
        <v>3722.59</v>
      </c>
      <c r="K2417">
        <v>0</v>
      </c>
      <c r="L2417">
        <v>-3722.59</v>
      </c>
      <c r="M2417" t="s">
        <v>1290</v>
      </c>
    </row>
    <row r="2418" spans="1:13">
      <c r="A2418">
        <v>101010102001</v>
      </c>
      <c r="B2418" t="s">
        <v>2902</v>
      </c>
      <c r="C2418" t="s">
        <v>2626</v>
      </c>
      <c r="D2418" t="s">
        <v>1288</v>
      </c>
      <c r="E2418" t="s">
        <v>2628</v>
      </c>
      <c r="F2418">
        <v>3439</v>
      </c>
      <c r="G2418" s="1">
        <v>38946</v>
      </c>
      <c r="H2418" t="s">
        <v>3983</v>
      </c>
      <c r="I2418">
        <v>0</v>
      </c>
      <c r="J2418">
        <v>100</v>
      </c>
      <c r="K2418">
        <v>0</v>
      </c>
      <c r="L2418">
        <v>-100</v>
      </c>
      <c r="M2418" t="s">
        <v>1290</v>
      </c>
    </row>
    <row r="2419" spans="1:13">
      <c r="A2419">
        <v>101010102001</v>
      </c>
      <c r="B2419" t="s">
        <v>2902</v>
      </c>
      <c r="C2419" t="s">
        <v>2626</v>
      </c>
      <c r="D2419" t="s">
        <v>1288</v>
      </c>
      <c r="E2419" t="s">
        <v>2628</v>
      </c>
      <c r="F2419">
        <v>3446</v>
      </c>
      <c r="G2419" s="1">
        <v>38946</v>
      </c>
      <c r="H2419" t="s">
        <v>3984</v>
      </c>
      <c r="I2419">
        <v>0</v>
      </c>
      <c r="J2419">
        <v>19.04</v>
      </c>
      <c r="K2419">
        <v>0</v>
      </c>
      <c r="L2419">
        <v>-19.04</v>
      </c>
      <c r="M2419" t="s">
        <v>1290</v>
      </c>
    </row>
    <row r="2420" spans="1:13">
      <c r="A2420">
        <v>101010102001</v>
      </c>
      <c r="B2420" t="s">
        <v>2902</v>
      </c>
      <c r="C2420" t="s">
        <v>2626</v>
      </c>
      <c r="D2420" t="s">
        <v>1288</v>
      </c>
      <c r="E2420" t="s">
        <v>2628</v>
      </c>
      <c r="F2420">
        <v>3447</v>
      </c>
      <c r="G2420" s="1">
        <v>38946</v>
      </c>
      <c r="H2420" t="s">
        <v>590</v>
      </c>
      <c r="I2420">
        <v>0</v>
      </c>
      <c r="J2420">
        <v>27.16</v>
      </c>
      <c r="K2420">
        <v>0</v>
      </c>
      <c r="L2420">
        <v>-27.16</v>
      </c>
      <c r="M2420" t="s">
        <v>1290</v>
      </c>
    </row>
    <row r="2421" spans="1:13">
      <c r="A2421">
        <v>101010102001</v>
      </c>
      <c r="B2421" t="s">
        <v>1287</v>
      </c>
      <c r="C2421" t="s">
        <v>2626</v>
      </c>
      <c r="D2421" t="s">
        <v>1288</v>
      </c>
      <c r="E2421" t="s">
        <v>2628</v>
      </c>
      <c r="F2421">
        <v>3448</v>
      </c>
      <c r="G2421" s="1">
        <v>38946</v>
      </c>
      <c r="H2421" t="s">
        <v>2629</v>
      </c>
      <c r="I2421">
        <v>0</v>
      </c>
      <c r="J2421">
        <v>100</v>
      </c>
      <c r="K2421">
        <v>0</v>
      </c>
      <c r="L2421">
        <v>-100</v>
      </c>
      <c r="M2421" t="s">
        <v>1290</v>
      </c>
    </row>
    <row r="2422" spans="1:13">
      <c r="A2422">
        <v>101010102001</v>
      </c>
      <c r="B2422" t="s">
        <v>2902</v>
      </c>
      <c r="C2422" t="s">
        <v>2626</v>
      </c>
      <c r="D2422" t="s">
        <v>1288</v>
      </c>
      <c r="E2422" t="s">
        <v>2628</v>
      </c>
      <c r="F2422">
        <v>3448</v>
      </c>
      <c r="G2422" s="1">
        <v>38946</v>
      </c>
      <c r="H2422" t="s">
        <v>2629</v>
      </c>
      <c r="I2422">
        <v>0</v>
      </c>
      <c r="J2422">
        <v>1824.89</v>
      </c>
      <c r="K2422">
        <v>0</v>
      </c>
      <c r="L2422">
        <v>-1824.89</v>
      </c>
      <c r="M2422" t="s">
        <v>1290</v>
      </c>
    </row>
    <row r="2423" spans="1:13">
      <c r="A2423">
        <v>101010102001</v>
      </c>
      <c r="B2423" t="s">
        <v>2902</v>
      </c>
      <c r="C2423" t="s">
        <v>2626</v>
      </c>
      <c r="D2423" t="s">
        <v>1288</v>
      </c>
      <c r="E2423" t="s">
        <v>2628</v>
      </c>
      <c r="F2423">
        <v>3453</v>
      </c>
      <c r="G2423" s="1">
        <v>38946</v>
      </c>
      <c r="H2423" t="s">
        <v>3985</v>
      </c>
      <c r="I2423">
        <v>0</v>
      </c>
      <c r="J2423">
        <v>77.7</v>
      </c>
      <c r="K2423">
        <v>0</v>
      </c>
      <c r="L2423">
        <v>-77.7</v>
      </c>
      <c r="M2423" t="s">
        <v>1290</v>
      </c>
    </row>
    <row r="2424" spans="1:13">
      <c r="A2424">
        <v>101010102001</v>
      </c>
      <c r="B2424" t="s">
        <v>2902</v>
      </c>
      <c r="C2424" t="s">
        <v>2626</v>
      </c>
      <c r="D2424" t="s">
        <v>1288</v>
      </c>
      <c r="E2424" t="s">
        <v>2628</v>
      </c>
      <c r="F2424">
        <v>3454</v>
      </c>
      <c r="G2424" s="1">
        <v>38946</v>
      </c>
      <c r="H2424" t="s">
        <v>3986</v>
      </c>
      <c r="I2424">
        <v>0</v>
      </c>
      <c r="J2424">
        <v>107.6</v>
      </c>
      <c r="K2424">
        <v>0</v>
      </c>
      <c r="L2424">
        <v>-107.6</v>
      </c>
      <c r="M2424" t="s">
        <v>1290</v>
      </c>
    </row>
    <row r="2425" spans="1:13">
      <c r="A2425">
        <v>101010102001</v>
      </c>
      <c r="B2425" t="s">
        <v>2902</v>
      </c>
      <c r="C2425" t="s">
        <v>2626</v>
      </c>
      <c r="D2425" t="s">
        <v>1288</v>
      </c>
      <c r="E2425" t="s">
        <v>2628</v>
      </c>
      <c r="F2425">
        <v>3455</v>
      </c>
      <c r="G2425" s="1">
        <v>38946</v>
      </c>
      <c r="H2425" t="s">
        <v>3987</v>
      </c>
      <c r="I2425">
        <v>0</v>
      </c>
      <c r="J2425">
        <v>125</v>
      </c>
      <c r="K2425">
        <v>0</v>
      </c>
      <c r="L2425">
        <v>-125</v>
      </c>
      <c r="M2425" t="s">
        <v>1290</v>
      </c>
    </row>
    <row r="2426" spans="1:13">
      <c r="A2426">
        <v>101010102001</v>
      </c>
      <c r="B2426" t="s">
        <v>2902</v>
      </c>
      <c r="C2426" t="s">
        <v>2626</v>
      </c>
      <c r="D2426" t="s">
        <v>1288</v>
      </c>
      <c r="E2426" t="s">
        <v>2628</v>
      </c>
      <c r="F2426">
        <v>3456</v>
      </c>
      <c r="G2426" s="1">
        <v>38946</v>
      </c>
      <c r="H2426" t="s">
        <v>3988</v>
      </c>
      <c r="I2426">
        <v>0</v>
      </c>
      <c r="J2426">
        <v>340</v>
      </c>
      <c r="K2426">
        <v>0</v>
      </c>
      <c r="L2426">
        <v>-340</v>
      </c>
      <c r="M2426" t="s">
        <v>1290</v>
      </c>
    </row>
    <row r="2427" spans="1:13">
      <c r="A2427">
        <v>101010102001</v>
      </c>
      <c r="B2427" t="s">
        <v>2902</v>
      </c>
      <c r="C2427" t="s">
        <v>2626</v>
      </c>
      <c r="D2427" t="s">
        <v>1288</v>
      </c>
      <c r="E2427" t="s">
        <v>2628</v>
      </c>
      <c r="F2427">
        <v>3461</v>
      </c>
      <c r="G2427" s="1">
        <v>38946</v>
      </c>
      <c r="H2427" t="s">
        <v>1138</v>
      </c>
      <c r="I2427">
        <v>0</v>
      </c>
      <c r="J2427">
        <v>20</v>
      </c>
      <c r="K2427">
        <v>0</v>
      </c>
      <c r="L2427">
        <v>-20</v>
      </c>
      <c r="M2427" t="s">
        <v>1290</v>
      </c>
    </row>
    <row r="2428" spans="1:13">
      <c r="A2428">
        <v>101010102001</v>
      </c>
      <c r="B2428" t="s">
        <v>2902</v>
      </c>
      <c r="C2428" t="s">
        <v>2626</v>
      </c>
      <c r="D2428" t="s">
        <v>1288</v>
      </c>
      <c r="E2428" t="s">
        <v>2628</v>
      </c>
      <c r="F2428">
        <v>3462</v>
      </c>
      <c r="G2428" s="1">
        <v>38946</v>
      </c>
      <c r="H2428" t="s">
        <v>1139</v>
      </c>
      <c r="I2428">
        <v>0</v>
      </c>
      <c r="J2428">
        <v>47.52</v>
      </c>
      <c r="K2428">
        <v>0</v>
      </c>
      <c r="L2428">
        <v>-47.52</v>
      </c>
      <c r="M2428" t="s">
        <v>1290</v>
      </c>
    </row>
    <row r="2429" spans="1:13">
      <c r="A2429">
        <v>101010102001</v>
      </c>
      <c r="B2429" t="s">
        <v>2902</v>
      </c>
      <c r="C2429" t="s">
        <v>2626</v>
      </c>
      <c r="D2429" t="s">
        <v>1288</v>
      </c>
      <c r="E2429" t="s">
        <v>2627</v>
      </c>
      <c r="F2429">
        <v>3463</v>
      </c>
      <c r="G2429" s="1">
        <v>38946</v>
      </c>
      <c r="H2429" t="s">
        <v>1293</v>
      </c>
      <c r="I2429">
        <v>0</v>
      </c>
      <c r="J2429">
        <v>0</v>
      </c>
      <c r="K2429">
        <v>0</v>
      </c>
      <c r="L2429">
        <v>0</v>
      </c>
      <c r="M2429" t="s">
        <v>1290</v>
      </c>
    </row>
    <row r="2430" spans="1:13">
      <c r="A2430">
        <v>101010102001</v>
      </c>
      <c r="B2430" t="s">
        <v>2902</v>
      </c>
      <c r="C2430" t="s">
        <v>2626</v>
      </c>
      <c r="D2430" t="s">
        <v>1288</v>
      </c>
      <c r="E2430" t="s">
        <v>2628</v>
      </c>
      <c r="F2430">
        <v>3464</v>
      </c>
      <c r="G2430" s="1">
        <v>38946</v>
      </c>
      <c r="H2430" t="s">
        <v>1140</v>
      </c>
      <c r="I2430">
        <v>0</v>
      </c>
      <c r="J2430">
        <v>222</v>
      </c>
      <c r="K2430">
        <v>0</v>
      </c>
      <c r="L2430">
        <v>-222</v>
      </c>
      <c r="M2430" t="s">
        <v>1290</v>
      </c>
    </row>
    <row r="2431" spans="1:13">
      <c r="A2431">
        <v>101010102001</v>
      </c>
      <c r="B2431" t="s">
        <v>2902</v>
      </c>
      <c r="C2431" t="s">
        <v>2626</v>
      </c>
      <c r="D2431" t="s">
        <v>1288</v>
      </c>
      <c r="E2431" t="s">
        <v>2628</v>
      </c>
      <c r="F2431">
        <v>3465</v>
      </c>
      <c r="G2431" s="1">
        <v>38946</v>
      </c>
      <c r="H2431" t="s">
        <v>766</v>
      </c>
      <c r="I2431">
        <v>0</v>
      </c>
      <c r="J2431">
        <v>400</v>
      </c>
      <c r="K2431">
        <v>0</v>
      </c>
      <c r="L2431">
        <v>-400</v>
      </c>
      <c r="M2431" t="s">
        <v>1290</v>
      </c>
    </row>
    <row r="2432" spans="1:13">
      <c r="A2432">
        <v>101010102001</v>
      </c>
      <c r="B2432" t="s">
        <v>2902</v>
      </c>
      <c r="C2432" t="s">
        <v>2626</v>
      </c>
      <c r="D2432" t="s">
        <v>1288</v>
      </c>
      <c r="E2432" t="s">
        <v>2628</v>
      </c>
      <c r="F2432">
        <v>3466</v>
      </c>
      <c r="G2432" s="1">
        <v>38946</v>
      </c>
      <c r="H2432" t="s">
        <v>766</v>
      </c>
      <c r="I2432">
        <v>0</v>
      </c>
      <c r="J2432">
        <v>1000</v>
      </c>
      <c r="K2432">
        <v>0</v>
      </c>
      <c r="L2432">
        <v>-1000</v>
      </c>
      <c r="M2432" t="s">
        <v>1290</v>
      </c>
    </row>
    <row r="2433" spans="1:13">
      <c r="A2433">
        <v>101010102001</v>
      </c>
      <c r="B2433" t="s">
        <v>2902</v>
      </c>
      <c r="C2433" t="s">
        <v>2626</v>
      </c>
      <c r="D2433" t="s">
        <v>1288</v>
      </c>
      <c r="E2433" t="s">
        <v>2628</v>
      </c>
      <c r="F2433">
        <v>3467</v>
      </c>
      <c r="G2433" s="1">
        <v>38946</v>
      </c>
      <c r="H2433" t="s">
        <v>1141</v>
      </c>
      <c r="I2433">
        <v>0</v>
      </c>
      <c r="J2433">
        <v>139.21</v>
      </c>
      <c r="K2433">
        <v>0</v>
      </c>
      <c r="L2433">
        <v>-139.21</v>
      </c>
      <c r="M2433" t="s">
        <v>1290</v>
      </c>
    </row>
    <row r="2434" spans="1:13">
      <c r="A2434">
        <v>101010102001</v>
      </c>
      <c r="B2434" t="s">
        <v>2902</v>
      </c>
      <c r="C2434" t="s">
        <v>2626</v>
      </c>
      <c r="D2434" t="s">
        <v>1288</v>
      </c>
      <c r="E2434" t="s">
        <v>1292</v>
      </c>
      <c r="F2434">
        <v>539</v>
      </c>
      <c r="G2434" s="1">
        <v>38947</v>
      </c>
      <c r="H2434" t="s">
        <v>1293</v>
      </c>
      <c r="I2434">
        <v>0</v>
      </c>
      <c r="J2434">
        <v>0</v>
      </c>
      <c r="K2434">
        <v>0</v>
      </c>
      <c r="L2434">
        <v>0</v>
      </c>
      <c r="M2434" t="s">
        <v>1290</v>
      </c>
    </row>
    <row r="2435" spans="1:13">
      <c r="A2435">
        <v>101010102001</v>
      </c>
      <c r="B2435" t="s">
        <v>2902</v>
      </c>
      <c r="C2435" t="s">
        <v>2626</v>
      </c>
      <c r="D2435" t="s">
        <v>1288</v>
      </c>
      <c r="E2435" t="s">
        <v>2634</v>
      </c>
      <c r="F2435">
        <v>1769</v>
      </c>
      <c r="G2435" s="1">
        <v>38947</v>
      </c>
      <c r="H2435" t="s">
        <v>1161</v>
      </c>
      <c r="I2435">
        <v>246.24</v>
      </c>
      <c r="J2435">
        <v>0</v>
      </c>
      <c r="K2435">
        <v>0</v>
      </c>
      <c r="L2435">
        <v>246.24</v>
      </c>
      <c r="M2435" t="s">
        <v>1290</v>
      </c>
    </row>
    <row r="2436" spans="1:13">
      <c r="A2436">
        <v>101010102001</v>
      </c>
      <c r="B2436" t="s">
        <v>2902</v>
      </c>
      <c r="C2436" t="s">
        <v>2626</v>
      </c>
      <c r="D2436" t="s">
        <v>1288</v>
      </c>
      <c r="E2436" t="s">
        <v>2634</v>
      </c>
      <c r="F2436">
        <v>1781</v>
      </c>
      <c r="G2436" s="1">
        <v>38947</v>
      </c>
      <c r="H2436" t="s">
        <v>1162</v>
      </c>
      <c r="I2436">
        <v>12925.21</v>
      </c>
      <c r="J2436">
        <v>0</v>
      </c>
      <c r="K2436">
        <v>0</v>
      </c>
      <c r="L2436">
        <v>12925.21</v>
      </c>
      <c r="M2436" t="s">
        <v>1290</v>
      </c>
    </row>
    <row r="2437" spans="1:13">
      <c r="A2437">
        <v>101010102001</v>
      </c>
      <c r="B2437" t="s">
        <v>2902</v>
      </c>
      <c r="C2437" t="s">
        <v>2626</v>
      </c>
      <c r="D2437" t="s">
        <v>1288</v>
      </c>
      <c r="E2437" t="s">
        <v>2634</v>
      </c>
      <c r="F2437">
        <v>1783</v>
      </c>
      <c r="G2437" s="1">
        <v>38947</v>
      </c>
      <c r="H2437" t="s">
        <v>1163</v>
      </c>
      <c r="I2437">
        <v>2977.06</v>
      </c>
      <c r="J2437">
        <v>0</v>
      </c>
      <c r="K2437">
        <v>0</v>
      </c>
      <c r="L2437">
        <v>2977.06</v>
      </c>
      <c r="M2437" t="s">
        <v>1290</v>
      </c>
    </row>
    <row r="2438" spans="1:13">
      <c r="A2438">
        <v>101010102001</v>
      </c>
      <c r="B2438" t="s">
        <v>2902</v>
      </c>
      <c r="C2438" t="s">
        <v>2626</v>
      </c>
      <c r="D2438" t="s">
        <v>1288</v>
      </c>
      <c r="E2438" t="s">
        <v>2634</v>
      </c>
      <c r="F2438">
        <v>1785</v>
      </c>
      <c r="G2438" s="1">
        <v>38947</v>
      </c>
      <c r="H2438" t="s">
        <v>1164</v>
      </c>
      <c r="I2438">
        <v>1998</v>
      </c>
      <c r="J2438">
        <v>0</v>
      </c>
      <c r="K2438">
        <v>0</v>
      </c>
      <c r="L2438">
        <v>1998</v>
      </c>
      <c r="M2438" t="s">
        <v>1290</v>
      </c>
    </row>
    <row r="2439" spans="1:13">
      <c r="A2439">
        <v>101010102001</v>
      </c>
      <c r="B2439" t="s">
        <v>2902</v>
      </c>
      <c r="C2439" t="s">
        <v>2626</v>
      </c>
      <c r="D2439" t="s">
        <v>1288</v>
      </c>
      <c r="E2439" t="s">
        <v>2634</v>
      </c>
      <c r="F2439">
        <v>1847</v>
      </c>
      <c r="G2439" s="1">
        <v>38947</v>
      </c>
      <c r="H2439" t="s">
        <v>1165</v>
      </c>
      <c r="I2439">
        <v>2025</v>
      </c>
      <c r="J2439">
        <v>0</v>
      </c>
      <c r="K2439">
        <v>0</v>
      </c>
      <c r="L2439">
        <v>2025</v>
      </c>
      <c r="M2439" t="s">
        <v>1290</v>
      </c>
    </row>
    <row r="2440" spans="1:13">
      <c r="A2440">
        <v>101010102001</v>
      </c>
      <c r="B2440" t="s">
        <v>2902</v>
      </c>
      <c r="C2440" t="s">
        <v>2626</v>
      </c>
      <c r="D2440" t="s">
        <v>1288</v>
      </c>
      <c r="E2440" t="s">
        <v>2627</v>
      </c>
      <c r="F2440">
        <v>3468</v>
      </c>
      <c r="G2440" s="1">
        <v>38947</v>
      </c>
      <c r="H2440" t="s">
        <v>1293</v>
      </c>
      <c r="I2440">
        <v>0</v>
      </c>
      <c r="J2440">
        <v>0</v>
      </c>
      <c r="K2440">
        <v>0</v>
      </c>
      <c r="L2440">
        <v>0</v>
      </c>
      <c r="M2440" t="s">
        <v>1290</v>
      </c>
    </row>
    <row r="2441" spans="1:13">
      <c r="A2441">
        <v>101010102001</v>
      </c>
      <c r="B2441" t="s">
        <v>2902</v>
      </c>
      <c r="C2441" t="s">
        <v>2626</v>
      </c>
      <c r="D2441" t="s">
        <v>1288</v>
      </c>
      <c r="E2441" t="s">
        <v>2628</v>
      </c>
      <c r="F2441">
        <v>3469</v>
      </c>
      <c r="G2441" s="1">
        <v>38947</v>
      </c>
      <c r="H2441" t="s">
        <v>558</v>
      </c>
      <c r="I2441">
        <v>0</v>
      </c>
      <c r="J2441">
        <v>19999.7</v>
      </c>
      <c r="K2441">
        <v>0</v>
      </c>
      <c r="L2441">
        <v>-19999.7</v>
      </c>
      <c r="M2441" t="s">
        <v>1290</v>
      </c>
    </row>
    <row r="2442" spans="1:13">
      <c r="A2442">
        <v>101010102001</v>
      </c>
      <c r="B2442" t="s">
        <v>2902</v>
      </c>
      <c r="C2442" t="s">
        <v>2626</v>
      </c>
      <c r="D2442" t="s">
        <v>1288</v>
      </c>
      <c r="E2442" t="s">
        <v>2627</v>
      </c>
      <c r="F2442">
        <v>3470</v>
      </c>
      <c r="G2442" s="1">
        <v>38947</v>
      </c>
      <c r="H2442" t="s">
        <v>1293</v>
      </c>
      <c r="I2442">
        <v>0</v>
      </c>
      <c r="J2442">
        <v>0</v>
      </c>
      <c r="K2442">
        <v>0</v>
      </c>
      <c r="L2442">
        <v>0</v>
      </c>
      <c r="M2442" t="s">
        <v>1290</v>
      </c>
    </row>
    <row r="2443" spans="1:13">
      <c r="A2443">
        <v>101010102001</v>
      </c>
      <c r="B2443" t="s">
        <v>2902</v>
      </c>
      <c r="C2443" t="s">
        <v>2626</v>
      </c>
      <c r="D2443" t="s">
        <v>1288</v>
      </c>
      <c r="E2443" t="s">
        <v>2628</v>
      </c>
      <c r="F2443">
        <v>3471</v>
      </c>
      <c r="G2443" s="1">
        <v>38947</v>
      </c>
      <c r="H2443" t="s">
        <v>1156</v>
      </c>
      <c r="I2443">
        <v>0</v>
      </c>
      <c r="J2443">
        <v>125</v>
      </c>
      <c r="K2443">
        <v>0</v>
      </c>
      <c r="L2443">
        <v>-125</v>
      </c>
      <c r="M2443" t="s">
        <v>1290</v>
      </c>
    </row>
    <row r="2444" spans="1:13">
      <c r="A2444">
        <v>101010102001</v>
      </c>
      <c r="B2444" t="s">
        <v>2902</v>
      </c>
      <c r="C2444" t="s">
        <v>2626</v>
      </c>
      <c r="D2444" t="s">
        <v>1288</v>
      </c>
      <c r="E2444" t="s">
        <v>2628</v>
      </c>
      <c r="F2444">
        <v>3472</v>
      </c>
      <c r="G2444" s="1">
        <v>38947</v>
      </c>
      <c r="H2444" t="s">
        <v>1157</v>
      </c>
      <c r="I2444">
        <v>0</v>
      </c>
      <c r="J2444">
        <v>19129.93</v>
      </c>
      <c r="K2444">
        <v>0</v>
      </c>
      <c r="L2444">
        <v>-19129.93</v>
      </c>
      <c r="M2444" t="s">
        <v>1290</v>
      </c>
    </row>
    <row r="2445" spans="1:13">
      <c r="A2445">
        <v>101010102001</v>
      </c>
      <c r="B2445" t="s">
        <v>2902</v>
      </c>
      <c r="C2445" t="s">
        <v>2626</v>
      </c>
      <c r="D2445" t="s">
        <v>1288</v>
      </c>
      <c r="E2445" t="s">
        <v>2628</v>
      </c>
      <c r="F2445">
        <v>3473</v>
      </c>
      <c r="G2445" s="1">
        <v>38947</v>
      </c>
      <c r="H2445" t="s">
        <v>1158</v>
      </c>
      <c r="I2445">
        <v>0</v>
      </c>
      <c r="J2445">
        <v>210.6</v>
      </c>
      <c r="K2445">
        <v>0</v>
      </c>
      <c r="L2445">
        <v>-210.6</v>
      </c>
      <c r="M2445" t="s">
        <v>1290</v>
      </c>
    </row>
    <row r="2446" spans="1:13">
      <c r="A2446">
        <v>101010102001</v>
      </c>
      <c r="B2446" t="s">
        <v>2902</v>
      </c>
      <c r="C2446" t="s">
        <v>2626</v>
      </c>
      <c r="D2446" t="s">
        <v>1288</v>
      </c>
      <c r="E2446" t="s">
        <v>2628</v>
      </c>
      <c r="F2446">
        <v>3474</v>
      </c>
      <c r="G2446" s="1">
        <v>38947</v>
      </c>
      <c r="H2446" t="s">
        <v>1159</v>
      </c>
      <c r="I2446">
        <v>0</v>
      </c>
      <c r="J2446">
        <v>41.62</v>
      </c>
      <c r="K2446">
        <v>0</v>
      </c>
      <c r="L2446">
        <v>-41.62</v>
      </c>
      <c r="M2446" t="s">
        <v>1290</v>
      </c>
    </row>
    <row r="2447" spans="1:13">
      <c r="A2447">
        <v>101010102001</v>
      </c>
      <c r="B2447" t="s">
        <v>2902</v>
      </c>
      <c r="C2447" t="s">
        <v>2626</v>
      </c>
      <c r="D2447" t="s">
        <v>1288</v>
      </c>
      <c r="E2447" t="s">
        <v>2628</v>
      </c>
      <c r="F2447">
        <v>3475</v>
      </c>
      <c r="G2447" s="1">
        <v>38947</v>
      </c>
      <c r="H2447" t="s">
        <v>1160</v>
      </c>
      <c r="I2447">
        <v>0</v>
      </c>
      <c r="J2447">
        <v>179.82</v>
      </c>
      <c r="K2447">
        <v>0</v>
      </c>
      <c r="L2447">
        <v>-179.82</v>
      </c>
      <c r="M2447" t="s">
        <v>1290</v>
      </c>
    </row>
    <row r="2448" spans="1:13">
      <c r="A2448">
        <v>101010102001</v>
      </c>
      <c r="B2448" t="s">
        <v>2902</v>
      </c>
      <c r="C2448" t="s">
        <v>2626</v>
      </c>
      <c r="D2448" t="s">
        <v>1288</v>
      </c>
      <c r="E2448" t="s">
        <v>2634</v>
      </c>
      <c r="F2448">
        <v>1853</v>
      </c>
      <c r="G2448" s="1">
        <v>38948</v>
      </c>
      <c r="H2448" t="s">
        <v>1166</v>
      </c>
      <c r="I2448">
        <v>1342.5</v>
      </c>
      <c r="J2448">
        <v>0</v>
      </c>
      <c r="K2448">
        <v>0</v>
      </c>
      <c r="L2448">
        <v>1342.5</v>
      </c>
      <c r="M2448" t="s">
        <v>1290</v>
      </c>
    </row>
    <row r="2449" spans="1:13">
      <c r="A2449">
        <v>101010102001</v>
      </c>
      <c r="B2449" t="s">
        <v>2902</v>
      </c>
      <c r="C2449" t="s">
        <v>2626</v>
      </c>
      <c r="D2449" t="s">
        <v>1288</v>
      </c>
      <c r="E2449" t="s">
        <v>2634</v>
      </c>
      <c r="F2449">
        <v>1935</v>
      </c>
      <c r="G2449" s="1">
        <v>38948</v>
      </c>
      <c r="H2449" t="s">
        <v>1167</v>
      </c>
      <c r="I2449">
        <v>35</v>
      </c>
      <c r="J2449">
        <v>0</v>
      </c>
      <c r="K2449">
        <v>0</v>
      </c>
      <c r="L2449">
        <v>35</v>
      </c>
      <c r="M2449" t="s">
        <v>1290</v>
      </c>
    </row>
    <row r="2450" spans="1:13">
      <c r="A2450">
        <v>101010102001</v>
      </c>
      <c r="B2450" t="s">
        <v>2902</v>
      </c>
      <c r="C2450" t="s">
        <v>2626</v>
      </c>
      <c r="D2450" t="s">
        <v>1288</v>
      </c>
      <c r="E2450" t="s">
        <v>2634</v>
      </c>
      <c r="F2450">
        <v>2292</v>
      </c>
      <c r="G2450" s="1">
        <v>38948</v>
      </c>
      <c r="H2450" t="s">
        <v>1168</v>
      </c>
      <c r="I2450">
        <v>165.44</v>
      </c>
      <c r="J2450">
        <v>0</v>
      </c>
      <c r="K2450">
        <v>0</v>
      </c>
      <c r="L2450">
        <v>165.44</v>
      </c>
      <c r="M2450" t="s">
        <v>1290</v>
      </c>
    </row>
    <row r="2451" spans="1:13">
      <c r="A2451">
        <v>101010102001</v>
      </c>
      <c r="B2451" t="s">
        <v>2902</v>
      </c>
      <c r="C2451" t="s">
        <v>2626</v>
      </c>
      <c r="D2451" t="s">
        <v>1288</v>
      </c>
      <c r="E2451" t="s">
        <v>2627</v>
      </c>
      <c r="F2451">
        <v>3146</v>
      </c>
      <c r="G2451" s="1">
        <v>38948</v>
      </c>
      <c r="H2451" t="s">
        <v>1293</v>
      </c>
      <c r="I2451">
        <v>0</v>
      </c>
      <c r="J2451">
        <v>0</v>
      </c>
      <c r="K2451">
        <v>0</v>
      </c>
      <c r="L2451">
        <v>0</v>
      </c>
      <c r="M2451" t="s">
        <v>1290</v>
      </c>
    </row>
    <row r="2452" spans="1:13">
      <c r="A2452">
        <v>101010102001</v>
      </c>
      <c r="B2452" t="s">
        <v>2902</v>
      </c>
      <c r="C2452" t="s">
        <v>2626</v>
      </c>
      <c r="D2452" t="s">
        <v>1288</v>
      </c>
      <c r="E2452" t="s">
        <v>2634</v>
      </c>
      <c r="F2452">
        <v>1828</v>
      </c>
      <c r="G2452" s="1">
        <v>38950</v>
      </c>
      <c r="H2452" t="s">
        <v>1173</v>
      </c>
      <c r="I2452">
        <v>1237.0999999999999</v>
      </c>
      <c r="J2452">
        <v>0</v>
      </c>
      <c r="K2452">
        <v>0</v>
      </c>
      <c r="L2452">
        <v>1237.0999999999999</v>
      </c>
      <c r="M2452" t="s">
        <v>1290</v>
      </c>
    </row>
    <row r="2453" spans="1:13">
      <c r="A2453">
        <v>101010102001</v>
      </c>
      <c r="B2453" t="s">
        <v>2902</v>
      </c>
      <c r="C2453" t="s">
        <v>2626</v>
      </c>
      <c r="D2453" t="s">
        <v>1288</v>
      </c>
      <c r="E2453" t="s">
        <v>2634</v>
      </c>
      <c r="F2453">
        <v>2219</v>
      </c>
      <c r="G2453" s="1">
        <v>38950</v>
      </c>
      <c r="H2453" t="s">
        <v>1174</v>
      </c>
      <c r="I2453">
        <v>35</v>
      </c>
      <c r="J2453">
        <v>0</v>
      </c>
      <c r="K2453">
        <v>0</v>
      </c>
      <c r="L2453">
        <v>35</v>
      </c>
      <c r="M2453" t="s">
        <v>1290</v>
      </c>
    </row>
    <row r="2454" spans="1:13">
      <c r="A2454">
        <v>101010102001</v>
      </c>
      <c r="B2454" t="s">
        <v>2902</v>
      </c>
      <c r="C2454" t="s">
        <v>2626</v>
      </c>
      <c r="D2454" t="s">
        <v>1288</v>
      </c>
      <c r="E2454" t="s">
        <v>2627</v>
      </c>
      <c r="F2454">
        <v>3476</v>
      </c>
      <c r="G2454" s="1">
        <v>38950</v>
      </c>
      <c r="H2454" t="s">
        <v>1293</v>
      </c>
      <c r="I2454">
        <v>0</v>
      </c>
      <c r="J2454">
        <v>0</v>
      </c>
      <c r="K2454">
        <v>0</v>
      </c>
      <c r="L2454">
        <v>0</v>
      </c>
      <c r="M2454" t="s">
        <v>1290</v>
      </c>
    </row>
    <row r="2455" spans="1:13">
      <c r="A2455">
        <v>101010102001</v>
      </c>
      <c r="B2455" t="s">
        <v>2902</v>
      </c>
      <c r="C2455" t="s">
        <v>2626</v>
      </c>
      <c r="D2455" t="s">
        <v>1288</v>
      </c>
      <c r="E2455" t="s">
        <v>2627</v>
      </c>
      <c r="F2455">
        <v>3477</v>
      </c>
      <c r="G2455" s="1">
        <v>38950</v>
      </c>
      <c r="H2455" t="s">
        <v>1293</v>
      </c>
      <c r="I2455">
        <v>0</v>
      </c>
      <c r="J2455">
        <v>0</v>
      </c>
      <c r="K2455">
        <v>0</v>
      </c>
      <c r="L2455">
        <v>0</v>
      </c>
      <c r="M2455" t="s">
        <v>1290</v>
      </c>
    </row>
    <row r="2456" spans="1:13">
      <c r="A2456">
        <v>101010102001</v>
      </c>
      <c r="B2456" t="s">
        <v>2902</v>
      </c>
      <c r="C2456" t="s">
        <v>2626</v>
      </c>
      <c r="D2456" t="s">
        <v>1288</v>
      </c>
      <c r="E2456" t="s">
        <v>2628</v>
      </c>
      <c r="F2456">
        <v>3478</v>
      </c>
      <c r="G2456" s="1">
        <v>38950</v>
      </c>
      <c r="H2456" t="s">
        <v>1169</v>
      </c>
      <c r="I2456">
        <v>0</v>
      </c>
      <c r="J2456">
        <v>25782.05</v>
      </c>
      <c r="K2456">
        <v>0</v>
      </c>
      <c r="L2456">
        <v>-25782.05</v>
      </c>
      <c r="M2456" t="s">
        <v>1290</v>
      </c>
    </row>
    <row r="2457" spans="1:13">
      <c r="A2457">
        <v>101010102001</v>
      </c>
      <c r="B2457" t="s">
        <v>2902</v>
      </c>
      <c r="C2457" t="s">
        <v>2626</v>
      </c>
      <c r="D2457" t="s">
        <v>1288</v>
      </c>
      <c r="E2457" t="s">
        <v>2628</v>
      </c>
      <c r="F2457">
        <v>3479</v>
      </c>
      <c r="G2457" s="1">
        <v>38950</v>
      </c>
      <c r="H2457" t="s">
        <v>1170</v>
      </c>
      <c r="I2457">
        <v>0</v>
      </c>
      <c r="J2457">
        <v>13304.95</v>
      </c>
      <c r="K2457">
        <v>0</v>
      </c>
      <c r="L2457">
        <v>-13304.95</v>
      </c>
      <c r="M2457" t="s">
        <v>1290</v>
      </c>
    </row>
    <row r="2458" spans="1:13">
      <c r="A2458">
        <v>101010102001</v>
      </c>
      <c r="B2458" t="s">
        <v>2902</v>
      </c>
      <c r="C2458" t="s">
        <v>2626</v>
      </c>
      <c r="D2458" t="s">
        <v>1288</v>
      </c>
      <c r="E2458" t="s">
        <v>2628</v>
      </c>
      <c r="F2458">
        <v>3481</v>
      </c>
      <c r="G2458" s="1">
        <v>38950</v>
      </c>
      <c r="H2458" t="s">
        <v>1171</v>
      </c>
      <c r="I2458">
        <v>0</v>
      </c>
      <c r="J2458">
        <v>3593.04</v>
      </c>
      <c r="K2458">
        <v>0</v>
      </c>
      <c r="L2458">
        <v>-3593.04</v>
      </c>
      <c r="M2458" t="s">
        <v>1290</v>
      </c>
    </row>
    <row r="2459" spans="1:13">
      <c r="A2459">
        <v>101010102001</v>
      </c>
      <c r="B2459" t="s">
        <v>2902</v>
      </c>
      <c r="C2459" t="s">
        <v>2626</v>
      </c>
      <c r="D2459" t="s">
        <v>1288</v>
      </c>
      <c r="E2459" t="s">
        <v>2627</v>
      </c>
      <c r="F2459">
        <v>3482</v>
      </c>
      <c r="G2459" s="1">
        <v>38950</v>
      </c>
      <c r="H2459" t="s">
        <v>1293</v>
      </c>
      <c r="I2459">
        <v>0</v>
      </c>
      <c r="J2459">
        <v>0</v>
      </c>
      <c r="K2459">
        <v>0</v>
      </c>
      <c r="L2459">
        <v>0</v>
      </c>
      <c r="M2459" t="s">
        <v>1290</v>
      </c>
    </row>
    <row r="2460" spans="1:13">
      <c r="A2460">
        <v>101010102001</v>
      </c>
      <c r="B2460" t="s">
        <v>2902</v>
      </c>
      <c r="C2460" t="s">
        <v>2626</v>
      </c>
      <c r="D2460" t="s">
        <v>1288</v>
      </c>
      <c r="E2460" t="s">
        <v>2628</v>
      </c>
      <c r="F2460">
        <v>3483</v>
      </c>
      <c r="G2460" s="1">
        <v>38950</v>
      </c>
      <c r="H2460" t="s">
        <v>1172</v>
      </c>
      <c r="I2460">
        <v>0</v>
      </c>
      <c r="J2460">
        <v>1246.24</v>
      </c>
      <c r="K2460">
        <v>0</v>
      </c>
      <c r="L2460">
        <v>-1246.24</v>
      </c>
      <c r="M2460" t="s">
        <v>1290</v>
      </c>
    </row>
    <row r="2461" spans="1:13">
      <c r="A2461">
        <v>101010102001</v>
      </c>
      <c r="B2461" t="s">
        <v>2902</v>
      </c>
      <c r="C2461" t="s">
        <v>2626</v>
      </c>
      <c r="D2461" t="s">
        <v>1288</v>
      </c>
      <c r="E2461" t="s">
        <v>2632</v>
      </c>
      <c r="F2461">
        <v>135</v>
      </c>
      <c r="G2461" s="1">
        <v>38951</v>
      </c>
      <c r="H2461" t="s">
        <v>2448</v>
      </c>
      <c r="I2461">
        <v>0</v>
      </c>
      <c r="J2461">
        <v>1127</v>
      </c>
      <c r="K2461">
        <v>0</v>
      </c>
      <c r="L2461">
        <v>-1127</v>
      </c>
      <c r="M2461" t="s">
        <v>1290</v>
      </c>
    </row>
    <row r="2462" spans="1:13">
      <c r="A2462">
        <v>101010102001</v>
      </c>
      <c r="B2462" t="s">
        <v>2902</v>
      </c>
      <c r="C2462" t="s">
        <v>2626</v>
      </c>
      <c r="D2462" t="s">
        <v>1288</v>
      </c>
      <c r="E2462" t="s">
        <v>2634</v>
      </c>
      <c r="F2462">
        <v>1865</v>
      </c>
      <c r="G2462" s="1">
        <v>38951</v>
      </c>
      <c r="H2462" t="s">
        <v>2449</v>
      </c>
      <c r="I2462">
        <v>20241.38</v>
      </c>
      <c r="J2462">
        <v>0</v>
      </c>
      <c r="K2462">
        <v>0</v>
      </c>
      <c r="L2462">
        <v>20241.38</v>
      </c>
      <c r="M2462" t="s">
        <v>1290</v>
      </c>
    </row>
    <row r="2463" spans="1:13">
      <c r="A2463">
        <v>101010102001</v>
      </c>
      <c r="B2463" t="s">
        <v>2902</v>
      </c>
      <c r="C2463" t="s">
        <v>2626</v>
      </c>
      <c r="D2463" t="s">
        <v>1288</v>
      </c>
      <c r="E2463" t="s">
        <v>2628</v>
      </c>
      <c r="F2463">
        <v>3484</v>
      </c>
      <c r="G2463" s="1">
        <v>38951</v>
      </c>
      <c r="H2463" t="s">
        <v>1175</v>
      </c>
      <c r="I2463">
        <v>0</v>
      </c>
      <c r="J2463">
        <v>12235.43</v>
      </c>
      <c r="K2463">
        <v>0</v>
      </c>
      <c r="L2463">
        <v>-12235.43</v>
      </c>
      <c r="M2463" t="s">
        <v>1290</v>
      </c>
    </row>
    <row r="2464" spans="1:13">
      <c r="A2464">
        <v>101010102001</v>
      </c>
      <c r="B2464" t="s">
        <v>2902</v>
      </c>
      <c r="C2464" t="s">
        <v>2626</v>
      </c>
      <c r="D2464" t="s">
        <v>1288</v>
      </c>
      <c r="E2464" t="s">
        <v>2628</v>
      </c>
      <c r="F2464">
        <v>3485</v>
      </c>
      <c r="G2464" s="1">
        <v>38951</v>
      </c>
      <c r="H2464" t="s">
        <v>1176</v>
      </c>
      <c r="I2464">
        <v>0</v>
      </c>
      <c r="J2464">
        <v>34.19</v>
      </c>
      <c r="K2464">
        <v>0</v>
      </c>
      <c r="L2464">
        <v>-34.19</v>
      </c>
      <c r="M2464" t="s">
        <v>1290</v>
      </c>
    </row>
    <row r="2465" spans="1:13">
      <c r="A2465">
        <v>101010102001</v>
      </c>
      <c r="B2465" t="s">
        <v>2902</v>
      </c>
      <c r="C2465" t="s">
        <v>2626</v>
      </c>
      <c r="D2465" t="s">
        <v>1288</v>
      </c>
      <c r="E2465" t="s">
        <v>2628</v>
      </c>
      <c r="F2465">
        <v>3485</v>
      </c>
      <c r="G2465" s="1">
        <v>38951</v>
      </c>
      <c r="H2465" t="s">
        <v>1176</v>
      </c>
      <c r="I2465">
        <v>0</v>
      </c>
      <c r="J2465">
        <v>82.84</v>
      </c>
      <c r="K2465">
        <v>0</v>
      </c>
      <c r="L2465">
        <v>-82.84</v>
      </c>
      <c r="M2465" t="s">
        <v>1290</v>
      </c>
    </row>
    <row r="2466" spans="1:13">
      <c r="A2466">
        <v>101010102001</v>
      </c>
      <c r="B2466" t="s">
        <v>2902</v>
      </c>
      <c r="C2466" t="s">
        <v>2626</v>
      </c>
      <c r="D2466" t="s">
        <v>1288</v>
      </c>
      <c r="E2466" t="s">
        <v>2628</v>
      </c>
      <c r="F2466">
        <v>3485</v>
      </c>
      <c r="G2466" s="1">
        <v>38951</v>
      </c>
      <c r="H2466" t="s">
        <v>1176</v>
      </c>
      <c r="I2466">
        <v>0</v>
      </c>
      <c r="J2466">
        <v>12.6</v>
      </c>
      <c r="K2466">
        <v>0</v>
      </c>
      <c r="L2466">
        <v>-12.6</v>
      </c>
      <c r="M2466" t="s">
        <v>1290</v>
      </c>
    </row>
    <row r="2467" spans="1:13">
      <c r="A2467">
        <v>101010102001</v>
      </c>
      <c r="B2467" t="s">
        <v>2902</v>
      </c>
      <c r="C2467" t="s">
        <v>2626</v>
      </c>
      <c r="D2467" t="s">
        <v>1288</v>
      </c>
      <c r="E2467" t="s">
        <v>2628</v>
      </c>
      <c r="F2467">
        <v>3485</v>
      </c>
      <c r="G2467" s="1">
        <v>38951</v>
      </c>
      <c r="H2467" t="s">
        <v>2443</v>
      </c>
      <c r="I2467">
        <v>0</v>
      </c>
      <c r="J2467">
        <v>36.82</v>
      </c>
      <c r="K2467">
        <v>0</v>
      </c>
      <c r="L2467">
        <v>-36.82</v>
      </c>
      <c r="M2467" t="s">
        <v>1290</v>
      </c>
    </row>
    <row r="2468" spans="1:13">
      <c r="A2468">
        <v>101010102001</v>
      </c>
      <c r="B2468" t="s">
        <v>2902</v>
      </c>
      <c r="C2468" t="s">
        <v>2626</v>
      </c>
      <c r="D2468" t="s">
        <v>1288</v>
      </c>
      <c r="E2468" t="s">
        <v>2628</v>
      </c>
      <c r="F2468">
        <v>3489</v>
      </c>
      <c r="G2468" s="1">
        <v>38951</v>
      </c>
      <c r="H2468" t="s">
        <v>2444</v>
      </c>
      <c r="I2468">
        <v>0</v>
      </c>
      <c r="J2468">
        <v>123.34</v>
      </c>
      <c r="K2468">
        <v>0</v>
      </c>
      <c r="L2468">
        <v>-123.34</v>
      </c>
      <c r="M2468" t="s">
        <v>1290</v>
      </c>
    </row>
    <row r="2469" spans="1:13">
      <c r="A2469">
        <v>101010102001</v>
      </c>
      <c r="B2469" t="s">
        <v>2902</v>
      </c>
      <c r="C2469" t="s">
        <v>2626</v>
      </c>
      <c r="D2469" t="s">
        <v>1288</v>
      </c>
      <c r="E2469" t="s">
        <v>2628</v>
      </c>
      <c r="F2469">
        <v>3490</v>
      </c>
      <c r="G2469" s="1">
        <v>38951</v>
      </c>
      <c r="H2469" t="s">
        <v>2445</v>
      </c>
      <c r="I2469">
        <v>0</v>
      </c>
      <c r="J2469">
        <v>6006.89</v>
      </c>
      <c r="K2469">
        <v>0</v>
      </c>
      <c r="L2469">
        <v>-6006.89</v>
      </c>
      <c r="M2469" t="s">
        <v>1290</v>
      </c>
    </row>
    <row r="2470" spans="1:13">
      <c r="A2470">
        <v>101010102001</v>
      </c>
      <c r="B2470" t="s">
        <v>2902</v>
      </c>
      <c r="C2470" t="s">
        <v>2626</v>
      </c>
      <c r="D2470" t="s">
        <v>1288</v>
      </c>
      <c r="E2470" t="s">
        <v>2628</v>
      </c>
      <c r="F2470">
        <v>3491</v>
      </c>
      <c r="G2470" s="1">
        <v>38951</v>
      </c>
      <c r="H2470" t="s">
        <v>2446</v>
      </c>
      <c r="I2470">
        <v>0</v>
      </c>
      <c r="J2470">
        <v>1908.37</v>
      </c>
      <c r="K2470">
        <v>0</v>
      </c>
      <c r="L2470">
        <v>-1908.37</v>
      </c>
      <c r="M2470" t="s">
        <v>1290</v>
      </c>
    </row>
    <row r="2471" spans="1:13">
      <c r="A2471">
        <v>101010102001</v>
      </c>
      <c r="B2471" t="s">
        <v>2902</v>
      </c>
      <c r="C2471" t="s">
        <v>2626</v>
      </c>
      <c r="D2471" t="s">
        <v>1288</v>
      </c>
      <c r="E2471" t="s">
        <v>2628</v>
      </c>
      <c r="F2471">
        <v>3492</v>
      </c>
      <c r="G2471" s="1">
        <v>38951</v>
      </c>
      <c r="H2471" t="s">
        <v>2447</v>
      </c>
      <c r="I2471">
        <v>0</v>
      </c>
      <c r="J2471">
        <v>1068.69</v>
      </c>
      <c r="K2471">
        <v>0</v>
      </c>
      <c r="L2471">
        <v>-1068.69</v>
      </c>
      <c r="M2471" t="s">
        <v>1290</v>
      </c>
    </row>
    <row r="2472" spans="1:13">
      <c r="A2472">
        <v>101010102001</v>
      </c>
      <c r="B2472" t="s">
        <v>2902</v>
      </c>
      <c r="C2472" t="s">
        <v>2626</v>
      </c>
      <c r="D2472" t="s">
        <v>1288</v>
      </c>
      <c r="E2472" t="s">
        <v>2666</v>
      </c>
      <c r="F2472">
        <v>16</v>
      </c>
      <c r="G2472" s="1">
        <v>38952</v>
      </c>
      <c r="H2472" t="s">
        <v>753</v>
      </c>
      <c r="I2472">
        <v>11500</v>
      </c>
      <c r="J2472">
        <v>0</v>
      </c>
      <c r="K2472">
        <v>0</v>
      </c>
      <c r="L2472">
        <v>11500</v>
      </c>
      <c r="M2472" t="s">
        <v>1290</v>
      </c>
    </row>
    <row r="2473" spans="1:13">
      <c r="A2473">
        <v>101010102001</v>
      </c>
      <c r="B2473" t="s">
        <v>2902</v>
      </c>
      <c r="C2473" t="s">
        <v>2626</v>
      </c>
      <c r="D2473" t="s">
        <v>1288</v>
      </c>
      <c r="E2473" t="s">
        <v>1292</v>
      </c>
      <c r="F2473">
        <v>582</v>
      </c>
      <c r="G2473" s="1">
        <v>38952</v>
      </c>
      <c r="H2473" t="s">
        <v>1293</v>
      </c>
      <c r="I2473">
        <v>0</v>
      </c>
      <c r="J2473">
        <v>0</v>
      </c>
      <c r="K2473">
        <v>0</v>
      </c>
      <c r="L2473">
        <v>0</v>
      </c>
      <c r="M2473" t="s">
        <v>1290</v>
      </c>
    </row>
    <row r="2474" spans="1:13">
      <c r="A2474">
        <v>101010102001</v>
      </c>
      <c r="B2474" t="s">
        <v>2902</v>
      </c>
      <c r="C2474" t="s">
        <v>2626</v>
      </c>
      <c r="D2474" t="s">
        <v>1288</v>
      </c>
      <c r="E2474" t="s">
        <v>2634</v>
      </c>
      <c r="F2474">
        <v>1786</v>
      </c>
      <c r="G2474" s="1">
        <v>38952</v>
      </c>
      <c r="H2474" t="s">
        <v>2461</v>
      </c>
      <c r="I2474">
        <v>1998</v>
      </c>
      <c r="J2474">
        <v>0</v>
      </c>
      <c r="K2474">
        <v>0</v>
      </c>
      <c r="L2474">
        <v>1998</v>
      </c>
      <c r="M2474" t="s">
        <v>1290</v>
      </c>
    </row>
    <row r="2475" spans="1:13">
      <c r="A2475">
        <v>101010102001</v>
      </c>
      <c r="B2475" t="s">
        <v>2902</v>
      </c>
      <c r="C2475" t="s">
        <v>2626</v>
      </c>
      <c r="D2475" t="s">
        <v>1288</v>
      </c>
      <c r="E2475" t="s">
        <v>2634</v>
      </c>
      <c r="F2475">
        <v>1824</v>
      </c>
      <c r="G2475" s="1">
        <v>38952</v>
      </c>
      <c r="H2475" t="s">
        <v>2462</v>
      </c>
      <c r="I2475">
        <v>19801.36</v>
      </c>
      <c r="J2475">
        <v>0</v>
      </c>
      <c r="K2475">
        <v>0</v>
      </c>
      <c r="L2475">
        <v>19801.36</v>
      </c>
      <c r="M2475" t="s">
        <v>1290</v>
      </c>
    </row>
    <row r="2476" spans="1:13">
      <c r="A2476">
        <v>101010102001</v>
      </c>
      <c r="B2476" t="s">
        <v>2902</v>
      </c>
      <c r="C2476" t="s">
        <v>2626</v>
      </c>
      <c r="D2476" t="s">
        <v>1288</v>
      </c>
      <c r="E2476" t="s">
        <v>2634</v>
      </c>
      <c r="F2476">
        <v>1840</v>
      </c>
      <c r="G2476" s="1">
        <v>38952</v>
      </c>
      <c r="H2476" t="s">
        <v>2463</v>
      </c>
      <c r="I2476">
        <v>984.5</v>
      </c>
      <c r="J2476">
        <v>0</v>
      </c>
      <c r="K2476">
        <v>0</v>
      </c>
      <c r="L2476">
        <v>984.5</v>
      </c>
      <c r="M2476" t="s">
        <v>1290</v>
      </c>
    </row>
    <row r="2477" spans="1:13">
      <c r="A2477">
        <v>101010102001</v>
      </c>
      <c r="B2477" t="s">
        <v>2902</v>
      </c>
      <c r="C2477" t="s">
        <v>2626</v>
      </c>
      <c r="D2477" t="s">
        <v>1288</v>
      </c>
      <c r="E2477" t="s">
        <v>2634</v>
      </c>
      <c r="F2477">
        <v>1841</v>
      </c>
      <c r="G2477" s="1">
        <v>38952</v>
      </c>
      <c r="H2477" t="s">
        <v>2464</v>
      </c>
      <c r="I2477">
        <v>126</v>
      </c>
      <c r="J2477">
        <v>0</v>
      </c>
      <c r="K2477">
        <v>0</v>
      </c>
      <c r="L2477">
        <v>126</v>
      </c>
      <c r="M2477" t="s">
        <v>1290</v>
      </c>
    </row>
    <row r="2478" spans="1:13">
      <c r="A2478">
        <v>101010102001</v>
      </c>
      <c r="B2478" t="s">
        <v>2902</v>
      </c>
      <c r="C2478" t="s">
        <v>2626</v>
      </c>
      <c r="D2478" t="s">
        <v>1288</v>
      </c>
      <c r="E2478" t="s">
        <v>2634</v>
      </c>
      <c r="F2478">
        <v>1843</v>
      </c>
      <c r="G2478" s="1">
        <v>38952</v>
      </c>
      <c r="H2478" t="s">
        <v>2465</v>
      </c>
      <c r="I2478">
        <v>25</v>
      </c>
      <c r="J2478">
        <v>0</v>
      </c>
      <c r="K2478">
        <v>0</v>
      </c>
      <c r="L2478">
        <v>25</v>
      </c>
      <c r="M2478" t="s">
        <v>1290</v>
      </c>
    </row>
    <row r="2479" spans="1:13">
      <c r="A2479">
        <v>101010102001</v>
      </c>
      <c r="B2479" t="s">
        <v>2902</v>
      </c>
      <c r="C2479" t="s">
        <v>2626</v>
      </c>
      <c r="D2479" t="s">
        <v>1288</v>
      </c>
      <c r="E2479" t="s">
        <v>2634</v>
      </c>
      <c r="F2479">
        <v>1844</v>
      </c>
      <c r="G2479" s="1">
        <v>38952</v>
      </c>
      <c r="H2479" t="s">
        <v>2466</v>
      </c>
      <c r="I2479">
        <v>114.8</v>
      </c>
      <c r="J2479">
        <v>0</v>
      </c>
      <c r="K2479">
        <v>0</v>
      </c>
      <c r="L2479">
        <v>114.8</v>
      </c>
      <c r="M2479" t="s">
        <v>1290</v>
      </c>
    </row>
    <row r="2480" spans="1:13">
      <c r="A2480">
        <v>101010102001</v>
      </c>
      <c r="B2480" t="s">
        <v>2902</v>
      </c>
      <c r="C2480" t="s">
        <v>2626</v>
      </c>
      <c r="D2480" t="s">
        <v>1288</v>
      </c>
      <c r="E2480" t="s">
        <v>2634</v>
      </c>
      <c r="F2480">
        <v>1845</v>
      </c>
      <c r="G2480" s="1">
        <v>38952</v>
      </c>
      <c r="H2480" t="s">
        <v>2467</v>
      </c>
      <c r="I2480">
        <v>421.87</v>
      </c>
      <c r="J2480">
        <v>0</v>
      </c>
      <c r="K2480">
        <v>0</v>
      </c>
      <c r="L2480">
        <v>421.87</v>
      </c>
      <c r="M2480" t="s">
        <v>1290</v>
      </c>
    </row>
    <row r="2481" spans="1:13">
      <c r="A2481">
        <v>101010102001</v>
      </c>
      <c r="B2481" t="s">
        <v>2902</v>
      </c>
      <c r="C2481" t="s">
        <v>2626</v>
      </c>
      <c r="D2481" t="s">
        <v>1288</v>
      </c>
      <c r="E2481" t="s">
        <v>2634</v>
      </c>
      <c r="F2481">
        <v>1846</v>
      </c>
      <c r="G2481" s="1">
        <v>38952</v>
      </c>
      <c r="H2481" t="s">
        <v>2468</v>
      </c>
      <c r="I2481">
        <v>483.3</v>
      </c>
      <c r="J2481">
        <v>0</v>
      </c>
      <c r="K2481">
        <v>0</v>
      </c>
      <c r="L2481">
        <v>483.3</v>
      </c>
      <c r="M2481" t="s">
        <v>1290</v>
      </c>
    </row>
    <row r="2482" spans="1:13">
      <c r="A2482">
        <v>101010102001</v>
      </c>
      <c r="B2482" t="s">
        <v>2902</v>
      </c>
      <c r="C2482" t="s">
        <v>2626</v>
      </c>
      <c r="D2482" t="s">
        <v>1288</v>
      </c>
      <c r="E2482" t="s">
        <v>2634</v>
      </c>
      <c r="F2482">
        <v>1854</v>
      </c>
      <c r="G2482" s="1">
        <v>38952</v>
      </c>
      <c r="H2482" t="s">
        <v>2469</v>
      </c>
      <c r="I2482">
        <v>40.950000000000003</v>
      </c>
      <c r="J2482">
        <v>0</v>
      </c>
      <c r="K2482">
        <v>0</v>
      </c>
      <c r="L2482">
        <v>40.950000000000003</v>
      </c>
      <c r="M2482" t="s">
        <v>1290</v>
      </c>
    </row>
    <row r="2483" spans="1:13">
      <c r="A2483">
        <v>101010102001</v>
      </c>
      <c r="B2483" t="s">
        <v>2902</v>
      </c>
      <c r="C2483" t="s">
        <v>2626</v>
      </c>
      <c r="D2483" t="s">
        <v>1288</v>
      </c>
      <c r="E2483" t="s">
        <v>2634</v>
      </c>
      <c r="F2483">
        <v>1855</v>
      </c>
      <c r="G2483" s="1">
        <v>38952</v>
      </c>
      <c r="H2483" t="s">
        <v>2470</v>
      </c>
      <c r="I2483">
        <v>90.1</v>
      </c>
      <c r="J2483">
        <v>0</v>
      </c>
      <c r="K2483">
        <v>0</v>
      </c>
      <c r="L2483">
        <v>90.1</v>
      </c>
      <c r="M2483" t="s">
        <v>1290</v>
      </c>
    </row>
    <row r="2484" spans="1:13">
      <c r="A2484">
        <v>101010102001</v>
      </c>
      <c r="B2484" t="s">
        <v>2902</v>
      </c>
      <c r="C2484" t="s">
        <v>2626</v>
      </c>
      <c r="D2484" t="s">
        <v>1288</v>
      </c>
      <c r="E2484" t="s">
        <v>2634</v>
      </c>
      <c r="F2484">
        <v>1932</v>
      </c>
      <c r="G2484" s="1">
        <v>38952</v>
      </c>
      <c r="H2484" t="s">
        <v>2471</v>
      </c>
      <c r="I2484">
        <v>65.53</v>
      </c>
      <c r="J2484">
        <v>0</v>
      </c>
      <c r="K2484">
        <v>0</v>
      </c>
      <c r="L2484">
        <v>65.53</v>
      </c>
      <c r="M2484" t="s">
        <v>1290</v>
      </c>
    </row>
    <row r="2485" spans="1:13">
      <c r="A2485">
        <v>101010102001</v>
      </c>
      <c r="B2485" t="s">
        <v>2902</v>
      </c>
      <c r="C2485" t="s">
        <v>2626</v>
      </c>
      <c r="D2485" t="s">
        <v>1288</v>
      </c>
      <c r="E2485" t="s">
        <v>2634</v>
      </c>
      <c r="F2485">
        <v>1981</v>
      </c>
      <c r="G2485" s="1">
        <v>38952</v>
      </c>
      <c r="H2485" t="s">
        <v>2472</v>
      </c>
      <c r="I2485">
        <v>19.04</v>
      </c>
      <c r="J2485">
        <v>0</v>
      </c>
      <c r="K2485">
        <v>0</v>
      </c>
      <c r="L2485">
        <v>19.04</v>
      </c>
      <c r="M2485" t="s">
        <v>1290</v>
      </c>
    </row>
    <row r="2486" spans="1:13">
      <c r="A2486">
        <v>101010102001</v>
      </c>
      <c r="B2486" t="s">
        <v>2902</v>
      </c>
      <c r="C2486" t="s">
        <v>2626</v>
      </c>
      <c r="D2486" t="s">
        <v>1288</v>
      </c>
      <c r="E2486" t="s">
        <v>2627</v>
      </c>
      <c r="F2486">
        <v>3480</v>
      </c>
      <c r="G2486" s="1">
        <v>38952</v>
      </c>
      <c r="H2486" t="s">
        <v>1293</v>
      </c>
      <c r="I2486">
        <v>0</v>
      </c>
      <c r="J2486">
        <v>0</v>
      </c>
      <c r="K2486">
        <v>0</v>
      </c>
      <c r="L2486">
        <v>0</v>
      </c>
      <c r="M2486" t="s">
        <v>1290</v>
      </c>
    </row>
    <row r="2487" spans="1:13">
      <c r="A2487">
        <v>101010102001</v>
      </c>
      <c r="B2487" t="s">
        <v>2902</v>
      </c>
      <c r="C2487" t="s">
        <v>2626</v>
      </c>
      <c r="D2487" t="s">
        <v>1288</v>
      </c>
      <c r="E2487" t="s">
        <v>2628</v>
      </c>
      <c r="F2487">
        <v>3493</v>
      </c>
      <c r="G2487" s="1">
        <v>38952</v>
      </c>
      <c r="H2487" t="s">
        <v>2450</v>
      </c>
      <c r="I2487">
        <v>0</v>
      </c>
      <c r="J2487">
        <v>4958.5</v>
      </c>
      <c r="K2487">
        <v>0</v>
      </c>
      <c r="L2487">
        <v>-4958.5</v>
      </c>
      <c r="M2487" t="s">
        <v>1290</v>
      </c>
    </row>
    <row r="2488" spans="1:13">
      <c r="A2488">
        <v>101010102001</v>
      </c>
      <c r="B2488" t="s">
        <v>2902</v>
      </c>
      <c r="C2488" t="s">
        <v>2626</v>
      </c>
      <c r="D2488" t="s">
        <v>1288</v>
      </c>
      <c r="E2488" t="s">
        <v>2628</v>
      </c>
      <c r="F2488">
        <v>3494</v>
      </c>
      <c r="G2488" s="1">
        <v>38952</v>
      </c>
      <c r="H2488" t="s">
        <v>2451</v>
      </c>
      <c r="I2488">
        <v>0</v>
      </c>
      <c r="J2488">
        <v>92.5</v>
      </c>
      <c r="K2488">
        <v>0</v>
      </c>
      <c r="L2488">
        <v>-92.5</v>
      </c>
      <c r="M2488" t="s">
        <v>1290</v>
      </c>
    </row>
    <row r="2489" spans="1:13">
      <c r="A2489">
        <v>101010102001</v>
      </c>
      <c r="B2489" t="s">
        <v>2902</v>
      </c>
      <c r="C2489" t="s">
        <v>2626</v>
      </c>
      <c r="D2489" t="s">
        <v>1288</v>
      </c>
      <c r="E2489" t="s">
        <v>2628</v>
      </c>
      <c r="F2489">
        <v>3497</v>
      </c>
      <c r="G2489" s="1">
        <v>38952</v>
      </c>
      <c r="H2489" t="s">
        <v>2452</v>
      </c>
      <c r="I2489">
        <v>0</v>
      </c>
      <c r="J2489">
        <v>67.64</v>
      </c>
      <c r="K2489">
        <v>0</v>
      </c>
      <c r="L2489">
        <v>-67.64</v>
      </c>
      <c r="M2489" t="s">
        <v>1290</v>
      </c>
    </row>
    <row r="2490" spans="1:13">
      <c r="A2490">
        <v>101010102001</v>
      </c>
      <c r="B2490" t="s">
        <v>2902</v>
      </c>
      <c r="C2490" t="s">
        <v>2626</v>
      </c>
      <c r="D2490" t="s">
        <v>1288</v>
      </c>
      <c r="E2490" t="s">
        <v>2628</v>
      </c>
      <c r="F2490">
        <v>3498</v>
      </c>
      <c r="G2490" s="1">
        <v>38952</v>
      </c>
      <c r="H2490" t="s">
        <v>2453</v>
      </c>
      <c r="I2490">
        <v>0</v>
      </c>
      <c r="J2490">
        <v>1614.36</v>
      </c>
      <c r="K2490">
        <v>0</v>
      </c>
      <c r="L2490">
        <v>-1614.36</v>
      </c>
      <c r="M2490" t="s">
        <v>1290</v>
      </c>
    </row>
    <row r="2491" spans="1:13">
      <c r="A2491">
        <v>101010102001</v>
      </c>
      <c r="B2491" t="s">
        <v>2902</v>
      </c>
      <c r="C2491" t="s">
        <v>2626</v>
      </c>
      <c r="D2491" t="s">
        <v>1288</v>
      </c>
      <c r="E2491" t="s">
        <v>2627</v>
      </c>
      <c r="F2491">
        <v>3499</v>
      </c>
      <c r="G2491" s="1">
        <v>38952</v>
      </c>
      <c r="H2491" t="s">
        <v>1293</v>
      </c>
      <c r="I2491">
        <v>0</v>
      </c>
      <c r="J2491">
        <v>0</v>
      </c>
      <c r="K2491">
        <v>0</v>
      </c>
      <c r="L2491">
        <v>0</v>
      </c>
      <c r="M2491" t="s">
        <v>1290</v>
      </c>
    </row>
    <row r="2492" spans="1:13">
      <c r="A2492">
        <v>101010102001</v>
      </c>
      <c r="B2492" t="s">
        <v>2902</v>
      </c>
      <c r="C2492" t="s">
        <v>2626</v>
      </c>
      <c r="D2492" t="s">
        <v>1288</v>
      </c>
      <c r="E2492" t="s">
        <v>2628</v>
      </c>
      <c r="F2492">
        <v>3500</v>
      </c>
      <c r="G2492" s="1">
        <v>38952</v>
      </c>
      <c r="H2492" t="s">
        <v>2454</v>
      </c>
      <c r="I2492">
        <v>0</v>
      </c>
      <c r="J2492">
        <v>7428.91</v>
      </c>
      <c r="K2492">
        <v>0</v>
      </c>
      <c r="L2492">
        <v>-7428.91</v>
      </c>
      <c r="M2492" t="s">
        <v>1290</v>
      </c>
    </row>
    <row r="2493" spans="1:13">
      <c r="A2493">
        <v>101010102001</v>
      </c>
      <c r="B2493" t="s">
        <v>2902</v>
      </c>
      <c r="C2493" t="s">
        <v>2626</v>
      </c>
      <c r="D2493" t="s">
        <v>1288</v>
      </c>
      <c r="E2493" t="s">
        <v>2628</v>
      </c>
      <c r="F2493">
        <v>3502</v>
      </c>
      <c r="G2493" s="1">
        <v>38952</v>
      </c>
      <c r="H2493" t="s">
        <v>2455</v>
      </c>
      <c r="I2493">
        <v>0</v>
      </c>
      <c r="J2493">
        <v>21303.119999999999</v>
      </c>
      <c r="K2493">
        <v>0</v>
      </c>
      <c r="L2493">
        <v>-21303.119999999999</v>
      </c>
      <c r="M2493" t="s">
        <v>1290</v>
      </c>
    </row>
    <row r="2494" spans="1:13">
      <c r="A2494">
        <v>101010102001</v>
      </c>
      <c r="B2494" t="s">
        <v>2902</v>
      </c>
      <c r="C2494" t="s">
        <v>2626</v>
      </c>
      <c r="D2494" t="s">
        <v>1288</v>
      </c>
      <c r="E2494" t="s">
        <v>2628</v>
      </c>
      <c r="F2494">
        <v>3505</v>
      </c>
      <c r="G2494" s="1">
        <v>38952</v>
      </c>
      <c r="H2494" t="s">
        <v>2456</v>
      </c>
      <c r="I2494">
        <v>0</v>
      </c>
      <c r="J2494">
        <v>412.36</v>
      </c>
      <c r="K2494">
        <v>0</v>
      </c>
      <c r="L2494">
        <v>-412.36</v>
      </c>
      <c r="M2494" t="s">
        <v>1290</v>
      </c>
    </row>
    <row r="2495" spans="1:13">
      <c r="A2495">
        <v>101010102001</v>
      </c>
      <c r="B2495" t="s">
        <v>2902</v>
      </c>
      <c r="C2495" t="s">
        <v>2626</v>
      </c>
      <c r="D2495" t="s">
        <v>1288</v>
      </c>
      <c r="E2495" t="s">
        <v>2628</v>
      </c>
      <c r="F2495">
        <v>3506</v>
      </c>
      <c r="G2495" s="1">
        <v>38952</v>
      </c>
      <c r="H2495" t="s">
        <v>2457</v>
      </c>
      <c r="I2495">
        <v>0</v>
      </c>
      <c r="J2495">
        <v>103.04</v>
      </c>
      <c r="K2495">
        <v>0</v>
      </c>
      <c r="L2495">
        <v>-103.04</v>
      </c>
      <c r="M2495" t="s">
        <v>1290</v>
      </c>
    </row>
    <row r="2496" spans="1:13">
      <c r="A2496">
        <v>101010102001</v>
      </c>
      <c r="B2496" t="s">
        <v>2902</v>
      </c>
      <c r="C2496" t="s">
        <v>2626</v>
      </c>
      <c r="D2496" t="s">
        <v>1288</v>
      </c>
      <c r="E2496" t="s">
        <v>2628</v>
      </c>
      <c r="F2496">
        <v>3511</v>
      </c>
      <c r="G2496" s="1">
        <v>38952</v>
      </c>
      <c r="H2496" t="s">
        <v>2458</v>
      </c>
      <c r="I2496">
        <v>0</v>
      </c>
      <c r="J2496">
        <v>119.02</v>
      </c>
      <c r="K2496">
        <v>0</v>
      </c>
      <c r="L2496">
        <v>-119.02</v>
      </c>
      <c r="M2496" t="s">
        <v>1290</v>
      </c>
    </row>
    <row r="2497" spans="1:13">
      <c r="A2497">
        <v>101010102001</v>
      </c>
      <c r="B2497" t="s">
        <v>2902</v>
      </c>
      <c r="C2497" t="s">
        <v>2626</v>
      </c>
      <c r="D2497" t="s">
        <v>1288</v>
      </c>
      <c r="E2497" t="s">
        <v>2628</v>
      </c>
      <c r="F2497">
        <v>3513</v>
      </c>
      <c r="G2497" s="1">
        <v>38952</v>
      </c>
      <c r="H2497" t="s">
        <v>2459</v>
      </c>
      <c r="I2497">
        <v>0</v>
      </c>
      <c r="J2497">
        <v>297.19</v>
      </c>
      <c r="K2497">
        <v>0</v>
      </c>
      <c r="L2497">
        <v>-297.19</v>
      </c>
      <c r="M2497" t="s">
        <v>1290</v>
      </c>
    </row>
    <row r="2498" spans="1:13">
      <c r="A2498">
        <v>101010102001</v>
      </c>
      <c r="B2498" t="s">
        <v>2902</v>
      </c>
      <c r="C2498" t="s">
        <v>2626</v>
      </c>
      <c r="D2498" t="s">
        <v>1288</v>
      </c>
      <c r="E2498" t="s">
        <v>2628</v>
      </c>
      <c r="F2498">
        <v>3514</v>
      </c>
      <c r="G2498" s="1">
        <v>38952</v>
      </c>
      <c r="H2498" t="s">
        <v>2460</v>
      </c>
      <c r="I2498">
        <v>0</v>
      </c>
      <c r="J2498">
        <v>380.8</v>
      </c>
      <c r="K2498">
        <v>0</v>
      </c>
      <c r="L2498">
        <v>-380.8</v>
      </c>
      <c r="M2498" t="s">
        <v>1290</v>
      </c>
    </row>
    <row r="2499" spans="1:13">
      <c r="A2499">
        <v>101010102001</v>
      </c>
      <c r="B2499" t="s">
        <v>2676</v>
      </c>
      <c r="C2499" t="s">
        <v>2626</v>
      </c>
      <c r="D2499" t="s">
        <v>1288</v>
      </c>
      <c r="E2499" t="s">
        <v>2628</v>
      </c>
      <c r="F2499">
        <v>3516</v>
      </c>
      <c r="G2499" s="1">
        <v>38952</v>
      </c>
      <c r="H2499" t="s">
        <v>342</v>
      </c>
      <c r="I2499">
        <v>0</v>
      </c>
      <c r="J2499">
        <v>5</v>
      </c>
      <c r="K2499">
        <v>0</v>
      </c>
      <c r="L2499">
        <v>-5</v>
      </c>
      <c r="M2499" t="s">
        <v>1290</v>
      </c>
    </row>
    <row r="2500" spans="1:13">
      <c r="A2500">
        <v>101010102001</v>
      </c>
      <c r="B2500" t="s">
        <v>2902</v>
      </c>
      <c r="C2500" t="s">
        <v>2626</v>
      </c>
      <c r="D2500" t="s">
        <v>1288</v>
      </c>
      <c r="E2500" t="s">
        <v>2628</v>
      </c>
      <c r="F2500">
        <v>3516</v>
      </c>
      <c r="G2500" s="1">
        <v>38952</v>
      </c>
      <c r="H2500" t="s">
        <v>342</v>
      </c>
      <c r="I2500">
        <v>0</v>
      </c>
      <c r="J2500">
        <v>3748.12</v>
      </c>
      <c r="K2500">
        <v>0</v>
      </c>
      <c r="L2500">
        <v>-3748.12</v>
      </c>
      <c r="M2500" t="s">
        <v>1290</v>
      </c>
    </row>
    <row r="2501" spans="1:13">
      <c r="A2501">
        <v>101010102001</v>
      </c>
      <c r="B2501" t="s">
        <v>2902</v>
      </c>
      <c r="C2501" t="s">
        <v>2626</v>
      </c>
      <c r="D2501" t="s">
        <v>1288</v>
      </c>
      <c r="E2501" t="s">
        <v>2634</v>
      </c>
      <c r="F2501">
        <v>1823</v>
      </c>
      <c r="G2501" s="1">
        <v>38953</v>
      </c>
      <c r="H2501" t="s">
        <v>3012</v>
      </c>
      <c r="I2501">
        <v>1414.1</v>
      </c>
      <c r="J2501">
        <v>0</v>
      </c>
      <c r="K2501">
        <v>0</v>
      </c>
      <c r="L2501">
        <v>1414.1</v>
      </c>
      <c r="M2501" t="s">
        <v>1290</v>
      </c>
    </row>
    <row r="2502" spans="1:13">
      <c r="A2502">
        <v>101010102001</v>
      </c>
      <c r="B2502" t="s">
        <v>2902</v>
      </c>
      <c r="C2502" t="s">
        <v>2626</v>
      </c>
      <c r="D2502" t="s">
        <v>1288</v>
      </c>
      <c r="E2502" t="s">
        <v>2634</v>
      </c>
      <c r="F2502">
        <v>2238</v>
      </c>
      <c r="G2502" s="1">
        <v>38953</v>
      </c>
      <c r="H2502" t="s">
        <v>3013</v>
      </c>
      <c r="I2502">
        <v>23321.56</v>
      </c>
      <c r="J2502">
        <v>0</v>
      </c>
      <c r="K2502">
        <v>0</v>
      </c>
      <c r="L2502">
        <v>23321.56</v>
      </c>
      <c r="M2502" t="s">
        <v>1290</v>
      </c>
    </row>
    <row r="2503" spans="1:13">
      <c r="A2503">
        <v>101010102001</v>
      </c>
      <c r="B2503" t="s">
        <v>2902</v>
      </c>
      <c r="C2503" t="s">
        <v>2626</v>
      </c>
      <c r="D2503" t="s">
        <v>1288</v>
      </c>
      <c r="E2503" t="s">
        <v>2628</v>
      </c>
      <c r="F2503">
        <v>3517</v>
      </c>
      <c r="G2503" s="1">
        <v>38953</v>
      </c>
      <c r="H2503" t="s">
        <v>3000</v>
      </c>
      <c r="I2503">
        <v>0</v>
      </c>
      <c r="J2503">
        <v>17655.060000000001</v>
      </c>
      <c r="K2503">
        <v>0</v>
      </c>
      <c r="L2503">
        <v>-17655.060000000001</v>
      </c>
      <c r="M2503" t="s">
        <v>1290</v>
      </c>
    </row>
    <row r="2504" spans="1:13">
      <c r="A2504">
        <v>101010102001</v>
      </c>
      <c r="B2504" t="s">
        <v>2902</v>
      </c>
      <c r="C2504" t="s">
        <v>2626</v>
      </c>
      <c r="D2504" t="s">
        <v>1288</v>
      </c>
      <c r="E2504" t="s">
        <v>2628</v>
      </c>
      <c r="F2504">
        <v>3518</v>
      </c>
      <c r="G2504" s="1">
        <v>38953</v>
      </c>
      <c r="H2504" t="s">
        <v>3001</v>
      </c>
      <c r="I2504">
        <v>0</v>
      </c>
      <c r="J2504">
        <v>154.84</v>
      </c>
      <c r="K2504">
        <v>0</v>
      </c>
      <c r="L2504">
        <v>-154.84</v>
      </c>
      <c r="M2504" t="s">
        <v>1290</v>
      </c>
    </row>
    <row r="2505" spans="1:13">
      <c r="A2505">
        <v>101010102001</v>
      </c>
      <c r="B2505" t="s">
        <v>2902</v>
      </c>
      <c r="C2505" t="s">
        <v>2626</v>
      </c>
      <c r="D2505" t="s">
        <v>1288</v>
      </c>
      <c r="E2505" t="s">
        <v>2628</v>
      </c>
      <c r="F2505">
        <v>3519</v>
      </c>
      <c r="G2505" s="1">
        <v>38953</v>
      </c>
      <c r="H2505" t="s">
        <v>3002</v>
      </c>
      <c r="I2505">
        <v>0</v>
      </c>
      <c r="J2505">
        <v>389.06</v>
      </c>
      <c r="K2505">
        <v>0</v>
      </c>
      <c r="L2505">
        <v>-389.06</v>
      </c>
      <c r="M2505" t="s">
        <v>1290</v>
      </c>
    </row>
    <row r="2506" spans="1:13">
      <c r="A2506">
        <v>101010102001</v>
      </c>
      <c r="B2506" t="s">
        <v>2902</v>
      </c>
      <c r="C2506" t="s">
        <v>2626</v>
      </c>
      <c r="D2506" t="s">
        <v>1288</v>
      </c>
      <c r="E2506" t="s">
        <v>2628</v>
      </c>
      <c r="F2506">
        <v>3520</v>
      </c>
      <c r="G2506" s="1">
        <v>38953</v>
      </c>
      <c r="H2506" t="s">
        <v>3003</v>
      </c>
      <c r="I2506">
        <v>0</v>
      </c>
      <c r="J2506">
        <v>1212.75</v>
      </c>
      <c r="K2506">
        <v>0</v>
      </c>
      <c r="L2506">
        <v>-1212.75</v>
      </c>
      <c r="M2506" t="s">
        <v>1290</v>
      </c>
    </row>
    <row r="2507" spans="1:13">
      <c r="A2507">
        <v>101010102001</v>
      </c>
      <c r="B2507" t="s">
        <v>2902</v>
      </c>
      <c r="C2507" t="s">
        <v>2626</v>
      </c>
      <c r="D2507" t="s">
        <v>1288</v>
      </c>
      <c r="E2507" t="s">
        <v>2628</v>
      </c>
      <c r="F2507">
        <v>3521</v>
      </c>
      <c r="G2507" s="1">
        <v>38953</v>
      </c>
      <c r="H2507" t="s">
        <v>3004</v>
      </c>
      <c r="I2507">
        <v>0</v>
      </c>
      <c r="J2507">
        <v>92</v>
      </c>
      <c r="K2507">
        <v>0</v>
      </c>
      <c r="L2507">
        <v>-92</v>
      </c>
      <c r="M2507" t="s">
        <v>1290</v>
      </c>
    </row>
    <row r="2508" spans="1:13">
      <c r="A2508">
        <v>101010102001</v>
      </c>
      <c r="B2508" t="s">
        <v>2902</v>
      </c>
      <c r="C2508" t="s">
        <v>2626</v>
      </c>
      <c r="D2508" t="s">
        <v>1288</v>
      </c>
      <c r="E2508" t="s">
        <v>2628</v>
      </c>
      <c r="F2508">
        <v>3522</v>
      </c>
      <c r="G2508" s="1">
        <v>38953</v>
      </c>
      <c r="H2508" t="s">
        <v>3005</v>
      </c>
      <c r="I2508">
        <v>0</v>
      </c>
      <c r="J2508">
        <v>100</v>
      </c>
      <c r="K2508">
        <v>0</v>
      </c>
      <c r="L2508">
        <v>-100</v>
      </c>
      <c r="M2508" t="s">
        <v>1290</v>
      </c>
    </row>
    <row r="2509" spans="1:13">
      <c r="A2509">
        <v>101010102001</v>
      </c>
      <c r="B2509" t="s">
        <v>2902</v>
      </c>
      <c r="C2509" t="s">
        <v>2626</v>
      </c>
      <c r="D2509" t="s">
        <v>1288</v>
      </c>
      <c r="E2509" t="s">
        <v>2627</v>
      </c>
      <c r="F2509">
        <v>3523</v>
      </c>
      <c r="G2509" s="1">
        <v>38953</v>
      </c>
      <c r="H2509" t="s">
        <v>1293</v>
      </c>
      <c r="I2509">
        <v>0</v>
      </c>
      <c r="J2509">
        <v>0</v>
      </c>
      <c r="K2509">
        <v>0</v>
      </c>
      <c r="L2509">
        <v>0</v>
      </c>
      <c r="M2509" t="s">
        <v>1290</v>
      </c>
    </row>
    <row r="2510" spans="1:13">
      <c r="A2510">
        <v>101010102001</v>
      </c>
      <c r="B2510" t="s">
        <v>2902</v>
      </c>
      <c r="C2510" t="s">
        <v>2626</v>
      </c>
      <c r="D2510" t="s">
        <v>1288</v>
      </c>
      <c r="E2510" t="s">
        <v>2628</v>
      </c>
      <c r="F2510">
        <v>3524</v>
      </c>
      <c r="G2510" s="1">
        <v>38953</v>
      </c>
      <c r="H2510" t="s">
        <v>3006</v>
      </c>
      <c r="I2510">
        <v>0</v>
      </c>
      <c r="J2510">
        <v>39.89</v>
      </c>
      <c r="K2510">
        <v>0</v>
      </c>
      <c r="L2510">
        <v>-39.89</v>
      </c>
      <c r="M2510" t="s">
        <v>1290</v>
      </c>
    </row>
    <row r="2511" spans="1:13">
      <c r="A2511">
        <v>101010102001</v>
      </c>
      <c r="B2511" t="s">
        <v>2902</v>
      </c>
      <c r="C2511" t="s">
        <v>2626</v>
      </c>
      <c r="D2511" t="s">
        <v>1288</v>
      </c>
      <c r="E2511" t="s">
        <v>2628</v>
      </c>
      <c r="F2511">
        <v>3526</v>
      </c>
      <c r="G2511" s="1">
        <v>38953</v>
      </c>
      <c r="H2511" t="s">
        <v>3007</v>
      </c>
      <c r="I2511">
        <v>0</v>
      </c>
      <c r="J2511">
        <v>2.75</v>
      </c>
      <c r="K2511">
        <v>0</v>
      </c>
      <c r="L2511">
        <v>-2.75</v>
      </c>
      <c r="M2511" t="s">
        <v>1290</v>
      </c>
    </row>
    <row r="2512" spans="1:13">
      <c r="A2512">
        <v>101010102001</v>
      </c>
      <c r="B2512" t="s">
        <v>2902</v>
      </c>
      <c r="C2512" t="s">
        <v>2626</v>
      </c>
      <c r="D2512" t="s">
        <v>1288</v>
      </c>
      <c r="E2512" t="s">
        <v>2628</v>
      </c>
      <c r="F2512">
        <v>3526</v>
      </c>
      <c r="G2512" s="1">
        <v>38953</v>
      </c>
      <c r="H2512" t="s">
        <v>3007</v>
      </c>
      <c r="I2512">
        <v>0</v>
      </c>
      <c r="J2512">
        <v>3.96</v>
      </c>
      <c r="K2512">
        <v>0</v>
      </c>
      <c r="L2512">
        <v>-3.96</v>
      </c>
      <c r="M2512" t="s">
        <v>1290</v>
      </c>
    </row>
    <row r="2513" spans="1:13">
      <c r="A2513">
        <v>101010102001</v>
      </c>
      <c r="B2513" t="s">
        <v>2902</v>
      </c>
      <c r="C2513" t="s">
        <v>2626</v>
      </c>
      <c r="D2513" t="s">
        <v>1288</v>
      </c>
      <c r="E2513" t="s">
        <v>2628</v>
      </c>
      <c r="F2513">
        <v>3528</v>
      </c>
      <c r="G2513" s="1">
        <v>38953</v>
      </c>
      <c r="H2513" t="s">
        <v>3008</v>
      </c>
      <c r="I2513">
        <v>0</v>
      </c>
      <c r="J2513">
        <v>430</v>
      </c>
      <c r="K2513">
        <v>0</v>
      </c>
      <c r="L2513">
        <v>-430</v>
      </c>
      <c r="M2513" t="s">
        <v>1290</v>
      </c>
    </row>
    <row r="2514" spans="1:13">
      <c r="A2514">
        <v>101010102001</v>
      </c>
      <c r="B2514" t="s">
        <v>2902</v>
      </c>
      <c r="C2514" t="s">
        <v>2626</v>
      </c>
      <c r="D2514" t="s">
        <v>1288</v>
      </c>
      <c r="E2514" t="s">
        <v>2628</v>
      </c>
      <c r="F2514">
        <v>3532</v>
      </c>
      <c r="G2514" s="1">
        <v>38953</v>
      </c>
      <c r="H2514" t="s">
        <v>3009</v>
      </c>
      <c r="I2514">
        <v>0</v>
      </c>
      <c r="J2514">
        <v>94.46</v>
      </c>
      <c r="K2514">
        <v>0</v>
      </c>
      <c r="L2514">
        <v>-94.46</v>
      </c>
      <c r="M2514" t="s">
        <v>1290</v>
      </c>
    </row>
    <row r="2515" spans="1:13">
      <c r="A2515">
        <v>101010102001</v>
      </c>
      <c r="B2515" t="s">
        <v>2902</v>
      </c>
      <c r="C2515" t="s">
        <v>2626</v>
      </c>
      <c r="D2515" t="s">
        <v>1288</v>
      </c>
      <c r="E2515" t="s">
        <v>2628</v>
      </c>
      <c r="F2515">
        <v>3532</v>
      </c>
      <c r="G2515" s="1">
        <v>38953</v>
      </c>
      <c r="H2515" t="s">
        <v>3009</v>
      </c>
      <c r="I2515">
        <v>0</v>
      </c>
      <c r="J2515">
        <v>113.58</v>
      </c>
      <c r="K2515">
        <v>0</v>
      </c>
      <c r="L2515">
        <v>-113.58</v>
      </c>
      <c r="M2515" t="s">
        <v>1290</v>
      </c>
    </row>
    <row r="2516" spans="1:13">
      <c r="A2516">
        <v>101010102001</v>
      </c>
      <c r="B2516" t="s">
        <v>2902</v>
      </c>
      <c r="C2516" t="s">
        <v>2626</v>
      </c>
      <c r="D2516" t="s">
        <v>1288</v>
      </c>
      <c r="E2516" t="s">
        <v>2628</v>
      </c>
      <c r="F2516">
        <v>3533</v>
      </c>
      <c r="G2516" s="1">
        <v>38953</v>
      </c>
      <c r="H2516" t="s">
        <v>3010</v>
      </c>
      <c r="I2516">
        <v>0</v>
      </c>
      <c r="J2516">
        <v>222</v>
      </c>
      <c r="K2516">
        <v>0</v>
      </c>
      <c r="L2516">
        <v>-222</v>
      </c>
      <c r="M2516" t="s">
        <v>1290</v>
      </c>
    </row>
    <row r="2517" spans="1:13">
      <c r="A2517">
        <v>101010102001</v>
      </c>
      <c r="B2517" t="s">
        <v>2902</v>
      </c>
      <c r="C2517" t="s">
        <v>2626</v>
      </c>
      <c r="D2517" t="s">
        <v>1288</v>
      </c>
      <c r="E2517" t="s">
        <v>2627</v>
      </c>
      <c r="F2517">
        <v>3534</v>
      </c>
      <c r="G2517" s="1">
        <v>38953</v>
      </c>
      <c r="H2517" t="s">
        <v>1293</v>
      </c>
      <c r="I2517">
        <v>0</v>
      </c>
      <c r="J2517">
        <v>0</v>
      </c>
      <c r="K2517">
        <v>0</v>
      </c>
      <c r="L2517">
        <v>0</v>
      </c>
      <c r="M2517" t="s">
        <v>1290</v>
      </c>
    </row>
    <row r="2518" spans="1:13">
      <c r="A2518">
        <v>101010102001</v>
      </c>
      <c r="B2518" t="s">
        <v>2902</v>
      </c>
      <c r="C2518" t="s">
        <v>2626</v>
      </c>
      <c r="D2518" t="s">
        <v>1288</v>
      </c>
      <c r="E2518" t="s">
        <v>2627</v>
      </c>
      <c r="F2518">
        <v>3535</v>
      </c>
      <c r="G2518" s="1">
        <v>38953</v>
      </c>
      <c r="H2518" t="s">
        <v>1293</v>
      </c>
      <c r="I2518">
        <v>0</v>
      </c>
      <c r="J2518">
        <v>0</v>
      </c>
      <c r="K2518">
        <v>0</v>
      </c>
      <c r="L2518">
        <v>0</v>
      </c>
      <c r="M2518" t="s">
        <v>1290</v>
      </c>
    </row>
    <row r="2519" spans="1:13">
      <c r="A2519">
        <v>101010102001</v>
      </c>
      <c r="B2519" t="s">
        <v>1287</v>
      </c>
      <c r="C2519" t="s">
        <v>2626</v>
      </c>
      <c r="D2519" t="s">
        <v>1288</v>
      </c>
      <c r="E2519" t="s">
        <v>2628</v>
      </c>
      <c r="F2519">
        <v>3536</v>
      </c>
      <c r="G2519" s="1">
        <v>38953</v>
      </c>
      <c r="H2519" t="s">
        <v>2630</v>
      </c>
      <c r="I2519">
        <v>0</v>
      </c>
      <c r="J2519">
        <v>344</v>
      </c>
      <c r="K2519">
        <v>0</v>
      </c>
      <c r="L2519">
        <v>-344</v>
      </c>
      <c r="M2519" t="s">
        <v>1290</v>
      </c>
    </row>
    <row r="2520" spans="1:13">
      <c r="A2520">
        <v>101010102001</v>
      </c>
      <c r="B2520" t="s">
        <v>2902</v>
      </c>
      <c r="C2520" t="s">
        <v>2626</v>
      </c>
      <c r="D2520" t="s">
        <v>1288</v>
      </c>
      <c r="E2520" t="s">
        <v>2628</v>
      </c>
      <c r="F2520">
        <v>3538</v>
      </c>
      <c r="G2520" s="1">
        <v>38953</v>
      </c>
      <c r="H2520" t="s">
        <v>3011</v>
      </c>
      <c r="I2520">
        <v>0</v>
      </c>
      <c r="J2520">
        <v>30</v>
      </c>
      <c r="K2520">
        <v>0</v>
      </c>
      <c r="L2520">
        <v>-30</v>
      </c>
      <c r="M2520" t="s">
        <v>1290</v>
      </c>
    </row>
    <row r="2521" spans="1:13">
      <c r="A2521">
        <v>101010102001</v>
      </c>
      <c r="B2521" t="s">
        <v>2902</v>
      </c>
      <c r="C2521" t="s">
        <v>2626</v>
      </c>
      <c r="D2521" t="s">
        <v>1288</v>
      </c>
      <c r="E2521" t="s">
        <v>2634</v>
      </c>
      <c r="F2521">
        <v>1812</v>
      </c>
      <c r="G2521" s="1">
        <v>38954</v>
      </c>
      <c r="H2521" t="s">
        <v>3021</v>
      </c>
      <c r="I2521">
        <v>278.88</v>
      </c>
      <c r="J2521">
        <v>0</v>
      </c>
      <c r="K2521">
        <v>0</v>
      </c>
      <c r="L2521">
        <v>278.88</v>
      </c>
      <c r="M2521" t="s">
        <v>1290</v>
      </c>
    </row>
    <row r="2522" spans="1:13">
      <c r="A2522">
        <v>101010102001</v>
      </c>
      <c r="B2522" t="s">
        <v>2902</v>
      </c>
      <c r="C2522" t="s">
        <v>2626</v>
      </c>
      <c r="D2522" t="s">
        <v>1288</v>
      </c>
      <c r="E2522" t="s">
        <v>2634</v>
      </c>
      <c r="F2522">
        <v>1813</v>
      </c>
      <c r="G2522" s="1">
        <v>38954</v>
      </c>
      <c r="H2522" t="s">
        <v>3022</v>
      </c>
      <c r="I2522">
        <v>166.88</v>
      </c>
      <c r="J2522">
        <v>0</v>
      </c>
      <c r="K2522">
        <v>0</v>
      </c>
      <c r="L2522">
        <v>166.88</v>
      </c>
      <c r="M2522" t="s">
        <v>1290</v>
      </c>
    </row>
    <row r="2523" spans="1:13">
      <c r="A2523">
        <v>101010102001</v>
      </c>
      <c r="B2523" t="s">
        <v>2902</v>
      </c>
      <c r="C2523" t="s">
        <v>2626</v>
      </c>
      <c r="D2523" t="s">
        <v>1288</v>
      </c>
      <c r="E2523" t="s">
        <v>2634</v>
      </c>
      <c r="F2523">
        <v>1819</v>
      </c>
      <c r="G2523" s="1">
        <v>38954</v>
      </c>
      <c r="H2523" t="s">
        <v>3023</v>
      </c>
      <c r="I2523">
        <v>253.28</v>
      </c>
      <c r="J2523">
        <v>0</v>
      </c>
      <c r="K2523">
        <v>0</v>
      </c>
      <c r="L2523">
        <v>253.28</v>
      </c>
      <c r="M2523" t="s">
        <v>1290</v>
      </c>
    </row>
    <row r="2524" spans="1:13">
      <c r="A2524">
        <v>101010102001</v>
      </c>
      <c r="B2524" t="s">
        <v>2902</v>
      </c>
      <c r="C2524" t="s">
        <v>2626</v>
      </c>
      <c r="D2524" t="s">
        <v>1288</v>
      </c>
      <c r="E2524" t="s">
        <v>2634</v>
      </c>
      <c r="F2524">
        <v>1820</v>
      </c>
      <c r="G2524" s="1">
        <v>38954</v>
      </c>
      <c r="H2524" t="s">
        <v>3024</v>
      </c>
      <c r="I2524">
        <v>41.86</v>
      </c>
      <c r="J2524">
        <v>0</v>
      </c>
      <c r="K2524">
        <v>0</v>
      </c>
      <c r="L2524">
        <v>41.86</v>
      </c>
      <c r="M2524" t="s">
        <v>1290</v>
      </c>
    </row>
    <row r="2525" spans="1:13">
      <c r="A2525">
        <v>101010102001</v>
      </c>
      <c r="B2525" t="s">
        <v>2902</v>
      </c>
      <c r="C2525" t="s">
        <v>2626</v>
      </c>
      <c r="D2525" t="s">
        <v>1288</v>
      </c>
      <c r="E2525" t="s">
        <v>2634</v>
      </c>
      <c r="F2525">
        <v>1821</v>
      </c>
      <c r="G2525" s="1">
        <v>38954</v>
      </c>
      <c r="H2525" t="s">
        <v>3025</v>
      </c>
      <c r="I2525">
        <v>36.4</v>
      </c>
      <c r="J2525">
        <v>0</v>
      </c>
      <c r="K2525">
        <v>0</v>
      </c>
      <c r="L2525">
        <v>36.4</v>
      </c>
      <c r="M2525" t="s">
        <v>1290</v>
      </c>
    </row>
    <row r="2526" spans="1:13">
      <c r="A2526">
        <v>101010102001</v>
      </c>
      <c r="B2526" t="s">
        <v>2902</v>
      </c>
      <c r="C2526" t="s">
        <v>2626</v>
      </c>
      <c r="D2526" t="s">
        <v>1288</v>
      </c>
      <c r="E2526" t="s">
        <v>2634</v>
      </c>
      <c r="F2526">
        <v>1825</v>
      </c>
      <c r="G2526" s="1">
        <v>38954</v>
      </c>
      <c r="H2526" t="s">
        <v>3026</v>
      </c>
      <c r="I2526">
        <v>1567.8</v>
      </c>
      <c r="J2526">
        <v>0</v>
      </c>
      <c r="K2526">
        <v>0</v>
      </c>
      <c r="L2526">
        <v>1567.8</v>
      </c>
      <c r="M2526" t="s">
        <v>1290</v>
      </c>
    </row>
    <row r="2527" spans="1:13">
      <c r="A2527">
        <v>101010102001</v>
      </c>
      <c r="B2527" t="s">
        <v>2902</v>
      </c>
      <c r="C2527" t="s">
        <v>2626</v>
      </c>
      <c r="D2527" t="s">
        <v>1288</v>
      </c>
      <c r="E2527" t="s">
        <v>2634</v>
      </c>
      <c r="F2527">
        <v>1831</v>
      </c>
      <c r="G2527" s="1">
        <v>38954</v>
      </c>
      <c r="H2527" t="s">
        <v>3027</v>
      </c>
      <c r="I2527">
        <v>750.92</v>
      </c>
      <c r="J2527">
        <v>0</v>
      </c>
      <c r="K2527">
        <v>0</v>
      </c>
      <c r="L2527">
        <v>750.92</v>
      </c>
      <c r="M2527" t="s">
        <v>1290</v>
      </c>
    </row>
    <row r="2528" spans="1:13">
      <c r="A2528">
        <v>101010102001</v>
      </c>
      <c r="B2528" t="s">
        <v>2902</v>
      </c>
      <c r="C2528" t="s">
        <v>2626</v>
      </c>
      <c r="D2528" t="s">
        <v>1288</v>
      </c>
      <c r="E2528" t="s">
        <v>2634</v>
      </c>
      <c r="F2528">
        <v>1942</v>
      </c>
      <c r="G2528" s="1">
        <v>38954</v>
      </c>
      <c r="H2528" t="s">
        <v>3028</v>
      </c>
      <c r="I2528">
        <v>54.6</v>
      </c>
      <c r="J2528">
        <v>0</v>
      </c>
      <c r="K2528">
        <v>0</v>
      </c>
      <c r="L2528">
        <v>54.6</v>
      </c>
      <c r="M2528" t="s">
        <v>1290</v>
      </c>
    </row>
    <row r="2529" spans="1:13">
      <c r="A2529">
        <v>101010102001</v>
      </c>
      <c r="B2529" t="s">
        <v>2902</v>
      </c>
      <c r="C2529" t="s">
        <v>2626</v>
      </c>
      <c r="D2529" t="s">
        <v>1288</v>
      </c>
      <c r="E2529" t="s">
        <v>2634</v>
      </c>
      <c r="F2529">
        <v>2022</v>
      </c>
      <c r="G2529" s="1">
        <v>38954</v>
      </c>
      <c r="H2529" t="s">
        <v>3029</v>
      </c>
      <c r="I2529">
        <v>82</v>
      </c>
      <c r="J2529">
        <v>0</v>
      </c>
      <c r="K2529">
        <v>0</v>
      </c>
      <c r="L2529">
        <v>82</v>
      </c>
      <c r="M2529" t="s">
        <v>1290</v>
      </c>
    </row>
    <row r="2530" spans="1:13">
      <c r="A2530">
        <v>101010102001</v>
      </c>
      <c r="B2530" t="s">
        <v>2902</v>
      </c>
      <c r="C2530" t="s">
        <v>2626</v>
      </c>
      <c r="D2530" t="s">
        <v>1288</v>
      </c>
      <c r="E2530" t="s">
        <v>2634</v>
      </c>
      <c r="F2530">
        <v>2044</v>
      </c>
      <c r="G2530" s="1">
        <v>38954</v>
      </c>
      <c r="H2530" t="s">
        <v>3030</v>
      </c>
      <c r="I2530">
        <v>125</v>
      </c>
      <c r="J2530">
        <v>0</v>
      </c>
      <c r="K2530">
        <v>0</v>
      </c>
      <c r="L2530">
        <v>125</v>
      </c>
      <c r="M2530" t="s">
        <v>1290</v>
      </c>
    </row>
    <row r="2531" spans="1:13">
      <c r="A2531">
        <v>101010102001</v>
      </c>
      <c r="B2531" t="s">
        <v>2902</v>
      </c>
      <c r="C2531" t="s">
        <v>2626</v>
      </c>
      <c r="D2531" t="s">
        <v>1288</v>
      </c>
      <c r="E2531" t="s">
        <v>2634</v>
      </c>
      <c r="F2531">
        <v>2240</v>
      </c>
      <c r="G2531" s="1">
        <v>38954</v>
      </c>
      <c r="H2531" t="s">
        <v>3031</v>
      </c>
      <c r="I2531">
        <v>297.14</v>
      </c>
      <c r="J2531">
        <v>0</v>
      </c>
      <c r="K2531">
        <v>0</v>
      </c>
      <c r="L2531">
        <v>297.14</v>
      </c>
      <c r="M2531" t="s">
        <v>1290</v>
      </c>
    </row>
    <row r="2532" spans="1:13">
      <c r="A2532">
        <v>101010102001</v>
      </c>
      <c r="B2532" t="s">
        <v>2902</v>
      </c>
      <c r="C2532" t="s">
        <v>2626</v>
      </c>
      <c r="D2532" t="s">
        <v>1288</v>
      </c>
      <c r="E2532" t="s">
        <v>2634</v>
      </c>
      <c r="F2532">
        <v>2310</v>
      </c>
      <c r="G2532" s="1">
        <v>38954</v>
      </c>
      <c r="H2532" t="s">
        <v>3032</v>
      </c>
      <c r="I2532">
        <v>5000</v>
      </c>
      <c r="J2532">
        <v>0</v>
      </c>
      <c r="K2532">
        <v>0</v>
      </c>
      <c r="L2532">
        <v>5000</v>
      </c>
      <c r="M2532" t="s">
        <v>1290</v>
      </c>
    </row>
    <row r="2533" spans="1:13">
      <c r="A2533">
        <v>101010102001</v>
      </c>
      <c r="B2533" t="s">
        <v>2902</v>
      </c>
      <c r="C2533" t="s">
        <v>2626</v>
      </c>
      <c r="D2533" t="s">
        <v>1288</v>
      </c>
      <c r="E2533" t="s">
        <v>2627</v>
      </c>
      <c r="F2533">
        <v>3539</v>
      </c>
      <c r="G2533" s="1">
        <v>38954</v>
      </c>
      <c r="H2533" t="s">
        <v>1293</v>
      </c>
      <c r="I2533">
        <v>0</v>
      </c>
      <c r="J2533">
        <v>0</v>
      </c>
      <c r="K2533">
        <v>0</v>
      </c>
      <c r="L2533">
        <v>0</v>
      </c>
      <c r="M2533" t="s">
        <v>1290</v>
      </c>
    </row>
    <row r="2534" spans="1:13">
      <c r="A2534">
        <v>101010102001</v>
      </c>
      <c r="B2534" t="s">
        <v>2902</v>
      </c>
      <c r="C2534" t="s">
        <v>2626</v>
      </c>
      <c r="D2534" t="s">
        <v>1288</v>
      </c>
      <c r="E2534" t="s">
        <v>2628</v>
      </c>
      <c r="F2534">
        <v>3540</v>
      </c>
      <c r="G2534" s="1">
        <v>38954</v>
      </c>
      <c r="H2534" t="s">
        <v>3014</v>
      </c>
      <c r="I2534">
        <v>0</v>
      </c>
      <c r="J2534">
        <v>239.21</v>
      </c>
      <c r="K2534">
        <v>0</v>
      </c>
      <c r="L2534">
        <v>-239.21</v>
      </c>
      <c r="M2534" t="s">
        <v>1290</v>
      </c>
    </row>
    <row r="2535" spans="1:13">
      <c r="A2535">
        <v>101010102001</v>
      </c>
      <c r="B2535" t="s">
        <v>2902</v>
      </c>
      <c r="C2535" t="s">
        <v>2626</v>
      </c>
      <c r="D2535" t="s">
        <v>1288</v>
      </c>
      <c r="E2535" t="s">
        <v>2628</v>
      </c>
      <c r="F2535">
        <v>3541</v>
      </c>
      <c r="G2535" s="1">
        <v>38954</v>
      </c>
      <c r="H2535" t="s">
        <v>3014</v>
      </c>
      <c r="I2535">
        <v>0</v>
      </c>
      <c r="J2535">
        <v>313.25</v>
      </c>
      <c r="K2535">
        <v>0</v>
      </c>
      <c r="L2535">
        <v>-313.25</v>
      </c>
      <c r="M2535" t="s">
        <v>1290</v>
      </c>
    </row>
    <row r="2536" spans="1:13">
      <c r="A2536">
        <v>101010102001</v>
      </c>
      <c r="B2536" t="s">
        <v>2902</v>
      </c>
      <c r="C2536" t="s">
        <v>2626</v>
      </c>
      <c r="D2536" t="s">
        <v>1288</v>
      </c>
      <c r="E2536" t="s">
        <v>2628</v>
      </c>
      <c r="F2536">
        <v>3542</v>
      </c>
      <c r="G2536" s="1">
        <v>38954</v>
      </c>
      <c r="H2536" t="s">
        <v>3015</v>
      </c>
      <c r="I2536">
        <v>0</v>
      </c>
      <c r="J2536">
        <v>24347.3</v>
      </c>
      <c r="K2536">
        <v>0</v>
      </c>
      <c r="L2536">
        <v>-24347.3</v>
      </c>
      <c r="M2536" t="s">
        <v>1290</v>
      </c>
    </row>
    <row r="2537" spans="1:13">
      <c r="A2537">
        <v>101010102001</v>
      </c>
      <c r="B2537" t="s">
        <v>2902</v>
      </c>
      <c r="C2537" t="s">
        <v>2626</v>
      </c>
      <c r="D2537" t="s">
        <v>1288</v>
      </c>
      <c r="E2537" t="s">
        <v>2628</v>
      </c>
      <c r="F2537">
        <v>3543</v>
      </c>
      <c r="G2537" s="1">
        <v>38954</v>
      </c>
      <c r="H2537" t="s">
        <v>3016</v>
      </c>
      <c r="I2537">
        <v>0</v>
      </c>
      <c r="J2537">
        <v>17043.16</v>
      </c>
      <c r="K2537">
        <v>0</v>
      </c>
      <c r="L2537">
        <v>-17043.16</v>
      </c>
      <c r="M2537" t="s">
        <v>1290</v>
      </c>
    </row>
    <row r="2538" spans="1:13">
      <c r="A2538">
        <v>101010102001</v>
      </c>
      <c r="B2538" t="s">
        <v>2902</v>
      </c>
      <c r="C2538" t="s">
        <v>2626</v>
      </c>
      <c r="D2538" t="s">
        <v>1288</v>
      </c>
      <c r="E2538" t="s">
        <v>2628</v>
      </c>
      <c r="F2538">
        <v>3544</v>
      </c>
      <c r="G2538" s="1">
        <v>38954</v>
      </c>
      <c r="H2538" t="s">
        <v>3017</v>
      </c>
      <c r="I2538">
        <v>0</v>
      </c>
      <c r="J2538">
        <v>1500</v>
      </c>
      <c r="K2538">
        <v>0</v>
      </c>
      <c r="L2538">
        <v>-1500</v>
      </c>
      <c r="M2538" t="s">
        <v>1290</v>
      </c>
    </row>
    <row r="2539" spans="1:13">
      <c r="A2539">
        <v>101010102001</v>
      </c>
      <c r="B2539" t="s">
        <v>2902</v>
      </c>
      <c r="C2539" t="s">
        <v>2626</v>
      </c>
      <c r="D2539" t="s">
        <v>1288</v>
      </c>
      <c r="E2539" t="s">
        <v>2628</v>
      </c>
      <c r="F2539">
        <v>3545</v>
      </c>
      <c r="G2539" s="1">
        <v>38954</v>
      </c>
      <c r="H2539" t="s">
        <v>3018</v>
      </c>
      <c r="I2539">
        <v>0</v>
      </c>
      <c r="J2539">
        <v>278.88</v>
      </c>
      <c r="K2539">
        <v>0</v>
      </c>
      <c r="L2539">
        <v>-278.88</v>
      </c>
      <c r="M2539" t="s">
        <v>1290</v>
      </c>
    </row>
    <row r="2540" spans="1:13">
      <c r="A2540">
        <v>101010102001</v>
      </c>
      <c r="B2540" t="s">
        <v>2902</v>
      </c>
      <c r="C2540" t="s">
        <v>2626</v>
      </c>
      <c r="D2540" t="s">
        <v>1288</v>
      </c>
      <c r="E2540" t="s">
        <v>2628</v>
      </c>
      <c r="F2540">
        <v>3546</v>
      </c>
      <c r="G2540" s="1">
        <v>38954</v>
      </c>
      <c r="H2540" t="s">
        <v>3019</v>
      </c>
      <c r="I2540">
        <v>0</v>
      </c>
      <c r="J2540">
        <v>2699.63</v>
      </c>
      <c r="K2540">
        <v>0</v>
      </c>
      <c r="L2540">
        <v>-2699.63</v>
      </c>
      <c r="M2540" t="s">
        <v>1290</v>
      </c>
    </row>
    <row r="2541" spans="1:13">
      <c r="A2541">
        <v>101010102001</v>
      </c>
      <c r="B2541" t="s">
        <v>2902</v>
      </c>
      <c r="C2541" t="s">
        <v>2626</v>
      </c>
      <c r="D2541" t="s">
        <v>1288</v>
      </c>
      <c r="E2541" t="s">
        <v>2628</v>
      </c>
      <c r="F2541">
        <v>3547</v>
      </c>
      <c r="G2541" s="1">
        <v>38954</v>
      </c>
      <c r="H2541" t="s">
        <v>3020</v>
      </c>
      <c r="I2541">
        <v>0</v>
      </c>
      <c r="J2541">
        <v>166.88</v>
      </c>
      <c r="K2541">
        <v>0</v>
      </c>
      <c r="L2541">
        <v>-166.88</v>
      </c>
      <c r="M2541" t="s">
        <v>1290</v>
      </c>
    </row>
    <row r="2542" spans="1:13">
      <c r="A2542">
        <v>101010102001</v>
      </c>
      <c r="B2542" t="s">
        <v>2902</v>
      </c>
      <c r="C2542" t="s">
        <v>2626</v>
      </c>
      <c r="D2542" t="s">
        <v>1288</v>
      </c>
      <c r="E2542" t="s">
        <v>2634</v>
      </c>
      <c r="F2542">
        <v>1816</v>
      </c>
      <c r="G2542" s="1">
        <v>38955</v>
      </c>
      <c r="H2542" t="s">
        <v>3033</v>
      </c>
      <c r="I2542">
        <v>1181.4000000000001</v>
      </c>
      <c r="J2542">
        <v>0</v>
      </c>
      <c r="K2542">
        <v>0</v>
      </c>
      <c r="L2542">
        <v>1181.4000000000001</v>
      </c>
      <c r="M2542" t="s">
        <v>1290</v>
      </c>
    </row>
    <row r="2543" spans="1:13">
      <c r="A2543">
        <v>101010102001</v>
      </c>
      <c r="B2543" t="s">
        <v>2902</v>
      </c>
      <c r="C2543" t="s">
        <v>2626</v>
      </c>
      <c r="D2543" t="s">
        <v>1288</v>
      </c>
      <c r="E2543" t="s">
        <v>2634</v>
      </c>
      <c r="F2543">
        <v>1817</v>
      </c>
      <c r="G2543" s="1">
        <v>38955</v>
      </c>
      <c r="H2543" t="s">
        <v>3034</v>
      </c>
      <c r="I2543">
        <v>2025</v>
      </c>
      <c r="J2543">
        <v>0</v>
      </c>
      <c r="K2543">
        <v>0</v>
      </c>
      <c r="L2543">
        <v>2025</v>
      </c>
      <c r="M2543" t="s">
        <v>1290</v>
      </c>
    </row>
    <row r="2544" spans="1:13">
      <c r="A2544">
        <v>101010102001</v>
      </c>
      <c r="B2544" t="s">
        <v>2902</v>
      </c>
      <c r="C2544" t="s">
        <v>2626</v>
      </c>
      <c r="D2544" t="s">
        <v>1288</v>
      </c>
      <c r="E2544" t="s">
        <v>2634</v>
      </c>
      <c r="F2544">
        <v>1818</v>
      </c>
      <c r="G2544" s="1">
        <v>38955</v>
      </c>
      <c r="H2544" t="s">
        <v>3035</v>
      </c>
      <c r="I2544">
        <v>103.04</v>
      </c>
      <c r="J2544">
        <v>0</v>
      </c>
      <c r="K2544">
        <v>0</v>
      </c>
      <c r="L2544">
        <v>103.04</v>
      </c>
      <c r="M2544" t="s">
        <v>1290</v>
      </c>
    </row>
    <row r="2545" spans="1:13">
      <c r="A2545">
        <v>101010102001</v>
      </c>
      <c r="B2545" t="s">
        <v>2902</v>
      </c>
      <c r="C2545" t="s">
        <v>2626</v>
      </c>
      <c r="D2545" t="s">
        <v>1288</v>
      </c>
      <c r="E2545" t="s">
        <v>2634</v>
      </c>
      <c r="F2545">
        <v>1822</v>
      </c>
      <c r="G2545" s="1">
        <v>38955</v>
      </c>
      <c r="H2545" t="s">
        <v>3036</v>
      </c>
      <c r="I2545">
        <v>537</v>
      </c>
      <c r="J2545">
        <v>0</v>
      </c>
      <c r="K2545">
        <v>0</v>
      </c>
      <c r="L2545">
        <v>537</v>
      </c>
      <c r="M2545" t="s">
        <v>1290</v>
      </c>
    </row>
    <row r="2546" spans="1:13">
      <c r="A2546">
        <v>101010102001</v>
      </c>
      <c r="B2546" t="s">
        <v>2902</v>
      </c>
      <c r="C2546" t="s">
        <v>2626</v>
      </c>
      <c r="D2546" t="s">
        <v>1288</v>
      </c>
      <c r="E2546" t="s">
        <v>2634</v>
      </c>
      <c r="F2546">
        <v>1930</v>
      </c>
      <c r="G2546" s="1">
        <v>38957</v>
      </c>
      <c r="H2546" t="s">
        <v>3041</v>
      </c>
      <c r="I2546">
        <v>1575</v>
      </c>
      <c r="J2546">
        <v>0</v>
      </c>
      <c r="K2546">
        <v>0</v>
      </c>
      <c r="L2546">
        <v>1575</v>
      </c>
      <c r="M2546" t="s">
        <v>1290</v>
      </c>
    </row>
    <row r="2547" spans="1:13">
      <c r="A2547">
        <v>101010102001</v>
      </c>
      <c r="B2547" t="s">
        <v>2902</v>
      </c>
      <c r="C2547" t="s">
        <v>2626</v>
      </c>
      <c r="D2547" t="s">
        <v>1288</v>
      </c>
      <c r="E2547" t="s">
        <v>2634</v>
      </c>
      <c r="F2547">
        <v>1953</v>
      </c>
      <c r="G2547" s="1">
        <v>38957</v>
      </c>
      <c r="H2547" t="s">
        <v>3042</v>
      </c>
      <c r="I2547">
        <v>25697.759999999998</v>
      </c>
      <c r="J2547">
        <v>0</v>
      </c>
      <c r="K2547">
        <v>0</v>
      </c>
      <c r="L2547">
        <v>25697.759999999998</v>
      </c>
      <c r="M2547" t="s">
        <v>1290</v>
      </c>
    </row>
    <row r="2548" spans="1:13">
      <c r="A2548">
        <v>101010102001</v>
      </c>
      <c r="B2548" t="s">
        <v>2902</v>
      </c>
      <c r="C2548" t="s">
        <v>2626</v>
      </c>
      <c r="D2548" t="s">
        <v>1288</v>
      </c>
      <c r="E2548" t="s">
        <v>2634</v>
      </c>
      <c r="F2548">
        <v>2011</v>
      </c>
      <c r="G2548" s="1">
        <v>38957</v>
      </c>
      <c r="H2548" t="s">
        <v>3043</v>
      </c>
      <c r="I2548">
        <v>304</v>
      </c>
      <c r="J2548">
        <v>0</v>
      </c>
      <c r="K2548">
        <v>0</v>
      </c>
      <c r="L2548">
        <v>304</v>
      </c>
      <c r="M2548" t="s">
        <v>1290</v>
      </c>
    </row>
    <row r="2549" spans="1:13">
      <c r="A2549">
        <v>101010102001</v>
      </c>
      <c r="B2549" t="s">
        <v>2902</v>
      </c>
      <c r="C2549" t="s">
        <v>2626</v>
      </c>
      <c r="D2549" t="s">
        <v>1288</v>
      </c>
      <c r="E2549" t="s">
        <v>2634</v>
      </c>
      <c r="F2549">
        <v>2230</v>
      </c>
      <c r="G2549" s="1">
        <v>38957</v>
      </c>
      <c r="H2549" t="s">
        <v>3044</v>
      </c>
      <c r="I2549">
        <v>488.11</v>
      </c>
      <c r="J2549">
        <v>0</v>
      </c>
      <c r="K2549">
        <v>0</v>
      </c>
      <c r="L2549">
        <v>488.11</v>
      </c>
      <c r="M2549" t="s">
        <v>1290</v>
      </c>
    </row>
    <row r="2550" spans="1:13">
      <c r="A2550">
        <v>101010102001</v>
      </c>
      <c r="B2550" t="s">
        <v>2902</v>
      </c>
      <c r="C2550" t="s">
        <v>2626</v>
      </c>
      <c r="D2550" t="s">
        <v>1288</v>
      </c>
      <c r="E2550" t="s">
        <v>2627</v>
      </c>
      <c r="F2550">
        <v>3501</v>
      </c>
      <c r="G2550" s="1">
        <v>38957</v>
      </c>
      <c r="H2550" t="s">
        <v>1293</v>
      </c>
      <c r="I2550">
        <v>0</v>
      </c>
      <c r="J2550">
        <v>0</v>
      </c>
      <c r="K2550">
        <v>0</v>
      </c>
      <c r="L2550">
        <v>0</v>
      </c>
      <c r="M2550" t="s">
        <v>1290</v>
      </c>
    </row>
    <row r="2551" spans="1:13">
      <c r="A2551">
        <v>101010102001</v>
      </c>
      <c r="B2551" t="s">
        <v>2902</v>
      </c>
      <c r="C2551" t="s">
        <v>2626</v>
      </c>
      <c r="D2551" t="s">
        <v>1288</v>
      </c>
      <c r="E2551" t="s">
        <v>2628</v>
      </c>
      <c r="F2551">
        <v>3550</v>
      </c>
      <c r="G2551" s="1">
        <v>38957</v>
      </c>
      <c r="H2551" t="s">
        <v>3037</v>
      </c>
      <c r="I2551">
        <v>0</v>
      </c>
      <c r="J2551">
        <v>16778.96</v>
      </c>
      <c r="K2551">
        <v>0</v>
      </c>
      <c r="L2551">
        <v>-16778.96</v>
      </c>
      <c r="M2551" t="s">
        <v>1290</v>
      </c>
    </row>
    <row r="2552" spans="1:13">
      <c r="A2552">
        <v>101010102001</v>
      </c>
      <c r="B2552" t="s">
        <v>2902</v>
      </c>
      <c r="C2552" t="s">
        <v>2626</v>
      </c>
      <c r="D2552" t="s">
        <v>1288</v>
      </c>
      <c r="E2552" t="s">
        <v>2628</v>
      </c>
      <c r="F2552">
        <v>3551</v>
      </c>
      <c r="G2552" s="1">
        <v>38957</v>
      </c>
      <c r="H2552" t="s">
        <v>3982</v>
      </c>
      <c r="I2552">
        <v>0</v>
      </c>
      <c r="J2552">
        <v>3722.59</v>
      </c>
      <c r="K2552">
        <v>0</v>
      </c>
      <c r="L2552">
        <v>-3722.59</v>
      </c>
      <c r="M2552" t="s">
        <v>1290</v>
      </c>
    </row>
    <row r="2553" spans="1:13">
      <c r="A2553">
        <v>101010102001</v>
      </c>
      <c r="B2553" t="s">
        <v>2902</v>
      </c>
      <c r="C2553" t="s">
        <v>2626</v>
      </c>
      <c r="D2553" t="s">
        <v>1288</v>
      </c>
      <c r="E2553" t="s">
        <v>2628</v>
      </c>
      <c r="F2553">
        <v>3552</v>
      </c>
      <c r="G2553" s="1">
        <v>38957</v>
      </c>
      <c r="H2553" t="s">
        <v>3038</v>
      </c>
      <c r="I2553">
        <v>0</v>
      </c>
      <c r="J2553">
        <v>105.66</v>
      </c>
      <c r="K2553">
        <v>0</v>
      </c>
      <c r="L2553">
        <v>-105.66</v>
      </c>
      <c r="M2553" t="s">
        <v>1290</v>
      </c>
    </row>
    <row r="2554" spans="1:13">
      <c r="A2554">
        <v>101010102001</v>
      </c>
      <c r="B2554" t="s">
        <v>2902</v>
      </c>
      <c r="C2554" t="s">
        <v>2626</v>
      </c>
      <c r="D2554" t="s">
        <v>1288</v>
      </c>
      <c r="E2554" t="s">
        <v>2628</v>
      </c>
      <c r="F2554">
        <v>3553</v>
      </c>
      <c r="G2554" s="1">
        <v>38957</v>
      </c>
      <c r="H2554" t="s">
        <v>3039</v>
      </c>
      <c r="I2554">
        <v>0</v>
      </c>
      <c r="J2554">
        <v>18551.240000000002</v>
      </c>
      <c r="K2554">
        <v>0</v>
      </c>
      <c r="L2554">
        <v>-18551.240000000002</v>
      </c>
      <c r="M2554" t="s">
        <v>1290</v>
      </c>
    </row>
    <row r="2555" spans="1:13">
      <c r="A2555">
        <v>101010102001</v>
      </c>
      <c r="B2555" t="s">
        <v>2902</v>
      </c>
      <c r="C2555" t="s">
        <v>2626</v>
      </c>
      <c r="D2555" t="s">
        <v>1288</v>
      </c>
      <c r="E2555" t="s">
        <v>2628</v>
      </c>
      <c r="F2555">
        <v>3554</v>
      </c>
      <c r="G2555" s="1">
        <v>38957</v>
      </c>
      <c r="H2555" t="s">
        <v>594</v>
      </c>
      <c r="I2555">
        <v>0</v>
      </c>
      <c r="J2555">
        <v>176.42</v>
      </c>
      <c r="K2555">
        <v>0</v>
      </c>
      <c r="L2555">
        <v>-176.42</v>
      </c>
      <c r="M2555" t="s">
        <v>1290</v>
      </c>
    </row>
    <row r="2556" spans="1:13">
      <c r="A2556">
        <v>101010102001</v>
      </c>
      <c r="B2556" t="s">
        <v>2902</v>
      </c>
      <c r="C2556" t="s">
        <v>2626</v>
      </c>
      <c r="D2556" t="s">
        <v>1288</v>
      </c>
      <c r="E2556" t="s">
        <v>2628</v>
      </c>
      <c r="F2556">
        <v>3556</v>
      </c>
      <c r="G2556" s="1">
        <v>38957</v>
      </c>
      <c r="H2556" t="s">
        <v>3988</v>
      </c>
      <c r="I2556">
        <v>0</v>
      </c>
      <c r="J2556">
        <v>134.4</v>
      </c>
      <c r="K2556">
        <v>0</v>
      </c>
      <c r="L2556">
        <v>-134.4</v>
      </c>
      <c r="M2556" t="s">
        <v>1290</v>
      </c>
    </row>
    <row r="2557" spans="1:13">
      <c r="A2557">
        <v>101010102001</v>
      </c>
      <c r="B2557" t="s">
        <v>1287</v>
      </c>
      <c r="C2557" t="s">
        <v>2626</v>
      </c>
      <c r="D2557" t="s">
        <v>1288</v>
      </c>
      <c r="E2557" t="s">
        <v>2628</v>
      </c>
      <c r="F2557">
        <v>3558</v>
      </c>
      <c r="G2557" s="1">
        <v>38957</v>
      </c>
      <c r="H2557" t="s">
        <v>2631</v>
      </c>
      <c r="I2557">
        <v>0</v>
      </c>
      <c r="J2557">
        <v>199.71</v>
      </c>
      <c r="K2557">
        <v>0</v>
      </c>
      <c r="L2557">
        <v>-199.71</v>
      </c>
      <c r="M2557" t="s">
        <v>1290</v>
      </c>
    </row>
    <row r="2558" spans="1:13">
      <c r="A2558">
        <v>101010102001</v>
      </c>
      <c r="B2558" t="s">
        <v>2902</v>
      </c>
      <c r="C2558" t="s">
        <v>2626</v>
      </c>
      <c r="D2558" t="s">
        <v>1288</v>
      </c>
      <c r="E2558" t="s">
        <v>2628</v>
      </c>
      <c r="F2558">
        <v>3558</v>
      </c>
      <c r="G2558" s="1">
        <v>38957</v>
      </c>
      <c r="H2558" t="s">
        <v>3040</v>
      </c>
      <c r="I2558">
        <v>0</v>
      </c>
      <c r="J2558">
        <v>175.79</v>
      </c>
      <c r="K2558">
        <v>0</v>
      </c>
      <c r="L2558">
        <v>-175.79</v>
      </c>
      <c r="M2558" t="s">
        <v>1290</v>
      </c>
    </row>
    <row r="2559" spans="1:13">
      <c r="A2559">
        <v>101010102001</v>
      </c>
      <c r="B2559" t="s">
        <v>2902</v>
      </c>
      <c r="C2559" t="s">
        <v>2626</v>
      </c>
      <c r="D2559" t="s">
        <v>1288</v>
      </c>
      <c r="E2559" t="s">
        <v>2634</v>
      </c>
      <c r="F2559">
        <v>1837</v>
      </c>
      <c r="G2559" s="1">
        <v>38958</v>
      </c>
      <c r="H2559" t="s">
        <v>1063</v>
      </c>
      <c r="I2559">
        <v>15.68</v>
      </c>
      <c r="J2559">
        <v>0</v>
      </c>
      <c r="K2559">
        <v>0</v>
      </c>
      <c r="L2559">
        <v>15.68</v>
      </c>
      <c r="M2559" t="s">
        <v>1290</v>
      </c>
    </row>
    <row r="2560" spans="1:13">
      <c r="A2560">
        <v>101010102001</v>
      </c>
      <c r="B2560" t="s">
        <v>2902</v>
      </c>
      <c r="C2560" t="s">
        <v>2626</v>
      </c>
      <c r="D2560" t="s">
        <v>1288</v>
      </c>
      <c r="E2560" t="s">
        <v>2634</v>
      </c>
      <c r="F2560">
        <v>1839</v>
      </c>
      <c r="G2560" s="1">
        <v>38958</v>
      </c>
      <c r="H2560" t="s">
        <v>1064</v>
      </c>
      <c r="I2560">
        <v>108</v>
      </c>
      <c r="J2560">
        <v>0</v>
      </c>
      <c r="K2560">
        <v>0</v>
      </c>
      <c r="L2560">
        <v>108</v>
      </c>
      <c r="M2560" t="s">
        <v>1290</v>
      </c>
    </row>
    <row r="2561" spans="1:13">
      <c r="A2561">
        <v>101010102001</v>
      </c>
      <c r="B2561" t="s">
        <v>2902</v>
      </c>
      <c r="C2561" t="s">
        <v>2626</v>
      </c>
      <c r="D2561" t="s">
        <v>1288</v>
      </c>
      <c r="E2561" t="s">
        <v>2634</v>
      </c>
      <c r="F2561">
        <v>1842</v>
      </c>
      <c r="G2561" s="1">
        <v>38958</v>
      </c>
      <c r="H2561" t="s">
        <v>1065</v>
      </c>
      <c r="I2561">
        <v>49.14</v>
      </c>
      <c r="J2561">
        <v>0</v>
      </c>
      <c r="K2561">
        <v>0</v>
      </c>
      <c r="L2561">
        <v>49.14</v>
      </c>
      <c r="M2561" t="s">
        <v>1290</v>
      </c>
    </row>
    <row r="2562" spans="1:13">
      <c r="A2562">
        <v>101010102001</v>
      </c>
      <c r="B2562" t="s">
        <v>2902</v>
      </c>
      <c r="C2562" t="s">
        <v>2626</v>
      </c>
      <c r="D2562" t="s">
        <v>1288</v>
      </c>
      <c r="E2562" t="s">
        <v>2634</v>
      </c>
      <c r="F2562">
        <v>1862</v>
      </c>
      <c r="G2562" s="1">
        <v>38958</v>
      </c>
      <c r="H2562" t="s">
        <v>1066</v>
      </c>
      <c r="I2562">
        <v>25</v>
      </c>
      <c r="J2562">
        <v>0</v>
      </c>
      <c r="K2562">
        <v>0</v>
      </c>
      <c r="L2562">
        <v>25</v>
      </c>
      <c r="M2562" t="s">
        <v>1290</v>
      </c>
    </row>
    <row r="2563" spans="1:13">
      <c r="A2563">
        <v>101010102001</v>
      </c>
      <c r="B2563" t="s">
        <v>2902</v>
      </c>
      <c r="C2563" t="s">
        <v>2626</v>
      </c>
      <c r="D2563" t="s">
        <v>1288</v>
      </c>
      <c r="E2563" t="s">
        <v>2634</v>
      </c>
      <c r="F2563">
        <v>1904</v>
      </c>
      <c r="G2563" s="1">
        <v>38958</v>
      </c>
      <c r="H2563" t="s">
        <v>1067</v>
      </c>
      <c r="I2563">
        <v>24.23</v>
      </c>
      <c r="J2563">
        <v>0</v>
      </c>
      <c r="K2563">
        <v>0</v>
      </c>
      <c r="L2563">
        <v>24.23</v>
      </c>
      <c r="M2563" t="s">
        <v>1290</v>
      </c>
    </row>
    <row r="2564" spans="1:13">
      <c r="A2564">
        <v>101010102001</v>
      </c>
      <c r="B2564" t="s">
        <v>2902</v>
      </c>
      <c r="C2564" t="s">
        <v>2626</v>
      </c>
      <c r="D2564" t="s">
        <v>1288</v>
      </c>
      <c r="E2564" t="s">
        <v>2634</v>
      </c>
      <c r="F2564">
        <v>1951</v>
      </c>
      <c r="G2564" s="1">
        <v>38958</v>
      </c>
      <c r="H2564" t="s">
        <v>1068</v>
      </c>
      <c r="I2564">
        <v>100</v>
      </c>
      <c r="J2564">
        <v>0</v>
      </c>
      <c r="K2564">
        <v>0</v>
      </c>
      <c r="L2564">
        <v>100</v>
      </c>
      <c r="M2564" t="s">
        <v>1290</v>
      </c>
    </row>
    <row r="2565" spans="1:13">
      <c r="A2565">
        <v>101010102001</v>
      </c>
      <c r="B2565" t="s">
        <v>2902</v>
      </c>
      <c r="C2565" t="s">
        <v>2626</v>
      </c>
      <c r="D2565" t="s">
        <v>1288</v>
      </c>
      <c r="E2565" t="s">
        <v>2628</v>
      </c>
      <c r="F2565">
        <v>3559</v>
      </c>
      <c r="G2565" s="1">
        <v>38958</v>
      </c>
      <c r="H2565" t="s">
        <v>1058</v>
      </c>
      <c r="I2565">
        <v>0</v>
      </c>
      <c r="J2565">
        <v>19227.28</v>
      </c>
      <c r="K2565">
        <v>0</v>
      </c>
      <c r="L2565">
        <v>-19227.28</v>
      </c>
      <c r="M2565" t="s">
        <v>1290</v>
      </c>
    </row>
    <row r="2566" spans="1:13">
      <c r="A2566">
        <v>101010102001</v>
      </c>
      <c r="B2566" t="s">
        <v>2902</v>
      </c>
      <c r="C2566" t="s">
        <v>2626</v>
      </c>
      <c r="D2566" t="s">
        <v>1288</v>
      </c>
      <c r="E2566" t="s">
        <v>2628</v>
      </c>
      <c r="F2566">
        <v>3560</v>
      </c>
      <c r="G2566" s="1">
        <v>38958</v>
      </c>
      <c r="H2566" t="s">
        <v>1059</v>
      </c>
      <c r="I2566">
        <v>0</v>
      </c>
      <c r="J2566">
        <v>900.04</v>
      </c>
      <c r="K2566">
        <v>0</v>
      </c>
      <c r="L2566">
        <v>-900.04</v>
      </c>
      <c r="M2566" t="s">
        <v>1290</v>
      </c>
    </row>
    <row r="2567" spans="1:13">
      <c r="A2567">
        <v>101010102001</v>
      </c>
      <c r="B2567" t="s">
        <v>2902</v>
      </c>
      <c r="C2567" t="s">
        <v>2626</v>
      </c>
      <c r="D2567" t="s">
        <v>1288</v>
      </c>
      <c r="E2567" t="s">
        <v>2627</v>
      </c>
      <c r="F2567">
        <v>3561</v>
      </c>
      <c r="G2567" s="1">
        <v>38958</v>
      </c>
      <c r="H2567" t="s">
        <v>1293</v>
      </c>
      <c r="I2567">
        <v>0</v>
      </c>
      <c r="J2567">
        <v>0</v>
      </c>
      <c r="K2567">
        <v>0</v>
      </c>
      <c r="L2567">
        <v>0</v>
      </c>
      <c r="M2567" t="s">
        <v>1290</v>
      </c>
    </row>
    <row r="2568" spans="1:13">
      <c r="A2568">
        <v>101010102001</v>
      </c>
      <c r="B2568" t="s">
        <v>2902</v>
      </c>
      <c r="C2568" t="s">
        <v>2626</v>
      </c>
      <c r="D2568" t="s">
        <v>1288</v>
      </c>
      <c r="E2568" t="s">
        <v>2627</v>
      </c>
      <c r="F2568">
        <v>3561</v>
      </c>
      <c r="G2568" s="1">
        <v>38958</v>
      </c>
      <c r="H2568" t="s">
        <v>1293</v>
      </c>
      <c r="I2568">
        <v>0</v>
      </c>
      <c r="J2568">
        <v>0</v>
      </c>
      <c r="K2568">
        <v>0</v>
      </c>
      <c r="L2568">
        <v>0</v>
      </c>
      <c r="M2568" t="s">
        <v>1290</v>
      </c>
    </row>
    <row r="2569" spans="1:13">
      <c r="A2569">
        <v>101010102001</v>
      </c>
      <c r="B2569" t="s">
        <v>2902</v>
      </c>
      <c r="C2569" t="s">
        <v>2626</v>
      </c>
      <c r="D2569" t="s">
        <v>1288</v>
      </c>
      <c r="E2569" t="s">
        <v>2628</v>
      </c>
      <c r="F2569">
        <v>3563</v>
      </c>
      <c r="G2569" s="1">
        <v>38958</v>
      </c>
      <c r="H2569" t="s">
        <v>1060</v>
      </c>
      <c r="I2569">
        <v>0</v>
      </c>
      <c r="J2569">
        <v>12.25</v>
      </c>
      <c r="K2569">
        <v>0</v>
      </c>
      <c r="L2569">
        <v>-12.25</v>
      </c>
      <c r="M2569" t="s">
        <v>1290</v>
      </c>
    </row>
    <row r="2570" spans="1:13">
      <c r="A2570">
        <v>101010102001</v>
      </c>
      <c r="B2570" t="s">
        <v>2902</v>
      </c>
      <c r="C2570" t="s">
        <v>2626</v>
      </c>
      <c r="D2570" t="s">
        <v>1288</v>
      </c>
      <c r="E2570" t="s">
        <v>2628</v>
      </c>
      <c r="F2570">
        <v>3564</v>
      </c>
      <c r="G2570" s="1">
        <v>38958</v>
      </c>
      <c r="H2570" t="s">
        <v>766</v>
      </c>
      <c r="I2570">
        <v>0</v>
      </c>
      <c r="J2570">
        <v>1533.46</v>
      </c>
      <c r="K2570">
        <v>0</v>
      </c>
      <c r="L2570">
        <v>-1533.46</v>
      </c>
      <c r="M2570" t="s">
        <v>1290</v>
      </c>
    </row>
    <row r="2571" spans="1:13">
      <c r="A2571">
        <v>101010102001</v>
      </c>
      <c r="B2571" t="s">
        <v>2902</v>
      </c>
      <c r="C2571" t="s">
        <v>2626</v>
      </c>
      <c r="D2571" t="s">
        <v>1288</v>
      </c>
      <c r="E2571" t="s">
        <v>2628</v>
      </c>
      <c r="F2571">
        <v>3565</v>
      </c>
      <c r="G2571" s="1">
        <v>38958</v>
      </c>
      <c r="H2571" t="s">
        <v>1061</v>
      </c>
      <c r="I2571">
        <v>0</v>
      </c>
      <c r="J2571">
        <v>179.2</v>
      </c>
      <c r="K2571">
        <v>0</v>
      </c>
      <c r="L2571">
        <v>-179.2</v>
      </c>
      <c r="M2571" t="s">
        <v>1290</v>
      </c>
    </row>
    <row r="2572" spans="1:13">
      <c r="A2572">
        <v>101010102001</v>
      </c>
      <c r="B2572" t="s">
        <v>2902</v>
      </c>
      <c r="C2572" t="s">
        <v>2626</v>
      </c>
      <c r="D2572" t="s">
        <v>1288</v>
      </c>
      <c r="E2572" t="s">
        <v>2628</v>
      </c>
      <c r="F2572">
        <v>3566</v>
      </c>
      <c r="G2572" s="1">
        <v>38958</v>
      </c>
      <c r="H2572" t="s">
        <v>1062</v>
      </c>
      <c r="I2572">
        <v>0</v>
      </c>
      <c r="J2572">
        <v>92.17</v>
      </c>
      <c r="K2572">
        <v>0</v>
      </c>
      <c r="L2572">
        <v>-92.17</v>
      </c>
      <c r="M2572" t="s">
        <v>1290</v>
      </c>
    </row>
    <row r="2573" spans="1:13">
      <c r="A2573">
        <v>101010102001</v>
      </c>
      <c r="B2573" t="s">
        <v>2902</v>
      </c>
      <c r="C2573" t="s">
        <v>2626</v>
      </c>
      <c r="D2573" t="s">
        <v>1288</v>
      </c>
      <c r="E2573" t="s">
        <v>2632</v>
      </c>
      <c r="F2573">
        <v>129</v>
      </c>
      <c r="G2573" s="1">
        <v>38959</v>
      </c>
      <c r="H2573" t="s">
        <v>1074</v>
      </c>
      <c r="I2573">
        <v>0</v>
      </c>
      <c r="J2573">
        <v>1588.84</v>
      </c>
      <c r="K2573">
        <v>0</v>
      </c>
      <c r="L2573">
        <v>-1588.84</v>
      </c>
      <c r="M2573" t="s">
        <v>1290</v>
      </c>
    </row>
    <row r="2574" spans="1:13">
      <c r="A2574">
        <v>101010102001</v>
      </c>
      <c r="B2574" t="s">
        <v>1287</v>
      </c>
      <c r="C2574" t="s">
        <v>2626</v>
      </c>
      <c r="D2574" t="s">
        <v>1288</v>
      </c>
      <c r="E2574" t="s">
        <v>2632</v>
      </c>
      <c r="F2574">
        <v>137</v>
      </c>
      <c r="G2574" s="1">
        <v>38959</v>
      </c>
      <c r="H2574" t="s">
        <v>2633</v>
      </c>
      <c r="I2574">
        <v>0</v>
      </c>
      <c r="J2574">
        <v>275.89</v>
      </c>
      <c r="K2574">
        <v>0</v>
      </c>
      <c r="L2574">
        <v>-275.89</v>
      </c>
      <c r="M2574" t="s">
        <v>1290</v>
      </c>
    </row>
    <row r="2575" spans="1:13">
      <c r="A2575">
        <v>101010102001</v>
      </c>
      <c r="B2575" t="s">
        <v>2676</v>
      </c>
      <c r="C2575" t="s">
        <v>2626</v>
      </c>
      <c r="D2575" t="s">
        <v>1288</v>
      </c>
      <c r="E2575" t="s">
        <v>2632</v>
      </c>
      <c r="F2575">
        <v>139</v>
      </c>
      <c r="G2575" s="1">
        <v>38959</v>
      </c>
      <c r="H2575" t="s">
        <v>344</v>
      </c>
      <c r="I2575">
        <v>0</v>
      </c>
      <c r="J2575">
        <v>2981.22</v>
      </c>
      <c r="K2575">
        <v>0</v>
      </c>
      <c r="L2575">
        <v>-2981.22</v>
      </c>
      <c r="M2575" t="s">
        <v>1290</v>
      </c>
    </row>
    <row r="2576" spans="1:13">
      <c r="A2576">
        <v>101010102001</v>
      </c>
      <c r="B2576" t="s">
        <v>2902</v>
      </c>
      <c r="C2576" t="s">
        <v>2626</v>
      </c>
      <c r="D2576" t="s">
        <v>1288</v>
      </c>
      <c r="E2576" t="s">
        <v>2632</v>
      </c>
      <c r="F2576">
        <v>148</v>
      </c>
      <c r="G2576" s="1">
        <v>38959</v>
      </c>
      <c r="H2576" t="s">
        <v>1075</v>
      </c>
      <c r="I2576">
        <v>0</v>
      </c>
      <c r="J2576">
        <v>15177.89</v>
      </c>
      <c r="K2576">
        <v>0</v>
      </c>
      <c r="L2576">
        <v>-15177.89</v>
      </c>
      <c r="M2576" t="s">
        <v>1290</v>
      </c>
    </row>
    <row r="2577" spans="1:13">
      <c r="A2577">
        <v>101010102001</v>
      </c>
      <c r="B2577" t="s">
        <v>2902</v>
      </c>
      <c r="C2577" t="s">
        <v>2626</v>
      </c>
      <c r="D2577" t="s">
        <v>1288</v>
      </c>
      <c r="E2577" t="s">
        <v>2632</v>
      </c>
      <c r="F2577">
        <v>181</v>
      </c>
      <c r="G2577" s="1">
        <v>38959</v>
      </c>
      <c r="H2577" t="s">
        <v>1076</v>
      </c>
      <c r="I2577">
        <v>0</v>
      </c>
      <c r="J2577">
        <v>19144.189999999999</v>
      </c>
      <c r="K2577">
        <v>0</v>
      </c>
      <c r="L2577">
        <v>-19144.189999999999</v>
      </c>
      <c r="M2577" t="s">
        <v>1290</v>
      </c>
    </row>
    <row r="2578" spans="1:13">
      <c r="A2578">
        <v>101010102001</v>
      </c>
      <c r="B2578" t="s">
        <v>2902</v>
      </c>
      <c r="C2578" t="s">
        <v>2626</v>
      </c>
      <c r="D2578" t="s">
        <v>1288</v>
      </c>
      <c r="E2578" t="s">
        <v>2634</v>
      </c>
      <c r="F2578">
        <v>1782</v>
      </c>
      <c r="G2578" s="1">
        <v>38959</v>
      </c>
      <c r="H2578" t="s">
        <v>1077</v>
      </c>
      <c r="I2578">
        <v>18592.36</v>
      </c>
      <c r="J2578">
        <v>0</v>
      </c>
      <c r="K2578">
        <v>0</v>
      </c>
      <c r="L2578">
        <v>18592.36</v>
      </c>
      <c r="M2578" t="s">
        <v>1290</v>
      </c>
    </row>
    <row r="2579" spans="1:13">
      <c r="A2579">
        <v>101010102001</v>
      </c>
      <c r="B2579" t="s">
        <v>2902</v>
      </c>
      <c r="C2579" t="s">
        <v>2626</v>
      </c>
      <c r="D2579" t="s">
        <v>1288</v>
      </c>
      <c r="E2579" t="s">
        <v>2634</v>
      </c>
      <c r="F2579">
        <v>1814</v>
      </c>
      <c r="G2579" s="1">
        <v>38959</v>
      </c>
      <c r="H2579" t="s">
        <v>1078</v>
      </c>
      <c r="I2579">
        <v>184.8</v>
      </c>
      <c r="J2579">
        <v>0</v>
      </c>
      <c r="K2579">
        <v>0</v>
      </c>
      <c r="L2579">
        <v>184.8</v>
      </c>
      <c r="M2579" t="s">
        <v>1290</v>
      </c>
    </row>
    <row r="2580" spans="1:13">
      <c r="A2580">
        <v>101010102001</v>
      </c>
      <c r="B2580" t="s">
        <v>2902</v>
      </c>
      <c r="C2580" t="s">
        <v>2626</v>
      </c>
      <c r="D2580" t="s">
        <v>1288</v>
      </c>
      <c r="E2580" t="s">
        <v>2634</v>
      </c>
      <c r="F2580">
        <v>1815</v>
      </c>
      <c r="G2580" s="1">
        <v>38959</v>
      </c>
      <c r="H2580" t="s">
        <v>1079</v>
      </c>
      <c r="I2580">
        <v>89.6</v>
      </c>
      <c r="J2580">
        <v>0</v>
      </c>
      <c r="K2580">
        <v>0</v>
      </c>
      <c r="L2580">
        <v>89.6</v>
      </c>
      <c r="M2580" t="s">
        <v>1290</v>
      </c>
    </row>
    <row r="2581" spans="1:13">
      <c r="A2581">
        <v>101010102001</v>
      </c>
      <c r="B2581" t="s">
        <v>2902</v>
      </c>
      <c r="C2581" t="s">
        <v>2626</v>
      </c>
      <c r="D2581" t="s">
        <v>1288</v>
      </c>
      <c r="E2581" t="s">
        <v>2634</v>
      </c>
      <c r="F2581">
        <v>1826</v>
      </c>
      <c r="G2581" s="1">
        <v>38959</v>
      </c>
      <c r="H2581" t="s">
        <v>1080</v>
      </c>
      <c r="I2581">
        <v>1477.4</v>
      </c>
      <c r="J2581">
        <v>0</v>
      </c>
      <c r="K2581">
        <v>0</v>
      </c>
      <c r="L2581">
        <v>1477.4</v>
      </c>
      <c r="M2581" t="s">
        <v>1290</v>
      </c>
    </row>
    <row r="2582" spans="1:13">
      <c r="A2582">
        <v>101010102001</v>
      </c>
      <c r="B2582" t="s">
        <v>2902</v>
      </c>
      <c r="C2582" t="s">
        <v>2626</v>
      </c>
      <c r="D2582" t="s">
        <v>1288</v>
      </c>
      <c r="E2582" t="s">
        <v>2634</v>
      </c>
      <c r="F2582">
        <v>1829</v>
      </c>
      <c r="G2582" s="1">
        <v>38959</v>
      </c>
      <c r="H2582" t="s">
        <v>1081</v>
      </c>
      <c r="I2582">
        <v>1440.95</v>
      </c>
      <c r="J2582">
        <v>0</v>
      </c>
      <c r="K2582">
        <v>0</v>
      </c>
      <c r="L2582">
        <v>1440.95</v>
      </c>
      <c r="M2582" t="s">
        <v>1290</v>
      </c>
    </row>
    <row r="2583" spans="1:13">
      <c r="A2583">
        <v>101010102001</v>
      </c>
      <c r="B2583" t="s">
        <v>2902</v>
      </c>
      <c r="C2583" t="s">
        <v>2626</v>
      </c>
      <c r="D2583" t="s">
        <v>1288</v>
      </c>
      <c r="E2583" t="s">
        <v>2634</v>
      </c>
      <c r="F2583">
        <v>1992</v>
      </c>
      <c r="G2583" s="1">
        <v>38959</v>
      </c>
      <c r="H2583" t="s">
        <v>1082</v>
      </c>
      <c r="I2583">
        <v>350.97</v>
      </c>
      <c r="J2583">
        <v>0</v>
      </c>
      <c r="K2583">
        <v>0</v>
      </c>
      <c r="L2583">
        <v>350.97</v>
      </c>
      <c r="M2583" t="s">
        <v>1290</v>
      </c>
    </row>
    <row r="2584" spans="1:13">
      <c r="A2584">
        <v>101010102001</v>
      </c>
      <c r="B2584" t="s">
        <v>2902</v>
      </c>
      <c r="C2584" t="s">
        <v>2626</v>
      </c>
      <c r="D2584" t="s">
        <v>1288</v>
      </c>
      <c r="E2584" t="s">
        <v>2634</v>
      </c>
      <c r="F2584">
        <v>1995</v>
      </c>
      <c r="G2584" s="1">
        <v>38959</v>
      </c>
      <c r="H2584" t="s">
        <v>1083</v>
      </c>
      <c r="I2584">
        <v>1594.11</v>
      </c>
      <c r="J2584">
        <v>0</v>
      </c>
      <c r="K2584">
        <v>0</v>
      </c>
      <c r="L2584">
        <v>1594.11</v>
      </c>
      <c r="M2584" t="s">
        <v>1290</v>
      </c>
    </row>
    <row r="2585" spans="1:13">
      <c r="A2585">
        <v>101010102001</v>
      </c>
      <c r="B2585" t="s">
        <v>2902</v>
      </c>
      <c r="C2585" t="s">
        <v>2626</v>
      </c>
      <c r="D2585" t="s">
        <v>1288</v>
      </c>
      <c r="E2585" t="s">
        <v>2634</v>
      </c>
      <c r="F2585">
        <v>2233</v>
      </c>
      <c r="G2585" s="1">
        <v>38959</v>
      </c>
      <c r="H2585" t="s">
        <v>1084</v>
      </c>
      <c r="I2585">
        <v>327.57</v>
      </c>
      <c r="J2585">
        <v>0</v>
      </c>
      <c r="K2585">
        <v>0</v>
      </c>
      <c r="L2585">
        <v>327.57</v>
      </c>
      <c r="M2585" t="s">
        <v>1290</v>
      </c>
    </row>
    <row r="2586" spans="1:13">
      <c r="A2586">
        <v>101010102001</v>
      </c>
      <c r="B2586" t="s">
        <v>2902</v>
      </c>
      <c r="C2586" t="s">
        <v>2626</v>
      </c>
      <c r="D2586" t="s">
        <v>1288</v>
      </c>
      <c r="E2586" t="s">
        <v>2634</v>
      </c>
      <c r="F2586">
        <v>2245</v>
      </c>
      <c r="G2586" s="1">
        <v>38959</v>
      </c>
      <c r="H2586" t="s">
        <v>1085</v>
      </c>
      <c r="I2586">
        <v>6490.45</v>
      </c>
      <c r="J2586">
        <v>0</v>
      </c>
      <c r="K2586">
        <v>0</v>
      </c>
      <c r="L2586">
        <v>6490.45</v>
      </c>
      <c r="M2586" t="s">
        <v>1290</v>
      </c>
    </row>
    <row r="2587" spans="1:13">
      <c r="A2587">
        <v>101010102001</v>
      </c>
      <c r="B2587" t="s">
        <v>2902</v>
      </c>
      <c r="C2587" t="s">
        <v>2626</v>
      </c>
      <c r="D2587" t="s">
        <v>1288</v>
      </c>
      <c r="E2587" t="s">
        <v>2634</v>
      </c>
      <c r="F2587">
        <v>2252</v>
      </c>
      <c r="G2587" s="1">
        <v>38959</v>
      </c>
      <c r="H2587" t="s">
        <v>1086</v>
      </c>
      <c r="I2587">
        <v>61.56</v>
      </c>
      <c r="J2587">
        <v>0</v>
      </c>
      <c r="K2587">
        <v>0</v>
      </c>
      <c r="L2587">
        <v>61.56</v>
      </c>
      <c r="M2587" t="s">
        <v>1290</v>
      </c>
    </row>
    <row r="2588" spans="1:13">
      <c r="A2588">
        <v>101010102001</v>
      </c>
      <c r="B2588" t="s">
        <v>2902</v>
      </c>
      <c r="C2588" t="s">
        <v>2626</v>
      </c>
      <c r="D2588" t="s">
        <v>1288</v>
      </c>
      <c r="E2588" t="s">
        <v>2634</v>
      </c>
      <c r="F2588">
        <v>2311</v>
      </c>
      <c r="G2588" s="1">
        <v>38959</v>
      </c>
      <c r="H2588" t="s">
        <v>1087</v>
      </c>
      <c r="I2588">
        <v>15000</v>
      </c>
      <c r="J2588">
        <v>0</v>
      </c>
      <c r="K2588">
        <v>0</v>
      </c>
      <c r="L2588">
        <v>15000</v>
      </c>
      <c r="M2588" t="s">
        <v>1290</v>
      </c>
    </row>
    <row r="2589" spans="1:13">
      <c r="A2589">
        <v>101010102001</v>
      </c>
      <c r="B2589" t="s">
        <v>1287</v>
      </c>
      <c r="C2589" t="s">
        <v>2626</v>
      </c>
      <c r="D2589" t="s">
        <v>1288</v>
      </c>
      <c r="E2589" t="s">
        <v>2634</v>
      </c>
      <c r="F2589">
        <v>2339</v>
      </c>
      <c r="G2589" s="1">
        <v>38959</v>
      </c>
      <c r="H2589" t="s">
        <v>2635</v>
      </c>
      <c r="I2589">
        <v>919.6</v>
      </c>
      <c r="J2589">
        <v>0</v>
      </c>
      <c r="K2589">
        <v>0</v>
      </c>
      <c r="L2589">
        <v>919.6</v>
      </c>
      <c r="M2589" t="s">
        <v>1290</v>
      </c>
    </row>
    <row r="2590" spans="1:13">
      <c r="A2590">
        <v>101010102001</v>
      </c>
      <c r="B2590" t="s">
        <v>2902</v>
      </c>
      <c r="C2590" t="s">
        <v>2626</v>
      </c>
      <c r="D2590" t="s">
        <v>1288</v>
      </c>
      <c r="E2590" t="s">
        <v>2634</v>
      </c>
      <c r="F2590">
        <v>2341</v>
      </c>
      <c r="G2590" s="1">
        <v>38959</v>
      </c>
      <c r="H2590" t="s">
        <v>1088</v>
      </c>
      <c r="I2590">
        <v>275.89</v>
      </c>
      <c r="J2590">
        <v>0</v>
      </c>
      <c r="K2590">
        <v>0</v>
      </c>
      <c r="L2590">
        <v>275.89</v>
      </c>
      <c r="M2590" t="s">
        <v>1290</v>
      </c>
    </row>
    <row r="2591" spans="1:13">
      <c r="A2591">
        <v>101010102001</v>
      </c>
      <c r="B2591" t="s">
        <v>2902</v>
      </c>
      <c r="C2591" t="s">
        <v>2626</v>
      </c>
      <c r="D2591" t="s">
        <v>1288</v>
      </c>
      <c r="E2591" t="s">
        <v>2634</v>
      </c>
      <c r="F2591">
        <v>2344</v>
      </c>
      <c r="G2591" s="1">
        <v>38959</v>
      </c>
      <c r="H2591" t="s">
        <v>1089</v>
      </c>
      <c r="I2591">
        <v>745.86</v>
      </c>
      <c r="J2591">
        <v>0</v>
      </c>
      <c r="K2591">
        <v>0</v>
      </c>
      <c r="L2591">
        <v>745.86</v>
      </c>
      <c r="M2591" t="s">
        <v>1290</v>
      </c>
    </row>
    <row r="2592" spans="1:13">
      <c r="A2592">
        <v>101010102001</v>
      </c>
      <c r="B2592" t="s">
        <v>2902</v>
      </c>
      <c r="C2592" t="s">
        <v>2626</v>
      </c>
      <c r="D2592" t="s">
        <v>1288</v>
      </c>
      <c r="E2592" t="s">
        <v>2634</v>
      </c>
      <c r="F2592">
        <v>2352</v>
      </c>
      <c r="G2592" s="1">
        <v>38959</v>
      </c>
      <c r="H2592" t="s">
        <v>344</v>
      </c>
      <c r="I2592">
        <v>2981.22</v>
      </c>
      <c r="J2592">
        <v>0</v>
      </c>
      <c r="K2592">
        <v>0</v>
      </c>
      <c r="L2592">
        <v>2981.22</v>
      </c>
      <c r="M2592" t="s">
        <v>1290</v>
      </c>
    </row>
    <row r="2593" spans="1:13">
      <c r="A2593">
        <v>101010102001</v>
      </c>
      <c r="B2593" t="s">
        <v>2902</v>
      </c>
      <c r="C2593" t="s">
        <v>2626</v>
      </c>
      <c r="D2593" t="s">
        <v>1288</v>
      </c>
      <c r="E2593" t="s">
        <v>2634</v>
      </c>
      <c r="F2593">
        <v>2353</v>
      </c>
      <c r="G2593" s="1">
        <v>38959</v>
      </c>
      <c r="H2593" t="s">
        <v>1090</v>
      </c>
      <c r="I2593">
        <v>18496.07</v>
      </c>
      <c r="J2593">
        <v>0</v>
      </c>
      <c r="K2593">
        <v>0</v>
      </c>
      <c r="L2593">
        <v>18496.07</v>
      </c>
      <c r="M2593" t="s">
        <v>1290</v>
      </c>
    </row>
    <row r="2594" spans="1:13">
      <c r="A2594">
        <v>101010102001</v>
      </c>
      <c r="B2594" t="s">
        <v>2902</v>
      </c>
      <c r="C2594" t="s">
        <v>2626</v>
      </c>
      <c r="D2594" t="s">
        <v>1288</v>
      </c>
      <c r="E2594" t="s">
        <v>2634</v>
      </c>
      <c r="F2594">
        <v>2388</v>
      </c>
      <c r="G2594" s="1">
        <v>38959</v>
      </c>
      <c r="H2594" t="s">
        <v>1091</v>
      </c>
      <c r="I2594">
        <v>1432.68</v>
      </c>
      <c r="J2594">
        <v>0</v>
      </c>
      <c r="K2594">
        <v>0</v>
      </c>
      <c r="L2594">
        <v>1432.68</v>
      </c>
      <c r="M2594" t="s">
        <v>1290</v>
      </c>
    </row>
    <row r="2595" spans="1:13">
      <c r="A2595">
        <v>101010102001</v>
      </c>
      <c r="B2595" t="s">
        <v>2902</v>
      </c>
      <c r="C2595" t="s">
        <v>2626</v>
      </c>
      <c r="D2595" t="s">
        <v>1288</v>
      </c>
      <c r="E2595" t="s">
        <v>2634</v>
      </c>
      <c r="F2595">
        <v>2390</v>
      </c>
      <c r="G2595" s="1">
        <v>38959</v>
      </c>
      <c r="H2595" t="s">
        <v>2741</v>
      </c>
      <c r="I2595">
        <v>2650.34</v>
      </c>
      <c r="J2595">
        <v>0</v>
      </c>
      <c r="K2595">
        <v>0</v>
      </c>
      <c r="L2595">
        <v>2650.34</v>
      </c>
      <c r="M2595" t="s">
        <v>1290</v>
      </c>
    </row>
    <row r="2596" spans="1:13">
      <c r="A2596">
        <v>101010102001</v>
      </c>
      <c r="B2596" t="s">
        <v>2902</v>
      </c>
      <c r="C2596" t="s">
        <v>2626</v>
      </c>
      <c r="D2596" t="s">
        <v>1288</v>
      </c>
      <c r="E2596" t="s">
        <v>2634</v>
      </c>
      <c r="F2596">
        <v>2393</v>
      </c>
      <c r="G2596" s="1">
        <v>38959</v>
      </c>
      <c r="H2596" t="s">
        <v>2742</v>
      </c>
      <c r="I2596">
        <v>1925.77</v>
      </c>
      <c r="J2596">
        <v>0</v>
      </c>
      <c r="K2596">
        <v>0</v>
      </c>
      <c r="L2596">
        <v>1925.77</v>
      </c>
      <c r="M2596" t="s">
        <v>1290</v>
      </c>
    </row>
    <row r="2597" spans="1:13">
      <c r="A2597">
        <v>101010102001</v>
      </c>
      <c r="B2597" t="s">
        <v>2902</v>
      </c>
      <c r="C2597" t="s">
        <v>2626</v>
      </c>
      <c r="D2597" t="s">
        <v>1288</v>
      </c>
      <c r="E2597" t="s">
        <v>2634</v>
      </c>
      <c r="F2597">
        <v>2394</v>
      </c>
      <c r="G2597" s="1">
        <v>38959</v>
      </c>
      <c r="H2597" t="s">
        <v>2743</v>
      </c>
      <c r="I2597">
        <v>142979.07999999999</v>
      </c>
      <c r="J2597">
        <v>0</v>
      </c>
      <c r="K2597">
        <v>0</v>
      </c>
      <c r="L2597">
        <v>142979.07999999999</v>
      </c>
      <c r="M2597" t="s">
        <v>1290</v>
      </c>
    </row>
    <row r="2598" spans="1:13">
      <c r="A2598">
        <v>101010102001</v>
      </c>
      <c r="B2598" t="s">
        <v>2902</v>
      </c>
      <c r="C2598" t="s">
        <v>2626</v>
      </c>
      <c r="D2598" t="s">
        <v>1288</v>
      </c>
      <c r="E2598" t="s">
        <v>2628</v>
      </c>
      <c r="F2598">
        <v>3567</v>
      </c>
      <c r="G2598" s="1">
        <v>38959</v>
      </c>
      <c r="H2598" t="s">
        <v>1069</v>
      </c>
      <c r="I2598">
        <v>0</v>
      </c>
      <c r="J2598">
        <v>10434.73</v>
      </c>
      <c r="K2598">
        <v>0</v>
      </c>
      <c r="L2598">
        <v>-10434.73</v>
      </c>
      <c r="M2598" t="s">
        <v>1290</v>
      </c>
    </row>
    <row r="2599" spans="1:13">
      <c r="A2599">
        <v>101010102001</v>
      </c>
      <c r="B2599" t="s">
        <v>2902</v>
      </c>
      <c r="C2599" t="s">
        <v>2626</v>
      </c>
      <c r="D2599" t="s">
        <v>1288</v>
      </c>
      <c r="E2599" t="s">
        <v>2628</v>
      </c>
      <c r="F2599">
        <v>3570</v>
      </c>
      <c r="G2599" s="1">
        <v>38959</v>
      </c>
      <c r="H2599" t="s">
        <v>1070</v>
      </c>
      <c r="I2599">
        <v>0</v>
      </c>
      <c r="J2599">
        <v>89.6</v>
      </c>
      <c r="K2599">
        <v>0</v>
      </c>
      <c r="L2599">
        <v>-89.6</v>
      </c>
      <c r="M2599" t="s">
        <v>1290</v>
      </c>
    </row>
    <row r="2600" spans="1:13">
      <c r="A2600">
        <v>101010102001</v>
      </c>
      <c r="B2600" t="s">
        <v>2902</v>
      </c>
      <c r="C2600" t="s">
        <v>2626</v>
      </c>
      <c r="D2600" t="s">
        <v>1288</v>
      </c>
      <c r="E2600" t="s">
        <v>2628</v>
      </c>
      <c r="F2600">
        <v>3571</v>
      </c>
      <c r="G2600" s="1">
        <v>38959</v>
      </c>
      <c r="H2600" t="s">
        <v>1071</v>
      </c>
      <c r="I2600">
        <v>0</v>
      </c>
      <c r="J2600">
        <v>184.8</v>
      </c>
      <c r="K2600">
        <v>0</v>
      </c>
      <c r="L2600">
        <v>-184.8</v>
      </c>
      <c r="M2600" t="s">
        <v>1290</v>
      </c>
    </row>
    <row r="2601" spans="1:13">
      <c r="A2601">
        <v>101010102001</v>
      </c>
      <c r="B2601" t="s">
        <v>2676</v>
      </c>
      <c r="C2601" t="s">
        <v>2626</v>
      </c>
      <c r="D2601" t="s">
        <v>1288</v>
      </c>
      <c r="E2601" t="s">
        <v>2628</v>
      </c>
      <c r="F2601">
        <v>3572</v>
      </c>
      <c r="G2601" s="1">
        <v>38959</v>
      </c>
      <c r="H2601" t="s">
        <v>343</v>
      </c>
      <c r="I2601">
        <v>0</v>
      </c>
      <c r="J2601">
        <v>36.58</v>
      </c>
      <c r="K2601">
        <v>0</v>
      </c>
      <c r="L2601">
        <v>-36.58</v>
      </c>
      <c r="M2601" t="s">
        <v>1290</v>
      </c>
    </row>
    <row r="2602" spans="1:13">
      <c r="A2602">
        <v>101010102001</v>
      </c>
      <c r="B2602" t="s">
        <v>2902</v>
      </c>
      <c r="C2602" t="s">
        <v>2626</v>
      </c>
      <c r="D2602" t="s">
        <v>1288</v>
      </c>
      <c r="E2602" t="s">
        <v>2628</v>
      </c>
      <c r="F2602">
        <v>3576</v>
      </c>
      <c r="G2602" s="1">
        <v>38959</v>
      </c>
      <c r="H2602" t="s">
        <v>1072</v>
      </c>
      <c r="I2602">
        <v>0</v>
      </c>
      <c r="J2602">
        <v>4</v>
      </c>
      <c r="K2602">
        <v>0</v>
      </c>
      <c r="L2602">
        <v>-4</v>
      </c>
      <c r="M2602" t="s">
        <v>1290</v>
      </c>
    </row>
    <row r="2603" spans="1:13">
      <c r="A2603">
        <v>101010102001</v>
      </c>
      <c r="B2603" t="s">
        <v>2902</v>
      </c>
      <c r="C2603" t="s">
        <v>2626</v>
      </c>
      <c r="D2603" t="s">
        <v>1288</v>
      </c>
      <c r="E2603" t="s">
        <v>2628</v>
      </c>
      <c r="F2603">
        <v>3576</v>
      </c>
      <c r="G2603" s="1">
        <v>38959</v>
      </c>
      <c r="H2603" t="s">
        <v>1072</v>
      </c>
      <c r="I2603">
        <v>0</v>
      </c>
      <c r="J2603">
        <v>4</v>
      </c>
      <c r="K2603">
        <v>0</v>
      </c>
      <c r="L2603">
        <v>-4</v>
      </c>
      <c r="M2603" t="s">
        <v>1290</v>
      </c>
    </row>
    <row r="2604" spans="1:13">
      <c r="A2604">
        <v>101010102001</v>
      </c>
      <c r="B2604" t="s">
        <v>2902</v>
      </c>
      <c r="C2604" t="s">
        <v>2626</v>
      </c>
      <c r="D2604" t="s">
        <v>1288</v>
      </c>
      <c r="E2604" t="s">
        <v>2628</v>
      </c>
      <c r="F2604">
        <v>3576</v>
      </c>
      <c r="G2604" s="1">
        <v>38959</v>
      </c>
      <c r="H2604" t="s">
        <v>1072</v>
      </c>
      <c r="I2604">
        <v>0</v>
      </c>
      <c r="J2604">
        <v>4</v>
      </c>
      <c r="K2604">
        <v>0</v>
      </c>
      <c r="L2604">
        <v>-4</v>
      </c>
      <c r="M2604" t="s">
        <v>1290</v>
      </c>
    </row>
    <row r="2605" spans="1:13">
      <c r="A2605">
        <v>101010102001</v>
      </c>
      <c r="B2605" t="s">
        <v>2902</v>
      </c>
      <c r="C2605" t="s">
        <v>2626</v>
      </c>
      <c r="D2605" t="s">
        <v>1288</v>
      </c>
      <c r="E2605" t="s">
        <v>2628</v>
      </c>
      <c r="F2605">
        <v>3576</v>
      </c>
      <c r="G2605" s="1">
        <v>38959</v>
      </c>
      <c r="H2605" t="s">
        <v>1072</v>
      </c>
      <c r="I2605">
        <v>0</v>
      </c>
      <c r="J2605">
        <v>4</v>
      </c>
      <c r="K2605">
        <v>0</v>
      </c>
      <c r="L2605">
        <v>-4</v>
      </c>
      <c r="M2605" t="s">
        <v>1290</v>
      </c>
    </row>
    <row r="2606" spans="1:13">
      <c r="A2606">
        <v>101010102001</v>
      </c>
      <c r="B2606" t="s">
        <v>2902</v>
      </c>
      <c r="C2606" t="s">
        <v>2626</v>
      </c>
      <c r="D2606" t="s">
        <v>1288</v>
      </c>
      <c r="E2606" t="s">
        <v>2628</v>
      </c>
      <c r="F2606">
        <v>3576</v>
      </c>
      <c r="G2606" s="1">
        <v>38959</v>
      </c>
      <c r="H2606" t="s">
        <v>1072</v>
      </c>
      <c r="I2606">
        <v>0</v>
      </c>
      <c r="J2606">
        <v>4</v>
      </c>
      <c r="K2606">
        <v>0</v>
      </c>
      <c r="L2606">
        <v>-4</v>
      </c>
      <c r="M2606" t="s">
        <v>1290</v>
      </c>
    </row>
    <row r="2607" spans="1:13">
      <c r="A2607">
        <v>101010102001</v>
      </c>
      <c r="B2607" t="s">
        <v>2902</v>
      </c>
      <c r="C2607" t="s">
        <v>2626</v>
      </c>
      <c r="D2607" t="s">
        <v>1288</v>
      </c>
      <c r="E2607" t="s">
        <v>2628</v>
      </c>
      <c r="F2607">
        <v>3580</v>
      </c>
      <c r="G2607" s="1">
        <v>38959</v>
      </c>
      <c r="H2607" t="s">
        <v>1073</v>
      </c>
      <c r="I2607">
        <v>0</v>
      </c>
      <c r="J2607">
        <v>321.02999999999997</v>
      </c>
      <c r="K2607">
        <v>0</v>
      </c>
      <c r="L2607">
        <v>-321.02999999999997</v>
      </c>
      <c r="M2607" t="s">
        <v>1290</v>
      </c>
    </row>
    <row r="2608" spans="1:13">
      <c r="A2608">
        <v>101010102001</v>
      </c>
      <c r="B2608" t="s">
        <v>2902</v>
      </c>
      <c r="C2608" t="s">
        <v>2626</v>
      </c>
      <c r="D2608" t="s">
        <v>1288</v>
      </c>
      <c r="E2608" t="s">
        <v>2634</v>
      </c>
      <c r="F2608">
        <v>1832</v>
      </c>
      <c r="G2608" s="1">
        <v>38960</v>
      </c>
      <c r="H2608" t="s">
        <v>2761</v>
      </c>
      <c r="I2608">
        <v>3951.6</v>
      </c>
      <c r="J2608">
        <v>0</v>
      </c>
      <c r="K2608">
        <v>0</v>
      </c>
      <c r="L2608">
        <v>3951.6</v>
      </c>
      <c r="M2608" t="s">
        <v>1290</v>
      </c>
    </row>
    <row r="2609" spans="1:13">
      <c r="A2609">
        <v>101010102001</v>
      </c>
      <c r="B2609" t="s">
        <v>2902</v>
      </c>
      <c r="C2609" t="s">
        <v>2626</v>
      </c>
      <c r="D2609" t="s">
        <v>1288</v>
      </c>
      <c r="E2609" t="s">
        <v>2634</v>
      </c>
      <c r="F2609">
        <v>1833</v>
      </c>
      <c r="G2609" s="1">
        <v>38960</v>
      </c>
      <c r="H2609" t="s">
        <v>2762</v>
      </c>
      <c r="I2609">
        <v>1852.65</v>
      </c>
      <c r="J2609">
        <v>0</v>
      </c>
      <c r="K2609">
        <v>0</v>
      </c>
      <c r="L2609">
        <v>1852.65</v>
      </c>
      <c r="M2609" t="s">
        <v>1290</v>
      </c>
    </row>
    <row r="2610" spans="1:13">
      <c r="A2610">
        <v>101010102001</v>
      </c>
      <c r="B2610" t="s">
        <v>2902</v>
      </c>
      <c r="C2610" t="s">
        <v>2626</v>
      </c>
      <c r="D2610" t="s">
        <v>1288</v>
      </c>
      <c r="E2610" t="s">
        <v>2634</v>
      </c>
      <c r="F2610">
        <v>1834</v>
      </c>
      <c r="G2610" s="1">
        <v>38960</v>
      </c>
      <c r="H2610" t="s">
        <v>2763</v>
      </c>
      <c r="I2610">
        <v>1628.9</v>
      </c>
      <c r="J2610">
        <v>0</v>
      </c>
      <c r="K2610">
        <v>0</v>
      </c>
      <c r="L2610">
        <v>1628.9</v>
      </c>
      <c r="M2610" t="s">
        <v>1290</v>
      </c>
    </row>
    <row r="2611" spans="1:13">
      <c r="A2611">
        <v>101010102001</v>
      </c>
      <c r="B2611" t="s">
        <v>2676</v>
      </c>
      <c r="C2611" t="s">
        <v>2626</v>
      </c>
      <c r="D2611" t="s">
        <v>1288</v>
      </c>
      <c r="E2611" t="s">
        <v>2634</v>
      </c>
      <c r="F2611">
        <v>1894</v>
      </c>
      <c r="G2611" s="1">
        <v>38960</v>
      </c>
      <c r="H2611" t="s">
        <v>345</v>
      </c>
      <c r="I2611">
        <v>2487.5500000000002</v>
      </c>
      <c r="J2611">
        <v>0</v>
      </c>
      <c r="K2611">
        <v>0</v>
      </c>
      <c r="L2611">
        <v>2487.5500000000002</v>
      </c>
      <c r="M2611" t="s">
        <v>1290</v>
      </c>
    </row>
    <row r="2612" spans="1:13">
      <c r="A2612">
        <v>101010102001</v>
      </c>
      <c r="B2612" t="s">
        <v>2902</v>
      </c>
      <c r="C2612" t="s">
        <v>2626</v>
      </c>
      <c r="D2612" t="s">
        <v>1288</v>
      </c>
      <c r="E2612" t="s">
        <v>2634</v>
      </c>
      <c r="F2612">
        <v>2242</v>
      </c>
      <c r="G2612" s="1">
        <v>38960</v>
      </c>
      <c r="H2612" t="s">
        <v>2764</v>
      </c>
      <c r="I2612">
        <v>1580.7</v>
      </c>
      <c r="J2612">
        <v>0</v>
      </c>
      <c r="K2612">
        <v>0</v>
      </c>
      <c r="L2612">
        <v>1580.7</v>
      </c>
      <c r="M2612" t="s">
        <v>1290</v>
      </c>
    </row>
    <row r="2613" spans="1:13">
      <c r="A2613">
        <v>101010102001</v>
      </c>
      <c r="B2613" t="s">
        <v>2902</v>
      </c>
      <c r="C2613" t="s">
        <v>2626</v>
      </c>
      <c r="D2613" t="s">
        <v>1288</v>
      </c>
      <c r="E2613" t="s">
        <v>2634</v>
      </c>
      <c r="F2613">
        <v>2309</v>
      </c>
      <c r="G2613" s="1">
        <v>38960</v>
      </c>
      <c r="H2613" t="s">
        <v>2765</v>
      </c>
      <c r="I2613">
        <v>8433.82</v>
      </c>
      <c r="J2613">
        <v>0</v>
      </c>
      <c r="K2613">
        <v>0</v>
      </c>
      <c r="L2613">
        <v>8433.82</v>
      </c>
      <c r="M2613" t="s">
        <v>1290</v>
      </c>
    </row>
    <row r="2614" spans="1:13">
      <c r="A2614">
        <v>101010102001</v>
      </c>
      <c r="B2614" t="s">
        <v>2902</v>
      </c>
      <c r="C2614" t="s">
        <v>2626</v>
      </c>
      <c r="D2614" t="s">
        <v>1288</v>
      </c>
      <c r="E2614" t="s">
        <v>2628</v>
      </c>
      <c r="F2614">
        <v>3584</v>
      </c>
      <c r="G2614" s="1">
        <v>38960</v>
      </c>
      <c r="H2614" t="s">
        <v>2744</v>
      </c>
      <c r="I2614">
        <v>0</v>
      </c>
      <c r="J2614">
        <v>13895.55</v>
      </c>
      <c r="K2614">
        <v>0</v>
      </c>
      <c r="L2614">
        <v>-13895.55</v>
      </c>
      <c r="M2614" t="s">
        <v>1290</v>
      </c>
    </row>
    <row r="2615" spans="1:13">
      <c r="A2615">
        <v>101010102001</v>
      </c>
      <c r="B2615" t="s">
        <v>2902</v>
      </c>
      <c r="C2615" t="s">
        <v>2626</v>
      </c>
      <c r="D2615" t="s">
        <v>1288</v>
      </c>
      <c r="E2615" t="s">
        <v>2628</v>
      </c>
      <c r="F2615">
        <v>3585</v>
      </c>
      <c r="G2615" s="1">
        <v>38960</v>
      </c>
      <c r="H2615" t="s">
        <v>2745</v>
      </c>
      <c r="I2615">
        <v>0</v>
      </c>
      <c r="J2615">
        <v>18.72</v>
      </c>
      <c r="K2615">
        <v>0</v>
      </c>
      <c r="L2615">
        <v>-18.72</v>
      </c>
      <c r="M2615" t="s">
        <v>1290</v>
      </c>
    </row>
    <row r="2616" spans="1:13">
      <c r="A2616">
        <v>101010102001</v>
      </c>
      <c r="B2616" t="s">
        <v>2902</v>
      </c>
      <c r="C2616" t="s">
        <v>2626</v>
      </c>
      <c r="D2616" t="s">
        <v>1288</v>
      </c>
      <c r="E2616" t="s">
        <v>2628</v>
      </c>
      <c r="F2616">
        <v>3586</v>
      </c>
      <c r="G2616" s="1">
        <v>38960</v>
      </c>
      <c r="H2616" t="s">
        <v>2746</v>
      </c>
      <c r="I2616">
        <v>0</v>
      </c>
      <c r="J2616">
        <v>141.5</v>
      </c>
      <c r="K2616">
        <v>0</v>
      </c>
      <c r="L2616">
        <v>-141.5</v>
      </c>
      <c r="M2616" t="s">
        <v>1290</v>
      </c>
    </row>
    <row r="2617" spans="1:13">
      <c r="A2617">
        <v>101010102001</v>
      </c>
      <c r="B2617" t="s">
        <v>2902</v>
      </c>
      <c r="C2617" t="s">
        <v>2626</v>
      </c>
      <c r="D2617" t="s">
        <v>1288</v>
      </c>
      <c r="E2617" t="s">
        <v>2628</v>
      </c>
      <c r="F2617">
        <v>3587</v>
      </c>
      <c r="G2617" s="1">
        <v>38960</v>
      </c>
      <c r="H2617" t="s">
        <v>2747</v>
      </c>
      <c r="I2617">
        <v>0</v>
      </c>
      <c r="J2617">
        <v>112.3</v>
      </c>
      <c r="K2617">
        <v>0</v>
      </c>
      <c r="L2617">
        <v>-112.3</v>
      </c>
      <c r="M2617" t="s">
        <v>1290</v>
      </c>
    </row>
    <row r="2618" spans="1:13">
      <c r="A2618">
        <v>101010102001</v>
      </c>
      <c r="B2618" t="s">
        <v>2902</v>
      </c>
      <c r="C2618" t="s">
        <v>2626</v>
      </c>
      <c r="D2618" t="s">
        <v>1288</v>
      </c>
      <c r="E2618" t="s">
        <v>2628</v>
      </c>
      <c r="F2618">
        <v>3590</v>
      </c>
      <c r="G2618" s="1">
        <v>38960</v>
      </c>
      <c r="H2618" t="s">
        <v>2746</v>
      </c>
      <c r="I2618">
        <v>0</v>
      </c>
      <c r="J2618">
        <v>244.72</v>
      </c>
      <c r="K2618">
        <v>0</v>
      </c>
      <c r="L2618">
        <v>-244.72</v>
      </c>
      <c r="M2618" t="s">
        <v>1290</v>
      </c>
    </row>
    <row r="2619" spans="1:13">
      <c r="A2619">
        <v>101010102001</v>
      </c>
      <c r="B2619" t="s">
        <v>2902</v>
      </c>
      <c r="C2619" t="s">
        <v>2626</v>
      </c>
      <c r="D2619" t="s">
        <v>1288</v>
      </c>
      <c r="E2619" t="s">
        <v>2628</v>
      </c>
      <c r="F2619">
        <v>3591</v>
      </c>
      <c r="G2619" s="1">
        <v>38960</v>
      </c>
      <c r="H2619" t="s">
        <v>2748</v>
      </c>
      <c r="I2619">
        <v>0</v>
      </c>
      <c r="J2619">
        <v>135.24</v>
      </c>
      <c r="K2619">
        <v>0</v>
      </c>
      <c r="L2619">
        <v>-135.24</v>
      </c>
      <c r="M2619" t="s">
        <v>1290</v>
      </c>
    </row>
    <row r="2620" spans="1:13">
      <c r="A2620">
        <v>101010102001</v>
      </c>
      <c r="B2620" t="s">
        <v>2902</v>
      </c>
      <c r="C2620" t="s">
        <v>2626</v>
      </c>
      <c r="D2620" t="s">
        <v>1288</v>
      </c>
      <c r="E2620" t="s">
        <v>2628</v>
      </c>
      <c r="F2620">
        <v>3592</v>
      </c>
      <c r="G2620" s="1">
        <v>38960</v>
      </c>
      <c r="H2620" t="s">
        <v>343</v>
      </c>
      <c r="I2620">
        <v>0</v>
      </c>
      <c r="J2620">
        <v>155.46</v>
      </c>
      <c r="K2620">
        <v>0</v>
      </c>
      <c r="L2620">
        <v>-155.46</v>
      </c>
      <c r="M2620" t="s">
        <v>1290</v>
      </c>
    </row>
    <row r="2621" spans="1:13">
      <c r="A2621">
        <v>101010102001</v>
      </c>
      <c r="B2621" t="s">
        <v>2902</v>
      </c>
      <c r="C2621" t="s">
        <v>2626</v>
      </c>
      <c r="D2621" t="s">
        <v>1288</v>
      </c>
      <c r="E2621" t="s">
        <v>2628</v>
      </c>
      <c r="F2621">
        <v>3593</v>
      </c>
      <c r="G2621" s="1">
        <v>38960</v>
      </c>
      <c r="H2621" t="s">
        <v>2746</v>
      </c>
      <c r="I2621">
        <v>0</v>
      </c>
      <c r="J2621">
        <v>150</v>
      </c>
      <c r="K2621">
        <v>0</v>
      </c>
      <c r="L2621">
        <v>-150</v>
      </c>
      <c r="M2621" t="s">
        <v>1290</v>
      </c>
    </row>
    <row r="2622" spans="1:13">
      <c r="A2622">
        <v>101010102001</v>
      </c>
      <c r="B2622" t="s">
        <v>2902</v>
      </c>
      <c r="C2622" t="s">
        <v>2626</v>
      </c>
      <c r="D2622" t="s">
        <v>1288</v>
      </c>
      <c r="E2622" t="s">
        <v>2628</v>
      </c>
      <c r="F2622">
        <v>3594</v>
      </c>
      <c r="G2622" s="1">
        <v>38960</v>
      </c>
      <c r="H2622" t="s">
        <v>2746</v>
      </c>
      <c r="I2622">
        <v>0</v>
      </c>
      <c r="J2622">
        <v>153.5</v>
      </c>
      <c r="K2622">
        <v>0</v>
      </c>
      <c r="L2622">
        <v>-153.5</v>
      </c>
      <c r="M2622" t="s">
        <v>1290</v>
      </c>
    </row>
    <row r="2623" spans="1:13">
      <c r="A2623">
        <v>101010102001</v>
      </c>
      <c r="B2623" t="s">
        <v>2902</v>
      </c>
      <c r="C2623" t="s">
        <v>2626</v>
      </c>
      <c r="D2623" t="s">
        <v>1288</v>
      </c>
      <c r="E2623" t="s">
        <v>2628</v>
      </c>
      <c r="F2623">
        <v>3595</v>
      </c>
      <c r="G2623" s="1">
        <v>38960</v>
      </c>
      <c r="H2623" t="s">
        <v>2749</v>
      </c>
      <c r="I2623">
        <v>0</v>
      </c>
      <c r="J2623">
        <v>147.5</v>
      </c>
      <c r="K2623">
        <v>0</v>
      </c>
      <c r="L2623">
        <v>-147.5</v>
      </c>
      <c r="M2623" t="s">
        <v>1290</v>
      </c>
    </row>
    <row r="2624" spans="1:13">
      <c r="A2624">
        <v>101010102001</v>
      </c>
      <c r="B2624" t="s">
        <v>2902</v>
      </c>
      <c r="C2624" t="s">
        <v>2626</v>
      </c>
      <c r="D2624" t="s">
        <v>1288</v>
      </c>
      <c r="E2624" t="s">
        <v>2628</v>
      </c>
      <c r="F2624">
        <v>3596</v>
      </c>
      <c r="G2624" s="1">
        <v>38960</v>
      </c>
      <c r="H2624" t="s">
        <v>2750</v>
      </c>
      <c r="I2624">
        <v>0</v>
      </c>
      <c r="J2624">
        <v>265</v>
      </c>
      <c r="K2624">
        <v>0</v>
      </c>
      <c r="L2624">
        <v>-265</v>
      </c>
      <c r="M2624" t="s">
        <v>1290</v>
      </c>
    </row>
    <row r="2625" spans="1:13">
      <c r="A2625">
        <v>101010102001</v>
      </c>
      <c r="B2625" t="s">
        <v>2902</v>
      </c>
      <c r="C2625" t="s">
        <v>2626</v>
      </c>
      <c r="D2625" t="s">
        <v>1288</v>
      </c>
      <c r="E2625" t="s">
        <v>2628</v>
      </c>
      <c r="F2625">
        <v>3598</v>
      </c>
      <c r="G2625" s="1">
        <v>38960</v>
      </c>
      <c r="H2625" t="s">
        <v>2751</v>
      </c>
      <c r="I2625">
        <v>0</v>
      </c>
      <c r="J2625">
        <v>156.80000000000001</v>
      </c>
      <c r="K2625">
        <v>0</v>
      </c>
      <c r="L2625">
        <v>-156.80000000000001</v>
      </c>
      <c r="M2625" t="s">
        <v>1290</v>
      </c>
    </row>
    <row r="2626" spans="1:13">
      <c r="A2626">
        <v>101010102001</v>
      </c>
      <c r="B2626" t="s">
        <v>2902</v>
      </c>
      <c r="C2626" t="s">
        <v>2626</v>
      </c>
      <c r="D2626" t="s">
        <v>1288</v>
      </c>
      <c r="E2626" t="s">
        <v>2628</v>
      </c>
      <c r="F2626">
        <v>3599</v>
      </c>
      <c r="G2626" s="1">
        <v>38960</v>
      </c>
      <c r="H2626" t="s">
        <v>2752</v>
      </c>
      <c r="I2626">
        <v>0</v>
      </c>
      <c r="J2626">
        <v>89.5</v>
      </c>
      <c r="K2626">
        <v>0</v>
      </c>
      <c r="L2626">
        <v>-89.5</v>
      </c>
      <c r="M2626" t="s">
        <v>1290</v>
      </c>
    </row>
    <row r="2627" spans="1:13">
      <c r="A2627">
        <v>101010102001</v>
      </c>
      <c r="B2627" t="s">
        <v>2902</v>
      </c>
      <c r="C2627" t="s">
        <v>2626</v>
      </c>
      <c r="D2627" t="s">
        <v>1288</v>
      </c>
      <c r="E2627" t="s">
        <v>2628</v>
      </c>
      <c r="F2627">
        <v>3600</v>
      </c>
      <c r="G2627" s="1">
        <v>38960</v>
      </c>
      <c r="H2627" t="s">
        <v>2753</v>
      </c>
      <c r="I2627">
        <v>0</v>
      </c>
      <c r="J2627">
        <v>160.34</v>
      </c>
      <c r="K2627">
        <v>0</v>
      </c>
      <c r="L2627">
        <v>-160.34</v>
      </c>
      <c r="M2627" t="s">
        <v>1290</v>
      </c>
    </row>
    <row r="2628" spans="1:13">
      <c r="A2628">
        <v>101010102001</v>
      </c>
      <c r="B2628" t="s">
        <v>2902</v>
      </c>
      <c r="C2628" t="s">
        <v>2626</v>
      </c>
      <c r="D2628" t="s">
        <v>1288</v>
      </c>
      <c r="E2628" t="s">
        <v>2628</v>
      </c>
      <c r="F2628">
        <v>3601</v>
      </c>
      <c r="G2628" s="1">
        <v>38960</v>
      </c>
      <c r="H2628" t="s">
        <v>2754</v>
      </c>
      <c r="I2628">
        <v>0</v>
      </c>
      <c r="J2628">
        <v>30</v>
      </c>
      <c r="K2628">
        <v>0</v>
      </c>
      <c r="L2628">
        <v>-30</v>
      </c>
      <c r="M2628" t="s">
        <v>1290</v>
      </c>
    </row>
    <row r="2629" spans="1:13">
      <c r="A2629">
        <v>101010102001</v>
      </c>
      <c r="B2629" t="s">
        <v>2902</v>
      </c>
      <c r="C2629" t="s">
        <v>2626</v>
      </c>
      <c r="D2629" t="s">
        <v>1288</v>
      </c>
      <c r="E2629" t="s">
        <v>2628</v>
      </c>
      <c r="F2629">
        <v>3603</v>
      </c>
      <c r="G2629" s="1">
        <v>38960</v>
      </c>
      <c r="H2629" t="s">
        <v>2755</v>
      </c>
      <c r="I2629">
        <v>0</v>
      </c>
      <c r="J2629">
        <v>164.31</v>
      </c>
      <c r="K2629">
        <v>0</v>
      </c>
      <c r="L2629">
        <v>-164.31</v>
      </c>
      <c r="M2629" t="s">
        <v>1290</v>
      </c>
    </row>
    <row r="2630" spans="1:13">
      <c r="A2630">
        <v>101010102001</v>
      </c>
      <c r="B2630" t="s">
        <v>2902</v>
      </c>
      <c r="C2630" t="s">
        <v>2626</v>
      </c>
      <c r="D2630" t="s">
        <v>1288</v>
      </c>
      <c r="E2630" t="s">
        <v>2628</v>
      </c>
      <c r="F2630">
        <v>3604</v>
      </c>
      <c r="G2630" s="1">
        <v>38960</v>
      </c>
      <c r="H2630" t="s">
        <v>2756</v>
      </c>
      <c r="I2630">
        <v>0</v>
      </c>
      <c r="J2630">
        <v>17.07</v>
      </c>
      <c r="K2630">
        <v>0</v>
      </c>
      <c r="L2630">
        <v>-17.07</v>
      </c>
      <c r="M2630" t="s">
        <v>1290</v>
      </c>
    </row>
    <row r="2631" spans="1:13">
      <c r="A2631">
        <v>101010102001</v>
      </c>
      <c r="B2631" t="s">
        <v>2902</v>
      </c>
      <c r="C2631" t="s">
        <v>2626</v>
      </c>
      <c r="D2631" t="s">
        <v>1288</v>
      </c>
      <c r="E2631" t="s">
        <v>2628</v>
      </c>
      <c r="F2631">
        <v>3604</v>
      </c>
      <c r="G2631" s="1">
        <v>38960</v>
      </c>
      <c r="H2631" t="s">
        <v>2757</v>
      </c>
      <c r="I2631">
        <v>0</v>
      </c>
      <c r="J2631">
        <v>28.78</v>
      </c>
      <c r="K2631">
        <v>0</v>
      </c>
      <c r="L2631">
        <v>-28.78</v>
      </c>
      <c r="M2631" t="s">
        <v>1290</v>
      </c>
    </row>
    <row r="2632" spans="1:13">
      <c r="A2632">
        <v>101010102001</v>
      </c>
      <c r="B2632" t="s">
        <v>2902</v>
      </c>
      <c r="C2632" t="s">
        <v>2626</v>
      </c>
      <c r="D2632" t="s">
        <v>1288</v>
      </c>
      <c r="E2632" t="s">
        <v>2628</v>
      </c>
      <c r="F2632">
        <v>3604</v>
      </c>
      <c r="G2632" s="1">
        <v>38960</v>
      </c>
      <c r="H2632" t="s">
        <v>2758</v>
      </c>
      <c r="I2632">
        <v>0</v>
      </c>
      <c r="J2632">
        <v>34.44</v>
      </c>
      <c r="K2632">
        <v>0</v>
      </c>
      <c r="L2632">
        <v>-34.44</v>
      </c>
      <c r="M2632" t="s">
        <v>1290</v>
      </c>
    </row>
    <row r="2633" spans="1:13">
      <c r="A2633">
        <v>101010102001</v>
      </c>
      <c r="B2633" t="s">
        <v>2902</v>
      </c>
      <c r="C2633" t="s">
        <v>2626</v>
      </c>
      <c r="D2633" t="s">
        <v>1288</v>
      </c>
      <c r="E2633" t="s">
        <v>2628</v>
      </c>
      <c r="F2633">
        <v>3606</v>
      </c>
      <c r="G2633" s="1">
        <v>38960</v>
      </c>
      <c r="H2633" t="s">
        <v>2759</v>
      </c>
      <c r="I2633">
        <v>0</v>
      </c>
      <c r="J2633">
        <v>1246</v>
      </c>
      <c r="K2633">
        <v>0</v>
      </c>
      <c r="L2633">
        <v>-1246</v>
      </c>
      <c r="M2633" t="s">
        <v>1290</v>
      </c>
    </row>
    <row r="2634" spans="1:13">
      <c r="A2634">
        <v>101010102001</v>
      </c>
      <c r="B2634" t="s">
        <v>2902</v>
      </c>
      <c r="C2634" t="s">
        <v>2626</v>
      </c>
      <c r="D2634" t="s">
        <v>1288</v>
      </c>
      <c r="E2634" t="s">
        <v>2628</v>
      </c>
      <c r="F2634">
        <v>3607</v>
      </c>
      <c r="G2634" s="1">
        <v>38960</v>
      </c>
      <c r="H2634" t="s">
        <v>2760</v>
      </c>
      <c r="I2634">
        <v>0</v>
      </c>
      <c r="J2634">
        <v>1205.2</v>
      </c>
      <c r="K2634">
        <v>0</v>
      </c>
      <c r="L2634">
        <v>-1205.2</v>
      </c>
      <c r="M2634" t="s">
        <v>1290</v>
      </c>
    </row>
    <row r="2635" spans="1:13" s="40" customFormat="1">
      <c r="A2635" s="40">
        <v>101010102001</v>
      </c>
      <c r="B2635" s="40" t="s">
        <v>2902</v>
      </c>
      <c r="C2635" s="40" t="s">
        <v>2626</v>
      </c>
      <c r="D2635" s="40" t="s">
        <v>1288</v>
      </c>
      <c r="E2635" s="40" t="s">
        <v>2666</v>
      </c>
      <c r="F2635" s="40">
        <v>22</v>
      </c>
      <c r="G2635" s="41">
        <v>38961</v>
      </c>
      <c r="H2635" s="40" t="s">
        <v>2771</v>
      </c>
      <c r="I2635" s="40">
        <v>97.33</v>
      </c>
      <c r="J2635" s="40">
        <v>0</v>
      </c>
      <c r="K2635" s="40">
        <v>0</v>
      </c>
      <c r="L2635" s="40">
        <v>97.33</v>
      </c>
      <c r="M2635" s="40" t="s">
        <v>1290</v>
      </c>
    </row>
    <row r="2636" spans="1:13" s="40" customFormat="1">
      <c r="A2636" s="40">
        <v>101010102001</v>
      </c>
      <c r="B2636" s="40" t="s">
        <v>2902</v>
      </c>
      <c r="C2636" s="40" t="s">
        <v>2626</v>
      </c>
      <c r="D2636" s="40" t="s">
        <v>1288</v>
      </c>
      <c r="E2636" s="40" t="s">
        <v>2634</v>
      </c>
      <c r="F2636" s="40">
        <v>1784</v>
      </c>
      <c r="G2636" s="41">
        <v>38961</v>
      </c>
      <c r="H2636" s="40" t="s">
        <v>2772</v>
      </c>
      <c r="I2636" s="40">
        <v>390</v>
      </c>
      <c r="J2636" s="40">
        <v>0</v>
      </c>
      <c r="K2636" s="40">
        <v>0</v>
      </c>
      <c r="L2636" s="40">
        <v>390</v>
      </c>
      <c r="M2636" s="40" t="s">
        <v>1290</v>
      </c>
    </row>
    <row r="2637" spans="1:13" s="40" customFormat="1">
      <c r="A2637" s="40">
        <v>101010102001</v>
      </c>
      <c r="B2637" s="40" t="s">
        <v>2902</v>
      </c>
      <c r="C2637" s="40" t="s">
        <v>2626</v>
      </c>
      <c r="D2637" s="40" t="s">
        <v>1288</v>
      </c>
      <c r="E2637" s="40" t="s">
        <v>2634</v>
      </c>
      <c r="F2637" s="40">
        <v>1835</v>
      </c>
      <c r="G2637" s="41">
        <v>38961</v>
      </c>
      <c r="H2637" s="40" t="s">
        <v>2773</v>
      </c>
      <c r="I2637" s="40">
        <v>9.1</v>
      </c>
      <c r="J2637" s="40">
        <v>0</v>
      </c>
      <c r="K2637" s="40">
        <v>0</v>
      </c>
      <c r="L2637" s="40">
        <v>9.1</v>
      </c>
      <c r="M2637" s="40" t="s">
        <v>1290</v>
      </c>
    </row>
    <row r="2638" spans="1:13" s="40" customFormat="1">
      <c r="A2638" s="40">
        <v>101010102001</v>
      </c>
      <c r="B2638" s="40" t="s">
        <v>2902</v>
      </c>
      <c r="C2638" s="40" t="s">
        <v>2626</v>
      </c>
      <c r="D2638" s="40" t="s">
        <v>1288</v>
      </c>
      <c r="E2638" s="40" t="s">
        <v>2634</v>
      </c>
      <c r="F2638" s="40">
        <v>1836</v>
      </c>
      <c r="G2638" s="41">
        <v>38961</v>
      </c>
      <c r="H2638" s="40" t="s">
        <v>2774</v>
      </c>
      <c r="I2638" s="40">
        <v>16.38</v>
      </c>
      <c r="J2638" s="40">
        <v>0</v>
      </c>
      <c r="K2638" s="40">
        <v>0</v>
      </c>
      <c r="L2638" s="40">
        <v>16.38</v>
      </c>
      <c r="M2638" s="40" t="s">
        <v>1290</v>
      </c>
    </row>
    <row r="2639" spans="1:13" s="40" customFormat="1">
      <c r="A2639" s="40">
        <v>101010102001</v>
      </c>
      <c r="B2639" s="40" t="s">
        <v>2902</v>
      </c>
      <c r="C2639" s="40" t="s">
        <v>2626</v>
      </c>
      <c r="D2639" s="40" t="s">
        <v>1288</v>
      </c>
      <c r="E2639" s="40" t="s">
        <v>2634</v>
      </c>
      <c r="F2639" s="40">
        <v>1870</v>
      </c>
      <c r="G2639" s="41">
        <v>38961</v>
      </c>
      <c r="H2639" s="40" t="s">
        <v>2775</v>
      </c>
      <c r="I2639" s="40">
        <v>24.56</v>
      </c>
      <c r="J2639" s="40">
        <v>0</v>
      </c>
      <c r="K2639" s="40">
        <v>0</v>
      </c>
      <c r="L2639" s="40">
        <v>24.56</v>
      </c>
      <c r="M2639" s="40" t="s">
        <v>1290</v>
      </c>
    </row>
    <row r="2640" spans="1:13" s="40" customFormat="1">
      <c r="A2640" s="40">
        <v>101010102001</v>
      </c>
      <c r="B2640" s="40" t="s">
        <v>2902</v>
      </c>
      <c r="C2640" s="40" t="s">
        <v>2626</v>
      </c>
      <c r="D2640" s="40" t="s">
        <v>1288</v>
      </c>
      <c r="E2640" s="40" t="s">
        <v>2634</v>
      </c>
      <c r="F2640" s="40">
        <v>1905</v>
      </c>
      <c r="G2640" s="41">
        <v>38961</v>
      </c>
      <c r="H2640" s="40" t="s">
        <v>2776</v>
      </c>
      <c r="I2640" s="40">
        <v>35</v>
      </c>
      <c r="J2640" s="40">
        <v>0</v>
      </c>
      <c r="K2640" s="40">
        <v>0</v>
      </c>
      <c r="L2640" s="40">
        <v>35</v>
      </c>
      <c r="M2640" s="40" t="s">
        <v>1290</v>
      </c>
    </row>
    <row r="2641" spans="1:13" s="40" customFormat="1">
      <c r="A2641" s="40">
        <v>101010102001</v>
      </c>
      <c r="B2641" s="40" t="s">
        <v>2902</v>
      </c>
      <c r="C2641" s="40" t="s">
        <v>2626</v>
      </c>
      <c r="D2641" s="40" t="s">
        <v>1288</v>
      </c>
      <c r="E2641" s="40" t="s">
        <v>2634</v>
      </c>
      <c r="F2641" s="40">
        <v>1940</v>
      </c>
      <c r="G2641" s="41">
        <v>38961</v>
      </c>
      <c r="H2641" s="40" t="s">
        <v>2777</v>
      </c>
      <c r="I2641" s="40">
        <v>191</v>
      </c>
      <c r="J2641" s="40">
        <v>0</v>
      </c>
      <c r="K2641" s="40">
        <v>0</v>
      </c>
      <c r="L2641" s="40">
        <v>191</v>
      </c>
      <c r="M2641" s="40" t="s">
        <v>1290</v>
      </c>
    </row>
    <row r="2642" spans="1:13" s="40" customFormat="1">
      <c r="A2642" s="40">
        <v>101010102001</v>
      </c>
      <c r="B2642" s="40" t="s">
        <v>2902</v>
      </c>
      <c r="C2642" s="40" t="s">
        <v>2626</v>
      </c>
      <c r="D2642" s="40" t="s">
        <v>1288</v>
      </c>
      <c r="E2642" s="40" t="s">
        <v>2634</v>
      </c>
      <c r="F2642" s="40">
        <v>1948</v>
      </c>
      <c r="G2642" s="41">
        <v>38961</v>
      </c>
      <c r="H2642" s="40" t="s">
        <v>2778</v>
      </c>
      <c r="I2642" s="40">
        <v>160.63999999999999</v>
      </c>
      <c r="J2642" s="40">
        <v>0</v>
      </c>
      <c r="K2642" s="40">
        <v>0</v>
      </c>
      <c r="L2642" s="40">
        <v>160.63999999999999</v>
      </c>
      <c r="M2642" s="40" t="s">
        <v>1290</v>
      </c>
    </row>
    <row r="2643" spans="1:13" s="40" customFormat="1">
      <c r="A2643" s="40">
        <v>101010102001</v>
      </c>
      <c r="B2643" s="40" t="s">
        <v>2676</v>
      </c>
      <c r="C2643" s="40" t="s">
        <v>2626</v>
      </c>
      <c r="D2643" s="40" t="s">
        <v>1288</v>
      </c>
      <c r="E2643" s="40" t="s">
        <v>2634</v>
      </c>
      <c r="F2643" s="40">
        <v>1975</v>
      </c>
      <c r="G2643" s="41">
        <v>38961</v>
      </c>
      <c r="H2643" s="40" t="s">
        <v>347</v>
      </c>
      <c r="I2643" s="40">
        <v>641.59</v>
      </c>
      <c r="J2643" s="40">
        <v>0</v>
      </c>
      <c r="K2643" s="40">
        <v>0</v>
      </c>
      <c r="L2643" s="40">
        <v>641.59</v>
      </c>
      <c r="M2643" s="40" t="s">
        <v>1290</v>
      </c>
    </row>
    <row r="2644" spans="1:13" s="40" customFormat="1">
      <c r="A2644" s="40">
        <v>101010102001</v>
      </c>
      <c r="B2644" s="40" t="s">
        <v>2902</v>
      </c>
      <c r="C2644" s="40" t="s">
        <v>2626</v>
      </c>
      <c r="D2644" s="40" t="s">
        <v>1288</v>
      </c>
      <c r="E2644" s="40" t="s">
        <v>2634</v>
      </c>
      <c r="F2644" s="40">
        <v>2010</v>
      </c>
      <c r="G2644" s="41">
        <v>38961</v>
      </c>
      <c r="H2644" s="40" t="s">
        <v>2779</v>
      </c>
      <c r="I2644" s="40">
        <v>208.32</v>
      </c>
      <c r="J2644" s="40">
        <v>0</v>
      </c>
      <c r="K2644" s="40">
        <v>0</v>
      </c>
      <c r="L2644" s="40">
        <v>208.32</v>
      </c>
      <c r="M2644" s="40" t="s">
        <v>1290</v>
      </c>
    </row>
    <row r="2645" spans="1:13" s="40" customFormat="1">
      <c r="A2645" s="40">
        <v>101010102001</v>
      </c>
      <c r="B2645" s="40" t="s">
        <v>2902</v>
      </c>
      <c r="C2645" s="40" t="s">
        <v>2626</v>
      </c>
      <c r="D2645" s="40" t="s">
        <v>1288</v>
      </c>
      <c r="E2645" s="40" t="s">
        <v>2634</v>
      </c>
      <c r="F2645" s="40">
        <v>2061</v>
      </c>
      <c r="G2645" s="41">
        <v>38961</v>
      </c>
      <c r="H2645" s="40" t="s">
        <v>2780</v>
      </c>
      <c r="I2645" s="40">
        <v>12320.85</v>
      </c>
      <c r="J2645" s="40">
        <v>0</v>
      </c>
      <c r="K2645" s="40">
        <v>0</v>
      </c>
      <c r="L2645" s="40">
        <v>12320.85</v>
      </c>
      <c r="M2645" s="40" t="s">
        <v>1290</v>
      </c>
    </row>
    <row r="2646" spans="1:13" s="40" customFormat="1">
      <c r="A2646" s="40">
        <v>101010102001</v>
      </c>
      <c r="B2646" s="40" t="s">
        <v>2902</v>
      </c>
      <c r="C2646" s="40" t="s">
        <v>2626</v>
      </c>
      <c r="D2646" s="40" t="s">
        <v>1288</v>
      </c>
      <c r="E2646" s="40" t="s">
        <v>2634</v>
      </c>
      <c r="F2646" s="40">
        <v>2246</v>
      </c>
      <c r="G2646" s="41">
        <v>38961</v>
      </c>
      <c r="H2646" s="40" t="s">
        <v>2781</v>
      </c>
      <c r="I2646" s="40">
        <v>6490.45</v>
      </c>
      <c r="J2646" s="40">
        <v>0</v>
      </c>
      <c r="K2646" s="40">
        <v>0</v>
      </c>
      <c r="L2646" s="40">
        <v>6490.45</v>
      </c>
      <c r="M2646" s="40" t="s">
        <v>1290</v>
      </c>
    </row>
    <row r="2647" spans="1:13" s="40" customFormat="1">
      <c r="A2647" s="40">
        <v>101010102001</v>
      </c>
      <c r="B2647" s="40" t="s">
        <v>2902</v>
      </c>
      <c r="C2647" s="40" t="s">
        <v>2626</v>
      </c>
      <c r="D2647" s="40" t="s">
        <v>1288</v>
      </c>
      <c r="E2647" s="40" t="s">
        <v>2634</v>
      </c>
      <c r="F2647" s="40">
        <v>2289</v>
      </c>
      <c r="G2647" s="41">
        <v>38961</v>
      </c>
      <c r="H2647" s="40" t="s">
        <v>1154</v>
      </c>
      <c r="I2647" s="40">
        <v>2308.1799999999998</v>
      </c>
      <c r="J2647" s="40">
        <v>0</v>
      </c>
      <c r="K2647" s="40">
        <v>0</v>
      </c>
      <c r="L2647" s="40">
        <v>2308.1799999999998</v>
      </c>
      <c r="M2647" s="40" t="s">
        <v>1290</v>
      </c>
    </row>
    <row r="2648" spans="1:13" s="40" customFormat="1">
      <c r="A2648" s="40">
        <v>101010102001</v>
      </c>
      <c r="B2648" s="40" t="s">
        <v>2902</v>
      </c>
      <c r="C2648" s="40" t="s">
        <v>2626</v>
      </c>
      <c r="D2648" s="40" t="s">
        <v>1288</v>
      </c>
      <c r="E2648" s="40" t="s">
        <v>2628</v>
      </c>
      <c r="F2648" s="40">
        <v>3613</v>
      </c>
      <c r="G2648" s="41">
        <v>38961</v>
      </c>
      <c r="H2648" s="40" t="s">
        <v>2766</v>
      </c>
      <c r="I2648" s="40">
        <v>0</v>
      </c>
      <c r="J2648" s="40">
        <v>77.17</v>
      </c>
      <c r="K2648" s="40">
        <v>0</v>
      </c>
      <c r="L2648" s="40">
        <v>-77.17</v>
      </c>
      <c r="M2648" s="40" t="s">
        <v>1290</v>
      </c>
    </row>
    <row r="2649" spans="1:13" s="40" customFormat="1">
      <c r="A2649" s="40">
        <v>101010102001</v>
      </c>
      <c r="B2649" s="40" t="s">
        <v>1287</v>
      </c>
      <c r="C2649" s="40" t="s">
        <v>2626</v>
      </c>
      <c r="D2649" s="40" t="s">
        <v>1288</v>
      </c>
      <c r="E2649" s="40" t="s">
        <v>2628</v>
      </c>
      <c r="F2649" s="40">
        <v>3614</v>
      </c>
      <c r="G2649" s="41">
        <v>38961</v>
      </c>
      <c r="H2649" s="40" t="s">
        <v>2636</v>
      </c>
      <c r="I2649" s="40">
        <v>0</v>
      </c>
      <c r="J2649" s="40">
        <v>93.34</v>
      </c>
      <c r="K2649" s="40">
        <v>0</v>
      </c>
      <c r="L2649" s="40">
        <v>-93.34</v>
      </c>
      <c r="M2649" s="40" t="s">
        <v>1290</v>
      </c>
    </row>
    <row r="2650" spans="1:13" s="40" customFormat="1">
      <c r="A2650" s="40">
        <v>101010102001</v>
      </c>
      <c r="B2650" s="40" t="s">
        <v>2902</v>
      </c>
      <c r="C2650" s="40" t="s">
        <v>2626</v>
      </c>
      <c r="D2650" s="40" t="s">
        <v>1288</v>
      </c>
      <c r="E2650" s="40" t="s">
        <v>2628</v>
      </c>
      <c r="F2650" s="40">
        <v>3615</v>
      </c>
      <c r="G2650" s="41">
        <v>38961</v>
      </c>
      <c r="H2650" s="40" t="s">
        <v>346</v>
      </c>
      <c r="I2650" s="40">
        <v>0</v>
      </c>
      <c r="J2650" s="40">
        <v>66.58</v>
      </c>
      <c r="K2650" s="40">
        <v>0</v>
      </c>
      <c r="L2650" s="40">
        <v>-66.58</v>
      </c>
      <c r="M2650" s="40" t="s">
        <v>1290</v>
      </c>
    </row>
    <row r="2651" spans="1:13" s="40" customFormat="1">
      <c r="A2651" s="40">
        <v>101010102001</v>
      </c>
      <c r="B2651" s="40" t="s">
        <v>2676</v>
      </c>
      <c r="C2651" s="40" t="s">
        <v>2626</v>
      </c>
      <c r="D2651" s="40" t="s">
        <v>1288</v>
      </c>
      <c r="E2651" s="40" t="s">
        <v>2628</v>
      </c>
      <c r="F2651" s="40">
        <v>3617</v>
      </c>
      <c r="G2651" s="41">
        <v>38961</v>
      </c>
      <c r="H2651" s="40" t="s">
        <v>346</v>
      </c>
      <c r="I2651" s="40">
        <v>0</v>
      </c>
      <c r="J2651" s="40">
        <v>60</v>
      </c>
      <c r="K2651" s="40">
        <v>0</v>
      </c>
      <c r="L2651" s="40">
        <v>-60</v>
      </c>
      <c r="M2651" s="40" t="s">
        <v>1290</v>
      </c>
    </row>
    <row r="2652" spans="1:13" s="40" customFormat="1">
      <c r="A2652" s="40">
        <v>101010102001</v>
      </c>
      <c r="B2652" s="40" t="s">
        <v>2902</v>
      </c>
      <c r="C2652" s="40" t="s">
        <v>2626</v>
      </c>
      <c r="D2652" s="40" t="s">
        <v>1288</v>
      </c>
      <c r="E2652" s="40" t="s">
        <v>2628</v>
      </c>
      <c r="F2652" s="40">
        <v>3618</v>
      </c>
      <c r="G2652" s="41">
        <v>38961</v>
      </c>
      <c r="H2652" s="40" t="s">
        <v>2767</v>
      </c>
      <c r="I2652" s="40">
        <v>0</v>
      </c>
      <c r="J2652" s="40">
        <v>139.41999999999999</v>
      </c>
      <c r="K2652" s="40">
        <v>0</v>
      </c>
      <c r="L2652" s="40">
        <v>-139.41999999999999</v>
      </c>
      <c r="M2652" s="40" t="s">
        <v>1290</v>
      </c>
    </row>
    <row r="2653" spans="1:13" s="40" customFormat="1">
      <c r="A2653" s="40">
        <v>101010102001</v>
      </c>
      <c r="B2653" s="40" t="s">
        <v>2902</v>
      </c>
      <c r="C2653" s="40" t="s">
        <v>2626</v>
      </c>
      <c r="D2653" s="40" t="s">
        <v>1288</v>
      </c>
      <c r="E2653" s="40" t="s">
        <v>2628</v>
      </c>
      <c r="F2653" s="40">
        <v>3619</v>
      </c>
      <c r="G2653" s="41">
        <v>38961</v>
      </c>
      <c r="H2653" s="40" t="s">
        <v>2768</v>
      </c>
      <c r="I2653" s="40">
        <v>0</v>
      </c>
      <c r="J2653" s="40">
        <v>98.65</v>
      </c>
      <c r="K2653" s="40">
        <v>0</v>
      </c>
      <c r="L2653" s="40">
        <v>-98.65</v>
      </c>
      <c r="M2653" s="40" t="s">
        <v>1290</v>
      </c>
    </row>
    <row r="2654" spans="1:13" s="40" customFormat="1">
      <c r="A2654" s="40">
        <v>101010102001</v>
      </c>
      <c r="B2654" s="40" t="s">
        <v>2902</v>
      </c>
      <c r="C2654" s="40" t="s">
        <v>2626</v>
      </c>
      <c r="D2654" s="40" t="s">
        <v>1288</v>
      </c>
      <c r="E2654" s="40" t="s">
        <v>2628</v>
      </c>
      <c r="F2654" s="40">
        <v>3620</v>
      </c>
      <c r="G2654" s="41">
        <v>38961</v>
      </c>
      <c r="H2654" s="40" t="s">
        <v>2769</v>
      </c>
      <c r="I2654" s="40">
        <v>0</v>
      </c>
      <c r="J2654" s="40">
        <v>12174.26</v>
      </c>
      <c r="K2654" s="40">
        <v>0</v>
      </c>
      <c r="L2654" s="40">
        <v>-12174.26</v>
      </c>
      <c r="M2654" s="40" t="s">
        <v>1290</v>
      </c>
    </row>
    <row r="2655" spans="1:13" s="40" customFormat="1">
      <c r="A2655" s="40">
        <v>101010102001</v>
      </c>
      <c r="B2655" s="40" t="s">
        <v>2902</v>
      </c>
      <c r="C2655" s="40" t="s">
        <v>2626</v>
      </c>
      <c r="D2655" s="40" t="s">
        <v>1288</v>
      </c>
      <c r="E2655" s="40" t="s">
        <v>2628</v>
      </c>
      <c r="F2655" s="40">
        <v>3621</v>
      </c>
      <c r="G2655" s="41">
        <v>38961</v>
      </c>
      <c r="H2655" s="40" t="s">
        <v>2770</v>
      </c>
      <c r="I2655" s="40">
        <v>0</v>
      </c>
      <c r="J2655" s="40">
        <v>20538.47</v>
      </c>
      <c r="K2655" s="40">
        <v>0</v>
      </c>
      <c r="L2655" s="40">
        <v>-20538.47</v>
      </c>
      <c r="M2655" s="40" t="s">
        <v>1290</v>
      </c>
    </row>
    <row r="2656" spans="1:13" s="40" customFormat="1">
      <c r="A2656" s="40">
        <v>101010102001</v>
      </c>
      <c r="B2656" s="40" t="s">
        <v>2902</v>
      </c>
      <c r="C2656" s="40" t="s">
        <v>2626</v>
      </c>
      <c r="D2656" s="40" t="s">
        <v>1288</v>
      </c>
      <c r="E2656" s="40" t="s">
        <v>2628</v>
      </c>
      <c r="F2656" s="40">
        <v>3622</v>
      </c>
      <c r="G2656" s="41">
        <v>38961</v>
      </c>
      <c r="H2656" s="40" t="s">
        <v>346</v>
      </c>
      <c r="I2656" s="40">
        <v>0</v>
      </c>
      <c r="J2656" s="40">
        <v>75</v>
      </c>
      <c r="K2656" s="40">
        <v>0</v>
      </c>
      <c r="L2656" s="40">
        <v>-75</v>
      </c>
      <c r="M2656" s="40" t="s">
        <v>1290</v>
      </c>
    </row>
    <row r="2657" spans="1:13" s="40" customFormat="1">
      <c r="A2657" s="40">
        <v>101010102001</v>
      </c>
      <c r="B2657" s="40" t="s">
        <v>2902</v>
      </c>
      <c r="C2657" s="40" t="s">
        <v>2626</v>
      </c>
      <c r="D2657" s="40" t="s">
        <v>1288</v>
      </c>
      <c r="E2657" s="40" t="s">
        <v>2632</v>
      </c>
      <c r="F2657" s="40">
        <v>131</v>
      </c>
      <c r="G2657" s="41">
        <v>38962</v>
      </c>
      <c r="H2657" s="40" t="s">
        <v>2783</v>
      </c>
      <c r="I2657" s="40">
        <v>0</v>
      </c>
      <c r="J2657" s="40">
        <v>1872.95</v>
      </c>
      <c r="K2657" s="40">
        <v>0</v>
      </c>
      <c r="L2657" s="40">
        <v>-1872.95</v>
      </c>
      <c r="M2657" s="40" t="s">
        <v>1290</v>
      </c>
    </row>
    <row r="2658" spans="1:13" s="40" customFormat="1">
      <c r="A2658" s="40">
        <v>101010102001</v>
      </c>
      <c r="B2658" s="40" t="s">
        <v>2902</v>
      </c>
      <c r="C2658" s="40" t="s">
        <v>2626</v>
      </c>
      <c r="D2658" s="40" t="s">
        <v>1288</v>
      </c>
      <c r="E2658" s="40" t="s">
        <v>2634</v>
      </c>
      <c r="F2658" s="40">
        <v>1811</v>
      </c>
      <c r="G2658" s="41">
        <v>38962</v>
      </c>
      <c r="H2658" s="40" t="s">
        <v>2784</v>
      </c>
      <c r="I2658" s="40">
        <v>537</v>
      </c>
      <c r="J2658" s="40">
        <v>0</v>
      </c>
      <c r="K2658" s="40">
        <v>0</v>
      </c>
      <c r="L2658" s="40">
        <v>537</v>
      </c>
      <c r="M2658" s="40" t="s">
        <v>1290</v>
      </c>
    </row>
    <row r="2659" spans="1:13" s="40" customFormat="1">
      <c r="A2659" s="40">
        <v>101010102001</v>
      </c>
      <c r="B2659" s="40" t="s">
        <v>2902</v>
      </c>
      <c r="C2659" s="40" t="s">
        <v>2626</v>
      </c>
      <c r="D2659" s="40" t="s">
        <v>1288</v>
      </c>
      <c r="E2659" s="40" t="s">
        <v>2634</v>
      </c>
      <c r="F2659" s="40">
        <v>1838</v>
      </c>
      <c r="G2659" s="41">
        <v>38962</v>
      </c>
      <c r="H2659" s="40" t="s">
        <v>2785</v>
      </c>
      <c r="I2659" s="40">
        <v>2043</v>
      </c>
      <c r="J2659" s="40">
        <v>0</v>
      </c>
      <c r="K2659" s="40">
        <v>0</v>
      </c>
      <c r="L2659" s="40">
        <v>2043</v>
      </c>
      <c r="M2659" s="40" t="s">
        <v>1290</v>
      </c>
    </row>
    <row r="2660" spans="1:13" s="40" customFormat="1">
      <c r="A2660" s="40">
        <v>101010102001</v>
      </c>
      <c r="B2660" s="40" t="s">
        <v>2902</v>
      </c>
      <c r="C2660" s="40" t="s">
        <v>2626</v>
      </c>
      <c r="D2660" s="40" t="s">
        <v>1288</v>
      </c>
      <c r="E2660" s="40" t="s">
        <v>2634</v>
      </c>
      <c r="F2660" s="40">
        <v>2063</v>
      </c>
      <c r="G2660" s="41">
        <v>38962</v>
      </c>
      <c r="H2660" s="40" t="s">
        <v>2786</v>
      </c>
      <c r="I2660" s="40">
        <v>3026</v>
      </c>
      <c r="J2660" s="40">
        <v>0</v>
      </c>
      <c r="K2660" s="40">
        <v>0</v>
      </c>
      <c r="L2660" s="40">
        <v>3026</v>
      </c>
      <c r="M2660" s="40" t="s">
        <v>1290</v>
      </c>
    </row>
    <row r="2661" spans="1:13" s="40" customFormat="1">
      <c r="A2661" s="40">
        <v>101010102001</v>
      </c>
      <c r="B2661" s="40" t="s">
        <v>2902</v>
      </c>
      <c r="C2661" s="40" t="s">
        <v>2626</v>
      </c>
      <c r="D2661" s="40" t="s">
        <v>1288</v>
      </c>
      <c r="E2661" s="40" t="s">
        <v>2634</v>
      </c>
      <c r="F2661" s="40">
        <v>2244</v>
      </c>
      <c r="G2661" s="41">
        <v>38962</v>
      </c>
      <c r="H2661" s="40" t="s">
        <v>2787</v>
      </c>
      <c r="I2661" s="40">
        <v>7744.5</v>
      </c>
      <c r="J2661" s="40">
        <v>0</v>
      </c>
      <c r="K2661" s="40">
        <v>0</v>
      </c>
      <c r="L2661" s="40">
        <v>7744.5</v>
      </c>
      <c r="M2661" s="40" t="s">
        <v>1290</v>
      </c>
    </row>
    <row r="2662" spans="1:13" s="40" customFormat="1">
      <c r="A2662" s="40">
        <v>101010102001</v>
      </c>
      <c r="B2662" s="40" t="s">
        <v>2902</v>
      </c>
      <c r="C2662" s="40" t="s">
        <v>2626</v>
      </c>
      <c r="D2662" s="40" t="s">
        <v>1288</v>
      </c>
      <c r="E2662" s="40" t="s">
        <v>2627</v>
      </c>
      <c r="F2662" s="40">
        <v>3589</v>
      </c>
      <c r="G2662" s="41">
        <v>38962</v>
      </c>
      <c r="H2662" s="40" t="s">
        <v>1293</v>
      </c>
      <c r="I2662" s="40">
        <v>0</v>
      </c>
      <c r="J2662" s="40">
        <v>0</v>
      </c>
      <c r="K2662" s="40">
        <v>0</v>
      </c>
      <c r="L2662" s="40">
        <v>0</v>
      </c>
      <c r="M2662" s="40" t="s">
        <v>1290</v>
      </c>
    </row>
    <row r="2663" spans="1:13" s="40" customFormat="1">
      <c r="A2663" s="40">
        <v>101010102001</v>
      </c>
      <c r="B2663" s="40" t="s">
        <v>2902</v>
      </c>
      <c r="C2663" s="40" t="s">
        <v>2626</v>
      </c>
      <c r="D2663" s="40" t="s">
        <v>1288</v>
      </c>
      <c r="E2663" s="40" t="s">
        <v>2628</v>
      </c>
      <c r="F2663" s="40">
        <v>3625</v>
      </c>
      <c r="G2663" s="41">
        <v>38962</v>
      </c>
      <c r="H2663" s="40" t="s">
        <v>2782</v>
      </c>
      <c r="I2663" s="40">
        <v>0</v>
      </c>
      <c r="J2663" s="40">
        <v>27.6</v>
      </c>
      <c r="K2663" s="40">
        <v>0</v>
      </c>
      <c r="L2663" s="40">
        <v>-27.6</v>
      </c>
      <c r="M2663" s="40" t="s">
        <v>1290</v>
      </c>
    </row>
    <row r="2664" spans="1:13" s="40" customFormat="1">
      <c r="A2664" s="40">
        <v>101010102001</v>
      </c>
      <c r="B2664" s="40" t="s">
        <v>2902</v>
      </c>
      <c r="C2664" s="40" t="s">
        <v>2626</v>
      </c>
      <c r="D2664" s="40" t="s">
        <v>1288</v>
      </c>
      <c r="E2664" s="40" t="s">
        <v>2627</v>
      </c>
      <c r="F2664" s="40">
        <v>3884</v>
      </c>
      <c r="G2664" s="41">
        <v>38962</v>
      </c>
      <c r="H2664" s="40" t="s">
        <v>1293</v>
      </c>
      <c r="I2664" s="40">
        <v>0</v>
      </c>
      <c r="J2664" s="40">
        <v>0</v>
      </c>
      <c r="K2664" s="40">
        <v>0</v>
      </c>
      <c r="L2664" s="40">
        <v>0</v>
      </c>
      <c r="M2664" s="40" t="s">
        <v>1290</v>
      </c>
    </row>
    <row r="2665" spans="1:13" s="40" customFormat="1">
      <c r="A2665" s="40">
        <v>101010102001</v>
      </c>
      <c r="B2665" s="40" t="s">
        <v>2902</v>
      </c>
      <c r="C2665" s="40" t="s">
        <v>2626</v>
      </c>
      <c r="D2665" s="40" t="s">
        <v>1288</v>
      </c>
      <c r="E2665" s="40" t="s">
        <v>2628</v>
      </c>
      <c r="F2665" s="40">
        <v>3909</v>
      </c>
      <c r="G2665" s="41">
        <v>38963</v>
      </c>
      <c r="H2665" s="40" t="s">
        <v>2788</v>
      </c>
      <c r="I2665" s="40">
        <v>0</v>
      </c>
      <c r="J2665" s="40">
        <v>16086.97</v>
      </c>
      <c r="K2665" s="40">
        <v>0</v>
      </c>
      <c r="L2665" s="40">
        <v>-16086.97</v>
      </c>
      <c r="M2665" s="40" t="s">
        <v>1290</v>
      </c>
    </row>
    <row r="2666" spans="1:13" s="40" customFormat="1">
      <c r="A2666" s="40">
        <v>101010102001</v>
      </c>
      <c r="B2666" s="40" t="s">
        <v>2902</v>
      </c>
      <c r="C2666" s="40" t="s">
        <v>2626</v>
      </c>
      <c r="D2666" s="40" t="s">
        <v>1288</v>
      </c>
      <c r="E2666" s="40" t="s">
        <v>2627</v>
      </c>
      <c r="F2666" s="40">
        <v>3912</v>
      </c>
      <c r="G2666" s="41">
        <v>38963</v>
      </c>
      <c r="H2666" s="40" t="s">
        <v>1293</v>
      </c>
      <c r="I2666" s="40">
        <v>0</v>
      </c>
      <c r="J2666" s="40">
        <v>0</v>
      </c>
      <c r="K2666" s="40">
        <v>0</v>
      </c>
      <c r="L2666" s="40">
        <v>0</v>
      </c>
      <c r="M2666" s="40" t="s">
        <v>1290</v>
      </c>
    </row>
    <row r="2667" spans="1:13" s="40" customFormat="1">
      <c r="A2667" s="40">
        <v>101010102001</v>
      </c>
      <c r="B2667" s="40" t="s">
        <v>2902</v>
      </c>
      <c r="C2667" s="40" t="s">
        <v>2626</v>
      </c>
      <c r="D2667" s="40" t="s">
        <v>1288</v>
      </c>
      <c r="E2667" s="40" t="s">
        <v>2627</v>
      </c>
      <c r="F2667" s="40">
        <v>3914</v>
      </c>
      <c r="G2667" s="41">
        <v>38963</v>
      </c>
      <c r="H2667" s="40" t="s">
        <v>1293</v>
      </c>
      <c r="I2667" s="40">
        <v>0</v>
      </c>
      <c r="J2667" s="40">
        <v>0</v>
      </c>
      <c r="K2667" s="40">
        <v>0</v>
      </c>
      <c r="L2667" s="40">
        <v>0</v>
      </c>
      <c r="M2667" s="40" t="s">
        <v>1290</v>
      </c>
    </row>
    <row r="2668" spans="1:13" s="40" customFormat="1">
      <c r="A2668" s="40">
        <v>101010102001</v>
      </c>
      <c r="B2668" s="40" t="s">
        <v>2902</v>
      </c>
      <c r="C2668" s="40" t="s">
        <v>2626</v>
      </c>
      <c r="D2668" s="40" t="s">
        <v>1288</v>
      </c>
      <c r="E2668" s="40" t="s">
        <v>2627</v>
      </c>
      <c r="F2668" s="40">
        <v>3602</v>
      </c>
      <c r="G2668" s="41">
        <v>38964</v>
      </c>
      <c r="H2668" s="40" t="s">
        <v>1293</v>
      </c>
      <c r="I2668" s="40">
        <v>0</v>
      </c>
      <c r="J2668" s="40">
        <v>0</v>
      </c>
      <c r="K2668" s="40">
        <v>0</v>
      </c>
      <c r="L2668" s="40">
        <v>0</v>
      </c>
      <c r="M2668" s="40" t="s">
        <v>1290</v>
      </c>
    </row>
    <row r="2669" spans="1:13" s="40" customFormat="1">
      <c r="A2669" s="40">
        <v>101010102001</v>
      </c>
      <c r="B2669" s="40" t="s">
        <v>2902</v>
      </c>
      <c r="C2669" s="40" t="s">
        <v>2626</v>
      </c>
      <c r="D2669" s="40" t="s">
        <v>1288</v>
      </c>
      <c r="E2669" s="40" t="s">
        <v>2628</v>
      </c>
      <c r="F2669" s="40">
        <v>3626</v>
      </c>
      <c r="G2669" s="41">
        <v>38964</v>
      </c>
      <c r="H2669" s="40" t="s">
        <v>2789</v>
      </c>
      <c r="I2669" s="40">
        <v>0</v>
      </c>
      <c r="J2669" s="40">
        <v>120.8</v>
      </c>
      <c r="K2669" s="40">
        <v>0</v>
      </c>
      <c r="L2669" s="40">
        <v>-120.8</v>
      </c>
      <c r="M2669" s="40" t="s">
        <v>1290</v>
      </c>
    </row>
    <row r="2670" spans="1:13" s="40" customFormat="1">
      <c r="A2670" s="40">
        <v>101010102001</v>
      </c>
      <c r="B2670" s="40" t="s">
        <v>2902</v>
      </c>
      <c r="C2670" s="40" t="s">
        <v>2626</v>
      </c>
      <c r="D2670" s="40" t="s">
        <v>1288</v>
      </c>
      <c r="E2670" s="40" t="s">
        <v>2628</v>
      </c>
      <c r="F2670" s="40">
        <v>3627</v>
      </c>
      <c r="G2670" s="41">
        <v>38964</v>
      </c>
      <c r="H2670" s="40" t="s">
        <v>819</v>
      </c>
      <c r="I2670" s="40">
        <v>0</v>
      </c>
      <c r="J2670" s="40">
        <v>84.5</v>
      </c>
      <c r="K2670" s="40">
        <v>0</v>
      </c>
      <c r="L2670" s="40">
        <v>-84.5</v>
      </c>
      <c r="M2670" s="40" t="s">
        <v>1290</v>
      </c>
    </row>
    <row r="2671" spans="1:13" s="40" customFormat="1">
      <c r="A2671" s="40">
        <v>101010102001</v>
      </c>
      <c r="B2671" s="40" t="s">
        <v>2902</v>
      </c>
      <c r="C2671" s="40" t="s">
        <v>2626</v>
      </c>
      <c r="D2671" s="40" t="s">
        <v>1288</v>
      </c>
      <c r="E2671" s="40" t="s">
        <v>2628</v>
      </c>
      <c r="F2671" s="40">
        <v>3628</v>
      </c>
      <c r="G2671" s="41">
        <v>38964</v>
      </c>
      <c r="H2671" s="40" t="s">
        <v>2790</v>
      </c>
      <c r="I2671" s="40">
        <v>0</v>
      </c>
      <c r="J2671" s="40">
        <v>15292.45</v>
      </c>
      <c r="K2671" s="40">
        <v>0</v>
      </c>
      <c r="L2671" s="40">
        <v>-15292.45</v>
      </c>
      <c r="M2671" s="40" t="s">
        <v>1290</v>
      </c>
    </row>
    <row r="2672" spans="1:13" s="40" customFormat="1">
      <c r="A2672" s="40">
        <v>101010102001</v>
      </c>
      <c r="B2672" s="40" t="s">
        <v>2902</v>
      </c>
      <c r="C2672" s="40" t="s">
        <v>2626</v>
      </c>
      <c r="D2672" s="40" t="s">
        <v>1288</v>
      </c>
      <c r="E2672" s="40" t="s">
        <v>2628</v>
      </c>
      <c r="F2672" s="40">
        <v>3629</v>
      </c>
      <c r="G2672" s="41">
        <v>38964</v>
      </c>
      <c r="H2672" s="40" t="s">
        <v>2791</v>
      </c>
      <c r="I2672" s="40">
        <v>0</v>
      </c>
      <c r="J2672" s="40">
        <v>12607.92</v>
      </c>
      <c r="K2672" s="40">
        <v>0</v>
      </c>
      <c r="L2672" s="40">
        <v>-12607.92</v>
      </c>
      <c r="M2672" s="40" t="s">
        <v>1290</v>
      </c>
    </row>
    <row r="2673" spans="1:13" s="40" customFormat="1">
      <c r="A2673" s="40">
        <v>101010102001</v>
      </c>
      <c r="B2673" s="40" t="s">
        <v>2902</v>
      </c>
      <c r="C2673" s="40" t="s">
        <v>2626</v>
      </c>
      <c r="D2673" s="40" t="s">
        <v>1288</v>
      </c>
      <c r="E2673" s="40" t="s">
        <v>2628</v>
      </c>
      <c r="F2673" s="40">
        <v>3630</v>
      </c>
      <c r="G2673" s="41">
        <v>38964</v>
      </c>
      <c r="H2673" s="40" t="s">
        <v>2792</v>
      </c>
      <c r="I2673" s="40">
        <v>0</v>
      </c>
      <c r="J2673" s="40">
        <v>3722.59</v>
      </c>
      <c r="K2673" s="40">
        <v>0</v>
      </c>
      <c r="L2673" s="40">
        <v>-3722.59</v>
      </c>
      <c r="M2673" s="40" t="s">
        <v>1290</v>
      </c>
    </row>
    <row r="2674" spans="1:13" s="40" customFormat="1">
      <c r="A2674" s="40">
        <v>101010102001</v>
      </c>
      <c r="B2674" s="40" t="s">
        <v>2902</v>
      </c>
      <c r="C2674" s="40" t="s">
        <v>2626</v>
      </c>
      <c r="D2674" s="40" t="s">
        <v>1288</v>
      </c>
      <c r="E2674" s="40" t="s">
        <v>2628</v>
      </c>
      <c r="F2674" s="40">
        <v>3631</v>
      </c>
      <c r="G2674" s="41">
        <v>38964</v>
      </c>
      <c r="H2674" s="40" t="s">
        <v>2793</v>
      </c>
      <c r="I2674" s="40">
        <v>0</v>
      </c>
      <c r="J2674" s="40">
        <v>315</v>
      </c>
      <c r="K2674" s="40">
        <v>0</v>
      </c>
      <c r="L2674" s="40">
        <v>-315</v>
      </c>
      <c r="M2674" s="40" t="s">
        <v>1290</v>
      </c>
    </row>
    <row r="2675" spans="1:13" s="40" customFormat="1">
      <c r="A2675" s="40">
        <v>101010102001</v>
      </c>
      <c r="B2675" s="40" t="s">
        <v>2902</v>
      </c>
      <c r="C2675" s="40" t="s">
        <v>2626</v>
      </c>
      <c r="D2675" s="40" t="s">
        <v>1288</v>
      </c>
      <c r="E2675" s="40" t="s">
        <v>2628</v>
      </c>
      <c r="F2675" s="40">
        <v>3632</v>
      </c>
      <c r="G2675" s="41">
        <v>38964</v>
      </c>
      <c r="H2675" s="40" t="s">
        <v>2794</v>
      </c>
      <c r="I2675" s="40">
        <v>0</v>
      </c>
      <c r="J2675" s="40">
        <v>330.99</v>
      </c>
      <c r="K2675" s="40">
        <v>0</v>
      </c>
      <c r="L2675" s="40">
        <v>-330.99</v>
      </c>
      <c r="M2675" s="40" t="s">
        <v>1290</v>
      </c>
    </row>
    <row r="2676" spans="1:13" s="40" customFormat="1">
      <c r="A2676" s="40">
        <v>101010102001</v>
      </c>
      <c r="B2676" s="40" t="s">
        <v>2902</v>
      </c>
      <c r="C2676" s="40" t="s">
        <v>2626</v>
      </c>
      <c r="D2676" s="40" t="s">
        <v>1288</v>
      </c>
      <c r="E2676" s="40" t="s">
        <v>2634</v>
      </c>
      <c r="F2676" s="40">
        <v>2008</v>
      </c>
      <c r="G2676" s="41">
        <v>38965</v>
      </c>
      <c r="H2676" s="40" t="s">
        <v>2800</v>
      </c>
      <c r="I2676" s="40">
        <v>207.2</v>
      </c>
      <c r="J2676" s="40">
        <v>0</v>
      </c>
      <c r="K2676" s="40">
        <v>0</v>
      </c>
      <c r="L2676" s="40">
        <v>207.2</v>
      </c>
      <c r="M2676" s="40" t="s">
        <v>1290</v>
      </c>
    </row>
    <row r="2677" spans="1:13" s="40" customFormat="1">
      <c r="A2677" s="40">
        <v>101010102001</v>
      </c>
      <c r="B2677" s="40" t="s">
        <v>2902</v>
      </c>
      <c r="C2677" s="40" t="s">
        <v>2626</v>
      </c>
      <c r="D2677" s="40" t="s">
        <v>1288</v>
      </c>
      <c r="E2677" s="40" t="s">
        <v>2634</v>
      </c>
      <c r="F2677" s="40">
        <v>2070</v>
      </c>
      <c r="G2677" s="41">
        <v>38965</v>
      </c>
      <c r="H2677" s="40" t="s">
        <v>2801</v>
      </c>
      <c r="I2677" s="40">
        <v>244.61</v>
      </c>
      <c r="J2677" s="40">
        <v>0</v>
      </c>
      <c r="K2677" s="40">
        <v>0</v>
      </c>
      <c r="L2677" s="40">
        <v>244.61</v>
      </c>
      <c r="M2677" s="40" t="s">
        <v>1290</v>
      </c>
    </row>
    <row r="2678" spans="1:13" s="40" customFormat="1">
      <c r="A2678" s="40">
        <v>101010102001</v>
      </c>
      <c r="B2678" s="40" t="s">
        <v>2902</v>
      </c>
      <c r="C2678" s="40" t="s">
        <v>2626</v>
      </c>
      <c r="D2678" s="40" t="s">
        <v>1288</v>
      </c>
      <c r="E2678" s="40" t="s">
        <v>2634</v>
      </c>
      <c r="F2678" s="40">
        <v>2073</v>
      </c>
      <c r="G2678" s="41">
        <v>38965</v>
      </c>
      <c r="H2678" s="40" t="s">
        <v>2802</v>
      </c>
      <c r="I2678" s="40">
        <v>12848.88</v>
      </c>
      <c r="J2678" s="40">
        <v>0</v>
      </c>
      <c r="K2678" s="40">
        <v>0</v>
      </c>
      <c r="L2678" s="40">
        <v>12848.88</v>
      </c>
      <c r="M2678" s="40" t="s">
        <v>1290</v>
      </c>
    </row>
    <row r="2679" spans="1:13" s="40" customFormat="1">
      <c r="A2679" s="40">
        <v>101010102001</v>
      </c>
      <c r="B2679" s="40" t="s">
        <v>2902</v>
      </c>
      <c r="C2679" s="40" t="s">
        <v>2626</v>
      </c>
      <c r="D2679" s="40" t="s">
        <v>1288</v>
      </c>
      <c r="E2679" s="40" t="s">
        <v>2634</v>
      </c>
      <c r="F2679" s="40">
        <v>2076</v>
      </c>
      <c r="G2679" s="41">
        <v>38965</v>
      </c>
      <c r="H2679" s="40" t="s">
        <v>2803</v>
      </c>
      <c r="I2679" s="40">
        <v>814.45</v>
      </c>
      <c r="J2679" s="40">
        <v>0</v>
      </c>
      <c r="K2679" s="40">
        <v>0</v>
      </c>
      <c r="L2679" s="40">
        <v>814.45</v>
      </c>
      <c r="M2679" s="40" t="s">
        <v>1290</v>
      </c>
    </row>
    <row r="2680" spans="1:13" s="40" customFormat="1">
      <c r="A2680" s="40">
        <v>101010102001</v>
      </c>
      <c r="B2680" s="40" t="s">
        <v>2902</v>
      </c>
      <c r="C2680" s="40" t="s">
        <v>2626</v>
      </c>
      <c r="D2680" s="40" t="s">
        <v>1288</v>
      </c>
      <c r="E2680" s="40" t="s">
        <v>2634</v>
      </c>
      <c r="F2680" s="40">
        <v>2077</v>
      </c>
      <c r="G2680" s="41">
        <v>38965</v>
      </c>
      <c r="H2680" s="40" t="s">
        <v>2804</v>
      </c>
      <c r="I2680" s="40">
        <v>4173.6000000000004</v>
      </c>
      <c r="J2680" s="40">
        <v>0</v>
      </c>
      <c r="K2680" s="40">
        <v>0</v>
      </c>
      <c r="L2680" s="40">
        <v>4173.6000000000004</v>
      </c>
      <c r="M2680" s="40" t="s">
        <v>1290</v>
      </c>
    </row>
    <row r="2681" spans="1:13" s="40" customFormat="1">
      <c r="A2681" s="40">
        <v>101010102001</v>
      </c>
      <c r="B2681" s="40" t="s">
        <v>2902</v>
      </c>
      <c r="C2681" s="40" t="s">
        <v>2626</v>
      </c>
      <c r="D2681" s="40" t="s">
        <v>1288</v>
      </c>
      <c r="E2681" s="40" t="s">
        <v>2634</v>
      </c>
      <c r="F2681" s="40">
        <v>2312</v>
      </c>
      <c r="G2681" s="41">
        <v>38965</v>
      </c>
      <c r="H2681" s="40" t="s">
        <v>2805</v>
      </c>
      <c r="I2681" s="40">
        <v>6000</v>
      </c>
      <c r="J2681" s="40">
        <v>0</v>
      </c>
      <c r="K2681" s="40">
        <v>0</v>
      </c>
      <c r="L2681" s="40">
        <v>6000</v>
      </c>
      <c r="M2681" s="40" t="s">
        <v>1290</v>
      </c>
    </row>
    <row r="2682" spans="1:13" s="40" customFormat="1">
      <c r="A2682" s="40">
        <v>101010102001</v>
      </c>
      <c r="B2682" s="40" t="s">
        <v>2902</v>
      </c>
      <c r="C2682" s="40" t="s">
        <v>2626</v>
      </c>
      <c r="D2682" s="40" t="s">
        <v>1288</v>
      </c>
      <c r="E2682" s="40" t="s">
        <v>2634</v>
      </c>
      <c r="F2682" s="40">
        <v>2338</v>
      </c>
      <c r="G2682" s="41">
        <v>38965</v>
      </c>
      <c r="H2682" s="40" t="s">
        <v>2806</v>
      </c>
      <c r="I2682" s="40">
        <v>1129</v>
      </c>
      <c r="J2682" s="40">
        <v>0</v>
      </c>
      <c r="K2682" s="40">
        <v>0</v>
      </c>
      <c r="L2682" s="40">
        <v>1129</v>
      </c>
      <c r="M2682" s="40" t="s">
        <v>1290</v>
      </c>
    </row>
    <row r="2683" spans="1:13" s="40" customFormat="1">
      <c r="A2683" s="40">
        <v>101010102001</v>
      </c>
      <c r="B2683" s="40" t="s">
        <v>2902</v>
      </c>
      <c r="C2683" s="40" t="s">
        <v>2626</v>
      </c>
      <c r="D2683" s="40" t="s">
        <v>1288</v>
      </c>
      <c r="E2683" s="40" t="s">
        <v>2628</v>
      </c>
      <c r="F2683" s="40">
        <v>3633</v>
      </c>
      <c r="G2683" s="41">
        <v>38965</v>
      </c>
      <c r="H2683" s="40" t="s">
        <v>1293</v>
      </c>
      <c r="I2683" s="40">
        <v>0</v>
      </c>
      <c r="J2683" s="40">
        <v>0</v>
      </c>
      <c r="K2683" s="40">
        <v>0</v>
      </c>
      <c r="L2683" s="40">
        <v>0</v>
      </c>
      <c r="M2683" s="40" t="s">
        <v>1290</v>
      </c>
    </row>
    <row r="2684" spans="1:13" s="40" customFormat="1">
      <c r="A2684" s="40">
        <v>101010102001</v>
      </c>
      <c r="B2684" s="40" t="s">
        <v>2902</v>
      </c>
      <c r="C2684" s="40" t="s">
        <v>2626</v>
      </c>
      <c r="D2684" s="40" t="s">
        <v>1288</v>
      </c>
      <c r="E2684" s="40" t="s">
        <v>2628</v>
      </c>
      <c r="F2684" s="40">
        <v>3634</v>
      </c>
      <c r="G2684" s="41">
        <v>38965</v>
      </c>
      <c r="H2684" s="40" t="s">
        <v>2795</v>
      </c>
      <c r="I2684" s="40">
        <v>0</v>
      </c>
      <c r="J2684" s="40">
        <v>1533.67</v>
      </c>
      <c r="K2684" s="40">
        <v>0</v>
      </c>
      <c r="L2684" s="40">
        <v>-1533.67</v>
      </c>
      <c r="M2684" s="40" t="s">
        <v>1290</v>
      </c>
    </row>
    <row r="2685" spans="1:13" s="40" customFormat="1">
      <c r="A2685" s="40">
        <v>101010102001</v>
      </c>
      <c r="B2685" s="40" t="s">
        <v>2902</v>
      </c>
      <c r="C2685" s="40" t="s">
        <v>2626</v>
      </c>
      <c r="D2685" s="40" t="s">
        <v>1288</v>
      </c>
      <c r="E2685" s="40" t="s">
        <v>2628</v>
      </c>
      <c r="F2685" s="40">
        <v>3635</v>
      </c>
      <c r="G2685" s="41">
        <v>38965</v>
      </c>
      <c r="H2685" s="40" t="s">
        <v>2796</v>
      </c>
      <c r="I2685" s="40">
        <v>0</v>
      </c>
      <c r="J2685" s="40">
        <v>162.49</v>
      </c>
      <c r="K2685" s="40">
        <v>0</v>
      </c>
      <c r="L2685" s="40">
        <v>-162.49</v>
      </c>
      <c r="M2685" s="40" t="s">
        <v>1290</v>
      </c>
    </row>
    <row r="2686" spans="1:13" s="40" customFormat="1">
      <c r="A2686" s="40">
        <v>101010102001</v>
      </c>
      <c r="B2686" s="40" t="s">
        <v>2902</v>
      </c>
      <c r="C2686" s="40" t="s">
        <v>2626</v>
      </c>
      <c r="D2686" s="40" t="s">
        <v>1288</v>
      </c>
      <c r="E2686" s="40" t="s">
        <v>2628</v>
      </c>
      <c r="F2686" s="40">
        <v>3636</v>
      </c>
      <c r="G2686" s="41">
        <v>38965</v>
      </c>
      <c r="H2686" s="40" t="s">
        <v>2797</v>
      </c>
      <c r="I2686" s="40">
        <v>0</v>
      </c>
      <c r="J2686" s="40">
        <v>194.4</v>
      </c>
      <c r="K2686" s="40">
        <v>0</v>
      </c>
      <c r="L2686" s="40">
        <v>-194.4</v>
      </c>
      <c r="M2686" s="40" t="s">
        <v>1290</v>
      </c>
    </row>
    <row r="2687" spans="1:13" s="40" customFormat="1">
      <c r="A2687" s="40">
        <v>101010102001</v>
      </c>
      <c r="B2687" s="40" t="s">
        <v>2902</v>
      </c>
      <c r="C2687" s="40" t="s">
        <v>2626</v>
      </c>
      <c r="D2687" s="40" t="s">
        <v>1288</v>
      </c>
      <c r="E2687" s="40" t="s">
        <v>2628</v>
      </c>
      <c r="F2687" s="40">
        <v>3640</v>
      </c>
      <c r="G2687" s="41">
        <v>38965</v>
      </c>
      <c r="H2687" s="40" t="s">
        <v>2798</v>
      </c>
      <c r="I2687" s="40">
        <v>0</v>
      </c>
      <c r="J2687" s="40">
        <v>336</v>
      </c>
      <c r="K2687" s="40">
        <v>0</v>
      </c>
      <c r="L2687" s="40">
        <v>-336</v>
      </c>
      <c r="M2687" s="40" t="s">
        <v>1290</v>
      </c>
    </row>
    <row r="2688" spans="1:13" s="40" customFormat="1">
      <c r="A2688" s="40">
        <v>101010102001</v>
      </c>
      <c r="B2688" s="40" t="s">
        <v>2902</v>
      </c>
      <c r="C2688" s="40" t="s">
        <v>2626</v>
      </c>
      <c r="D2688" s="40" t="s">
        <v>1288</v>
      </c>
      <c r="E2688" s="40" t="s">
        <v>2628</v>
      </c>
      <c r="F2688" s="40">
        <v>3641</v>
      </c>
      <c r="G2688" s="41">
        <v>38965</v>
      </c>
      <c r="H2688" s="40" t="s">
        <v>2799</v>
      </c>
      <c r="I2688" s="40">
        <v>0</v>
      </c>
      <c r="J2688" s="40">
        <v>108</v>
      </c>
      <c r="K2688" s="40">
        <v>0</v>
      </c>
      <c r="L2688" s="40">
        <v>-108</v>
      </c>
      <c r="M2688" s="40" t="s">
        <v>1290</v>
      </c>
    </row>
    <row r="2689" spans="1:13" s="40" customFormat="1">
      <c r="A2689" s="40">
        <v>101010102001</v>
      </c>
      <c r="B2689" s="40" t="s">
        <v>2902</v>
      </c>
      <c r="C2689" s="40" t="s">
        <v>2626</v>
      </c>
      <c r="D2689" s="40" t="s">
        <v>1288</v>
      </c>
      <c r="E2689" s="40" t="s">
        <v>2634</v>
      </c>
      <c r="F2689" s="40">
        <v>1907</v>
      </c>
      <c r="G2689" s="41">
        <v>38966</v>
      </c>
      <c r="H2689" s="40" t="s">
        <v>2811</v>
      </c>
      <c r="I2689" s="40">
        <v>179</v>
      </c>
      <c r="J2689" s="40">
        <v>0</v>
      </c>
      <c r="K2689" s="40">
        <v>0</v>
      </c>
      <c r="L2689" s="40">
        <v>179</v>
      </c>
      <c r="M2689" s="40" t="s">
        <v>1290</v>
      </c>
    </row>
    <row r="2690" spans="1:13" s="40" customFormat="1">
      <c r="A2690" s="40">
        <v>101010102001</v>
      </c>
      <c r="B2690" s="40" t="s">
        <v>2902</v>
      </c>
      <c r="C2690" s="40" t="s">
        <v>2626</v>
      </c>
      <c r="D2690" s="40" t="s">
        <v>1288</v>
      </c>
      <c r="E2690" s="40" t="s">
        <v>2634</v>
      </c>
      <c r="F2690" s="40">
        <v>1931</v>
      </c>
      <c r="G2690" s="41">
        <v>38966</v>
      </c>
      <c r="H2690" s="40" t="s">
        <v>2812</v>
      </c>
      <c r="I2690" s="40">
        <v>30</v>
      </c>
      <c r="J2690" s="40">
        <v>0</v>
      </c>
      <c r="K2690" s="40">
        <v>0</v>
      </c>
      <c r="L2690" s="40">
        <v>30</v>
      </c>
      <c r="M2690" s="40" t="s">
        <v>1290</v>
      </c>
    </row>
    <row r="2691" spans="1:13" s="40" customFormat="1">
      <c r="A2691" s="40">
        <v>101010102001</v>
      </c>
      <c r="B2691" s="40" t="s">
        <v>2902</v>
      </c>
      <c r="C2691" s="40" t="s">
        <v>2626</v>
      </c>
      <c r="D2691" s="40" t="s">
        <v>1288</v>
      </c>
      <c r="E2691" s="40" t="s">
        <v>2634</v>
      </c>
      <c r="F2691" s="40">
        <v>1933</v>
      </c>
      <c r="G2691" s="41">
        <v>38966</v>
      </c>
      <c r="H2691" s="40" t="s">
        <v>2813</v>
      </c>
      <c r="I2691" s="40">
        <v>34.200000000000003</v>
      </c>
      <c r="J2691" s="40">
        <v>0</v>
      </c>
      <c r="K2691" s="40">
        <v>0</v>
      </c>
      <c r="L2691" s="40">
        <v>34.200000000000003</v>
      </c>
      <c r="M2691" s="40" t="s">
        <v>1290</v>
      </c>
    </row>
    <row r="2692" spans="1:13" s="40" customFormat="1">
      <c r="A2692" s="40">
        <v>101010102001</v>
      </c>
      <c r="B2692" s="40" t="s">
        <v>2902</v>
      </c>
      <c r="C2692" s="40" t="s">
        <v>2626</v>
      </c>
      <c r="D2692" s="40" t="s">
        <v>1288</v>
      </c>
      <c r="E2692" s="40" t="s">
        <v>2634</v>
      </c>
      <c r="F2692" s="40">
        <v>1934</v>
      </c>
      <c r="G2692" s="41">
        <v>38966</v>
      </c>
      <c r="H2692" s="40" t="s">
        <v>2814</v>
      </c>
      <c r="I2692" s="40">
        <v>105</v>
      </c>
      <c r="J2692" s="40">
        <v>0</v>
      </c>
      <c r="K2692" s="40">
        <v>0</v>
      </c>
      <c r="L2692" s="40">
        <v>105</v>
      </c>
      <c r="M2692" s="40" t="s">
        <v>1290</v>
      </c>
    </row>
    <row r="2693" spans="1:13" s="40" customFormat="1">
      <c r="A2693" s="40">
        <v>101010102001</v>
      </c>
      <c r="B2693" s="40" t="s">
        <v>2676</v>
      </c>
      <c r="C2693" s="40" t="s">
        <v>2626</v>
      </c>
      <c r="D2693" s="40" t="s">
        <v>1288</v>
      </c>
      <c r="E2693" s="40" t="s">
        <v>2634</v>
      </c>
      <c r="F2693" s="40">
        <v>1976</v>
      </c>
      <c r="G2693" s="41">
        <v>38966</v>
      </c>
      <c r="H2693" s="40" t="s">
        <v>348</v>
      </c>
      <c r="I2693" s="40">
        <v>363.5</v>
      </c>
      <c r="J2693" s="40">
        <v>0</v>
      </c>
      <c r="K2693" s="40">
        <v>0</v>
      </c>
      <c r="L2693" s="40">
        <v>363.5</v>
      </c>
      <c r="M2693" s="40" t="s">
        <v>1290</v>
      </c>
    </row>
    <row r="2694" spans="1:13" s="40" customFormat="1">
      <c r="A2694" s="40">
        <v>101010102001</v>
      </c>
      <c r="B2694" s="40" t="s">
        <v>2902</v>
      </c>
      <c r="C2694" s="40" t="s">
        <v>2626</v>
      </c>
      <c r="D2694" s="40" t="s">
        <v>1288</v>
      </c>
      <c r="E2694" s="40" t="s">
        <v>2634</v>
      </c>
      <c r="F2694" s="40">
        <v>2062</v>
      </c>
      <c r="G2694" s="41">
        <v>38966</v>
      </c>
      <c r="H2694" s="40" t="s">
        <v>2815</v>
      </c>
      <c r="I2694" s="40">
        <v>18</v>
      </c>
      <c r="J2694" s="40">
        <v>0</v>
      </c>
      <c r="K2694" s="40">
        <v>0</v>
      </c>
      <c r="L2694" s="40">
        <v>18</v>
      </c>
      <c r="M2694" s="40" t="s">
        <v>1290</v>
      </c>
    </row>
    <row r="2695" spans="1:13" s="40" customFormat="1">
      <c r="A2695" s="40">
        <v>101010102001</v>
      </c>
      <c r="B2695" s="40" t="s">
        <v>2902</v>
      </c>
      <c r="C2695" s="40" t="s">
        <v>2626</v>
      </c>
      <c r="D2695" s="40" t="s">
        <v>1288</v>
      </c>
      <c r="E2695" s="40" t="s">
        <v>2634</v>
      </c>
      <c r="F2695" s="40">
        <v>2067</v>
      </c>
      <c r="G2695" s="41">
        <v>38966</v>
      </c>
      <c r="H2695" s="40" t="s">
        <v>3289</v>
      </c>
      <c r="I2695" s="40">
        <v>8.19</v>
      </c>
      <c r="J2695" s="40">
        <v>0</v>
      </c>
      <c r="K2695" s="40">
        <v>0</v>
      </c>
      <c r="L2695" s="40">
        <v>8.19</v>
      </c>
      <c r="M2695" s="40" t="s">
        <v>1290</v>
      </c>
    </row>
    <row r="2696" spans="1:13" s="40" customFormat="1">
      <c r="A2696" s="40">
        <v>101010102001</v>
      </c>
      <c r="B2696" s="40" t="s">
        <v>2902</v>
      </c>
      <c r="C2696" s="40" t="s">
        <v>2626</v>
      </c>
      <c r="D2696" s="40" t="s">
        <v>1288</v>
      </c>
      <c r="E2696" s="40" t="s">
        <v>2634</v>
      </c>
      <c r="F2696" s="40">
        <v>2068</v>
      </c>
      <c r="G2696" s="41">
        <v>38966</v>
      </c>
      <c r="H2696" s="40" t="s">
        <v>3290</v>
      </c>
      <c r="I2696" s="40">
        <v>20.02</v>
      </c>
      <c r="J2696" s="40">
        <v>0</v>
      </c>
      <c r="K2696" s="40">
        <v>0</v>
      </c>
      <c r="L2696" s="40">
        <v>20.02</v>
      </c>
      <c r="M2696" s="40" t="s">
        <v>1290</v>
      </c>
    </row>
    <row r="2697" spans="1:13" s="40" customFormat="1">
      <c r="A2697" s="40">
        <v>101010102001</v>
      </c>
      <c r="B2697" s="40" t="s">
        <v>2902</v>
      </c>
      <c r="C2697" s="40" t="s">
        <v>2626</v>
      </c>
      <c r="D2697" s="40" t="s">
        <v>1288</v>
      </c>
      <c r="E2697" s="40" t="s">
        <v>2634</v>
      </c>
      <c r="F2697" s="40">
        <v>2069</v>
      </c>
      <c r="G2697" s="41">
        <v>38966</v>
      </c>
      <c r="H2697" s="40" t="s">
        <v>3291</v>
      </c>
      <c r="I2697" s="40">
        <v>29.12</v>
      </c>
      <c r="J2697" s="40">
        <v>0</v>
      </c>
      <c r="K2697" s="40">
        <v>0</v>
      </c>
      <c r="L2697" s="40">
        <v>29.12</v>
      </c>
      <c r="M2697" s="40" t="s">
        <v>1290</v>
      </c>
    </row>
    <row r="2698" spans="1:13" s="40" customFormat="1">
      <c r="A2698" s="40">
        <v>101010102001</v>
      </c>
      <c r="B2698" s="40" t="s">
        <v>2902</v>
      </c>
      <c r="C2698" s="40" t="s">
        <v>2626</v>
      </c>
      <c r="D2698" s="40" t="s">
        <v>1288</v>
      </c>
      <c r="E2698" s="40" t="s">
        <v>2634</v>
      </c>
      <c r="F2698" s="40">
        <v>2071</v>
      </c>
      <c r="G2698" s="41">
        <v>38966</v>
      </c>
      <c r="H2698" s="40" t="s">
        <v>3292</v>
      </c>
      <c r="I2698" s="40">
        <v>5.46</v>
      </c>
      <c r="J2698" s="40">
        <v>0</v>
      </c>
      <c r="K2698" s="40">
        <v>0</v>
      </c>
      <c r="L2698" s="40">
        <v>5.46</v>
      </c>
      <c r="M2698" s="40" t="s">
        <v>1290</v>
      </c>
    </row>
    <row r="2699" spans="1:13" s="40" customFormat="1">
      <c r="A2699" s="40">
        <v>101010102001</v>
      </c>
      <c r="B2699" s="40" t="s">
        <v>2902</v>
      </c>
      <c r="C2699" s="40" t="s">
        <v>2626</v>
      </c>
      <c r="D2699" s="40" t="s">
        <v>1288</v>
      </c>
      <c r="E2699" s="40" t="s">
        <v>2634</v>
      </c>
      <c r="F2699" s="40">
        <v>2080</v>
      </c>
      <c r="G2699" s="41">
        <v>38966</v>
      </c>
      <c r="H2699" s="40" t="s">
        <v>3293</v>
      </c>
      <c r="I2699" s="40">
        <v>11.83</v>
      </c>
      <c r="J2699" s="40">
        <v>0</v>
      </c>
      <c r="K2699" s="40">
        <v>0</v>
      </c>
      <c r="L2699" s="40">
        <v>11.83</v>
      </c>
      <c r="M2699" s="40" t="s">
        <v>1290</v>
      </c>
    </row>
    <row r="2700" spans="1:13" s="40" customFormat="1">
      <c r="A2700" s="40">
        <v>101010102001</v>
      </c>
      <c r="B2700" s="40" t="s">
        <v>2902</v>
      </c>
      <c r="C2700" s="40" t="s">
        <v>2626</v>
      </c>
      <c r="D2700" s="40" t="s">
        <v>1288</v>
      </c>
      <c r="E2700" s="40" t="s">
        <v>2634</v>
      </c>
      <c r="F2700" s="40">
        <v>2081</v>
      </c>
      <c r="G2700" s="41">
        <v>38966</v>
      </c>
      <c r="H2700" s="40" t="s">
        <v>3294</v>
      </c>
      <c r="I2700" s="40">
        <v>412</v>
      </c>
      <c r="J2700" s="40">
        <v>0</v>
      </c>
      <c r="K2700" s="40">
        <v>0</v>
      </c>
      <c r="L2700" s="40">
        <v>412</v>
      </c>
      <c r="M2700" s="40" t="s">
        <v>1290</v>
      </c>
    </row>
    <row r="2701" spans="1:13" s="40" customFormat="1">
      <c r="A2701" s="40">
        <v>101010102001</v>
      </c>
      <c r="B2701" s="40" t="s">
        <v>2902</v>
      </c>
      <c r="C2701" s="40" t="s">
        <v>2626</v>
      </c>
      <c r="D2701" s="40" t="s">
        <v>1288</v>
      </c>
      <c r="E2701" s="40" t="s">
        <v>2634</v>
      </c>
      <c r="F2701" s="40">
        <v>2087</v>
      </c>
      <c r="G2701" s="41">
        <v>38966</v>
      </c>
      <c r="H2701" s="40" t="s">
        <v>3295</v>
      </c>
      <c r="I2701" s="40">
        <v>9.64</v>
      </c>
      <c r="J2701" s="40">
        <v>0</v>
      </c>
      <c r="K2701" s="40">
        <v>0</v>
      </c>
      <c r="L2701" s="40">
        <v>9.64</v>
      </c>
      <c r="M2701" s="40" t="s">
        <v>1290</v>
      </c>
    </row>
    <row r="2702" spans="1:13" s="40" customFormat="1">
      <c r="A2702" s="40">
        <v>101010102001</v>
      </c>
      <c r="B2702" s="40" t="s">
        <v>2902</v>
      </c>
      <c r="C2702" s="40" t="s">
        <v>2626</v>
      </c>
      <c r="D2702" s="40" t="s">
        <v>1288</v>
      </c>
      <c r="E2702" s="40" t="s">
        <v>2634</v>
      </c>
      <c r="F2702" s="40">
        <v>2088</v>
      </c>
      <c r="G2702" s="41">
        <v>38966</v>
      </c>
      <c r="H2702" s="40" t="s">
        <v>3296</v>
      </c>
      <c r="I2702" s="40">
        <v>716</v>
      </c>
      <c r="J2702" s="40">
        <v>0</v>
      </c>
      <c r="K2702" s="40">
        <v>0</v>
      </c>
      <c r="L2702" s="40">
        <v>716</v>
      </c>
      <c r="M2702" s="40" t="s">
        <v>1290</v>
      </c>
    </row>
    <row r="2703" spans="1:13" s="40" customFormat="1">
      <c r="A2703" s="40">
        <v>101010102001</v>
      </c>
      <c r="B2703" s="40" t="s">
        <v>2902</v>
      </c>
      <c r="C2703" s="40" t="s">
        <v>2626</v>
      </c>
      <c r="D2703" s="40" t="s">
        <v>1288</v>
      </c>
      <c r="E2703" s="40" t="s">
        <v>2634</v>
      </c>
      <c r="F2703" s="40">
        <v>2092</v>
      </c>
      <c r="G2703" s="41">
        <v>38966</v>
      </c>
      <c r="H2703" s="40" t="s">
        <v>3297</v>
      </c>
      <c r="I2703" s="40">
        <v>1477.4</v>
      </c>
      <c r="J2703" s="40">
        <v>0</v>
      </c>
      <c r="K2703" s="40">
        <v>0</v>
      </c>
      <c r="L2703" s="40">
        <v>1477.4</v>
      </c>
      <c r="M2703" s="40" t="s">
        <v>1290</v>
      </c>
    </row>
    <row r="2704" spans="1:13" s="40" customFormat="1">
      <c r="A2704" s="40">
        <v>101010102001</v>
      </c>
      <c r="B2704" s="40" t="s">
        <v>2902</v>
      </c>
      <c r="C2704" s="40" t="s">
        <v>2626</v>
      </c>
      <c r="D2704" s="40" t="s">
        <v>1288</v>
      </c>
      <c r="E2704" s="40" t="s">
        <v>2634</v>
      </c>
      <c r="F2704" s="40">
        <v>2249</v>
      </c>
      <c r="G2704" s="41">
        <v>38966</v>
      </c>
      <c r="H2704" s="40" t="s">
        <v>3298</v>
      </c>
      <c r="I2704" s="40">
        <v>3</v>
      </c>
      <c r="J2704" s="40">
        <v>0</v>
      </c>
      <c r="K2704" s="40">
        <v>0</v>
      </c>
      <c r="L2704" s="40">
        <v>3</v>
      </c>
      <c r="M2704" s="40" t="s">
        <v>1290</v>
      </c>
    </row>
    <row r="2705" spans="1:13" s="40" customFormat="1">
      <c r="A2705" s="40">
        <v>101010102001</v>
      </c>
      <c r="B2705" s="40" t="s">
        <v>2902</v>
      </c>
      <c r="C2705" s="40" t="s">
        <v>2626</v>
      </c>
      <c r="D2705" s="40" t="s">
        <v>1288</v>
      </c>
      <c r="E2705" s="40" t="s">
        <v>2634</v>
      </c>
      <c r="F2705" s="40">
        <v>2250</v>
      </c>
      <c r="G2705" s="41">
        <v>38966</v>
      </c>
      <c r="H2705" s="40" t="s">
        <v>3299</v>
      </c>
      <c r="I2705" s="40">
        <v>489.79</v>
      </c>
      <c r="J2705" s="40">
        <v>0</v>
      </c>
      <c r="K2705" s="40">
        <v>0</v>
      </c>
      <c r="L2705" s="40">
        <v>489.79</v>
      </c>
      <c r="M2705" s="40" t="s">
        <v>1290</v>
      </c>
    </row>
    <row r="2706" spans="1:13" s="40" customFormat="1">
      <c r="A2706" s="40">
        <v>101010102001</v>
      </c>
      <c r="B2706" s="40" t="s">
        <v>1287</v>
      </c>
      <c r="C2706" s="40" t="s">
        <v>2626</v>
      </c>
      <c r="D2706" s="40" t="s">
        <v>1288</v>
      </c>
      <c r="E2706" s="40" t="s">
        <v>2634</v>
      </c>
      <c r="F2706" s="40">
        <v>2340</v>
      </c>
      <c r="G2706" s="41">
        <v>38966</v>
      </c>
      <c r="H2706" s="40" t="s">
        <v>2637</v>
      </c>
      <c r="I2706" s="40">
        <v>233.4</v>
      </c>
      <c r="J2706" s="40">
        <v>0</v>
      </c>
      <c r="K2706" s="40">
        <v>0</v>
      </c>
      <c r="L2706" s="40">
        <v>233.4</v>
      </c>
      <c r="M2706" s="40" t="s">
        <v>1290</v>
      </c>
    </row>
    <row r="2707" spans="1:13" s="40" customFormat="1">
      <c r="A2707" s="40">
        <v>101010102001</v>
      </c>
      <c r="B2707" s="40" t="s">
        <v>2902</v>
      </c>
      <c r="C2707" s="40" t="s">
        <v>2626</v>
      </c>
      <c r="D2707" s="40" t="s">
        <v>1288</v>
      </c>
      <c r="E2707" s="40" t="s">
        <v>2628</v>
      </c>
      <c r="F2707" s="40">
        <v>3642</v>
      </c>
      <c r="G2707" s="41">
        <v>38966</v>
      </c>
      <c r="H2707" s="40" t="s">
        <v>2807</v>
      </c>
      <c r="I2707" s="40">
        <v>0</v>
      </c>
      <c r="J2707" s="40">
        <v>10434.73</v>
      </c>
      <c r="K2707" s="40">
        <v>0</v>
      </c>
      <c r="L2707" s="40">
        <v>-10434.73</v>
      </c>
      <c r="M2707" s="40" t="s">
        <v>1290</v>
      </c>
    </row>
    <row r="2708" spans="1:13" s="40" customFormat="1">
      <c r="A2708" s="40">
        <v>101010102001</v>
      </c>
      <c r="B2708" s="40" t="s">
        <v>2902</v>
      </c>
      <c r="C2708" s="40" t="s">
        <v>2626</v>
      </c>
      <c r="D2708" s="40" t="s">
        <v>1288</v>
      </c>
      <c r="E2708" s="40" t="s">
        <v>2628</v>
      </c>
      <c r="F2708" s="40">
        <v>3643</v>
      </c>
      <c r="G2708" s="41">
        <v>38966</v>
      </c>
      <c r="H2708" s="40" t="s">
        <v>2808</v>
      </c>
      <c r="I2708" s="40">
        <v>0</v>
      </c>
      <c r="J2708" s="40">
        <v>555</v>
      </c>
      <c r="K2708" s="40">
        <v>0</v>
      </c>
      <c r="L2708" s="40">
        <v>-555</v>
      </c>
      <c r="M2708" s="40" t="s">
        <v>1290</v>
      </c>
    </row>
    <row r="2709" spans="1:13" s="40" customFormat="1">
      <c r="A2709" s="40">
        <v>101010102001</v>
      </c>
      <c r="B2709" s="40" t="s">
        <v>2902</v>
      </c>
      <c r="C2709" s="40" t="s">
        <v>2626</v>
      </c>
      <c r="D2709" s="40" t="s">
        <v>1288</v>
      </c>
      <c r="E2709" s="40" t="s">
        <v>2628</v>
      </c>
      <c r="F2709" s="40">
        <v>3644</v>
      </c>
      <c r="G2709" s="41">
        <v>38966</v>
      </c>
      <c r="H2709" s="40" t="s">
        <v>2809</v>
      </c>
      <c r="I2709" s="40">
        <v>0</v>
      </c>
      <c r="J2709" s="40">
        <v>208.32</v>
      </c>
      <c r="K2709" s="40">
        <v>0</v>
      </c>
      <c r="L2709" s="40">
        <v>-208.32</v>
      </c>
      <c r="M2709" s="40" t="s">
        <v>1290</v>
      </c>
    </row>
    <row r="2710" spans="1:13" s="40" customFormat="1">
      <c r="A2710" s="40">
        <v>101010102001</v>
      </c>
      <c r="B2710" s="40" t="s">
        <v>2902</v>
      </c>
      <c r="C2710" s="40" t="s">
        <v>2626</v>
      </c>
      <c r="D2710" s="40" t="s">
        <v>1288</v>
      </c>
      <c r="E2710" s="40" t="s">
        <v>2628</v>
      </c>
      <c r="F2710" s="40">
        <v>3645</v>
      </c>
      <c r="G2710" s="41">
        <v>38966</v>
      </c>
      <c r="H2710" s="40" t="s">
        <v>2810</v>
      </c>
      <c r="I2710" s="40">
        <v>0</v>
      </c>
      <c r="J2710" s="40">
        <v>207.2</v>
      </c>
      <c r="K2710" s="40">
        <v>0</v>
      </c>
      <c r="L2710" s="40">
        <v>-207.2</v>
      </c>
      <c r="M2710" s="40" t="s">
        <v>1290</v>
      </c>
    </row>
    <row r="2711" spans="1:13" s="40" customFormat="1">
      <c r="A2711" s="40">
        <v>101010102001</v>
      </c>
      <c r="B2711" s="40" t="s">
        <v>2902</v>
      </c>
      <c r="C2711" s="40" t="s">
        <v>2626</v>
      </c>
      <c r="D2711" s="40" t="s">
        <v>1288</v>
      </c>
      <c r="E2711" s="40" t="s">
        <v>2634</v>
      </c>
      <c r="F2711" s="40">
        <v>1906</v>
      </c>
      <c r="G2711" s="41">
        <v>38967</v>
      </c>
      <c r="H2711" s="40" t="s">
        <v>3311</v>
      </c>
      <c r="I2711" s="40">
        <v>1582.2</v>
      </c>
      <c r="J2711" s="40">
        <v>0</v>
      </c>
      <c r="K2711" s="40">
        <v>0</v>
      </c>
      <c r="L2711" s="40">
        <v>1582.2</v>
      </c>
      <c r="M2711" s="40" t="s">
        <v>1290</v>
      </c>
    </row>
    <row r="2712" spans="1:13" s="40" customFormat="1">
      <c r="A2712" s="40">
        <v>101010102001</v>
      </c>
      <c r="B2712" s="40" t="s">
        <v>2902</v>
      </c>
      <c r="C2712" s="40" t="s">
        <v>2626</v>
      </c>
      <c r="D2712" s="40" t="s">
        <v>1288</v>
      </c>
      <c r="E2712" s="40" t="s">
        <v>2634</v>
      </c>
      <c r="F2712" s="40">
        <v>2082</v>
      </c>
      <c r="G2712" s="41">
        <v>38967</v>
      </c>
      <c r="H2712" s="40" t="s">
        <v>3312</v>
      </c>
      <c r="I2712" s="40">
        <v>127.33</v>
      </c>
      <c r="J2712" s="40">
        <v>0</v>
      </c>
      <c r="K2712" s="40">
        <v>0</v>
      </c>
      <c r="L2712" s="40">
        <v>127.33</v>
      </c>
      <c r="M2712" s="40" t="s">
        <v>1290</v>
      </c>
    </row>
    <row r="2713" spans="1:13" s="40" customFormat="1">
      <c r="A2713" s="40">
        <v>101010102001</v>
      </c>
      <c r="B2713" s="40" t="s">
        <v>2902</v>
      </c>
      <c r="C2713" s="40" t="s">
        <v>2626</v>
      </c>
      <c r="D2713" s="40" t="s">
        <v>1288</v>
      </c>
      <c r="E2713" s="40" t="s">
        <v>2634</v>
      </c>
      <c r="F2713" s="40">
        <v>2086</v>
      </c>
      <c r="G2713" s="41">
        <v>38967</v>
      </c>
      <c r="H2713" s="40" t="s">
        <v>3313</v>
      </c>
      <c r="I2713" s="40">
        <v>17117.14</v>
      </c>
      <c r="J2713" s="40">
        <v>0</v>
      </c>
      <c r="K2713" s="40">
        <v>0</v>
      </c>
      <c r="L2713" s="40">
        <v>17117.14</v>
      </c>
      <c r="M2713" s="40" t="s">
        <v>1290</v>
      </c>
    </row>
    <row r="2714" spans="1:13" s="40" customFormat="1">
      <c r="A2714" s="40">
        <v>101010102001</v>
      </c>
      <c r="B2714" s="40" t="s">
        <v>2902</v>
      </c>
      <c r="C2714" s="40" t="s">
        <v>2626</v>
      </c>
      <c r="D2714" s="40" t="s">
        <v>1288</v>
      </c>
      <c r="E2714" s="40" t="s">
        <v>2634</v>
      </c>
      <c r="F2714" s="40">
        <v>2089</v>
      </c>
      <c r="G2714" s="41">
        <v>38967</v>
      </c>
      <c r="H2714" s="40" t="s">
        <v>3314</v>
      </c>
      <c r="I2714" s="40">
        <v>5.46</v>
      </c>
      <c r="J2714" s="40">
        <v>0</v>
      </c>
      <c r="K2714" s="40">
        <v>0</v>
      </c>
      <c r="L2714" s="40">
        <v>5.46</v>
      </c>
      <c r="M2714" s="40" t="s">
        <v>1290</v>
      </c>
    </row>
    <row r="2715" spans="1:13" s="40" customFormat="1">
      <c r="A2715" s="40">
        <v>101010102001</v>
      </c>
      <c r="B2715" s="40" t="s">
        <v>2902</v>
      </c>
      <c r="C2715" s="40" t="s">
        <v>2626</v>
      </c>
      <c r="D2715" s="40" t="s">
        <v>1288</v>
      </c>
      <c r="E2715" s="40" t="s">
        <v>2634</v>
      </c>
      <c r="F2715" s="40">
        <v>2091</v>
      </c>
      <c r="G2715" s="41">
        <v>38967</v>
      </c>
      <c r="H2715" s="40" t="s">
        <v>3315</v>
      </c>
      <c r="I2715" s="40">
        <v>2.73</v>
      </c>
      <c r="J2715" s="40">
        <v>0</v>
      </c>
      <c r="K2715" s="40">
        <v>0</v>
      </c>
      <c r="L2715" s="40">
        <v>2.73</v>
      </c>
      <c r="M2715" s="40" t="s">
        <v>1290</v>
      </c>
    </row>
    <row r="2716" spans="1:13" s="40" customFormat="1">
      <c r="A2716" s="40">
        <v>101010102001</v>
      </c>
      <c r="B2716" s="40" t="s">
        <v>2902</v>
      </c>
      <c r="C2716" s="40" t="s">
        <v>2626</v>
      </c>
      <c r="D2716" s="40" t="s">
        <v>1288</v>
      </c>
      <c r="E2716" s="40" t="s">
        <v>2634</v>
      </c>
      <c r="F2716" s="40">
        <v>2097</v>
      </c>
      <c r="G2716" s="41">
        <v>38967</v>
      </c>
      <c r="H2716" s="40" t="s">
        <v>3316</v>
      </c>
      <c r="I2716" s="40">
        <v>13024.9</v>
      </c>
      <c r="J2716" s="40">
        <v>0</v>
      </c>
      <c r="K2716" s="40">
        <v>0</v>
      </c>
      <c r="L2716" s="40">
        <v>13024.9</v>
      </c>
      <c r="M2716" s="40" t="s">
        <v>1290</v>
      </c>
    </row>
    <row r="2717" spans="1:13" s="40" customFormat="1">
      <c r="A2717" s="40">
        <v>101010102001</v>
      </c>
      <c r="B2717" s="40" t="s">
        <v>2902</v>
      </c>
      <c r="C2717" s="40" t="s">
        <v>2626</v>
      </c>
      <c r="D2717" s="40" t="s">
        <v>1288</v>
      </c>
      <c r="E2717" s="40" t="s">
        <v>2627</v>
      </c>
      <c r="F2717" s="40">
        <v>3515</v>
      </c>
      <c r="G2717" s="41">
        <v>38967</v>
      </c>
      <c r="H2717" s="40" t="s">
        <v>1293</v>
      </c>
      <c r="I2717" s="40">
        <v>0</v>
      </c>
      <c r="J2717" s="40">
        <v>0</v>
      </c>
      <c r="K2717" s="40">
        <v>0</v>
      </c>
      <c r="L2717" s="40">
        <v>0</v>
      </c>
      <c r="M2717" s="40" t="s">
        <v>1290</v>
      </c>
    </row>
    <row r="2718" spans="1:13" s="40" customFormat="1">
      <c r="A2718" s="40">
        <v>101010102001</v>
      </c>
      <c r="B2718" s="40" t="s">
        <v>2902</v>
      </c>
      <c r="C2718" s="40" t="s">
        <v>2626</v>
      </c>
      <c r="D2718" s="40" t="s">
        <v>1288</v>
      </c>
      <c r="E2718" s="40" t="s">
        <v>2627</v>
      </c>
      <c r="F2718" s="40">
        <v>3557</v>
      </c>
      <c r="G2718" s="41">
        <v>38967</v>
      </c>
      <c r="H2718" s="40" t="s">
        <v>1293</v>
      </c>
      <c r="I2718" s="40">
        <v>0</v>
      </c>
      <c r="J2718" s="40">
        <v>0</v>
      </c>
      <c r="K2718" s="40">
        <v>0</v>
      </c>
      <c r="L2718" s="40">
        <v>0</v>
      </c>
      <c r="M2718" s="40" t="s">
        <v>1290</v>
      </c>
    </row>
    <row r="2719" spans="1:13" s="40" customFormat="1">
      <c r="A2719" s="40">
        <v>101010102001</v>
      </c>
      <c r="B2719" s="40" t="s">
        <v>2902</v>
      </c>
      <c r="C2719" s="40" t="s">
        <v>2626</v>
      </c>
      <c r="D2719" s="40" t="s">
        <v>1288</v>
      </c>
      <c r="E2719" s="40" t="s">
        <v>2627</v>
      </c>
      <c r="F2719" s="40">
        <v>3557</v>
      </c>
      <c r="G2719" s="41">
        <v>38967</v>
      </c>
      <c r="H2719" s="40" t="s">
        <v>1293</v>
      </c>
      <c r="I2719" s="40">
        <v>0</v>
      </c>
      <c r="J2719" s="40">
        <v>0</v>
      </c>
      <c r="K2719" s="40">
        <v>0</v>
      </c>
      <c r="L2719" s="40">
        <v>0</v>
      </c>
      <c r="M2719" s="40" t="s">
        <v>1290</v>
      </c>
    </row>
    <row r="2720" spans="1:13" s="40" customFormat="1">
      <c r="A2720" s="40">
        <v>101010102001</v>
      </c>
      <c r="B2720" s="40" t="s">
        <v>2902</v>
      </c>
      <c r="C2720" s="40" t="s">
        <v>2626</v>
      </c>
      <c r="D2720" s="40" t="s">
        <v>1288</v>
      </c>
      <c r="E2720" s="40" t="s">
        <v>2627</v>
      </c>
      <c r="F2720" s="40">
        <v>3557</v>
      </c>
      <c r="G2720" s="41">
        <v>38967</v>
      </c>
      <c r="H2720" s="40" t="s">
        <v>1293</v>
      </c>
      <c r="I2720" s="40">
        <v>0</v>
      </c>
      <c r="J2720" s="40">
        <v>0</v>
      </c>
      <c r="K2720" s="40">
        <v>0</v>
      </c>
      <c r="L2720" s="40">
        <v>0</v>
      </c>
      <c r="M2720" s="40" t="s">
        <v>1290</v>
      </c>
    </row>
    <row r="2721" spans="1:13" s="40" customFormat="1">
      <c r="A2721" s="40">
        <v>101010102001</v>
      </c>
      <c r="B2721" s="40" t="s">
        <v>2902</v>
      </c>
      <c r="C2721" s="40" t="s">
        <v>2626</v>
      </c>
      <c r="D2721" s="40" t="s">
        <v>1288</v>
      </c>
      <c r="E2721" s="40" t="s">
        <v>2628</v>
      </c>
      <c r="F2721" s="40">
        <v>3650</v>
      </c>
      <c r="G2721" s="41">
        <v>38967</v>
      </c>
      <c r="H2721" s="40" t="s">
        <v>3300</v>
      </c>
      <c r="I2721" s="40">
        <v>0</v>
      </c>
      <c r="J2721" s="40">
        <v>88</v>
      </c>
      <c r="K2721" s="40">
        <v>0</v>
      </c>
      <c r="L2721" s="40">
        <v>-88</v>
      </c>
      <c r="M2721" s="40" t="s">
        <v>1290</v>
      </c>
    </row>
    <row r="2722" spans="1:13" s="40" customFormat="1">
      <c r="A2722" s="40">
        <v>101010102001</v>
      </c>
      <c r="B2722" s="40" t="s">
        <v>2902</v>
      </c>
      <c r="C2722" s="40" t="s">
        <v>2626</v>
      </c>
      <c r="D2722" s="40" t="s">
        <v>1288</v>
      </c>
      <c r="E2722" s="40" t="s">
        <v>2628</v>
      </c>
      <c r="F2722" s="40">
        <v>3651</v>
      </c>
      <c r="G2722" s="41">
        <v>38967</v>
      </c>
      <c r="H2722" s="40" t="s">
        <v>3301</v>
      </c>
      <c r="I2722" s="40">
        <v>0</v>
      </c>
      <c r="J2722" s="40">
        <v>160</v>
      </c>
      <c r="K2722" s="40">
        <v>0</v>
      </c>
      <c r="L2722" s="40">
        <v>-160</v>
      </c>
      <c r="M2722" s="40" t="s">
        <v>1290</v>
      </c>
    </row>
    <row r="2723" spans="1:13" s="40" customFormat="1">
      <c r="A2723" s="40">
        <v>101010102001</v>
      </c>
      <c r="B2723" s="40" t="s">
        <v>2902</v>
      </c>
      <c r="C2723" s="40" t="s">
        <v>2626</v>
      </c>
      <c r="D2723" s="40" t="s">
        <v>1288</v>
      </c>
      <c r="E2723" s="40" t="s">
        <v>2628</v>
      </c>
      <c r="F2723" s="40">
        <v>3652</v>
      </c>
      <c r="G2723" s="41">
        <v>38967</v>
      </c>
      <c r="H2723" s="40" t="s">
        <v>3302</v>
      </c>
      <c r="I2723" s="40">
        <v>0</v>
      </c>
      <c r="J2723" s="40">
        <v>249.11</v>
      </c>
      <c r="K2723" s="40">
        <v>0</v>
      </c>
      <c r="L2723" s="40">
        <v>-249.11</v>
      </c>
      <c r="M2723" s="40" t="s">
        <v>1290</v>
      </c>
    </row>
    <row r="2724" spans="1:13" s="40" customFormat="1">
      <c r="A2724" s="40">
        <v>101010102001</v>
      </c>
      <c r="B2724" s="40" t="s">
        <v>2902</v>
      </c>
      <c r="C2724" s="40" t="s">
        <v>2626</v>
      </c>
      <c r="D2724" s="40" t="s">
        <v>1288</v>
      </c>
      <c r="E2724" s="40" t="s">
        <v>2628</v>
      </c>
      <c r="F2724" s="40">
        <v>3653</v>
      </c>
      <c r="G2724" s="41">
        <v>38967</v>
      </c>
      <c r="H2724" s="40" t="s">
        <v>3303</v>
      </c>
      <c r="I2724" s="40">
        <v>0</v>
      </c>
      <c r="J2724" s="40">
        <v>14594.36</v>
      </c>
      <c r="K2724" s="40">
        <v>0</v>
      </c>
      <c r="L2724" s="40">
        <v>-14594.36</v>
      </c>
      <c r="M2724" s="40" t="s">
        <v>1290</v>
      </c>
    </row>
    <row r="2725" spans="1:13" s="40" customFormat="1">
      <c r="A2725" s="40">
        <v>101010102001</v>
      </c>
      <c r="B2725" s="40" t="s">
        <v>2902</v>
      </c>
      <c r="C2725" s="40" t="s">
        <v>2626</v>
      </c>
      <c r="D2725" s="40" t="s">
        <v>1288</v>
      </c>
      <c r="E2725" s="40" t="s">
        <v>2628</v>
      </c>
      <c r="F2725" s="40">
        <v>3654</v>
      </c>
      <c r="G2725" s="41">
        <v>38967</v>
      </c>
      <c r="H2725" s="40" t="s">
        <v>3304</v>
      </c>
      <c r="I2725" s="40">
        <v>0</v>
      </c>
      <c r="J2725" s="40">
        <v>10695.66</v>
      </c>
      <c r="K2725" s="40">
        <v>0</v>
      </c>
      <c r="L2725" s="40">
        <v>-10695.66</v>
      </c>
      <c r="M2725" s="40" t="s">
        <v>1290</v>
      </c>
    </row>
    <row r="2726" spans="1:13" s="40" customFormat="1">
      <c r="A2726" s="40">
        <v>101010102001</v>
      </c>
      <c r="B2726" s="40" t="s">
        <v>2902</v>
      </c>
      <c r="C2726" s="40" t="s">
        <v>2626</v>
      </c>
      <c r="D2726" s="40" t="s">
        <v>1288</v>
      </c>
      <c r="E2726" s="40" t="s">
        <v>2628</v>
      </c>
      <c r="F2726" s="40">
        <v>3656</v>
      </c>
      <c r="G2726" s="41">
        <v>38967</v>
      </c>
      <c r="H2726" s="40" t="s">
        <v>3305</v>
      </c>
      <c r="I2726" s="40">
        <v>0</v>
      </c>
      <c r="J2726" s="40">
        <v>275.39999999999998</v>
      </c>
      <c r="K2726" s="40">
        <v>0</v>
      </c>
      <c r="L2726" s="40">
        <v>-275.39999999999998</v>
      </c>
      <c r="M2726" s="40" t="s">
        <v>1290</v>
      </c>
    </row>
    <row r="2727" spans="1:13" s="40" customFormat="1">
      <c r="A2727" s="40">
        <v>101010102001</v>
      </c>
      <c r="B2727" s="40" t="s">
        <v>2902</v>
      </c>
      <c r="C2727" s="40" t="s">
        <v>2626</v>
      </c>
      <c r="D2727" s="40" t="s">
        <v>1288</v>
      </c>
      <c r="E2727" s="40" t="s">
        <v>2628</v>
      </c>
      <c r="F2727" s="40">
        <v>3657</v>
      </c>
      <c r="G2727" s="41">
        <v>38967</v>
      </c>
      <c r="H2727" s="40" t="s">
        <v>3306</v>
      </c>
      <c r="I2727" s="40">
        <v>0</v>
      </c>
      <c r="J2727" s="40">
        <v>304.39999999999998</v>
      </c>
      <c r="K2727" s="40">
        <v>0</v>
      </c>
      <c r="L2727" s="40">
        <v>-304.39999999999998</v>
      </c>
      <c r="M2727" s="40" t="s">
        <v>1290</v>
      </c>
    </row>
    <row r="2728" spans="1:13" s="40" customFormat="1">
      <c r="A2728" s="40">
        <v>101010102001</v>
      </c>
      <c r="B2728" s="40" t="s">
        <v>2902</v>
      </c>
      <c r="C2728" s="40" t="s">
        <v>2626</v>
      </c>
      <c r="D2728" s="40" t="s">
        <v>1288</v>
      </c>
      <c r="E2728" s="40" t="s">
        <v>2628</v>
      </c>
      <c r="F2728" s="40">
        <v>3660</v>
      </c>
      <c r="G2728" s="41">
        <v>38967</v>
      </c>
      <c r="H2728" s="40" t="s">
        <v>3307</v>
      </c>
      <c r="I2728" s="40">
        <v>0</v>
      </c>
      <c r="J2728" s="40">
        <v>44</v>
      </c>
      <c r="K2728" s="40">
        <v>0</v>
      </c>
      <c r="L2728" s="40">
        <v>-44</v>
      </c>
      <c r="M2728" s="40" t="s">
        <v>1290</v>
      </c>
    </row>
    <row r="2729" spans="1:13" s="40" customFormat="1">
      <c r="A2729" s="40">
        <v>101010102001</v>
      </c>
      <c r="B2729" s="40" t="s">
        <v>2902</v>
      </c>
      <c r="C2729" s="40" t="s">
        <v>2626</v>
      </c>
      <c r="D2729" s="40" t="s">
        <v>1288</v>
      </c>
      <c r="E2729" s="40" t="s">
        <v>2628</v>
      </c>
      <c r="F2729" s="40">
        <v>3661</v>
      </c>
      <c r="G2729" s="41">
        <v>38967</v>
      </c>
      <c r="H2729" s="40" t="s">
        <v>3308</v>
      </c>
      <c r="I2729" s="40">
        <v>0</v>
      </c>
      <c r="J2729" s="40">
        <v>168</v>
      </c>
      <c r="K2729" s="40">
        <v>0</v>
      </c>
      <c r="L2729" s="40">
        <v>-168</v>
      </c>
      <c r="M2729" s="40" t="s">
        <v>1290</v>
      </c>
    </row>
    <row r="2730" spans="1:13" s="40" customFormat="1">
      <c r="A2730" s="40">
        <v>101010102001</v>
      </c>
      <c r="B2730" s="40" t="s">
        <v>2902</v>
      </c>
      <c r="C2730" s="40" t="s">
        <v>2626</v>
      </c>
      <c r="D2730" s="40" t="s">
        <v>1288</v>
      </c>
      <c r="E2730" s="40" t="s">
        <v>2628</v>
      </c>
      <c r="F2730" s="40">
        <v>3665</v>
      </c>
      <c r="G2730" s="41">
        <v>38967</v>
      </c>
      <c r="H2730" s="40" t="s">
        <v>3309</v>
      </c>
      <c r="I2730" s="40">
        <v>0</v>
      </c>
      <c r="J2730" s="40">
        <v>420.8</v>
      </c>
      <c r="K2730" s="40">
        <v>0</v>
      </c>
      <c r="L2730" s="40">
        <v>-420.8</v>
      </c>
      <c r="M2730" s="40" t="s">
        <v>1290</v>
      </c>
    </row>
    <row r="2731" spans="1:13" s="40" customFormat="1">
      <c r="A2731" s="40">
        <v>101010102001</v>
      </c>
      <c r="B2731" s="40" t="s">
        <v>2902</v>
      </c>
      <c r="C2731" s="40" t="s">
        <v>2626</v>
      </c>
      <c r="D2731" s="40" t="s">
        <v>1288</v>
      </c>
      <c r="E2731" s="40" t="s">
        <v>2628</v>
      </c>
      <c r="F2731" s="40">
        <v>4733</v>
      </c>
      <c r="G2731" s="41">
        <v>38967</v>
      </c>
      <c r="H2731" s="40" t="s">
        <v>3310</v>
      </c>
      <c r="I2731" s="40">
        <v>0</v>
      </c>
      <c r="J2731" s="40">
        <v>160.94999999999999</v>
      </c>
      <c r="K2731" s="40">
        <v>0</v>
      </c>
      <c r="L2731" s="40">
        <v>-160.94999999999999</v>
      </c>
      <c r="M2731" s="40" t="s">
        <v>1290</v>
      </c>
    </row>
    <row r="2732" spans="1:13" s="40" customFormat="1">
      <c r="A2732" s="40">
        <v>101010102001</v>
      </c>
      <c r="B2732" s="40" t="s">
        <v>2902</v>
      </c>
      <c r="C2732" s="40" t="s">
        <v>2626</v>
      </c>
      <c r="D2732" s="40" t="s">
        <v>1288</v>
      </c>
      <c r="E2732" s="40" t="s">
        <v>2634</v>
      </c>
      <c r="F2732" s="40">
        <v>2007</v>
      </c>
      <c r="G2732" s="41">
        <v>38968</v>
      </c>
      <c r="H2732" s="40" t="s">
        <v>2005</v>
      </c>
      <c r="I2732" s="40">
        <v>50539.519999999997</v>
      </c>
      <c r="J2732" s="40">
        <v>0</v>
      </c>
      <c r="K2732" s="40">
        <v>0</v>
      </c>
      <c r="L2732" s="40">
        <v>50539.519999999997</v>
      </c>
      <c r="M2732" s="40" t="s">
        <v>1290</v>
      </c>
    </row>
    <row r="2733" spans="1:13" s="40" customFormat="1">
      <c r="A2733" s="40">
        <v>101010102001</v>
      </c>
      <c r="B2733" s="40" t="s">
        <v>2902</v>
      </c>
      <c r="C2733" s="40" t="s">
        <v>2626</v>
      </c>
      <c r="D2733" s="40" t="s">
        <v>1288</v>
      </c>
      <c r="E2733" s="40" t="s">
        <v>2634</v>
      </c>
      <c r="F2733" s="40">
        <v>2064</v>
      </c>
      <c r="G2733" s="41">
        <v>38968</v>
      </c>
      <c r="H2733" s="40" t="s">
        <v>2006</v>
      </c>
      <c r="I2733" s="40">
        <v>2047.5</v>
      </c>
      <c r="J2733" s="40">
        <v>0</v>
      </c>
      <c r="K2733" s="40">
        <v>0</v>
      </c>
      <c r="L2733" s="40">
        <v>2047.5</v>
      </c>
      <c r="M2733" s="40" t="s">
        <v>1290</v>
      </c>
    </row>
    <row r="2734" spans="1:13" s="40" customFormat="1">
      <c r="A2734" s="40">
        <v>101010102001</v>
      </c>
      <c r="B2734" s="40" t="s">
        <v>2902</v>
      </c>
      <c r="C2734" s="40" t="s">
        <v>2626</v>
      </c>
      <c r="D2734" s="40" t="s">
        <v>1288</v>
      </c>
      <c r="E2734" s="40" t="s">
        <v>2634</v>
      </c>
      <c r="F2734" s="40">
        <v>2452</v>
      </c>
      <c r="G2734" s="41">
        <v>38968</v>
      </c>
      <c r="H2734" s="40" t="s">
        <v>2007</v>
      </c>
      <c r="I2734" s="40">
        <v>1924.78</v>
      </c>
      <c r="J2734" s="40">
        <v>0</v>
      </c>
      <c r="K2734" s="40">
        <v>0</v>
      </c>
      <c r="L2734" s="40">
        <v>1924.78</v>
      </c>
      <c r="M2734" s="40" t="s">
        <v>1290</v>
      </c>
    </row>
    <row r="2735" spans="1:13" s="40" customFormat="1">
      <c r="A2735" s="40">
        <v>101010102001</v>
      </c>
      <c r="B2735" s="40" t="s">
        <v>2902</v>
      </c>
      <c r="C2735" s="40" t="s">
        <v>2626</v>
      </c>
      <c r="D2735" s="40" t="s">
        <v>1288</v>
      </c>
      <c r="E2735" s="40" t="s">
        <v>2628</v>
      </c>
      <c r="F2735" s="40">
        <v>3667</v>
      </c>
      <c r="G2735" s="41">
        <v>38968</v>
      </c>
      <c r="H2735" s="40" t="s">
        <v>2000</v>
      </c>
      <c r="I2735" s="40">
        <v>0</v>
      </c>
      <c r="J2735" s="40">
        <v>2308.1799999999998</v>
      </c>
      <c r="K2735" s="40">
        <v>0</v>
      </c>
      <c r="L2735" s="40">
        <v>-2308.1799999999998</v>
      </c>
      <c r="M2735" s="40" t="s">
        <v>1290</v>
      </c>
    </row>
    <row r="2736" spans="1:13" s="40" customFormat="1">
      <c r="A2736" s="40">
        <v>101010102001</v>
      </c>
      <c r="B2736" s="40" t="s">
        <v>2902</v>
      </c>
      <c r="C2736" s="40" t="s">
        <v>2626</v>
      </c>
      <c r="D2736" s="40" t="s">
        <v>1288</v>
      </c>
      <c r="E2736" s="40" t="s">
        <v>2628</v>
      </c>
      <c r="F2736" s="40">
        <v>3668</v>
      </c>
      <c r="G2736" s="41">
        <v>38968</v>
      </c>
      <c r="H2736" s="40" t="s">
        <v>2001</v>
      </c>
      <c r="I2736" s="40">
        <v>0</v>
      </c>
      <c r="J2736" s="40">
        <v>24.56</v>
      </c>
      <c r="K2736" s="40">
        <v>0</v>
      </c>
      <c r="L2736" s="40">
        <v>-24.56</v>
      </c>
      <c r="M2736" s="40" t="s">
        <v>1290</v>
      </c>
    </row>
    <row r="2737" spans="1:13" s="40" customFormat="1">
      <c r="A2737" s="40">
        <v>101010102001</v>
      </c>
      <c r="B2737" s="40" t="s">
        <v>2902</v>
      </c>
      <c r="C2737" s="40" t="s">
        <v>2626</v>
      </c>
      <c r="D2737" s="40" t="s">
        <v>1288</v>
      </c>
      <c r="E2737" s="40" t="s">
        <v>2628</v>
      </c>
      <c r="F2737" s="40">
        <v>3669</v>
      </c>
      <c r="G2737" s="41">
        <v>38968</v>
      </c>
      <c r="H2737" s="40" t="s">
        <v>2002</v>
      </c>
      <c r="I2737" s="40">
        <v>0</v>
      </c>
      <c r="J2737" s="40">
        <v>12000.3</v>
      </c>
      <c r="K2737" s="40">
        <v>0</v>
      </c>
      <c r="L2737" s="40">
        <v>-12000.3</v>
      </c>
      <c r="M2737" s="40" t="s">
        <v>1290</v>
      </c>
    </row>
    <row r="2738" spans="1:13" s="40" customFormat="1">
      <c r="A2738" s="40">
        <v>101010102001</v>
      </c>
      <c r="B2738" s="40" t="s">
        <v>2902</v>
      </c>
      <c r="C2738" s="40" t="s">
        <v>2626</v>
      </c>
      <c r="D2738" s="40" t="s">
        <v>1288</v>
      </c>
      <c r="E2738" s="40" t="s">
        <v>2628</v>
      </c>
      <c r="F2738" s="40">
        <v>3671</v>
      </c>
      <c r="G2738" s="41">
        <v>38968</v>
      </c>
      <c r="H2738" s="40" t="s">
        <v>2003</v>
      </c>
      <c r="I2738" s="40">
        <v>0</v>
      </c>
      <c r="J2738" s="40">
        <v>227.33</v>
      </c>
      <c r="K2738" s="40">
        <v>0</v>
      </c>
      <c r="L2738" s="40">
        <v>-227.33</v>
      </c>
      <c r="M2738" s="40" t="s">
        <v>1290</v>
      </c>
    </row>
    <row r="2739" spans="1:13" s="40" customFormat="1">
      <c r="A2739" s="40">
        <v>101010102001</v>
      </c>
      <c r="B2739" s="40" t="s">
        <v>2902</v>
      </c>
      <c r="C2739" s="40" t="s">
        <v>2626</v>
      </c>
      <c r="D2739" s="40" t="s">
        <v>1288</v>
      </c>
      <c r="E2739" s="40" t="s">
        <v>2628</v>
      </c>
      <c r="F2739" s="40">
        <v>3672</v>
      </c>
      <c r="G2739" s="41">
        <v>38968</v>
      </c>
      <c r="H2739" s="40" t="s">
        <v>2004</v>
      </c>
      <c r="I2739" s="40">
        <v>0</v>
      </c>
      <c r="J2739" s="40">
        <v>27.6</v>
      </c>
      <c r="K2739" s="40">
        <v>0</v>
      </c>
      <c r="L2739" s="40">
        <v>-27.6</v>
      </c>
      <c r="M2739" s="40" t="s">
        <v>1290</v>
      </c>
    </row>
    <row r="2740" spans="1:13" s="40" customFormat="1">
      <c r="A2740" s="40">
        <v>101010102001</v>
      </c>
      <c r="B2740" s="40" t="s">
        <v>2902</v>
      </c>
      <c r="C2740" s="40" t="s">
        <v>2626</v>
      </c>
      <c r="D2740" s="40" t="s">
        <v>1288</v>
      </c>
      <c r="E2740" s="40" t="s">
        <v>2634</v>
      </c>
      <c r="F2740" s="40">
        <v>2060</v>
      </c>
      <c r="G2740" s="41">
        <v>38971</v>
      </c>
      <c r="H2740" s="40" t="s">
        <v>2018</v>
      </c>
      <c r="I2740" s="40">
        <v>2036.12</v>
      </c>
      <c r="J2740" s="40">
        <v>0</v>
      </c>
      <c r="K2740" s="40">
        <v>0</v>
      </c>
      <c r="L2740" s="40">
        <v>2036.12</v>
      </c>
      <c r="M2740" s="40" t="s">
        <v>1290</v>
      </c>
    </row>
    <row r="2741" spans="1:13" s="40" customFormat="1">
      <c r="A2741" s="40">
        <v>101010102001</v>
      </c>
      <c r="B2741" s="40" t="s">
        <v>2902</v>
      </c>
      <c r="C2741" s="40" t="s">
        <v>2626</v>
      </c>
      <c r="D2741" s="40" t="s">
        <v>1288</v>
      </c>
      <c r="E2741" s="40" t="s">
        <v>2634</v>
      </c>
      <c r="F2741" s="40">
        <v>2065</v>
      </c>
      <c r="G2741" s="41">
        <v>38971</v>
      </c>
      <c r="H2741" s="40" t="s">
        <v>2019</v>
      </c>
      <c r="I2741" s="40">
        <v>1512</v>
      </c>
      <c r="J2741" s="40">
        <v>0</v>
      </c>
      <c r="K2741" s="40">
        <v>0</v>
      </c>
      <c r="L2741" s="40">
        <v>1512</v>
      </c>
      <c r="M2741" s="40" t="s">
        <v>1290</v>
      </c>
    </row>
    <row r="2742" spans="1:13" s="40" customFormat="1">
      <c r="A2742" s="40">
        <v>101010102001</v>
      </c>
      <c r="B2742" s="40" t="s">
        <v>2902</v>
      </c>
      <c r="C2742" s="40" t="s">
        <v>2626</v>
      </c>
      <c r="D2742" s="40" t="s">
        <v>1288</v>
      </c>
      <c r="E2742" s="40" t="s">
        <v>2627</v>
      </c>
      <c r="F2742" s="40">
        <v>3675</v>
      </c>
      <c r="G2742" s="41">
        <v>38971</v>
      </c>
      <c r="H2742" s="40" t="s">
        <v>1293</v>
      </c>
      <c r="I2742" s="40">
        <v>0</v>
      </c>
      <c r="J2742" s="40">
        <v>0</v>
      </c>
      <c r="K2742" s="40">
        <v>0</v>
      </c>
      <c r="L2742" s="40">
        <v>0</v>
      </c>
      <c r="M2742" s="40" t="s">
        <v>1290</v>
      </c>
    </row>
    <row r="2743" spans="1:13" s="40" customFormat="1">
      <c r="A2743" s="40">
        <v>101010102001</v>
      </c>
      <c r="B2743" s="40" t="s">
        <v>2902</v>
      </c>
      <c r="C2743" s="40" t="s">
        <v>2626</v>
      </c>
      <c r="D2743" s="40" t="s">
        <v>1288</v>
      </c>
      <c r="E2743" s="40" t="s">
        <v>2628</v>
      </c>
      <c r="F2743" s="40">
        <v>3678</v>
      </c>
      <c r="G2743" s="41">
        <v>38971</v>
      </c>
      <c r="H2743" s="40" t="s">
        <v>2008</v>
      </c>
      <c r="I2743" s="40">
        <v>0</v>
      </c>
      <c r="J2743" s="40">
        <v>20000.91</v>
      </c>
      <c r="K2743" s="40">
        <v>0</v>
      </c>
      <c r="L2743" s="40">
        <v>-20000.91</v>
      </c>
      <c r="M2743" s="40" t="s">
        <v>1290</v>
      </c>
    </row>
    <row r="2744" spans="1:13" s="40" customFormat="1">
      <c r="A2744" s="40">
        <v>101010102001</v>
      </c>
      <c r="B2744" s="40" t="s">
        <v>2902</v>
      </c>
      <c r="C2744" s="40" t="s">
        <v>2626</v>
      </c>
      <c r="D2744" s="40" t="s">
        <v>1288</v>
      </c>
      <c r="E2744" s="40" t="s">
        <v>2628</v>
      </c>
      <c r="F2744" s="40">
        <v>3679</v>
      </c>
      <c r="G2744" s="41">
        <v>38971</v>
      </c>
      <c r="H2744" s="40" t="s">
        <v>2009</v>
      </c>
      <c r="I2744" s="40">
        <v>0</v>
      </c>
      <c r="J2744" s="40">
        <v>20100.18</v>
      </c>
      <c r="K2744" s="40">
        <v>0</v>
      </c>
      <c r="L2744" s="40">
        <v>-20100.18</v>
      </c>
      <c r="M2744" s="40" t="s">
        <v>1290</v>
      </c>
    </row>
    <row r="2745" spans="1:13" s="40" customFormat="1">
      <c r="A2745" s="40">
        <v>101010102001</v>
      </c>
      <c r="B2745" s="40" t="s">
        <v>2902</v>
      </c>
      <c r="C2745" s="40" t="s">
        <v>2626</v>
      </c>
      <c r="D2745" s="40" t="s">
        <v>1288</v>
      </c>
      <c r="E2745" s="40" t="s">
        <v>2628</v>
      </c>
      <c r="F2745" s="40">
        <v>3680</v>
      </c>
      <c r="G2745" s="41">
        <v>38971</v>
      </c>
      <c r="H2745" s="40" t="s">
        <v>2010</v>
      </c>
      <c r="I2745" s="40">
        <v>0</v>
      </c>
      <c r="J2745" s="40">
        <v>4958.5</v>
      </c>
      <c r="K2745" s="40">
        <v>0</v>
      </c>
      <c r="L2745" s="40">
        <v>-4958.5</v>
      </c>
      <c r="M2745" s="40" t="s">
        <v>1290</v>
      </c>
    </row>
    <row r="2746" spans="1:13" s="40" customFormat="1">
      <c r="A2746" s="40">
        <v>101010102001</v>
      </c>
      <c r="B2746" s="40" t="s">
        <v>2902</v>
      </c>
      <c r="C2746" s="40" t="s">
        <v>2626</v>
      </c>
      <c r="D2746" s="40" t="s">
        <v>1288</v>
      </c>
      <c r="E2746" s="40" t="s">
        <v>2628</v>
      </c>
      <c r="F2746" s="40">
        <v>3681</v>
      </c>
      <c r="G2746" s="41">
        <v>38971</v>
      </c>
      <c r="H2746" s="40" t="s">
        <v>2011</v>
      </c>
      <c r="I2746" s="40">
        <v>0</v>
      </c>
      <c r="J2746" s="40">
        <v>155.88999999999999</v>
      </c>
      <c r="K2746" s="40">
        <v>0</v>
      </c>
      <c r="L2746" s="40">
        <v>-155.88999999999999</v>
      </c>
      <c r="M2746" s="40" t="s">
        <v>1290</v>
      </c>
    </row>
    <row r="2747" spans="1:13" s="40" customFormat="1">
      <c r="A2747" s="40">
        <v>101010102001</v>
      </c>
      <c r="B2747" s="40" t="s">
        <v>2902</v>
      </c>
      <c r="C2747" s="40" t="s">
        <v>2626</v>
      </c>
      <c r="D2747" s="40" t="s">
        <v>1288</v>
      </c>
      <c r="E2747" s="40" t="s">
        <v>2628</v>
      </c>
      <c r="F2747" s="40">
        <v>3682</v>
      </c>
      <c r="G2747" s="41">
        <v>38971</v>
      </c>
      <c r="H2747" s="40" t="s">
        <v>2012</v>
      </c>
      <c r="I2747" s="40">
        <v>0</v>
      </c>
      <c r="J2747" s="40">
        <v>621</v>
      </c>
      <c r="K2747" s="40">
        <v>0</v>
      </c>
      <c r="L2747" s="40">
        <v>-621</v>
      </c>
      <c r="M2747" s="40" t="s">
        <v>1290</v>
      </c>
    </row>
    <row r="2748" spans="1:13" s="40" customFormat="1">
      <c r="A2748" s="40">
        <v>101010102001</v>
      </c>
      <c r="B2748" s="40" t="s">
        <v>2902</v>
      </c>
      <c r="C2748" s="40" t="s">
        <v>2626</v>
      </c>
      <c r="D2748" s="40" t="s">
        <v>1288</v>
      </c>
      <c r="E2748" s="40" t="s">
        <v>2628</v>
      </c>
      <c r="F2748" s="40">
        <v>3683</v>
      </c>
      <c r="G2748" s="41">
        <v>38971</v>
      </c>
      <c r="H2748" s="40" t="s">
        <v>2013</v>
      </c>
      <c r="I2748" s="40">
        <v>0</v>
      </c>
      <c r="J2748" s="40">
        <v>336</v>
      </c>
      <c r="K2748" s="40">
        <v>0</v>
      </c>
      <c r="L2748" s="40">
        <v>-336</v>
      </c>
      <c r="M2748" s="40" t="s">
        <v>1290</v>
      </c>
    </row>
    <row r="2749" spans="1:13" s="40" customFormat="1">
      <c r="A2749" s="40">
        <v>101010102001</v>
      </c>
      <c r="B2749" s="40" t="s">
        <v>2902</v>
      </c>
      <c r="C2749" s="40" t="s">
        <v>2626</v>
      </c>
      <c r="D2749" s="40" t="s">
        <v>1288</v>
      </c>
      <c r="E2749" s="40" t="s">
        <v>2628</v>
      </c>
      <c r="F2749" s="40">
        <v>3685</v>
      </c>
      <c r="G2749" s="41">
        <v>38971</v>
      </c>
      <c r="H2749" s="40" t="s">
        <v>2014</v>
      </c>
      <c r="I2749" s="40">
        <v>0</v>
      </c>
      <c r="J2749" s="40">
        <v>626.57000000000005</v>
      </c>
      <c r="K2749" s="40">
        <v>0</v>
      </c>
      <c r="L2749" s="40">
        <v>-626.57000000000005</v>
      </c>
      <c r="M2749" s="40" t="s">
        <v>1290</v>
      </c>
    </row>
    <row r="2750" spans="1:13" s="40" customFormat="1">
      <c r="A2750" s="40">
        <v>101010102001</v>
      </c>
      <c r="B2750" s="40" t="s">
        <v>2902</v>
      </c>
      <c r="C2750" s="40" t="s">
        <v>2626</v>
      </c>
      <c r="D2750" s="40" t="s">
        <v>1288</v>
      </c>
      <c r="E2750" s="40" t="s">
        <v>2628</v>
      </c>
      <c r="F2750" s="40">
        <v>3686</v>
      </c>
      <c r="G2750" s="41">
        <v>38971</v>
      </c>
      <c r="H2750" s="40" t="s">
        <v>2015</v>
      </c>
      <c r="I2750" s="40">
        <v>0</v>
      </c>
      <c r="J2750" s="40">
        <v>440</v>
      </c>
      <c r="K2750" s="40">
        <v>0</v>
      </c>
      <c r="L2750" s="40">
        <v>-440</v>
      </c>
      <c r="M2750" s="40" t="s">
        <v>1290</v>
      </c>
    </row>
    <row r="2751" spans="1:13" s="40" customFormat="1">
      <c r="A2751" s="40">
        <v>101010102001</v>
      </c>
      <c r="B2751" s="40" t="s">
        <v>2902</v>
      </c>
      <c r="C2751" s="40" t="s">
        <v>2626</v>
      </c>
      <c r="D2751" s="40" t="s">
        <v>1288</v>
      </c>
      <c r="E2751" s="40" t="s">
        <v>2628</v>
      </c>
      <c r="F2751" s="40">
        <v>3690</v>
      </c>
      <c r="G2751" s="41">
        <v>38971</v>
      </c>
      <c r="H2751" s="40" t="s">
        <v>2016</v>
      </c>
      <c r="I2751" s="40">
        <v>0</v>
      </c>
      <c r="J2751" s="40">
        <v>50</v>
      </c>
      <c r="K2751" s="40">
        <v>0</v>
      </c>
      <c r="L2751" s="40">
        <v>-50</v>
      </c>
      <c r="M2751" s="40" t="s">
        <v>1290</v>
      </c>
    </row>
    <row r="2752" spans="1:13" s="40" customFormat="1">
      <c r="A2752" s="40">
        <v>101010102001</v>
      </c>
      <c r="B2752" s="40" t="s">
        <v>2902</v>
      </c>
      <c r="C2752" s="40" t="s">
        <v>2626</v>
      </c>
      <c r="D2752" s="40" t="s">
        <v>1288</v>
      </c>
      <c r="E2752" s="40" t="s">
        <v>2628</v>
      </c>
      <c r="F2752" s="40">
        <v>3691</v>
      </c>
      <c r="G2752" s="41">
        <v>38971</v>
      </c>
      <c r="H2752" s="40" t="s">
        <v>2017</v>
      </c>
      <c r="I2752" s="40">
        <v>0</v>
      </c>
      <c r="J2752" s="40">
        <v>100</v>
      </c>
      <c r="K2752" s="40">
        <v>0</v>
      </c>
      <c r="L2752" s="40">
        <v>-100</v>
      </c>
      <c r="M2752" s="40" t="s">
        <v>1290</v>
      </c>
    </row>
    <row r="2753" spans="1:13" s="40" customFormat="1">
      <c r="A2753" s="40">
        <v>101010102001</v>
      </c>
      <c r="B2753" s="40" t="s">
        <v>2902</v>
      </c>
      <c r="C2753" s="40" t="s">
        <v>2626</v>
      </c>
      <c r="D2753" s="40" t="s">
        <v>1288</v>
      </c>
      <c r="E2753" s="40" t="s">
        <v>2634</v>
      </c>
      <c r="F2753" s="40">
        <v>1952</v>
      </c>
      <c r="G2753" s="41">
        <v>38972</v>
      </c>
      <c r="H2753" s="40" t="s">
        <v>3720</v>
      </c>
      <c r="I2753" s="40">
        <v>63</v>
      </c>
      <c r="J2753" s="40">
        <v>0</v>
      </c>
      <c r="K2753" s="40">
        <v>0</v>
      </c>
      <c r="L2753" s="40">
        <v>63</v>
      </c>
      <c r="M2753" s="40" t="s">
        <v>1290</v>
      </c>
    </row>
    <row r="2754" spans="1:13" s="40" customFormat="1">
      <c r="A2754" s="40">
        <v>101010102001</v>
      </c>
      <c r="B2754" s="40" t="s">
        <v>2902</v>
      </c>
      <c r="C2754" s="40" t="s">
        <v>2626</v>
      </c>
      <c r="D2754" s="40" t="s">
        <v>1288</v>
      </c>
      <c r="E2754" s="40" t="s">
        <v>2634</v>
      </c>
      <c r="F2754" s="40">
        <v>2066</v>
      </c>
      <c r="G2754" s="41">
        <v>38972</v>
      </c>
      <c r="H2754" s="40" t="s">
        <v>3721</v>
      </c>
      <c r="I2754" s="40">
        <v>429.6</v>
      </c>
      <c r="J2754" s="40">
        <v>0</v>
      </c>
      <c r="K2754" s="40">
        <v>0</v>
      </c>
      <c r="L2754" s="40">
        <v>429.6</v>
      </c>
      <c r="M2754" s="40" t="s">
        <v>1290</v>
      </c>
    </row>
    <row r="2755" spans="1:13" s="40" customFormat="1">
      <c r="A2755" s="40">
        <v>101010102001</v>
      </c>
      <c r="B2755" s="40" t="s">
        <v>2902</v>
      </c>
      <c r="C2755" s="40" t="s">
        <v>2626</v>
      </c>
      <c r="D2755" s="40" t="s">
        <v>1288</v>
      </c>
      <c r="E2755" s="40" t="s">
        <v>2634</v>
      </c>
      <c r="F2755" s="40">
        <v>2072</v>
      </c>
      <c r="G2755" s="41">
        <v>38972</v>
      </c>
      <c r="H2755" s="40" t="s">
        <v>3722</v>
      </c>
      <c r="I2755" s="40">
        <v>34.700000000000003</v>
      </c>
      <c r="J2755" s="40">
        <v>0</v>
      </c>
      <c r="K2755" s="40">
        <v>0</v>
      </c>
      <c r="L2755" s="40">
        <v>34.700000000000003</v>
      </c>
      <c r="M2755" s="40" t="s">
        <v>1290</v>
      </c>
    </row>
    <row r="2756" spans="1:13" s="40" customFormat="1">
      <c r="A2756" s="40">
        <v>101010102001</v>
      </c>
      <c r="B2756" s="40" t="s">
        <v>2902</v>
      </c>
      <c r="C2756" s="40" t="s">
        <v>2626</v>
      </c>
      <c r="D2756" s="40" t="s">
        <v>1288</v>
      </c>
      <c r="E2756" s="40" t="s">
        <v>2634</v>
      </c>
      <c r="F2756" s="40">
        <v>2078</v>
      </c>
      <c r="G2756" s="41">
        <v>38972</v>
      </c>
      <c r="H2756" s="40" t="s">
        <v>3723</v>
      </c>
      <c r="I2756" s="40">
        <v>227.33</v>
      </c>
      <c r="J2756" s="40">
        <v>0</v>
      </c>
      <c r="K2756" s="40">
        <v>0</v>
      </c>
      <c r="L2756" s="40">
        <v>227.33</v>
      </c>
      <c r="M2756" s="40" t="s">
        <v>1290</v>
      </c>
    </row>
    <row r="2757" spans="1:13" s="40" customFormat="1">
      <c r="A2757" s="40">
        <v>101010102001</v>
      </c>
      <c r="B2757" s="40" t="s">
        <v>2902</v>
      </c>
      <c r="C2757" s="40" t="s">
        <v>2626</v>
      </c>
      <c r="D2757" s="40" t="s">
        <v>1288</v>
      </c>
      <c r="E2757" s="40" t="s">
        <v>2634</v>
      </c>
      <c r="F2757" s="40">
        <v>2084</v>
      </c>
      <c r="G2757" s="41">
        <v>38972</v>
      </c>
      <c r="H2757" s="40" t="s">
        <v>3724</v>
      </c>
      <c r="I2757" s="40">
        <v>3656.99</v>
      </c>
      <c r="J2757" s="40">
        <v>0</v>
      </c>
      <c r="K2757" s="40">
        <v>0</v>
      </c>
      <c r="L2757" s="40">
        <v>3656.99</v>
      </c>
      <c r="M2757" s="40" t="s">
        <v>1290</v>
      </c>
    </row>
    <row r="2758" spans="1:13" s="40" customFormat="1">
      <c r="A2758" s="40">
        <v>101010102001</v>
      </c>
      <c r="B2758" s="40" t="s">
        <v>2902</v>
      </c>
      <c r="C2758" s="40" t="s">
        <v>2626</v>
      </c>
      <c r="D2758" s="40" t="s">
        <v>1288</v>
      </c>
      <c r="E2758" s="40" t="s">
        <v>2634</v>
      </c>
      <c r="F2758" s="40">
        <v>2093</v>
      </c>
      <c r="G2758" s="41">
        <v>38972</v>
      </c>
      <c r="H2758" s="40" t="s">
        <v>3725</v>
      </c>
      <c r="I2758" s="40">
        <v>90.72</v>
      </c>
      <c r="J2758" s="40">
        <v>0</v>
      </c>
      <c r="K2758" s="40">
        <v>0</v>
      </c>
      <c r="L2758" s="40">
        <v>90.72</v>
      </c>
      <c r="M2758" s="40" t="s">
        <v>1290</v>
      </c>
    </row>
    <row r="2759" spans="1:13" s="40" customFormat="1">
      <c r="A2759" s="40">
        <v>101010102001</v>
      </c>
      <c r="B2759" s="40" t="s">
        <v>2902</v>
      </c>
      <c r="C2759" s="40" t="s">
        <v>2626</v>
      </c>
      <c r="D2759" s="40" t="s">
        <v>1288</v>
      </c>
      <c r="E2759" s="40" t="s">
        <v>2634</v>
      </c>
      <c r="F2759" s="40">
        <v>2094</v>
      </c>
      <c r="G2759" s="41">
        <v>38972</v>
      </c>
      <c r="H2759" s="40" t="s">
        <v>3726</v>
      </c>
      <c r="I2759" s="40">
        <v>39.200000000000003</v>
      </c>
      <c r="J2759" s="40">
        <v>0</v>
      </c>
      <c r="K2759" s="40">
        <v>0</v>
      </c>
      <c r="L2759" s="40">
        <v>39.200000000000003</v>
      </c>
      <c r="M2759" s="40" t="s">
        <v>1290</v>
      </c>
    </row>
    <row r="2760" spans="1:13" s="40" customFormat="1">
      <c r="A2760" s="40">
        <v>101010102001</v>
      </c>
      <c r="B2760" s="40" t="s">
        <v>2902</v>
      </c>
      <c r="C2760" s="40" t="s">
        <v>2626</v>
      </c>
      <c r="D2760" s="40" t="s">
        <v>1288</v>
      </c>
      <c r="E2760" s="40" t="s">
        <v>2634</v>
      </c>
      <c r="F2760" s="40">
        <v>2095</v>
      </c>
      <c r="G2760" s="41">
        <v>38972</v>
      </c>
      <c r="H2760" s="40" t="s">
        <v>3727</v>
      </c>
      <c r="I2760" s="40">
        <v>200</v>
      </c>
      <c r="J2760" s="40">
        <v>0</v>
      </c>
      <c r="K2760" s="40">
        <v>0</v>
      </c>
      <c r="L2760" s="40">
        <v>200</v>
      </c>
      <c r="M2760" s="40" t="s">
        <v>1290</v>
      </c>
    </row>
    <row r="2761" spans="1:13" s="40" customFormat="1">
      <c r="A2761" s="40">
        <v>101010102001</v>
      </c>
      <c r="B2761" s="40" t="s">
        <v>2902</v>
      </c>
      <c r="C2761" s="40" t="s">
        <v>2626</v>
      </c>
      <c r="D2761" s="40" t="s">
        <v>1288</v>
      </c>
      <c r="E2761" s="40" t="s">
        <v>2634</v>
      </c>
      <c r="F2761" s="40">
        <v>2096</v>
      </c>
      <c r="G2761" s="41">
        <v>38972</v>
      </c>
      <c r="H2761" s="40" t="s">
        <v>3728</v>
      </c>
      <c r="I2761" s="40">
        <v>27.3</v>
      </c>
      <c r="J2761" s="40">
        <v>0</v>
      </c>
      <c r="K2761" s="40">
        <v>0</v>
      </c>
      <c r="L2761" s="40">
        <v>27.3</v>
      </c>
      <c r="M2761" s="40" t="s">
        <v>1290</v>
      </c>
    </row>
    <row r="2762" spans="1:13" s="40" customFormat="1">
      <c r="A2762" s="40">
        <v>101010102001</v>
      </c>
      <c r="B2762" s="40" t="s">
        <v>2902</v>
      </c>
      <c r="C2762" s="40" t="s">
        <v>2626</v>
      </c>
      <c r="D2762" s="40" t="s">
        <v>1288</v>
      </c>
      <c r="E2762" s="40" t="s">
        <v>2634</v>
      </c>
      <c r="F2762" s="40">
        <v>2102</v>
      </c>
      <c r="G2762" s="41">
        <v>38972</v>
      </c>
      <c r="H2762" s="40" t="s">
        <v>3729</v>
      </c>
      <c r="I2762" s="40">
        <v>152.75</v>
      </c>
      <c r="J2762" s="40">
        <v>0</v>
      </c>
      <c r="K2762" s="40">
        <v>0</v>
      </c>
      <c r="L2762" s="40">
        <v>152.75</v>
      </c>
      <c r="M2762" s="40" t="s">
        <v>1290</v>
      </c>
    </row>
    <row r="2763" spans="1:13" s="40" customFormat="1">
      <c r="A2763" s="40">
        <v>101010102001</v>
      </c>
      <c r="B2763" s="40" t="s">
        <v>2902</v>
      </c>
      <c r="C2763" s="40" t="s">
        <v>2626</v>
      </c>
      <c r="D2763" s="40" t="s">
        <v>1288</v>
      </c>
      <c r="E2763" s="40" t="s">
        <v>2634</v>
      </c>
      <c r="F2763" s="40">
        <v>2104</v>
      </c>
      <c r="G2763" s="41">
        <v>38972</v>
      </c>
      <c r="H2763" s="40" t="s">
        <v>3730</v>
      </c>
      <c r="I2763" s="40">
        <v>9.1</v>
      </c>
      <c r="J2763" s="40">
        <v>0</v>
      </c>
      <c r="K2763" s="40">
        <v>0</v>
      </c>
      <c r="L2763" s="40">
        <v>9.1</v>
      </c>
      <c r="M2763" s="40" t="s">
        <v>1290</v>
      </c>
    </row>
    <row r="2764" spans="1:13" s="40" customFormat="1">
      <c r="A2764" s="40">
        <v>101010102001</v>
      </c>
      <c r="B2764" s="40" t="s">
        <v>2902</v>
      </c>
      <c r="C2764" s="40" t="s">
        <v>2626</v>
      </c>
      <c r="D2764" s="40" t="s">
        <v>1288</v>
      </c>
      <c r="E2764" s="40" t="s">
        <v>2634</v>
      </c>
      <c r="F2764" s="40">
        <v>2105</v>
      </c>
      <c r="G2764" s="41">
        <v>38972</v>
      </c>
      <c r="H2764" s="40" t="s">
        <v>3731</v>
      </c>
      <c r="I2764" s="40">
        <v>267</v>
      </c>
      <c r="J2764" s="40">
        <v>0</v>
      </c>
      <c r="K2764" s="40">
        <v>0</v>
      </c>
      <c r="L2764" s="40">
        <v>267</v>
      </c>
      <c r="M2764" s="40" t="s">
        <v>1290</v>
      </c>
    </row>
    <row r="2765" spans="1:13" s="40" customFormat="1">
      <c r="A2765" s="40">
        <v>101010102001</v>
      </c>
      <c r="B2765" s="40" t="s">
        <v>2902</v>
      </c>
      <c r="C2765" s="40" t="s">
        <v>2626</v>
      </c>
      <c r="D2765" s="40" t="s">
        <v>1288</v>
      </c>
      <c r="E2765" s="40" t="s">
        <v>2634</v>
      </c>
      <c r="F2765" s="40">
        <v>2110</v>
      </c>
      <c r="G2765" s="41">
        <v>38972</v>
      </c>
      <c r="H2765" s="40" t="s">
        <v>3732</v>
      </c>
      <c r="I2765" s="40">
        <v>341.61</v>
      </c>
      <c r="J2765" s="40">
        <v>0</v>
      </c>
      <c r="K2765" s="40">
        <v>0</v>
      </c>
      <c r="L2765" s="40">
        <v>341.61</v>
      </c>
      <c r="M2765" s="40" t="s">
        <v>1290</v>
      </c>
    </row>
    <row r="2766" spans="1:13" s="40" customFormat="1">
      <c r="A2766" s="40">
        <v>101010102001</v>
      </c>
      <c r="B2766" s="40" t="s">
        <v>2902</v>
      </c>
      <c r="C2766" s="40" t="s">
        <v>2626</v>
      </c>
      <c r="D2766" s="40" t="s">
        <v>1288</v>
      </c>
      <c r="E2766" s="40" t="s">
        <v>2634</v>
      </c>
      <c r="F2766" s="40">
        <v>2112</v>
      </c>
      <c r="G2766" s="41">
        <v>38972</v>
      </c>
      <c r="H2766" s="40" t="s">
        <v>3733</v>
      </c>
      <c r="I2766" s="40">
        <v>107.4</v>
      </c>
      <c r="J2766" s="40">
        <v>0</v>
      </c>
      <c r="K2766" s="40">
        <v>0</v>
      </c>
      <c r="L2766" s="40">
        <v>107.4</v>
      </c>
      <c r="M2766" s="40" t="s">
        <v>1290</v>
      </c>
    </row>
    <row r="2767" spans="1:13" s="40" customFormat="1">
      <c r="A2767" s="40">
        <v>101010102001</v>
      </c>
      <c r="B2767" s="40" t="s">
        <v>2902</v>
      </c>
      <c r="C2767" s="40" t="s">
        <v>2626</v>
      </c>
      <c r="D2767" s="40" t="s">
        <v>1288</v>
      </c>
      <c r="E2767" s="40" t="s">
        <v>2634</v>
      </c>
      <c r="F2767" s="40">
        <v>2114</v>
      </c>
      <c r="G2767" s="41">
        <v>38972</v>
      </c>
      <c r="H2767" s="40" t="s">
        <v>3734</v>
      </c>
      <c r="I2767" s="40">
        <v>13376.92</v>
      </c>
      <c r="J2767" s="40">
        <v>0</v>
      </c>
      <c r="K2767" s="40">
        <v>0</v>
      </c>
      <c r="L2767" s="40">
        <v>13376.92</v>
      </c>
      <c r="M2767" s="40" t="s">
        <v>1290</v>
      </c>
    </row>
    <row r="2768" spans="1:13" s="40" customFormat="1">
      <c r="A2768" s="40">
        <v>101010102001</v>
      </c>
      <c r="B2768" s="40" t="s">
        <v>2902</v>
      </c>
      <c r="C2768" s="40" t="s">
        <v>2626</v>
      </c>
      <c r="D2768" s="40" t="s">
        <v>1288</v>
      </c>
      <c r="E2768" s="40" t="s">
        <v>2634</v>
      </c>
      <c r="F2768" s="40">
        <v>2115</v>
      </c>
      <c r="G2768" s="41">
        <v>38972</v>
      </c>
      <c r="H2768" s="40" t="s">
        <v>3735</v>
      </c>
      <c r="I2768" s="40">
        <v>10956.76</v>
      </c>
      <c r="J2768" s="40">
        <v>0</v>
      </c>
      <c r="K2768" s="40">
        <v>0</v>
      </c>
      <c r="L2768" s="40">
        <v>10956.76</v>
      </c>
      <c r="M2768" s="40" t="s">
        <v>1290</v>
      </c>
    </row>
    <row r="2769" spans="1:13" s="40" customFormat="1">
      <c r="A2769" s="40">
        <v>101010102001</v>
      </c>
      <c r="B2769" s="40" t="s">
        <v>2902</v>
      </c>
      <c r="C2769" s="40" t="s">
        <v>2626</v>
      </c>
      <c r="D2769" s="40" t="s">
        <v>1288</v>
      </c>
      <c r="E2769" s="40" t="s">
        <v>2634</v>
      </c>
      <c r="F2769" s="40">
        <v>2118</v>
      </c>
      <c r="G2769" s="41">
        <v>38972</v>
      </c>
      <c r="H2769" s="40" t="s">
        <v>3736</v>
      </c>
      <c r="I2769" s="40">
        <v>859.2</v>
      </c>
      <c r="J2769" s="40">
        <v>0</v>
      </c>
      <c r="K2769" s="40">
        <v>0</v>
      </c>
      <c r="L2769" s="40">
        <v>859.2</v>
      </c>
      <c r="M2769" s="40" t="s">
        <v>1290</v>
      </c>
    </row>
    <row r="2770" spans="1:13" s="40" customFormat="1">
      <c r="A2770" s="40">
        <v>101010102001</v>
      </c>
      <c r="B2770" s="40" t="s">
        <v>2902</v>
      </c>
      <c r="C2770" s="40" t="s">
        <v>2626</v>
      </c>
      <c r="D2770" s="40" t="s">
        <v>1288</v>
      </c>
      <c r="E2770" s="40" t="s">
        <v>2634</v>
      </c>
      <c r="F2770" s="40">
        <v>2119</v>
      </c>
      <c r="G2770" s="41">
        <v>38972</v>
      </c>
      <c r="H2770" s="40" t="s">
        <v>3737</v>
      </c>
      <c r="I2770" s="40">
        <v>1074</v>
      </c>
      <c r="J2770" s="40">
        <v>0</v>
      </c>
      <c r="K2770" s="40">
        <v>0</v>
      </c>
      <c r="L2770" s="40">
        <v>1074</v>
      </c>
      <c r="M2770" s="40" t="s">
        <v>1290</v>
      </c>
    </row>
    <row r="2771" spans="1:13" s="40" customFormat="1">
      <c r="A2771" s="40">
        <v>101010102001</v>
      </c>
      <c r="B2771" s="40" t="s">
        <v>2902</v>
      </c>
      <c r="C2771" s="40" t="s">
        <v>2626</v>
      </c>
      <c r="D2771" s="40" t="s">
        <v>1288</v>
      </c>
      <c r="E2771" s="40" t="s">
        <v>2634</v>
      </c>
      <c r="F2771" s="40">
        <v>2239</v>
      </c>
      <c r="G2771" s="41">
        <v>38972</v>
      </c>
      <c r="H2771" s="40" t="s">
        <v>3738</v>
      </c>
      <c r="I2771" s="40">
        <v>160</v>
      </c>
      <c r="J2771" s="40">
        <v>0</v>
      </c>
      <c r="K2771" s="40">
        <v>0</v>
      </c>
      <c r="L2771" s="40">
        <v>160</v>
      </c>
      <c r="M2771" s="40" t="s">
        <v>1290</v>
      </c>
    </row>
    <row r="2772" spans="1:13" s="40" customFormat="1">
      <c r="A2772" s="40">
        <v>101010102001</v>
      </c>
      <c r="B2772" s="40" t="s">
        <v>2902</v>
      </c>
      <c r="C2772" s="40" t="s">
        <v>2626</v>
      </c>
      <c r="D2772" s="40" t="s">
        <v>1288</v>
      </c>
      <c r="E2772" s="40" t="s">
        <v>2634</v>
      </c>
      <c r="F2772" s="40">
        <v>2248</v>
      </c>
      <c r="G2772" s="41">
        <v>38972</v>
      </c>
      <c r="H2772" s="40" t="s">
        <v>3739</v>
      </c>
      <c r="I2772" s="40">
        <v>9</v>
      </c>
      <c r="J2772" s="40">
        <v>0</v>
      </c>
      <c r="K2772" s="40">
        <v>0</v>
      </c>
      <c r="L2772" s="40">
        <v>9</v>
      </c>
      <c r="M2772" s="40" t="s">
        <v>1290</v>
      </c>
    </row>
    <row r="2773" spans="1:13" s="40" customFormat="1">
      <c r="A2773" s="40">
        <v>101010102001</v>
      </c>
      <c r="B2773" s="40" t="s">
        <v>2902</v>
      </c>
      <c r="C2773" s="40" t="s">
        <v>2626</v>
      </c>
      <c r="D2773" s="40" t="s">
        <v>1288</v>
      </c>
      <c r="E2773" s="40" t="s">
        <v>2627</v>
      </c>
      <c r="F2773" s="40">
        <v>3674</v>
      </c>
      <c r="G2773" s="41">
        <v>38972</v>
      </c>
      <c r="H2773" s="40" t="s">
        <v>1293</v>
      </c>
      <c r="I2773" s="40">
        <v>0</v>
      </c>
      <c r="J2773" s="40">
        <v>0</v>
      </c>
      <c r="K2773" s="40">
        <v>0</v>
      </c>
      <c r="L2773" s="40">
        <v>0</v>
      </c>
      <c r="M2773" s="40" t="s">
        <v>1290</v>
      </c>
    </row>
    <row r="2774" spans="1:13" s="40" customFormat="1">
      <c r="A2774" s="40">
        <v>101010102001</v>
      </c>
      <c r="B2774" s="40" t="s">
        <v>2902</v>
      </c>
      <c r="C2774" s="40" t="s">
        <v>2626</v>
      </c>
      <c r="D2774" s="40" t="s">
        <v>1288</v>
      </c>
      <c r="E2774" s="40" t="s">
        <v>2628</v>
      </c>
      <c r="F2774" s="40">
        <v>3693</v>
      </c>
      <c r="G2774" s="41">
        <v>38972</v>
      </c>
      <c r="H2774" s="40" t="s">
        <v>2013</v>
      </c>
      <c r="I2774" s="40">
        <v>0</v>
      </c>
      <c r="J2774" s="40">
        <v>392</v>
      </c>
      <c r="K2774" s="40">
        <v>0</v>
      </c>
      <c r="L2774" s="40">
        <v>-392</v>
      </c>
      <c r="M2774" s="40" t="s">
        <v>1290</v>
      </c>
    </row>
    <row r="2775" spans="1:13" s="40" customFormat="1">
      <c r="A2775" s="40">
        <v>101010102001</v>
      </c>
      <c r="B2775" s="40" t="s">
        <v>2902</v>
      </c>
      <c r="C2775" s="40" t="s">
        <v>2626</v>
      </c>
      <c r="D2775" s="40" t="s">
        <v>1288</v>
      </c>
      <c r="E2775" s="40" t="s">
        <v>2628</v>
      </c>
      <c r="F2775" s="40">
        <v>3694</v>
      </c>
      <c r="G2775" s="41">
        <v>38972</v>
      </c>
      <c r="H2775" s="40" t="s">
        <v>3713</v>
      </c>
      <c r="I2775" s="40">
        <v>0</v>
      </c>
      <c r="J2775" s="40">
        <v>22721.360000000001</v>
      </c>
      <c r="K2775" s="40">
        <v>0</v>
      </c>
      <c r="L2775" s="40">
        <v>-22721.360000000001</v>
      </c>
      <c r="M2775" s="40" t="s">
        <v>1290</v>
      </c>
    </row>
    <row r="2776" spans="1:13" s="40" customFormat="1">
      <c r="A2776" s="40">
        <v>101010102001</v>
      </c>
      <c r="B2776" s="40" t="s">
        <v>2902</v>
      </c>
      <c r="C2776" s="40" t="s">
        <v>2626</v>
      </c>
      <c r="D2776" s="40" t="s">
        <v>1288</v>
      </c>
      <c r="E2776" s="40" t="s">
        <v>2628</v>
      </c>
      <c r="F2776" s="40">
        <v>3695</v>
      </c>
      <c r="G2776" s="41">
        <v>38972</v>
      </c>
      <c r="H2776" s="40" t="s">
        <v>3714</v>
      </c>
      <c r="I2776" s="40">
        <v>0</v>
      </c>
      <c r="J2776" s="40">
        <v>3722.59</v>
      </c>
      <c r="K2776" s="40">
        <v>0</v>
      </c>
      <c r="L2776" s="40">
        <v>-3722.59</v>
      </c>
      <c r="M2776" s="40" t="s">
        <v>1290</v>
      </c>
    </row>
    <row r="2777" spans="1:13" s="40" customFormat="1">
      <c r="A2777" s="40">
        <v>101010102001</v>
      </c>
      <c r="B2777" s="40" t="s">
        <v>2902</v>
      </c>
      <c r="C2777" s="40" t="s">
        <v>2626</v>
      </c>
      <c r="D2777" s="40" t="s">
        <v>1288</v>
      </c>
      <c r="E2777" s="40" t="s">
        <v>2628</v>
      </c>
      <c r="F2777" s="40">
        <v>3696</v>
      </c>
      <c r="G2777" s="41">
        <v>38972</v>
      </c>
      <c r="H2777" s="40" t="s">
        <v>3715</v>
      </c>
      <c r="I2777" s="40">
        <v>0</v>
      </c>
      <c r="J2777" s="40">
        <v>74.569999999999993</v>
      </c>
      <c r="K2777" s="40">
        <v>0</v>
      </c>
      <c r="L2777" s="40">
        <v>-74.569999999999993</v>
      </c>
      <c r="M2777" s="40" t="s">
        <v>1290</v>
      </c>
    </row>
    <row r="2778" spans="1:13" s="40" customFormat="1">
      <c r="A2778" s="40">
        <v>101010102001</v>
      </c>
      <c r="B2778" s="40" t="s">
        <v>2902</v>
      </c>
      <c r="C2778" s="40" t="s">
        <v>2626</v>
      </c>
      <c r="D2778" s="40" t="s">
        <v>1288</v>
      </c>
      <c r="E2778" s="40" t="s">
        <v>2628</v>
      </c>
      <c r="F2778" s="40">
        <v>3697</v>
      </c>
      <c r="G2778" s="41">
        <v>38972</v>
      </c>
      <c r="H2778" s="40" t="s">
        <v>3716</v>
      </c>
      <c r="I2778" s="40">
        <v>0</v>
      </c>
      <c r="J2778" s="40">
        <v>285.07</v>
      </c>
      <c r="K2778" s="40">
        <v>0</v>
      </c>
      <c r="L2778" s="40">
        <v>-285.07</v>
      </c>
      <c r="M2778" s="40" t="s">
        <v>1290</v>
      </c>
    </row>
    <row r="2779" spans="1:13" s="40" customFormat="1">
      <c r="A2779" s="40">
        <v>101010102001</v>
      </c>
      <c r="B2779" s="40" t="s">
        <v>2902</v>
      </c>
      <c r="C2779" s="40" t="s">
        <v>2626</v>
      </c>
      <c r="D2779" s="40" t="s">
        <v>1288</v>
      </c>
      <c r="E2779" s="40" t="s">
        <v>2628</v>
      </c>
      <c r="F2779" s="40">
        <v>3698</v>
      </c>
      <c r="G2779" s="41">
        <v>38972</v>
      </c>
      <c r="H2779" s="40" t="s">
        <v>3717</v>
      </c>
      <c r="I2779" s="40">
        <v>0</v>
      </c>
      <c r="J2779" s="40">
        <v>281.08999999999997</v>
      </c>
      <c r="K2779" s="40">
        <v>0</v>
      </c>
      <c r="L2779" s="40">
        <v>-281.08999999999997</v>
      </c>
      <c r="M2779" s="40" t="s">
        <v>1290</v>
      </c>
    </row>
    <row r="2780" spans="1:13" s="40" customFormat="1">
      <c r="A2780" s="40">
        <v>101010102001</v>
      </c>
      <c r="B2780" s="40" t="s">
        <v>2902</v>
      </c>
      <c r="C2780" s="40" t="s">
        <v>2626</v>
      </c>
      <c r="D2780" s="40" t="s">
        <v>1288</v>
      </c>
      <c r="E2780" s="40" t="s">
        <v>2628</v>
      </c>
      <c r="F2780" s="40">
        <v>3700</v>
      </c>
      <c r="G2780" s="41">
        <v>38972</v>
      </c>
      <c r="H2780" s="40" t="s">
        <v>3718</v>
      </c>
      <c r="I2780" s="40">
        <v>0</v>
      </c>
      <c r="J2780" s="40">
        <v>250</v>
      </c>
      <c r="K2780" s="40">
        <v>0</v>
      </c>
      <c r="L2780" s="40">
        <v>-250</v>
      </c>
      <c r="M2780" s="40" t="s">
        <v>1290</v>
      </c>
    </row>
    <row r="2781" spans="1:13" s="40" customFormat="1">
      <c r="A2781" s="40">
        <v>101010102001</v>
      </c>
      <c r="B2781" s="40" t="s">
        <v>2902</v>
      </c>
      <c r="C2781" s="40" t="s">
        <v>2626</v>
      </c>
      <c r="D2781" s="40" t="s">
        <v>1288</v>
      </c>
      <c r="E2781" s="40" t="s">
        <v>2628</v>
      </c>
      <c r="F2781" s="40">
        <v>4459</v>
      </c>
      <c r="G2781" s="41">
        <v>38972</v>
      </c>
      <c r="H2781" s="40" t="s">
        <v>3719</v>
      </c>
      <c r="I2781" s="40">
        <v>0</v>
      </c>
      <c r="J2781" s="40">
        <v>23595.5</v>
      </c>
      <c r="K2781" s="40">
        <v>0</v>
      </c>
      <c r="L2781" s="40">
        <v>-23595.5</v>
      </c>
      <c r="M2781" s="40" t="s">
        <v>1290</v>
      </c>
    </row>
    <row r="2782" spans="1:13" s="40" customFormat="1">
      <c r="A2782" s="40">
        <v>101010102001</v>
      </c>
      <c r="B2782" s="40" t="s">
        <v>2902</v>
      </c>
      <c r="C2782" s="40" t="s">
        <v>2626</v>
      </c>
      <c r="D2782" s="40" t="s">
        <v>1288</v>
      </c>
      <c r="E2782" s="40" t="s">
        <v>2634</v>
      </c>
      <c r="F2782" s="40">
        <v>1890</v>
      </c>
      <c r="G2782" s="41">
        <v>38973</v>
      </c>
      <c r="H2782" s="40" t="s">
        <v>3745</v>
      </c>
      <c r="I2782" s="40">
        <v>436.8</v>
      </c>
      <c r="J2782" s="40">
        <v>0</v>
      </c>
      <c r="K2782" s="40">
        <v>0</v>
      </c>
      <c r="L2782" s="40">
        <v>436.8</v>
      </c>
      <c r="M2782" s="40" t="s">
        <v>1290</v>
      </c>
    </row>
    <row r="2783" spans="1:13" s="40" customFormat="1">
      <c r="A2783" s="40">
        <v>101010102001</v>
      </c>
      <c r="B2783" s="40" t="s">
        <v>2676</v>
      </c>
      <c r="C2783" s="40" t="s">
        <v>2626</v>
      </c>
      <c r="D2783" s="40" t="s">
        <v>1288</v>
      </c>
      <c r="E2783" s="40" t="s">
        <v>2634</v>
      </c>
      <c r="F2783" s="40">
        <v>1977</v>
      </c>
      <c r="G2783" s="41">
        <v>38973</v>
      </c>
      <c r="H2783" s="40" t="s">
        <v>350</v>
      </c>
      <c r="I2783" s="40">
        <v>420.8</v>
      </c>
      <c r="J2783" s="40">
        <v>0</v>
      </c>
      <c r="K2783" s="40">
        <v>0</v>
      </c>
      <c r="L2783" s="40">
        <v>420.8</v>
      </c>
      <c r="M2783" s="40" t="s">
        <v>1290</v>
      </c>
    </row>
    <row r="2784" spans="1:13" s="40" customFormat="1">
      <c r="A2784" s="40">
        <v>101010102001</v>
      </c>
      <c r="B2784" s="40" t="s">
        <v>2902</v>
      </c>
      <c r="C2784" s="40" t="s">
        <v>2626</v>
      </c>
      <c r="D2784" s="40" t="s">
        <v>1288</v>
      </c>
      <c r="E2784" s="40" t="s">
        <v>2634</v>
      </c>
      <c r="F2784" s="40">
        <v>2083</v>
      </c>
      <c r="G2784" s="41">
        <v>38973</v>
      </c>
      <c r="H2784" s="40" t="s">
        <v>3746</v>
      </c>
      <c r="I2784" s="40">
        <v>1751.84</v>
      </c>
      <c r="J2784" s="40">
        <v>0</v>
      </c>
      <c r="K2784" s="40">
        <v>0</v>
      </c>
      <c r="L2784" s="40">
        <v>1751.84</v>
      </c>
      <c r="M2784" s="40" t="s">
        <v>1290</v>
      </c>
    </row>
    <row r="2785" spans="1:13" s="40" customFormat="1">
      <c r="A2785" s="40">
        <v>101010102001</v>
      </c>
      <c r="B2785" s="40" t="s">
        <v>2902</v>
      </c>
      <c r="C2785" s="40" t="s">
        <v>2626</v>
      </c>
      <c r="D2785" s="40" t="s">
        <v>1288</v>
      </c>
      <c r="E2785" s="40" t="s">
        <v>2634</v>
      </c>
      <c r="F2785" s="40">
        <v>2109</v>
      </c>
      <c r="G2785" s="41">
        <v>38973</v>
      </c>
      <c r="H2785" s="40" t="s">
        <v>3732</v>
      </c>
      <c r="I2785" s="40">
        <v>7</v>
      </c>
      <c r="J2785" s="40">
        <v>0</v>
      </c>
      <c r="K2785" s="40">
        <v>0</v>
      </c>
      <c r="L2785" s="40">
        <v>7</v>
      </c>
      <c r="M2785" s="40" t="s">
        <v>1290</v>
      </c>
    </row>
    <row r="2786" spans="1:13" s="40" customFormat="1">
      <c r="A2786" s="40">
        <v>101010102001</v>
      </c>
      <c r="B2786" s="40" t="s">
        <v>2902</v>
      </c>
      <c r="C2786" s="40" t="s">
        <v>2626</v>
      </c>
      <c r="D2786" s="40" t="s">
        <v>1288</v>
      </c>
      <c r="E2786" s="40" t="s">
        <v>2634</v>
      </c>
      <c r="F2786" s="40">
        <v>2121</v>
      </c>
      <c r="G2786" s="41">
        <v>38973</v>
      </c>
      <c r="H2786" s="40" t="s">
        <v>1122</v>
      </c>
      <c r="I2786" s="40">
        <v>626.79</v>
      </c>
      <c r="J2786" s="40">
        <v>0</v>
      </c>
      <c r="K2786" s="40">
        <v>0</v>
      </c>
      <c r="L2786" s="40">
        <v>626.79</v>
      </c>
      <c r="M2786" s="40" t="s">
        <v>1290</v>
      </c>
    </row>
    <row r="2787" spans="1:13" s="40" customFormat="1">
      <c r="A2787" s="40">
        <v>101010102001</v>
      </c>
      <c r="B2787" s="40" t="s">
        <v>2902</v>
      </c>
      <c r="C2787" s="40" t="s">
        <v>2626</v>
      </c>
      <c r="D2787" s="40" t="s">
        <v>1288</v>
      </c>
      <c r="E2787" s="40" t="s">
        <v>2634</v>
      </c>
      <c r="F2787" s="40">
        <v>2122</v>
      </c>
      <c r="G2787" s="41">
        <v>38973</v>
      </c>
      <c r="H2787" s="40" t="s">
        <v>1123</v>
      </c>
      <c r="I2787" s="40">
        <v>367.28</v>
      </c>
      <c r="J2787" s="40">
        <v>0</v>
      </c>
      <c r="K2787" s="40">
        <v>0</v>
      </c>
      <c r="L2787" s="40">
        <v>367.28</v>
      </c>
      <c r="M2787" s="40" t="s">
        <v>1290</v>
      </c>
    </row>
    <row r="2788" spans="1:13" s="40" customFormat="1">
      <c r="A2788" s="40">
        <v>101010102001</v>
      </c>
      <c r="B2788" s="40" t="s">
        <v>2902</v>
      </c>
      <c r="C2788" s="40" t="s">
        <v>2626</v>
      </c>
      <c r="D2788" s="40" t="s">
        <v>1288</v>
      </c>
      <c r="E2788" s="40" t="s">
        <v>2634</v>
      </c>
      <c r="F2788" s="40">
        <v>2123</v>
      </c>
      <c r="G2788" s="41">
        <v>38973</v>
      </c>
      <c r="H2788" s="40" t="s">
        <v>1124</v>
      </c>
      <c r="I2788" s="40">
        <v>5.46</v>
      </c>
      <c r="J2788" s="40">
        <v>0</v>
      </c>
      <c r="K2788" s="40">
        <v>0</v>
      </c>
      <c r="L2788" s="40">
        <v>5.46</v>
      </c>
      <c r="M2788" s="40" t="s">
        <v>1290</v>
      </c>
    </row>
    <row r="2789" spans="1:13" s="40" customFormat="1">
      <c r="A2789" s="40">
        <v>101010102001</v>
      </c>
      <c r="B2789" s="40" t="s">
        <v>2902</v>
      </c>
      <c r="C2789" s="40" t="s">
        <v>2626</v>
      </c>
      <c r="D2789" s="40" t="s">
        <v>1288</v>
      </c>
      <c r="E2789" s="40" t="s">
        <v>2634</v>
      </c>
      <c r="F2789" s="40">
        <v>2124</v>
      </c>
      <c r="G2789" s="41">
        <v>38973</v>
      </c>
      <c r="H2789" s="40" t="s">
        <v>1125</v>
      </c>
      <c r="I2789" s="40">
        <v>5.46</v>
      </c>
      <c r="J2789" s="40">
        <v>0</v>
      </c>
      <c r="K2789" s="40">
        <v>0</v>
      </c>
      <c r="L2789" s="40">
        <v>5.46</v>
      </c>
      <c r="M2789" s="40" t="s">
        <v>1290</v>
      </c>
    </row>
    <row r="2790" spans="1:13" s="40" customFormat="1">
      <c r="A2790" s="40">
        <v>101010102001</v>
      </c>
      <c r="B2790" s="40" t="s">
        <v>2902</v>
      </c>
      <c r="C2790" s="40" t="s">
        <v>2626</v>
      </c>
      <c r="D2790" s="40" t="s">
        <v>1288</v>
      </c>
      <c r="E2790" s="40" t="s">
        <v>2634</v>
      </c>
      <c r="F2790" s="40">
        <v>2125</v>
      </c>
      <c r="G2790" s="41">
        <v>38973</v>
      </c>
      <c r="H2790" s="40" t="s">
        <v>1126</v>
      </c>
      <c r="I2790" s="40">
        <v>16149.1</v>
      </c>
      <c r="J2790" s="40">
        <v>0</v>
      </c>
      <c r="K2790" s="40">
        <v>0</v>
      </c>
      <c r="L2790" s="40">
        <v>16149.1</v>
      </c>
      <c r="M2790" s="40" t="s">
        <v>1290</v>
      </c>
    </row>
    <row r="2791" spans="1:13" s="40" customFormat="1">
      <c r="A2791" s="40">
        <v>101010102001</v>
      </c>
      <c r="B2791" s="40" t="s">
        <v>2902</v>
      </c>
      <c r="C2791" s="40" t="s">
        <v>2626</v>
      </c>
      <c r="D2791" s="40" t="s">
        <v>1288</v>
      </c>
      <c r="E2791" s="40" t="s">
        <v>2634</v>
      </c>
      <c r="F2791" s="40">
        <v>2126</v>
      </c>
      <c r="G2791" s="41">
        <v>38973</v>
      </c>
      <c r="H2791" s="40" t="s">
        <v>1127</v>
      </c>
      <c r="I2791" s="40">
        <v>47.44</v>
      </c>
      <c r="J2791" s="40">
        <v>0</v>
      </c>
      <c r="K2791" s="40">
        <v>0</v>
      </c>
      <c r="L2791" s="40">
        <v>47.44</v>
      </c>
      <c r="M2791" s="40" t="s">
        <v>1290</v>
      </c>
    </row>
    <row r="2792" spans="1:13" s="40" customFormat="1">
      <c r="A2792" s="40">
        <v>101010102001</v>
      </c>
      <c r="B2792" s="40" t="s">
        <v>2902</v>
      </c>
      <c r="C2792" s="40" t="s">
        <v>2626</v>
      </c>
      <c r="D2792" s="40" t="s">
        <v>1288</v>
      </c>
      <c r="E2792" s="40" t="s">
        <v>2634</v>
      </c>
      <c r="F2792" s="40">
        <v>2127</v>
      </c>
      <c r="G2792" s="41">
        <v>38973</v>
      </c>
      <c r="H2792" s="40" t="s">
        <v>1128</v>
      </c>
      <c r="I2792" s="40">
        <v>49.28</v>
      </c>
      <c r="J2792" s="40">
        <v>0</v>
      </c>
      <c r="K2792" s="40">
        <v>0</v>
      </c>
      <c r="L2792" s="40">
        <v>49.28</v>
      </c>
      <c r="M2792" s="40" t="s">
        <v>1290</v>
      </c>
    </row>
    <row r="2793" spans="1:13" s="40" customFormat="1">
      <c r="A2793" s="40">
        <v>101010102001</v>
      </c>
      <c r="B2793" s="40" t="s">
        <v>2902</v>
      </c>
      <c r="C2793" s="40" t="s">
        <v>2626</v>
      </c>
      <c r="D2793" s="40" t="s">
        <v>1288</v>
      </c>
      <c r="E2793" s="40" t="s">
        <v>2634</v>
      </c>
      <c r="F2793" s="40">
        <v>2128</v>
      </c>
      <c r="G2793" s="41">
        <v>38973</v>
      </c>
      <c r="H2793" s="40" t="s">
        <v>1129</v>
      </c>
      <c r="I2793" s="40">
        <v>178</v>
      </c>
      <c r="J2793" s="40">
        <v>0</v>
      </c>
      <c r="K2793" s="40">
        <v>0</v>
      </c>
      <c r="L2793" s="40">
        <v>178</v>
      </c>
      <c r="M2793" s="40" t="s">
        <v>1290</v>
      </c>
    </row>
    <row r="2794" spans="1:13" s="40" customFormat="1">
      <c r="A2794" s="40">
        <v>101010102001</v>
      </c>
      <c r="B2794" s="40" t="s">
        <v>2902</v>
      </c>
      <c r="C2794" s="40" t="s">
        <v>2626</v>
      </c>
      <c r="D2794" s="40" t="s">
        <v>1288</v>
      </c>
      <c r="E2794" s="40" t="s">
        <v>2634</v>
      </c>
      <c r="F2794" s="40">
        <v>2129</v>
      </c>
      <c r="G2794" s="41">
        <v>38973</v>
      </c>
      <c r="H2794" s="40" t="s">
        <v>1130</v>
      </c>
      <c r="I2794" s="40">
        <v>1387.25</v>
      </c>
      <c r="J2794" s="40">
        <v>0</v>
      </c>
      <c r="K2794" s="40">
        <v>0</v>
      </c>
      <c r="L2794" s="40">
        <v>1387.25</v>
      </c>
      <c r="M2794" s="40" t="s">
        <v>1290</v>
      </c>
    </row>
    <row r="2795" spans="1:13" s="40" customFormat="1">
      <c r="A2795" s="40">
        <v>101010102001</v>
      </c>
      <c r="B2795" s="40" t="s">
        <v>2902</v>
      </c>
      <c r="C2795" s="40" t="s">
        <v>2626</v>
      </c>
      <c r="D2795" s="40" t="s">
        <v>1288</v>
      </c>
      <c r="E2795" s="40" t="s">
        <v>2634</v>
      </c>
      <c r="F2795" s="40">
        <v>2130</v>
      </c>
      <c r="G2795" s="41">
        <v>38973</v>
      </c>
      <c r="H2795" s="40" t="s">
        <v>1131</v>
      </c>
      <c r="I2795" s="40">
        <v>8.19</v>
      </c>
      <c r="J2795" s="40">
        <v>0</v>
      </c>
      <c r="K2795" s="40">
        <v>0</v>
      </c>
      <c r="L2795" s="40">
        <v>8.19</v>
      </c>
      <c r="M2795" s="40" t="s">
        <v>1290</v>
      </c>
    </row>
    <row r="2796" spans="1:13" s="40" customFormat="1">
      <c r="A2796" s="40">
        <v>101010102001</v>
      </c>
      <c r="B2796" s="40" t="s">
        <v>2902</v>
      </c>
      <c r="C2796" s="40" t="s">
        <v>2626</v>
      </c>
      <c r="D2796" s="40" t="s">
        <v>1288</v>
      </c>
      <c r="E2796" s="40" t="s">
        <v>2634</v>
      </c>
      <c r="F2796" s="40">
        <v>2132</v>
      </c>
      <c r="G2796" s="41">
        <v>38973</v>
      </c>
      <c r="H2796" s="40" t="s">
        <v>1132</v>
      </c>
      <c r="I2796" s="40">
        <v>16.38</v>
      </c>
      <c r="J2796" s="40">
        <v>0</v>
      </c>
      <c r="K2796" s="40">
        <v>0</v>
      </c>
      <c r="L2796" s="40">
        <v>16.38</v>
      </c>
      <c r="M2796" s="40" t="s">
        <v>1290</v>
      </c>
    </row>
    <row r="2797" spans="1:13" s="40" customFormat="1">
      <c r="A2797" s="40">
        <v>101010102001</v>
      </c>
      <c r="B2797" s="40" t="s">
        <v>2902</v>
      </c>
      <c r="C2797" s="40" t="s">
        <v>2626</v>
      </c>
      <c r="D2797" s="40" t="s">
        <v>1288</v>
      </c>
      <c r="E2797" s="40" t="s">
        <v>2634</v>
      </c>
      <c r="F2797" s="40">
        <v>2133</v>
      </c>
      <c r="G2797" s="41">
        <v>38973</v>
      </c>
      <c r="H2797" s="40" t="s">
        <v>1133</v>
      </c>
      <c r="I2797" s="40">
        <v>13640.92</v>
      </c>
      <c r="J2797" s="40">
        <v>0</v>
      </c>
      <c r="K2797" s="40">
        <v>0</v>
      </c>
      <c r="L2797" s="40">
        <v>13640.92</v>
      </c>
      <c r="M2797" s="40" t="s">
        <v>1290</v>
      </c>
    </row>
    <row r="2798" spans="1:13" s="40" customFormat="1">
      <c r="A2798" s="40">
        <v>101010102001</v>
      </c>
      <c r="B2798" s="40" t="s">
        <v>2902</v>
      </c>
      <c r="C2798" s="40" t="s">
        <v>2626</v>
      </c>
      <c r="D2798" s="40" t="s">
        <v>1288</v>
      </c>
      <c r="E2798" s="40" t="s">
        <v>2634</v>
      </c>
      <c r="F2798" s="40">
        <v>2217</v>
      </c>
      <c r="G2798" s="41">
        <v>38973</v>
      </c>
      <c r="H2798" s="40" t="s">
        <v>1134</v>
      </c>
      <c r="I2798" s="40">
        <v>165.85</v>
      </c>
      <c r="J2798" s="40">
        <v>0</v>
      </c>
      <c r="K2798" s="40">
        <v>0</v>
      </c>
      <c r="L2798" s="40">
        <v>165.85</v>
      </c>
      <c r="M2798" s="40" t="s">
        <v>1290</v>
      </c>
    </row>
    <row r="2799" spans="1:13" s="40" customFormat="1">
      <c r="A2799" s="40">
        <v>101010102001</v>
      </c>
      <c r="B2799" s="40" t="s">
        <v>2902</v>
      </c>
      <c r="C2799" s="40" t="s">
        <v>2626</v>
      </c>
      <c r="D2799" s="40" t="s">
        <v>1288</v>
      </c>
      <c r="E2799" s="40" t="s">
        <v>2634</v>
      </c>
      <c r="F2799" s="40">
        <v>2241</v>
      </c>
      <c r="G2799" s="41">
        <v>38973</v>
      </c>
      <c r="H2799" s="40" t="s">
        <v>1135</v>
      </c>
      <c r="I2799" s="40">
        <v>7</v>
      </c>
      <c r="J2799" s="40">
        <v>0</v>
      </c>
      <c r="K2799" s="40">
        <v>0</v>
      </c>
      <c r="L2799" s="40">
        <v>7</v>
      </c>
      <c r="M2799" s="40" t="s">
        <v>1290</v>
      </c>
    </row>
    <row r="2800" spans="1:13" s="40" customFormat="1">
      <c r="A2800" s="40">
        <v>101010102001</v>
      </c>
      <c r="B2800" s="40" t="s">
        <v>2902</v>
      </c>
      <c r="C2800" s="40" t="s">
        <v>2626</v>
      </c>
      <c r="D2800" s="40" t="s">
        <v>1288</v>
      </c>
      <c r="E2800" s="40" t="s">
        <v>2628</v>
      </c>
      <c r="F2800" s="40">
        <v>3701</v>
      </c>
      <c r="G2800" s="41">
        <v>38973</v>
      </c>
      <c r="H2800" s="40" t="s">
        <v>3740</v>
      </c>
      <c r="I2800" s="40">
        <v>0</v>
      </c>
      <c r="J2800" s="40">
        <v>134.4</v>
      </c>
      <c r="K2800" s="40">
        <v>0</v>
      </c>
      <c r="L2800" s="40">
        <v>-134.4</v>
      </c>
      <c r="M2800" s="40" t="s">
        <v>1290</v>
      </c>
    </row>
    <row r="2801" spans="1:13" s="40" customFormat="1">
      <c r="A2801" s="40">
        <v>101010102001</v>
      </c>
      <c r="B2801" s="40" t="s">
        <v>2902</v>
      </c>
      <c r="C2801" s="40" t="s">
        <v>2626</v>
      </c>
      <c r="D2801" s="40" t="s">
        <v>1288</v>
      </c>
      <c r="E2801" s="40" t="s">
        <v>2628</v>
      </c>
      <c r="F2801" s="40">
        <v>3702</v>
      </c>
      <c r="G2801" s="41">
        <v>38973</v>
      </c>
      <c r="H2801" s="40" t="s">
        <v>3305</v>
      </c>
      <c r="I2801" s="40">
        <v>0</v>
      </c>
      <c r="J2801" s="40">
        <v>793.8</v>
      </c>
      <c r="K2801" s="40">
        <v>0</v>
      </c>
      <c r="L2801" s="40">
        <v>-793.8</v>
      </c>
      <c r="M2801" s="40" t="s">
        <v>1290</v>
      </c>
    </row>
    <row r="2802" spans="1:13" s="40" customFormat="1">
      <c r="A2802" s="40">
        <v>101010102001</v>
      </c>
      <c r="B2802" s="40" t="s">
        <v>2902</v>
      </c>
      <c r="C2802" s="40" t="s">
        <v>2626</v>
      </c>
      <c r="D2802" s="40" t="s">
        <v>1288</v>
      </c>
      <c r="E2802" s="40" t="s">
        <v>2628</v>
      </c>
      <c r="F2802" s="40">
        <v>3703</v>
      </c>
      <c r="G2802" s="41">
        <v>38973</v>
      </c>
      <c r="H2802" s="40" t="s">
        <v>3741</v>
      </c>
      <c r="I2802" s="40">
        <v>0</v>
      </c>
      <c r="J2802" s="40">
        <v>134.4</v>
      </c>
      <c r="K2802" s="40">
        <v>0</v>
      </c>
      <c r="L2802" s="40">
        <v>-134.4</v>
      </c>
      <c r="M2802" s="40" t="s">
        <v>1290</v>
      </c>
    </row>
    <row r="2803" spans="1:13" s="40" customFormat="1">
      <c r="A2803" s="40">
        <v>101010102001</v>
      </c>
      <c r="B2803" s="40" t="s">
        <v>2902</v>
      </c>
      <c r="C2803" s="40" t="s">
        <v>2626</v>
      </c>
      <c r="D2803" s="40" t="s">
        <v>1288</v>
      </c>
      <c r="E2803" s="40" t="s">
        <v>2628</v>
      </c>
      <c r="F2803" s="40">
        <v>3704</v>
      </c>
      <c r="G2803" s="41">
        <v>38973</v>
      </c>
      <c r="H2803" s="40" t="s">
        <v>3742</v>
      </c>
      <c r="I2803" s="40">
        <v>0</v>
      </c>
      <c r="J2803" s="40">
        <v>15650.88</v>
      </c>
      <c r="K2803" s="40">
        <v>0</v>
      </c>
      <c r="L2803" s="40">
        <v>-15650.88</v>
      </c>
      <c r="M2803" s="40" t="s">
        <v>1290</v>
      </c>
    </row>
    <row r="2804" spans="1:13" s="40" customFormat="1">
      <c r="A2804" s="40">
        <v>101010102001</v>
      </c>
      <c r="B2804" s="40" t="s">
        <v>2902</v>
      </c>
      <c r="C2804" s="40" t="s">
        <v>2626</v>
      </c>
      <c r="D2804" s="40" t="s">
        <v>1288</v>
      </c>
      <c r="E2804" s="40" t="s">
        <v>2628</v>
      </c>
      <c r="F2804" s="40">
        <v>3705</v>
      </c>
      <c r="G2804" s="41">
        <v>38973</v>
      </c>
      <c r="H2804" s="40" t="s">
        <v>3743</v>
      </c>
      <c r="I2804" s="40">
        <v>0</v>
      </c>
      <c r="J2804" s="40">
        <v>436.8</v>
      </c>
      <c r="K2804" s="40">
        <v>0</v>
      </c>
      <c r="L2804" s="40">
        <v>-436.8</v>
      </c>
      <c r="M2804" s="40" t="s">
        <v>1290</v>
      </c>
    </row>
    <row r="2805" spans="1:13" s="40" customFormat="1">
      <c r="A2805" s="40">
        <v>101010102001</v>
      </c>
      <c r="B2805" s="40" t="s">
        <v>2676</v>
      </c>
      <c r="C2805" s="40" t="s">
        <v>2626</v>
      </c>
      <c r="D2805" s="40" t="s">
        <v>1288</v>
      </c>
      <c r="E2805" s="40" t="s">
        <v>2628</v>
      </c>
      <c r="F2805" s="40">
        <v>3706</v>
      </c>
      <c r="G2805" s="41">
        <v>38973</v>
      </c>
      <c r="H2805" s="40" t="s">
        <v>349</v>
      </c>
      <c r="I2805" s="40">
        <v>0</v>
      </c>
      <c r="J2805" s="40">
        <v>34.69</v>
      </c>
      <c r="K2805" s="40">
        <v>0</v>
      </c>
      <c r="L2805" s="40">
        <v>-34.69</v>
      </c>
      <c r="M2805" s="40" t="s">
        <v>1290</v>
      </c>
    </row>
    <row r="2806" spans="1:13" s="40" customFormat="1">
      <c r="A2806" s="40">
        <v>101010102001</v>
      </c>
      <c r="B2806" s="40" t="s">
        <v>2902</v>
      </c>
      <c r="C2806" s="40" t="s">
        <v>2626</v>
      </c>
      <c r="D2806" s="40" t="s">
        <v>1288</v>
      </c>
      <c r="E2806" s="40" t="s">
        <v>2628</v>
      </c>
      <c r="F2806" s="40">
        <v>3707</v>
      </c>
      <c r="G2806" s="41">
        <v>38973</v>
      </c>
      <c r="H2806" s="40" t="s">
        <v>3744</v>
      </c>
      <c r="I2806" s="40">
        <v>0</v>
      </c>
      <c r="J2806" s="40">
        <v>130.37</v>
      </c>
      <c r="K2806" s="40">
        <v>0</v>
      </c>
      <c r="L2806" s="40">
        <v>-130.37</v>
      </c>
      <c r="M2806" s="40" t="s">
        <v>1290</v>
      </c>
    </row>
    <row r="2807" spans="1:13" s="40" customFormat="1">
      <c r="A2807" s="40">
        <v>101010102001</v>
      </c>
      <c r="B2807" s="40" t="s">
        <v>2902</v>
      </c>
      <c r="C2807" s="40" t="s">
        <v>2626</v>
      </c>
      <c r="D2807" s="40" t="s">
        <v>1288</v>
      </c>
      <c r="E2807" s="40" t="s">
        <v>2634</v>
      </c>
      <c r="F2807" s="40">
        <v>2074</v>
      </c>
      <c r="G2807" s="41">
        <v>38974</v>
      </c>
      <c r="H2807" s="40" t="s">
        <v>1434</v>
      </c>
      <c r="I2807" s="40">
        <v>1279.8499999999999</v>
      </c>
      <c r="J2807" s="40">
        <v>0</v>
      </c>
      <c r="K2807" s="40">
        <v>0</v>
      </c>
      <c r="L2807" s="40">
        <v>1279.8499999999999</v>
      </c>
      <c r="M2807" s="40" t="s">
        <v>1290</v>
      </c>
    </row>
    <row r="2808" spans="1:13" s="40" customFormat="1">
      <c r="A2808" s="40">
        <v>101010102001</v>
      </c>
      <c r="B2808" s="40" t="s">
        <v>2902</v>
      </c>
      <c r="C2808" s="40" t="s">
        <v>2626</v>
      </c>
      <c r="D2808" s="40" t="s">
        <v>1288</v>
      </c>
      <c r="E2808" s="40" t="s">
        <v>2634</v>
      </c>
      <c r="F2808" s="40">
        <v>2075</v>
      </c>
      <c r="G2808" s="41">
        <v>38974</v>
      </c>
      <c r="H2808" s="40" t="s">
        <v>1435</v>
      </c>
      <c r="I2808" s="40">
        <v>984.5</v>
      </c>
      <c r="J2808" s="40">
        <v>0</v>
      </c>
      <c r="K2808" s="40">
        <v>0</v>
      </c>
      <c r="L2808" s="40">
        <v>984.5</v>
      </c>
      <c r="M2808" s="40" t="s">
        <v>1290</v>
      </c>
    </row>
    <row r="2809" spans="1:13" s="40" customFormat="1">
      <c r="A2809" s="40">
        <v>101010102001</v>
      </c>
      <c r="B2809" s="40" t="s">
        <v>2902</v>
      </c>
      <c r="C2809" s="40" t="s">
        <v>2626</v>
      </c>
      <c r="D2809" s="40" t="s">
        <v>1288</v>
      </c>
      <c r="E2809" s="40" t="s">
        <v>2634</v>
      </c>
      <c r="F2809" s="40">
        <v>2090</v>
      </c>
      <c r="G2809" s="41">
        <v>38974</v>
      </c>
      <c r="H2809" s="40" t="s">
        <v>1436</v>
      </c>
      <c r="I2809" s="40">
        <v>337.42</v>
      </c>
      <c r="J2809" s="40">
        <v>0</v>
      </c>
      <c r="K2809" s="40">
        <v>0</v>
      </c>
      <c r="L2809" s="40">
        <v>337.42</v>
      </c>
      <c r="M2809" s="40" t="s">
        <v>1290</v>
      </c>
    </row>
    <row r="2810" spans="1:13" s="40" customFormat="1">
      <c r="A2810" s="40">
        <v>101010102001</v>
      </c>
      <c r="B2810" s="40" t="s">
        <v>2902</v>
      </c>
      <c r="C2810" s="40" t="s">
        <v>2626</v>
      </c>
      <c r="D2810" s="40" t="s">
        <v>1288</v>
      </c>
      <c r="E2810" s="40" t="s">
        <v>2634</v>
      </c>
      <c r="F2810" s="40">
        <v>2145</v>
      </c>
      <c r="G2810" s="41">
        <v>38974</v>
      </c>
      <c r="H2810" s="40" t="s">
        <v>1437</v>
      </c>
      <c r="I2810" s="40">
        <v>1539.7</v>
      </c>
      <c r="J2810" s="40">
        <v>0</v>
      </c>
      <c r="K2810" s="40">
        <v>0</v>
      </c>
      <c r="L2810" s="40">
        <v>1539.7</v>
      </c>
      <c r="M2810" s="40" t="s">
        <v>1290</v>
      </c>
    </row>
    <row r="2811" spans="1:13" s="40" customFormat="1">
      <c r="A2811" s="40">
        <v>101010102001</v>
      </c>
      <c r="B2811" s="40" t="s">
        <v>2902</v>
      </c>
      <c r="C2811" s="40" t="s">
        <v>2626</v>
      </c>
      <c r="D2811" s="40" t="s">
        <v>1288</v>
      </c>
      <c r="E2811" s="40" t="s">
        <v>2628</v>
      </c>
      <c r="F2811" s="40">
        <v>3709</v>
      </c>
      <c r="G2811" s="41">
        <v>38974</v>
      </c>
      <c r="H2811" s="40" t="s">
        <v>1136</v>
      </c>
      <c r="I2811" s="40">
        <v>0</v>
      </c>
      <c r="J2811" s="40">
        <v>196.12</v>
      </c>
      <c r="K2811" s="40">
        <v>0</v>
      </c>
      <c r="L2811" s="40">
        <v>-196.12</v>
      </c>
      <c r="M2811" s="40" t="s">
        <v>1290</v>
      </c>
    </row>
    <row r="2812" spans="1:13" s="40" customFormat="1">
      <c r="A2812" s="40">
        <v>101010102001</v>
      </c>
      <c r="B2812" s="40" t="s">
        <v>2902</v>
      </c>
      <c r="C2812" s="40" t="s">
        <v>2626</v>
      </c>
      <c r="D2812" s="40" t="s">
        <v>1288</v>
      </c>
      <c r="E2812" s="40" t="s">
        <v>2628</v>
      </c>
      <c r="F2812" s="40">
        <v>3711</v>
      </c>
      <c r="G2812" s="41">
        <v>38974</v>
      </c>
      <c r="H2812" s="40" t="s">
        <v>1137</v>
      </c>
      <c r="I2812" s="40">
        <v>0</v>
      </c>
      <c r="J2812" s="40">
        <v>360.75</v>
      </c>
      <c r="K2812" s="40">
        <v>0</v>
      </c>
      <c r="L2812" s="40">
        <v>-360.75</v>
      </c>
      <c r="M2812" s="40" t="s">
        <v>1290</v>
      </c>
    </row>
    <row r="2813" spans="1:13" s="40" customFormat="1">
      <c r="A2813" s="40">
        <v>101010102001</v>
      </c>
      <c r="B2813" s="40" t="s">
        <v>2902</v>
      </c>
      <c r="C2813" s="40" t="s">
        <v>2626</v>
      </c>
      <c r="D2813" s="40" t="s">
        <v>1288</v>
      </c>
      <c r="E2813" s="40" t="s">
        <v>2628</v>
      </c>
      <c r="F2813" s="40">
        <v>3714</v>
      </c>
      <c r="G2813" s="41">
        <v>38974</v>
      </c>
      <c r="H2813" s="40" t="s">
        <v>1430</v>
      </c>
      <c r="I2813" s="40">
        <v>0</v>
      </c>
      <c r="J2813" s="40">
        <v>3101.97</v>
      </c>
      <c r="K2813" s="40">
        <v>0</v>
      </c>
      <c r="L2813" s="40">
        <v>-3101.97</v>
      </c>
      <c r="M2813" s="40" t="s">
        <v>1290</v>
      </c>
    </row>
    <row r="2814" spans="1:13" s="40" customFormat="1">
      <c r="A2814" s="40">
        <v>101010102001</v>
      </c>
      <c r="B2814" s="40" t="s">
        <v>2902</v>
      </c>
      <c r="C2814" s="40" t="s">
        <v>2626</v>
      </c>
      <c r="D2814" s="40" t="s">
        <v>1288</v>
      </c>
      <c r="E2814" s="40" t="s">
        <v>2628</v>
      </c>
      <c r="F2814" s="40">
        <v>3715</v>
      </c>
      <c r="G2814" s="41">
        <v>38974</v>
      </c>
      <c r="H2814" s="40" t="s">
        <v>1431</v>
      </c>
      <c r="I2814" s="40">
        <v>0</v>
      </c>
      <c r="J2814" s="40">
        <v>113.78</v>
      </c>
      <c r="K2814" s="40">
        <v>0</v>
      </c>
      <c r="L2814" s="40">
        <v>-113.78</v>
      </c>
      <c r="M2814" s="40" t="s">
        <v>1290</v>
      </c>
    </row>
    <row r="2815" spans="1:13" s="40" customFormat="1">
      <c r="A2815" s="40">
        <v>101010102001</v>
      </c>
      <c r="B2815" s="40" t="s">
        <v>2902</v>
      </c>
      <c r="C2815" s="40" t="s">
        <v>2626</v>
      </c>
      <c r="D2815" s="40" t="s">
        <v>1288</v>
      </c>
      <c r="E2815" s="40" t="s">
        <v>2628</v>
      </c>
      <c r="F2815" s="40">
        <v>3720</v>
      </c>
      <c r="G2815" s="41">
        <v>38974</v>
      </c>
      <c r="H2815" s="40" t="s">
        <v>1432</v>
      </c>
      <c r="I2815" s="40">
        <v>0</v>
      </c>
      <c r="J2815" s="40">
        <v>38.76</v>
      </c>
      <c r="K2815" s="40">
        <v>0</v>
      </c>
      <c r="L2815" s="40">
        <v>-38.76</v>
      </c>
      <c r="M2815" s="40" t="s">
        <v>1290</v>
      </c>
    </row>
    <row r="2816" spans="1:13" s="40" customFormat="1">
      <c r="A2816" s="40">
        <v>101010102001</v>
      </c>
      <c r="B2816" s="40" t="s">
        <v>2902</v>
      </c>
      <c r="C2816" s="40" t="s">
        <v>2626</v>
      </c>
      <c r="D2816" s="40" t="s">
        <v>1288</v>
      </c>
      <c r="E2816" s="40" t="s">
        <v>2628</v>
      </c>
      <c r="F2816" s="40">
        <v>3721</v>
      </c>
      <c r="G2816" s="41">
        <v>38974</v>
      </c>
      <c r="H2816" s="40" t="s">
        <v>1433</v>
      </c>
      <c r="I2816" s="40">
        <v>0</v>
      </c>
      <c r="J2816" s="40">
        <v>344.1</v>
      </c>
      <c r="K2816" s="40">
        <v>0</v>
      </c>
      <c r="L2816" s="40">
        <v>-344.1</v>
      </c>
      <c r="M2816" s="40" t="s">
        <v>1290</v>
      </c>
    </row>
    <row r="2817" spans="1:13" s="40" customFormat="1">
      <c r="A2817" s="40">
        <v>101010102001</v>
      </c>
      <c r="B2817" s="40" t="s">
        <v>2902</v>
      </c>
      <c r="C2817" s="40" t="s">
        <v>2626</v>
      </c>
      <c r="D2817" s="40" t="s">
        <v>1288</v>
      </c>
      <c r="E2817" s="40" t="s">
        <v>2634</v>
      </c>
      <c r="F2817" s="40">
        <v>2098</v>
      </c>
      <c r="G2817" s="41">
        <v>38975</v>
      </c>
      <c r="H2817" s="40" t="s">
        <v>1442</v>
      </c>
      <c r="I2817" s="40">
        <v>2016</v>
      </c>
      <c r="J2817" s="40">
        <v>0</v>
      </c>
      <c r="K2817" s="40">
        <v>0</v>
      </c>
      <c r="L2817" s="40">
        <v>2016</v>
      </c>
      <c r="M2817" s="40" t="s">
        <v>1290</v>
      </c>
    </row>
    <row r="2818" spans="1:13" s="40" customFormat="1">
      <c r="A2818" s="40">
        <v>101010102001</v>
      </c>
      <c r="B2818" s="40" t="s">
        <v>2902</v>
      </c>
      <c r="C2818" s="40" t="s">
        <v>2626</v>
      </c>
      <c r="D2818" s="40" t="s">
        <v>1288</v>
      </c>
      <c r="E2818" s="40" t="s">
        <v>2634</v>
      </c>
      <c r="F2818" s="40">
        <v>2099</v>
      </c>
      <c r="G2818" s="41">
        <v>38975</v>
      </c>
      <c r="H2818" s="40" t="s">
        <v>1443</v>
      </c>
      <c r="I2818" s="40">
        <v>1980</v>
      </c>
      <c r="J2818" s="40">
        <v>0</v>
      </c>
      <c r="K2818" s="40">
        <v>0</v>
      </c>
      <c r="L2818" s="40">
        <v>1980</v>
      </c>
      <c r="M2818" s="40" t="s">
        <v>1290</v>
      </c>
    </row>
    <row r="2819" spans="1:13" s="40" customFormat="1">
      <c r="A2819" s="40">
        <v>101010102001</v>
      </c>
      <c r="B2819" s="40" t="s">
        <v>2902</v>
      </c>
      <c r="C2819" s="40" t="s">
        <v>2626</v>
      </c>
      <c r="D2819" s="40" t="s">
        <v>1288</v>
      </c>
      <c r="E2819" s="40" t="s">
        <v>2634</v>
      </c>
      <c r="F2819" s="40">
        <v>2107</v>
      </c>
      <c r="G2819" s="41">
        <v>38975</v>
      </c>
      <c r="H2819" s="40" t="s">
        <v>1444</v>
      </c>
      <c r="I2819" s="40">
        <v>285.07</v>
      </c>
      <c r="J2819" s="40">
        <v>0</v>
      </c>
      <c r="K2819" s="40">
        <v>0</v>
      </c>
      <c r="L2819" s="40">
        <v>285.07</v>
      </c>
      <c r="M2819" s="40" t="s">
        <v>1290</v>
      </c>
    </row>
    <row r="2820" spans="1:13" s="40" customFormat="1">
      <c r="A2820" s="40">
        <v>101010102001</v>
      </c>
      <c r="B2820" s="40" t="s">
        <v>2902</v>
      </c>
      <c r="C2820" s="40" t="s">
        <v>2626</v>
      </c>
      <c r="D2820" s="40" t="s">
        <v>1288</v>
      </c>
      <c r="E2820" s="40" t="s">
        <v>2634</v>
      </c>
      <c r="F2820" s="40">
        <v>2108</v>
      </c>
      <c r="G2820" s="41">
        <v>38975</v>
      </c>
      <c r="H2820" s="40" t="s">
        <v>1445</v>
      </c>
      <c r="I2820" s="40">
        <v>3</v>
      </c>
      <c r="J2820" s="40">
        <v>0</v>
      </c>
      <c r="K2820" s="40">
        <v>0</v>
      </c>
      <c r="L2820" s="40">
        <v>3</v>
      </c>
      <c r="M2820" s="40" t="s">
        <v>1290</v>
      </c>
    </row>
    <row r="2821" spans="1:13" s="40" customFormat="1">
      <c r="A2821" s="40">
        <v>101010102001</v>
      </c>
      <c r="B2821" s="40" t="s">
        <v>2902</v>
      </c>
      <c r="C2821" s="40" t="s">
        <v>2626</v>
      </c>
      <c r="D2821" s="40" t="s">
        <v>1288</v>
      </c>
      <c r="E2821" s="40" t="s">
        <v>2634</v>
      </c>
      <c r="F2821" s="40">
        <v>2134</v>
      </c>
      <c r="G2821" s="41">
        <v>38975</v>
      </c>
      <c r="H2821" s="40" t="s">
        <v>1446</v>
      </c>
      <c r="I2821" s="40">
        <v>19.22</v>
      </c>
      <c r="J2821" s="40">
        <v>0</v>
      </c>
      <c r="K2821" s="40">
        <v>0</v>
      </c>
      <c r="L2821" s="40">
        <v>19.22</v>
      </c>
      <c r="M2821" s="40" t="s">
        <v>1290</v>
      </c>
    </row>
    <row r="2822" spans="1:13" s="40" customFormat="1">
      <c r="A2822" s="40">
        <v>101010102001</v>
      </c>
      <c r="B2822" s="40" t="s">
        <v>2902</v>
      </c>
      <c r="C2822" s="40" t="s">
        <v>2626</v>
      </c>
      <c r="D2822" s="40" t="s">
        <v>1288</v>
      </c>
      <c r="E2822" s="40" t="s">
        <v>2634</v>
      </c>
      <c r="F2822" s="40">
        <v>2135</v>
      </c>
      <c r="G2822" s="41">
        <v>38975</v>
      </c>
      <c r="H2822" s="40" t="s">
        <v>1447</v>
      </c>
      <c r="I2822" s="40">
        <v>18.2</v>
      </c>
      <c r="J2822" s="40">
        <v>0</v>
      </c>
      <c r="K2822" s="40">
        <v>0</v>
      </c>
      <c r="L2822" s="40">
        <v>18.2</v>
      </c>
      <c r="M2822" s="40" t="s">
        <v>1290</v>
      </c>
    </row>
    <row r="2823" spans="1:13" s="40" customFormat="1">
      <c r="A2823" s="40">
        <v>101010102001</v>
      </c>
      <c r="B2823" s="40" t="s">
        <v>2902</v>
      </c>
      <c r="C2823" s="40" t="s">
        <v>2626</v>
      </c>
      <c r="D2823" s="40" t="s">
        <v>1288</v>
      </c>
      <c r="E2823" s="40" t="s">
        <v>2634</v>
      </c>
      <c r="F2823" s="40">
        <v>2137</v>
      </c>
      <c r="G2823" s="41">
        <v>38975</v>
      </c>
      <c r="H2823" s="40" t="s">
        <v>1448</v>
      </c>
      <c r="I2823" s="40">
        <v>316.2</v>
      </c>
      <c r="J2823" s="40">
        <v>0</v>
      </c>
      <c r="K2823" s="40">
        <v>0</v>
      </c>
      <c r="L2823" s="40">
        <v>316.2</v>
      </c>
      <c r="M2823" s="40" t="s">
        <v>1290</v>
      </c>
    </row>
    <row r="2824" spans="1:13" s="40" customFormat="1">
      <c r="A2824" s="40">
        <v>101010102001</v>
      </c>
      <c r="B2824" s="40" t="s">
        <v>2902</v>
      </c>
      <c r="C2824" s="40" t="s">
        <v>2626</v>
      </c>
      <c r="D2824" s="40" t="s">
        <v>1288</v>
      </c>
      <c r="E2824" s="40" t="s">
        <v>2634</v>
      </c>
      <c r="F2824" s="40">
        <v>2138</v>
      </c>
      <c r="G2824" s="41">
        <v>38975</v>
      </c>
      <c r="H2824" s="40" t="s">
        <v>1449</v>
      </c>
      <c r="I2824" s="40">
        <v>12056.8</v>
      </c>
      <c r="J2824" s="40">
        <v>0</v>
      </c>
      <c r="K2824" s="40">
        <v>0</v>
      </c>
      <c r="L2824" s="40">
        <v>12056.8</v>
      </c>
      <c r="M2824" s="40" t="s">
        <v>1290</v>
      </c>
    </row>
    <row r="2825" spans="1:13" s="40" customFormat="1">
      <c r="A2825" s="40">
        <v>101010102001</v>
      </c>
      <c r="B2825" s="40" t="s">
        <v>2902</v>
      </c>
      <c r="C2825" s="40" t="s">
        <v>2626</v>
      </c>
      <c r="D2825" s="40" t="s">
        <v>1288</v>
      </c>
      <c r="E2825" s="40" t="s">
        <v>2634</v>
      </c>
      <c r="F2825" s="40">
        <v>2139</v>
      </c>
      <c r="G2825" s="41">
        <v>38975</v>
      </c>
      <c r="H2825" s="40" t="s">
        <v>1450</v>
      </c>
      <c r="I2825" s="40">
        <v>1502.9</v>
      </c>
      <c r="J2825" s="40">
        <v>0</v>
      </c>
      <c r="K2825" s="40">
        <v>0</v>
      </c>
      <c r="L2825" s="40">
        <v>1502.9</v>
      </c>
      <c r="M2825" s="40" t="s">
        <v>1290</v>
      </c>
    </row>
    <row r="2826" spans="1:13" s="40" customFormat="1">
      <c r="A2826" s="40">
        <v>101010102001</v>
      </c>
      <c r="B2826" s="40" t="s">
        <v>2902</v>
      </c>
      <c r="C2826" s="40" t="s">
        <v>2626</v>
      </c>
      <c r="D2826" s="40" t="s">
        <v>1288</v>
      </c>
      <c r="E2826" s="40" t="s">
        <v>2634</v>
      </c>
      <c r="F2826" s="40">
        <v>2231</v>
      </c>
      <c r="G2826" s="41">
        <v>38975</v>
      </c>
      <c r="H2826" s="40" t="s">
        <v>1451</v>
      </c>
      <c r="I2826" s="40">
        <v>622.37</v>
      </c>
      <c r="J2826" s="40">
        <v>0</v>
      </c>
      <c r="K2826" s="40">
        <v>0</v>
      </c>
      <c r="L2826" s="40">
        <v>622.37</v>
      </c>
      <c r="M2826" s="40" t="s">
        <v>1290</v>
      </c>
    </row>
    <row r="2827" spans="1:13" s="40" customFormat="1">
      <c r="A2827" s="40">
        <v>101010102001</v>
      </c>
      <c r="B2827" s="40" t="s">
        <v>2902</v>
      </c>
      <c r="C2827" s="40" t="s">
        <v>2626</v>
      </c>
      <c r="D2827" s="40" t="s">
        <v>1288</v>
      </c>
      <c r="E2827" s="40" t="s">
        <v>2627</v>
      </c>
      <c r="F2827" s="40">
        <v>3692</v>
      </c>
      <c r="G2827" s="41">
        <v>38975</v>
      </c>
      <c r="H2827" s="40" t="s">
        <v>1293</v>
      </c>
      <c r="I2827" s="40">
        <v>0</v>
      </c>
      <c r="J2827" s="40">
        <v>0</v>
      </c>
      <c r="K2827" s="40">
        <v>0</v>
      </c>
      <c r="L2827" s="40">
        <v>0</v>
      </c>
      <c r="M2827" s="40" t="s">
        <v>1290</v>
      </c>
    </row>
    <row r="2828" spans="1:13" s="40" customFormat="1">
      <c r="A2828" s="40">
        <v>101010102001</v>
      </c>
      <c r="B2828" s="40" t="s">
        <v>2902</v>
      </c>
      <c r="C2828" s="40" t="s">
        <v>2626</v>
      </c>
      <c r="D2828" s="40" t="s">
        <v>1288</v>
      </c>
      <c r="E2828" s="40" t="s">
        <v>2627</v>
      </c>
      <c r="F2828" s="40">
        <v>3699</v>
      </c>
      <c r="G2828" s="41">
        <v>38975</v>
      </c>
      <c r="H2828" s="40" t="s">
        <v>1293</v>
      </c>
      <c r="I2828" s="40">
        <v>0</v>
      </c>
      <c r="J2828" s="40">
        <v>0</v>
      </c>
      <c r="K2828" s="40">
        <v>0</v>
      </c>
      <c r="L2828" s="40">
        <v>0</v>
      </c>
      <c r="M2828" s="40" t="s">
        <v>1290</v>
      </c>
    </row>
    <row r="2829" spans="1:13" s="40" customFormat="1">
      <c r="A2829" s="40">
        <v>101010102001</v>
      </c>
      <c r="B2829" s="40" t="s">
        <v>2902</v>
      </c>
      <c r="C2829" s="40" t="s">
        <v>2626</v>
      </c>
      <c r="D2829" s="40" t="s">
        <v>1288</v>
      </c>
      <c r="E2829" s="40" t="s">
        <v>2628</v>
      </c>
      <c r="F2829" s="40">
        <v>3722</v>
      </c>
      <c r="G2829" s="41">
        <v>38975</v>
      </c>
      <c r="H2829" s="40" t="s">
        <v>1438</v>
      </c>
      <c r="I2829" s="40">
        <v>0</v>
      </c>
      <c r="J2829" s="40">
        <v>3340.95</v>
      </c>
      <c r="K2829" s="40">
        <v>0</v>
      </c>
      <c r="L2829" s="40">
        <v>-3340.95</v>
      </c>
      <c r="M2829" s="40" t="s">
        <v>1290</v>
      </c>
    </row>
    <row r="2830" spans="1:13" s="40" customFormat="1">
      <c r="A2830" s="40">
        <v>101010102001</v>
      </c>
      <c r="B2830" s="40" t="s">
        <v>2902</v>
      </c>
      <c r="C2830" s="40" t="s">
        <v>2626</v>
      </c>
      <c r="D2830" s="40" t="s">
        <v>1288</v>
      </c>
      <c r="E2830" s="40" t="s">
        <v>2628</v>
      </c>
      <c r="F2830" s="40">
        <v>3726</v>
      </c>
      <c r="G2830" s="41">
        <v>38975</v>
      </c>
      <c r="H2830" s="40" t="s">
        <v>1439</v>
      </c>
      <c r="I2830" s="40">
        <v>0</v>
      </c>
      <c r="J2830" s="40">
        <v>32173.96</v>
      </c>
      <c r="K2830" s="40">
        <v>0</v>
      </c>
      <c r="L2830" s="40">
        <v>-32173.96</v>
      </c>
      <c r="M2830" s="40" t="s">
        <v>1290</v>
      </c>
    </row>
    <row r="2831" spans="1:13" s="40" customFormat="1">
      <c r="A2831" s="40">
        <v>101010102001</v>
      </c>
      <c r="B2831" s="40" t="s">
        <v>2902</v>
      </c>
      <c r="C2831" s="40" t="s">
        <v>2626</v>
      </c>
      <c r="D2831" s="40" t="s">
        <v>1288</v>
      </c>
      <c r="E2831" s="40" t="s">
        <v>2628</v>
      </c>
      <c r="F2831" s="40">
        <v>3731</v>
      </c>
      <c r="G2831" s="41">
        <v>38975</v>
      </c>
      <c r="H2831" s="40" t="s">
        <v>1440</v>
      </c>
      <c r="I2831" s="40">
        <v>0</v>
      </c>
      <c r="J2831" s="40">
        <v>13478.9</v>
      </c>
      <c r="K2831" s="40">
        <v>0</v>
      </c>
      <c r="L2831" s="40">
        <v>-13478.9</v>
      </c>
      <c r="M2831" s="40" t="s">
        <v>1290</v>
      </c>
    </row>
    <row r="2832" spans="1:13" s="40" customFormat="1">
      <c r="A2832" s="40">
        <v>101010102001</v>
      </c>
      <c r="B2832" s="40" t="s">
        <v>2902</v>
      </c>
      <c r="C2832" s="40" t="s">
        <v>2626</v>
      </c>
      <c r="D2832" s="40" t="s">
        <v>1288</v>
      </c>
      <c r="E2832" s="40" t="s">
        <v>2628</v>
      </c>
      <c r="F2832" s="40">
        <v>3734</v>
      </c>
      <c r="G2832" s="41">
        <v>38975</v>
      </c>
      <c r="H2832" s="40" t="s">
        <v>1441</v>
      </c>
      <c r="I2832" s="40">
        <v>0</v>
      </c>
      <c r="J2832" s="40">
        <v>262.18</v>
      </c>
      <c r="K2832" s="40">
        <v>0</v>
      </c>
      <c r="L2832" s="40">
        <v>-262.18</v>
      </c>
      <c r="M2832" s="40" t="s">
        <v>1290</v>
      </c>
    </row>
    <row r="2833" spans="1:13" s="40" customFormat="1">
      <c r="A2833" s="40">
        <v>101010102001</v>
      </c>
      <c r="B2833" s="40" t="s">
        <v>2902</v>
      </c>
      <c r="C2833" s="40" t="s">
        <v>2626</v>
      </c>
      <c r="D2833" s="40" t="s">
        <v>1288</v>
      </c>
      <c r="E2833" s="40" t="s">
        <v>2628</v>
      </c>
      <c r="F2833" s="40">
        <v>3735</v>
      </c>
      <c r="G2833" s="41">
        <v>38976</v>
      </c>
      <c r="H2833" s="40" t="s">
        <v>1452</v>
      </c>
      <c r="I2833" s="40">
        <v>0</v>
      </c>
      <c r="J2833" s="40">
        <v>84.92</v>
      </c>
      <c r="K2833" s="40">
        <v>0</v>
      </c>
      <c r="L2833" s="40">
        <v>-84.92</v>
      </c>
      <c r="M2833" s="40" t="s">
        <v>1290</v>
      </c>
    </row>
    <row r="2834" spans="1:13" s="40" customFormat="1">
      <c r="A2834" s="40">
        <v>101010102001</v>
      </c>
      <c r="B2834" s="40" t="s">
        <v>2902</v>
      </c>
      <c r="C2834" s="40" t="s">
        <v>2626</v>
      </c>
      <c r="D2834" s="40" t="s">
        <v>1288</v>
      </c>
      <c r="E2834" s="40" t="s">
        <v>2628</v>
      </c>
      <c r="F2834" s="40">
        <v>3736</v>
      </c>
      <c r="G2834" s="41">
        <v>38976</v>
      </c>
      <c r="H2834" s="40" t="s">
        <v>1453</v>
      </c>
      <c r="I2834" s="40">
        <v>0</v>
      </c>
      <c r="J2834" s="40">
        <v>74.66</v>
      </c>
      <c r="K2834" s="40">
        <v>0</v>
      </c>
      <c r="L2834" s="40">
        <v>-74.66</v>
      </c>
      <c r="M2834" s="40" t="s">
        <v>1290</v>
      </c>
    </row>
    <row r="2835" spans="1:13" s="40" customFormat="1">
      <c r="A2835" s="40">
        <v>101010102001</v>
      </c>
      <c r="B2835" s="40" t="s">
        <v>2902</v>
      </c>
      <c r="C2835" s="40" t="s">
        <v>2626</v>
      </c>
      <c r="D2835" s="40" t="s">
        <v>1288</v>
      </c>
      <c r="E2835" s="40" t="s">
        <v>2628</v>
      </c>
      <c r="F2835" s="40">
        <v>3737</v>
      </c>
      <c r="G2835" s="41">
        <v>38976</v>
      </c>
      <c r="H2835" s="40" t="s">
        <v>1453</v>
      </c>
      <c r="I2835" s="40">
        <v>0</v>
      </c>
      <c r="J2835" s="40">
        <v>72.84</v>
      </c>
      <c r="K2835" s="40">
        <v>0</v>
      </c>
      <c r="L2835" s="40">
        <v>-72.84</v>
      </c>
      <c r="M2835" s="40" t="s">
        <v>1290</v>
      </c>
    </row>
    <row r="2836" spans="1:13" s="40" customFormat="1">
      <c r="A2836" s="40">
        <v>101010102001</v>
      </c>
      <c r="B2836" s="40" t="s">
        <v>2902</v>
      </c>
      <c r="C2836" s="40" t="s">
        <v>2626</v>
      </c>
      <c r="D2836" s="40" t="s">
        <v>1288</v>
      </c>
      <c r="E2836" s="40" t="s">
        <v>2628</v>
      </c>
      <c r="F2836" s="40">
        <v>3738</v>
      </c>
      <c r="G2836" s="41">
        <v>38976</v>
      </c>
      <c r="H2836" s="40" t="s">
        <v>1453</v>
      </c>
      <c r="I2836" s="40">
        <v>0</v>
      </c>
      <c r="J2836" s="40">
        <v>80</v>
      </c>
      <c r="K2836" s="40">
        <v>0</v>
      </c>
      <c r="L2836" s="40">
        <v>-80</v>
      </c>
      <c r="M2836" s="40" t="s">
        <v>1290</v>
      </c>
    </row>
    <row r="2837" spans="1:13" s="40" customFormat="1">
      <c r="A2837" s="40">
        <v>101010102001</v>
      </c>
      <c r="B2837" s="40" t="s">
        <v>2676</v>
      </c>
      <c r="C2837" s="40" t="s">
        <v>2626</v>
      </c>
      <c r="D2837" s="40" t="s">
        <v>1288</v>
      </c>
      <c r="E2837" s="40" t="s">
        <v>2628</v>
      </c>
      <c r="F2837" s="40">
        <v>3739</v>
      </c>
      <c r="G2837" s="41">
        <v>38976</v>
      </c>
      <c r="H2837" s="40" t="s">
        <v>351</v>
      </c>
      <c r="I2837" s="40">
        <v>0</v>
      </c>
      <c r="J2837" s="40">
        <v>60</v>
      </c>
      <c r="K2837" s="40">
        <v>0</v>
      </c>
      <c r="L2837" s="40">
        <v>-60</v>
      </c>
      <c r="M2837" s="40" t="s">
        <v>1290</v>
      </c>
    </row>
    <row r="2838" spans="1:13" s="40" customFormat="1">
      <c r="A2838" s="40">
        <v>101010102001</v>
      </c>
      <c r="B2838" s="40" t="s">
        <v>2902</v>
      </c>
      <c r="C2838" s="40" t="s">
        <v>2626</v>
      </c>
      <c r="D2838" s="40" t="s">
        <v>1288</v>
      </c>
      <c r="E2838" s="40" t="s">
        <v>2627</v>
      </c>
      <c r="F2838" s="40">
        <v>3746</v>
      </c>
      <c r="G2838" s="41">
        <v>38976</v>
      </c>
      <c r="H2838" s="40" t="s">
        <v>1293</v>
      </c>
      <c r="I2838" s="40">
        <v>0</v>
      </c>
      <c r="J2838" s="40">
        <v>0</v>
      </c>
      <c r="K2838" s="40">
        <v>0</v>
      </c>
      <c r="L2838" s="40">
        <v>0</v>
      </c>
      <c r="M2838" s="40" t="s">
        <v>1290</v>
      </c>
    </row>
    <row r="2839" spans="1:13" s="40" customFormat="1">
      <c r="A2839" s="40">
        <v>101010102001</v>
      </c>
      <c r="B2839" s="40" t="s">
        <v>2902</v>
      </c>
      <c r="C2839" s="40" t="s">
        <v>2626</v>
      </c>
      <c r="D2839" s="40" t="s">
        <v>1288</v>
      </c>
      <c r="E2839" s="40" t="s">
        <v>2627</v>
      </c>
      <c r="F2839" s="40">
        <v>3747</v>
      </c>
      <c r="G2839" s="41">
        <v>38976</v>
      </c>
      <c r="H2839" s="40" t="s">
        <v>1293</v>
      </c>
      <c r="I2839" s="40">
        <v>0</v>
      </c>
      <c r="J2839" s="40">
        <v>0</v>
      </c>
      <c r="K2839" s="40">
        <v>0</v>
      </c>
      <c r="L2839" s="40">
        <v>0</v>
      </c>
      <c r="M2839" s="40" t="s">
        <v>1290</v>
      </c>
    </row>
    <row r="2840" spans="1:13" s="40" customFormat="1">
      <c r="A2840" s="40">
        <v>101010102001</v>
      </c>
      <c r="B2840" s="40" t="s">
        <v>2902</v>
      </c>
      <c r="C2840" s="40" t="s">
        <v>2626</v>
      </c>
      <c r="D2840" s="40" t="s">
        <v>1288</v>
      </c>
      <c r="E2840" s="40" t="s">
        <v>2628</v>
      </c>
      <c r="F2840" s="40">
        <v>3747</v>
      </c>
      <c r="G2840" s="41">
        <v>38976</v>
      </c>
      <c r="H2840" s="40" t="s">
        <v>1454</v>
      </c>
      <c r="I2840" s="40">
        <v>0</v>
      </c>
      <c r="J2840" s="40">
        <v>64.58</v>
      </c>
      <c r="K2840" s="40">
        <v>0</v>
      </c>
      <c r="L2840" s="40">
        <v>-64.58</v>
      </c>
      <c r="M2840" s="40" t="s">
        <v>1290</v>
      </c>
    </row>
    <row r="2841" spans="1:13" s="40" customFormat="1">
      <c r="A2841" s="40">
        <v>101010102001</v>
      </c>
      <c r="B2841" s="40" t="s">
        <v>2902</v>
      </c>
      <c r="C2841" s="40" t="s">
        <v>2626</v>
      </c>
      <c r="D2841" s="40" t="s">
        <v>1288</v>
      </c>
      <c r="E2841" s="40" t="s">
        <v>2628</v>
      </c>
      <c r="F2841" s="40">
        <v>3749</v>
      </c>
      <c r="G2841" s="41">
        <v>38976</v>
      </c>
      <c r="H2841" s="40" t="s">
        <v>1455</v>
      </c>
      <c r="I2841" s="40">
        <v>0</v>
      </c>
      <c r="J2841" s="40">
        <v>11.96</v>
      </c>
      <c r="K2841" s="40">
        <v>0</v>
      </c>
      <c r="L2841" s="40">
        <v>-11.96</v>
      </c>
      <c r="M2841" s="40" t="s">
        <v>1290</v>
      </c>
    </row>
    <row r="2842" spans="1:13" s="40" customFormat="1">
      <c r="A2842" s="40">
        <v>101010102001</v>
      </c>
      <c r="B2842" s="40" t="s">
        <v>2902</v>
      </c>
      <c r="C2842" s="40" t="s">
        <v>2626</v>
      </c>
      <c r="D2842" s="40" t="s">
        <v>1288</v>
      </c>
      <c r="E2842" s="40" t="s">
        <v>2628</v>
      </c>
      <c r="F2842" s="40">
        <v>3751</v>
      </c>
      <c r="G2842" s="41">
        <v>38976</v>
      </c>
      <c r="H2842" s="40" t="s">
        <v>1456</v>
      </c>
      <c r="I2842" s="40">
        <v>0</v>
      </c>
      <c r="J2842" s="40">
        <v>74.67</v>
      </c>
      <c r="K2842" s="40">
        <v>0</v>
      </c>
      <c r="L2842" s="40">
        <v>-74.67</v>
      </c>
      <c r="M2842" s="40" t="s">
        <v>1290</v>
      </c>
    </row>
    <row r="2843" spans="1:13" s="40" customFormat="1">
      <c r="A2843" s="40">
        <v>101010102001</v>
      </c>
      <c r="B2843" s="40" t="s">
        <v>2902</v>
      </c>
      <c r="C2843" s="40" t="s">
        <v>2626</v>
      </c>
      <c r="D2843" s="40" t="s">
        <v>1288</v>
      </c>
      <c r="E2843" s="40" t="s">
        <v>2628</v>
      </c>
      <c r="F2843" s="40">
        <v>3809</v>
      </c>
      <c r="G2843" s="41">
        <v>38976</v>
      </c>
      <c r="H2843" s="40" t="s">
        <v>1457</v>
      </c>
      <c r="I2843" s="40">
        <v>0</v>
      </c>
      <c r="J2843" s="40">
        <v>500</v>
      </c>
      <c r="K2843" s="40">
        <v>0</v>
      </c>
      <c r="L2843" s="40">
        <v>-500</v>
      </c>
      <c r="M2843" s="40" t="s">
        <v>1290</v>
      </c>
    </row>
    <row r="2844" spans="1:13" s="40" customFormat="1">
      <c r="A2844" s="40">
        <v>101010102001</v>
      </c>
      <c r="B2844" s="40" t="s">
        <v>2902</v>
      </c>
      <c r="C2844" s="40" t="s">
        <v>2626</v>
      </c>
      <c r="D2844" s="40" t="s">
        <v>1288</v>
      </c>
      <c r="E2844" s="40" t="s">
        <v>2628</v>
      </c>
      <c r="F2844" s="40">
        <v>3810</v>
      </c>
      <c r="G2844" s="41">
        <v>38976</v>
      </c>
      <c r="H2844" s="40" t="s">
        <v>1457</v>
      </c>
      <c r="I2844" s="40">
        <v>0</v>
      </c>
      <c r="J2844" s="40">
        <v>500</v>
      </c>
      <c r="K2844" s="40">
        <v>0</v>
      </c>
      <c r="L2844" s="40">
        <v>-500</v>
      </c>
      <c r="M2844" s="40" t="s">
        <v>1290</v>
      </c>
    </row>
    <row r="2845" spans="1:13" s="40" customFormat="1">
      <c r="A2845" s="40">
        <v>101010102001</v>
      </c>
      <c r="B2845" s="40" t="s">
        <v>2902</v>
      </c>
      <c r="C2845" s="40" t="s">
        <v>2626</v>
      </c>
      <c r="D2845" s="40" t="s">
        <v>1288</v>
      </c>
      <c r="E2845" s="40" t="s">
        <v>2634</v>
      </c>
      <c r="F2845" s="40">
        <v>2103</v>
      </c>
      <c r="G2845" s="41">
        <v>38978</v>
      </c>
      <c r="H2845" s="40" t="s">
        <v>1464</v>
      </c>
      <c r="I2845" s="40">
        <v>1530</v>
      </c>
      <c r="J2845" s="40">
        <v>0</v>
      </c>
      <c r="K2845" s="40">
        <v>0</v>
      </c>
      <c r="L2845" s="40">
        <v>1530</v>
      </c>
      <c r="M2845" s="40" t="s">
        <v>1290</v>
      </c>
    </row>
    <row r="2846" spans="1:13" s="40" customFormat="1">
      <c r="A2846" s="40">
        <v>101010102001</v>
      </c>
      <c r="B2846" s="40" t="s">
        <v>2902</v>
      </c>
      <c r="C2846" s="40" t="s">
        <v>2626</v>
      </c>
      <c r="D2846" s="40" t="s">
        <v>1288</v>
      </c>
      <c r="E2846" s="40" t="s">
        <v>2634</v>
      </c>
      <c r="F2846" s="40">
        <v>2106</v>
      </c>
      <c r="G2846" s="41">
        <v>38978</v>
      </c>
      <c r="H2846" s="40" t="s">
        <v>1465</v>
      </c>
      <c r="I2846" s="40">
        <v>15</v>
      </c>
      <c r="J2846" s="40">
        <v>0</v>
      </c>
      <c r="K2846" s="40">
        <v>0</v>
      </c>
      <c r="L2846" s="40">
        <v>15</v>
      </c>
      <c r="M2846" s="40" t="s">
        <v>1290</v>
      </c>
    </row>
    <row r="2847" spans="1:13" s="40" customFormat="1">
      <c r="A2847" s="40">
        <v>101010102001</v>
      </c>
      <c r="B2847" s="40" t="s">
        <v>2902</v>
      </c>
      <c r="C2847" s="40" t="s">
        <v>2626</v>
      </c>
      <c r="D2847" s="40" t="s">
        <v>1288</v>
      </c>
      <c r="E2847" s="40" t="s">
        <v>2634</v>
      </c>
      <c r="F2847" s="40">
        <v>2113</v>
      </c>
      <c r="G2847" s="41">
        <v>38978</v>
      </c>
      <c r="H2847" s="40" t="s">
        <v>1466</v>
      </c>
      <c r="I2847" s="40">
        <v>1559.61</v>
      </c>
      <c r="J2847" s="40">
        <v>0</v>
      </c>
      <c r="K2847" s="40">
        <v>0</v>
      </c>
      <c r="L2847" s="40">
        <v>1559.61</v>
      </c>
      <c r="M2847" s="40" t="s">
        <v>1290</v>
      </c>
    </row>
    <row r="2848" spans="1:13" s="40" customFormat="1">
      <c r="A2848" s="40">
        <v>101010102001</v>
      </c>
      <c r="B2848" s="40" t="s">
        <v>2902</v>
      </c>
      <c r="C2848" s="40" t="s">
        <v>2626</v>
      </c>
      <c r="D2848" s="40" t="s">
        <v>1288</v>
      </c>
      <c r="E2848" s="40" t="s">
        <v>2634</v>
      </c>
      <c r="F2848" s="40">
        <v>2140</v>
      </c>
      <c r="G2848" s="41">
        <v>38978</v>
      </c>
      <c r="H2848" s="40" t="s">
        <v>1467</v>
      </c>
      <c r="I2848" s="40">
        <v>0.13</v>
      </c>
      <c r="J2848" s="40">
        <v>0</v>
      </c>
      <c r="K2848" s="40">
        <v>0</v>
      </c>
      <c r="L2848" s="40">
        <v>0.13</v>
      </c>
      <c r="M2848" s="40" t="s">
        <v>1290</v>
      </c>
    </row>
    <row r="2849" spans="1:13" s="40" customFormat="1">
      <c r="A2849" s="40">
        <v>101010102001</v>
      </c>
      <c r="B2849" s="40" t="s">
        <v>2902</v>
      </c>
      <c r="C2849" s="40" t="s">
        <v>2626</v>
      </c>
      <c r="D2849" s="40" t="s">
        <v>1288</v>
      </c>
      <c r="E2849" s="40" t="s">
        <v>2634</v>
      </c>
      <c r="F2849" s="40">
        <v>2144</v>
      </c>
      <c r="G2849" s="41">
        <v>38978</v>
      </c>
      <c r="H2849" s="40" t="s">
        <v>1468</v>
      </c>
      <c r="I2849" s="40">
        <v>877.99</v>
      </c>
      <c r="J2849" s="40">
        <v>0</v>
      </c>
      <c r="K2849" s="40">
        <v>0</v>
      </c>
      <c r="L2849" s="40">
        <v>877.99</v>
      </c>
      <c r="M2849" s="40" t="s">
        <v>1290</v>
      </c>
    </row>
    <row r="2850" spans="1:13" s="40" customFormat="1">
      <c r="A2850" s="40">
        <v>101010102001</v>
      </c>
      <c r="B2850" s="40" t="s">
        <v>2902</v>
      </c>
      <c r="C2850" s="40" t="s">
        <v>2626</v>
      </c>
      <c r="D2850" s="40" t="s">
        <v>1288</v>
      </c>
      <c r="E2850" s="40" t="s">
        <v>2634</v>
      </c>
      <c r="F2850" s="40">
        <v>2149</v>
      </c>
      <c r="G2850" s="41">
        <v>38978</v>
      </c>
      <c r="H2850" s="40" t="s">
        <v>1469</v>
      </c>
      <c r="I2850" s="40">
        <v>67.400000000000006</v>
      </c>
      <c r="J2850" s="40">
        <v>0</v>
      </c>
      <c r="K2850" s="40">
        <v>0</v>
      </c>
      <c r="L2850" s="40">
        <v>67.400000000000006</v>
      </c>
      <c r="M2850" s="40" t="s">
        <v>1290</v>
      </c>
    </row>
    <row r="2851" spans="1:13" s="40" customFormat="1">
      <c r="A2851" s="40">
        <v>101010102001</v>
      </c>
      <c r="B2851" s="40" t="s">
        <v>2902</v>
      </c>
      <c r="C2851" s="40" t="s">
        <v>2626</v>
      </c>
      <c r="D2851" s="40" t="s">
        <v>1288</v>
      </c>
      <c r="E2851" s="40" t="s">
        <v>2634</v>
      </c>
      <c r="F2851" s="40">
        <v>2152</v>
      </c>
      <c r="G2851" s="41">
        <v>38978</v>
      </c>
      <c r="H2851" s="40" t="s">
        <v>1470</v>
      </c>
      <c r="I2851" s="40">
        <v>14741.02</v>
      </c>
      <c r="J2851" s="40">
        <v>0</v>
      </c>
      <c r="K2851" s="40">
        <v>0</v>
      </c>
      <c r="L2851" s="40">
        <v>14741.02</v>
      </c>
      <c r="M2851" s="40" t="s">
        <v>1290</v>
      </c>
    </row>
    <row r="2852" spans="1:13" s="40" customFormat="1">
      <c r="A2852" s="40">
        <v>101010102001</v>
      </c>
      <c r="B2852" s="40" t="s">
        <v>2902</v>
      </c>
      <c r="C2852" s="40" t="s">
        <v>2626</v>
      </c>
      <c r="D2852" s="40" t="s">
        <v>1288</v>
      </c>
      <c r="E2852" s="40" t="s">
        <v>2634</v>
      </c>
      <c r="F2852" s="40">
        <v>2156</v>
      </c>
      <c r="G2852" s="41">
        <v>38978</v>
      </c>
      <c r="H2852" s="40" t="s">
        <v>1471</v>
      </c>
      <c r="I2852" s="40">
        <v>1038.2</v>
      </c>
      <c r="J2852" s="40">
        <v>0</v>
      </c>
      <c r="K2852" s="40">
        <v>0</v>
      </c>
      <c r="L2852" s="40">
        <v>1038.2</v>
      </c>
      <c r="M2852" s="40" t="s">
        <v>1290</v>
      </c>
    </row>
    <row r="2853" spans="1:13" s="40" customFormat="1">
      <c r="A2853" s="40">
        <v>101010102001</v>
      </c>
      <c r="B2853" s="40" t="s">
        <v>2902</v>
      </c>
      <c r="C2853" s="40" t="s">
        <v>2626</v>
      </c>
      <c r="D2853" s="40" t="s">
        <v>1288</v>
      </c>
      <c r="E2853" s="40" t="s">
        <v>2628</v>
      </c>
      <c r="F2853" s="40">
        <v>3767</v>
      </c>
      <c r="G2853" s="41">
        <v>38978</v>
      </c>
      <c r="H2853" s="40" t="s">
        <v>1458</v>
      </c>
      <c r="I2853" s="40">
        <v>0</v>
      </c>
      <c r="J2853" s="40">
        <v>434.26</v>
      </c>
      <c r="K2853" s="40">
        <v>0</v>
      </c>
      <c r="L2853" s="40">
        <v>-434.26</v>
      </c>
      <c r="M2853" s="40" t="s">
        <v>1290</v>
      </c>
    </row>
    <row r="2854" spans="1:13" s="40" customFormat="1">
      <c r="A2854" s="40">
        <v>101010102001</v>
      </c>
      <c r="B2854" s="40" t="s">
        <v>2902</v>
      </c>
      <c r="C2854" s="40" t="s">
        <v>2626</v>
      </c>
      <c r="D2854" s="40" t="s">
        <v>1288</v>
      </c>
      <c r="E2854" s="40" t="s">
        <v>2628</v>
      </c>
      <c r="F2854" s="40">
        <v>3768</v>
      </c>
      <c r="G2854" s="41">
        <v>38978</v>
      </c>
      <c r="H2854" s="40" t="s">
        <v>1459</v>
      </c>
      <c r="I2854" s="40">
        <v>0</v>
      </c>
      <c r="J2854" s="40">
        <v>27</v>
      </c>
      <c r="K2854" s="40">
        <v>0</v>
      </c>
      <c r="L2854" s="40">
        <v>-27</v>
      </c>
      <c r="M2854" s="40" t="s">
        <v>1290</v>
      </c>
    </row>
    <row r="2855" spans="1:13" s="40" customFormat="1">
      <c r="A2855" s="40">
        <v>101010102001</v>
      </c>
      <c r="B2855" s="40" t="s">
        <v>2902</v>
      </c>
      <c r="C2855" s="40" t="s">
        <v>2626</v>
      </c>
      <c r="D2855" s="40" t="s">
        <v>1288</v>
      </c>
      <c r="E2855" s="40" t="s">
        <v>2628</v>
      </c>
      <c r="F2855" s="40">
        <v>3769</v>
      </c>
      <c r="G2855" s="41">
        <v>38978</v>
      </c>
      <c r="H2855" s="40" t="s">
        <v>1460</v>
      </c>
      <c r="I2855" s="40">
        <v>0</v>
      </c>
      <c r="J2855" s="40">
        <v>15729.51</v>
      </c>
      <c r="K2855" s="40">
        <v>0</v>
      </c>
      <c r="L2855" s="40">
        <v>-15729.51</v>
      </c>
      <c r="M2855" s="40" t="s">
        <v>1290</v>
      </c>
    </row>
    <row r="2856" spans="1:13" s="40" customFormat="1">
      <c r="A2856" s="40">
        <v>101010102001</v>
      </c>
      <c r="B2856" s="40" t="s">
        <v>2902</v>
      </c>
      <c r="C2856" s="40" t="s">
        <v>2626</v>
      </c>
      <c r="D2856" s="40" t="s">
        <v>1288</v>
      </c>
      <c r="E2856" s="40" t="s">
        <v>2628</v>
      </c>
      <c r="F2856" s="40">
        <v>3770</v>
      </c>
      <c r="G2856" s="41">
        <v>38978</v>
      </c>
      <c r="H2856" s="40" t="s">
        <v>1461</v>
      </c>
      <c r="I2856" s="40">
        <v>0</v>
      </c>
      <c r="J2856" s="40">
        <v>29</v>
      </c>
      <c r="K2856" s="40">
        <v>0</v>
      </c>
      <c r="L2856" s="40">
        <v>-29</v>
      </c>
      <c r="M2856" s="40" t="s">
        <v>1290</v>
      </c>
    </row>
    <row r="2857" spans="1:13" s="40" customFormat="1">
      <c r="A2857" s="40">
        <v>101010102001</v>
      </c>
      <c r="B2857" s="40" t="s">
        <v>2902</v>
      </c>
      <c r="C2857" s="40" t="s">
        <v>2626</v>
      </c>
      <c r="D2857" s="40" t="s">
        <v>1288</v>
      </c>
      <c r="E2857" s="40" t="s">
        <v>2628</v>
      </c>
      <c r="F2857" s="40">
        <v>3775</v>
      </c>
      <c r="G2857" s="41">
        <v>38978</v>
      </c>
      <c r="H2857" s="40" t="s">
        <v>1462</v>
      </c>
      <c r="I2857" s="40">
        <v>0</v>
      </c>
      <c r="J2857" s="40">
        <v>166.83</v>
      </c>
      <c r="K2857" s="40">
        <v>0</v>
      </c>
      <c r="L2857" s="40">
        <v>-166.83</v>
      </c>
      <c r="M2857" s="40" t="s">
        <v>1290</v>
      </c>
    </row>
    <row r="2858" spans="1:13" s="40" customFormat="1">
      <c r="A2858" s="40">
        <v>101010102001</v>
      </c>
      <c r="B2858" s="40" t="s">
        <v>2902</v>
      </c>
      <c r="C2858" s="40" t="s">
        <v>2626</v>
      </c>
      <c r="D2858" s="40" t="s">
        <v>1288</v>
      </c>
      <c r="E2858" s="40" t="s">
        <v>2628</v>
      </c>
      <c r="F2858" s="40">
        <v>3776</v>
      </c>
      <c r="G2858" s="41">
        <v>38978</v>
      </c>
      <c r="H2858" s="40" t="s">
        <v>1463</v>
      </c>
      <c r="I2858" s="40">
        <v>0</v>
      </c>
      <c r="J2858" s="40">
        <v>4500.18</v>
      </c>
      <c r="K2858" s="40">
        <v>0</v>
      </c>
      <c r="L2858" s="40">
        <v>-4500.18</v>
      </c>
      <c r="M2858" s="40" t="s">
        <v>1290</v>
      </c>
    </row>
    <row r="2859" spans="1:13" s="40" customFormat="1">
      <c r="A2859" s="40">
        <v>101010102001</v>
      </c>
      <c r="B2859" s="40" t="s">
        <v>2902</v>
      </c>
      <c r="C2859" s="40" t="s">
        <v>2626</v>
      </c>
      <c r="D2859" s="40" t="s">
        <v>1288</v>
      </c>
      <c r="E2859" s="40" t="s">
        <v>2634</v>
      </c>
      <c r="F2859" s="40">
        <v>1987</v>
      </c>
      <c r="G2859" s="41">
        <v>38979</v>
      </c>
      <c r="H2859" s="40" t="s">
        <v>1476</v>
      </c>
      <c r="I2859" s="40">
        <v>4274.07</v>
      </c>
      <c r="J2859" s="40">
        <v>0</v>
      </c>
      <c r="K2859" s="40">
        <v>0</v>
      </c>
      <c r="L2859" s="40">
        <v>4274.07</v>
      </c>
      <c r="M2859" s="40" t="s">
        <v>1290</v>
      </c>
    </row>
    <row r="2860" spans="1:13" s="40" customFormat="1">
      <c r="A2860" s="40">
        <v>101010102001</v>
      </c>
      <c r="B2860" s="40" t="s">
        <v>2902</v>
      </c>
      <c r="C2860" s="40" t="s">
        <v>2626</v>
      </c>
      <c r="D2860" s="40" t="s">
        <v>1288</v>
      </c>
      <c r="E2860" s="40" t="s">
        <v>2634</v>
      </c>
      <c r="F2860" s="40">
        <v>2006</v>
      </c>
      <c r="G2860" s="41">
        <v>38979</v>
      </c>
      <c r="H2860" s="40" t="s">
        <v>1477</v>
      </c>
      <c r="I2860" s="40">
        <v>143</v>
      </c>
      <c r="J2860" s="40">
        <v>0</v>
      </c>
      <c r="K2860" s="40">
        <v>0</v>
      </c>
      <c r="L2860" s="40">
        <v>143</v>
      </c>
      <c r="M2860" s="40" t="s">
        <v>1290</v>
      </c>
    </row>
    <row r="2861" spans="1:13" s="40" customFormat="1">
      <c r="A2861" s="40">
        <v>101010102001</v>
      </c>
      <c r="B2861" s="40" t="s">
        <v>2902</v>
      </c>
      <c r="C2861" s="40" t="s">
        <v>2626</v>
      </c>
      <c r="D2861" s="40" t="s">
        <v>1288</v>
      </c>
      <c r="E2861" s="40" t="s">
        <v>2634</v>
      </c>
      <c r="F2861" s="40">
        <v>2111</v>
      </c>
      <c r="G2861" s="41">
        <v>38979</v>
      </c>
      <c r="H2861" s="40" t="s">
        <v>1478</v>
      </c>
      <c r="I2861" s="40">
        <v>434.26</v>
      </c>
      <c r="J2861" s="40">
        <v>0</v>
      </c>
      <c r="K2861" s="40">
        <v>0</v>
      </c>
      <c r="L2861" s="40">
        <v>434.26</v>
      </c>
      <c r="M2861" s="40" t="s">
        <v>1290</v>
      </c>
    </row>
    <row r="2862" spans="1:13" s="40" customFormat="1">
      <c r="A2862" s="40">
        <v>101010102001</v>
      </c>
      <c r="B2862" s="40" t="s">
        <v>2902</v>
      </c>
      <c r="C2862" s="40" t="s">
        <v>2626</v>
      </c>
      <c r="D2862" s="40" t="s">
        <v>1288</v>
      </c>
      <c r="E2862" s="40" t="s">
        <v>2634</v>
      </c>
      <c r="F2862" s="40">
        <v>2116</v>
      </c>
      <c r="G2862" s="41">
        <v>38979</v>
      </c>
      <c r="H2862" s="40" t="s">
        <v>1479</v>
      </c>
      <c r="I2862" s="40">
        <v>917.36</v>
      </c>
      <c r="J2862" s="40">
        <v>0</v>
      </c>
      <c r="K2862" s="40">
        <v>0</v>
      </c>
      <c r="L2862" s="40">
        <v>917.36</v>
      </c>
      <c r="M2862" s="40" t="s">
        <v>1290</v>
      </c>
    </row>
    <row r="2863" spans="1:13" s="40" customFormat="1">
      <c r="A2863" s="40">
        <v>101010102001</v>
      </c>
      <c r="B2863" s="40" t="s">
        <v>2902</v>
      </c>
      <c r="C2863" s="40" t="s">
        <v>2626</v>
      </c>
      <c r="D2863" s="40" t="s">
        <v>1288</v>
      </c>
      <c r="E2863" s="40" t="s">
        <v>2634</v>
      </c>
      <c r="F2863" s="40">
        <v>2117</v>
      </c>
      <c r="G2863" s="41">
        <v>38979</v>
      </c>
      <c r="H2863" s="40" t="s">
        <v>1479</v>
      </c>
      <c r="I2863" s="40">
        <v>917.36</v>
      </c>
      <c r="J2863" s="40">
        <v>0</v>
      </c>
      <c r="K2863" s="40">
        <v>0</v>
      </c>
      <c r="L2863" s="40">
        <v>917.36</v>
      </c>
      <c r="M2863" s="40" t="s">
        <v>1290</v>
      </c>
    </row>
    <row r="2864" spans="1:13" s="40" customFormat="1">
      <c r="A2864" s="40">
        <v>101010102001</v>
      </c>
      <c r="B2864" s="40" t="s">
        <v>2902</v>
      </c>
      <c r="C2864" s="40" t="s">
        <v>2626</v>
      </c>
      <c r="D2864" s="40" t="s">
        <v>1288</v>
      </c>
      <c r="E2864" s="40" t="s">
        <v>2634</v>
      </c>
      <c r="F2864" s="40">
        <v>2153</v>
      </c>
      <c r="G2864" s="41">
        <v>38979</v>
      </c>
      <c r="H2864" s="40" t="s">
        <v>1480</v>
      </c>
      <c r="I2864" s="40">
        <v>9.1</v>
      </c>
      <c r="J2864" s="40">
        <v>0</v>
      </c>
      <c r="K2864" s="40">
        <v>0</v>
      </c>
      <c r="L2864" s="40">
        <v>9.1</v>
      </c>
      <c r="M2864" s="40" t="s">
        <v>1290</v>
      </c>
    </row>
    <row r="2865" spans="1:13" s="40" customFormat="1">
      <c r="A2865" s="40">
        <v>101010102001</v>
      </c>
      <c r="B2865" s="40" t="s">
        <v>2902</v>
      </c>
      <c r="C2865" s="40" t="s">
        <v>2626</v>
      </c>
      <c r="D2865" s="40" t="s">
        <v>1288</v>
      </c>
      <c r="E2865" s="40" t="s">
        <v>2634</v>
      </c>
      <c r="F2865" s="40">
        <v>2154</v>
      </c>
      <c r="G2865" s="41">
        <v>38979</v>
      </c>
      <c r="H2865" s="40" t="s">
        <v>1481</v>
      </c>
      <c r="I2865" s="40">
        <v>286</v>
      </c>
      <c r="J2865" s="40">
        <v>0</v>
      </c>
      <c r="K2865" s="40">
        <v>0</v>
      </c>
      <c r="L2865" s="40">
        <v>286</v>
      </c>
      <c r="M2865" s="40" t="s">
        <v>1290</v>
      </c>
    </row>
    <row r="2866" spans="1:13" s="40" customFormat="1">
      <c r="A2866" s="40">
        <v>101010102001</v>
      </c>
      <c r="B2866" s="40" t="s">
        <v>2902</v>
      </c>
      <c r="C2866" s="40" t="s">
        <v>2626</v>
      </c>
      <c r="D2866" s="40" t="s">
        <v>1288</v>
      </c>
      <c r="E2866" s="40" t="s">
        <v>2634</v>
      </c>
      <c r="F2866" s="40">
        <v>2163</v>
      </c>
      <c r="G2866" s="41">
        <v>38979</v>
      </c>
      <c r="H2866" s="40" t="s">
        <v>1482</v>
      </c>
      <c r="I2866" s="40">
        <v>18217.22</v>
      </c>
      <c r="J2866" s="40">
        <v>0</v>
      </c>
      <c r="K2866" s="40">
        <v>0</v>
      </c>
      <c r="L2866" s="40">
        <v>18217.22</v>
      </c>
      <c r="M2866" s="40" t="s">
        <v>1290</v>
      </c>
    </row>
    <row r="2867" spans="1:13" s="40" customFormat="1">
      <c r="A2867" s="40">
        <v>101010102001</v>
      </c>
      <c r="B2867" s="40" t="s">
        <v>2902</v>
      </c>
      <c r="C2867" s="40" t="s">
        <v>2626</v>
      </c>
      <c r="D2867" s="40" t="s">
        <v>1288</v>
      </c>
      <c r="E2867" s="40" t="s">
        <v>2634</v>
      </c>
      <c r="F2867" s="40">
        <v>2237</v>
      </c>
      <c r="G2867" s="41">
        <v>38979</v>
      </c>
      <c r="H2867" s="40" t="s">
        <v>1483</v>
      </c>
      <c r="I2867" s="40">
        <v>2</v>
      </c>
      <c r="J2867" s="40">
        <v>0</v>
      </c>
      <c r="K2867" s="40">
        <v>0</v>
      </c>
      <c r="L2867" s="40">
        <v>2</v>
      </c>
      <c r="M2867" s="40" t="s">
        <v>1290</v>
      </c>
    </row>
    <row r="2868" spans="1:13" s="40" customFormat="1">
      <c r="A2868" s="40">
        <v>101010102001</v>
      </c>
      <c r="B2868" s="40" t="s">
        <v>2902</v>
      </c>
      <c r="C2868" s="40" t="s">
        <v>2626</v>
      </c>
      <c r="D2868" s="40" t="s">
        <v>1288</v>
      </c>
      <c r="E2868" s="40" t="s">
        <v>2634</v>
      </c>
      <c r="F2868" s="40">
        <v>2253</v>
      </c>
      <c r="G2868" s="41">
        <v>38979</v>
      </c>
      <c r="H2868" s="40" t="s">
        <v>3080</v>
      </c>
      <c r="I2868" s="40">
        <v>10253.07</v>
      </c>
      <c r="J2868" s="40">
        <v>0</v>
      </c>
      <c r="K2868" s="40">
        <v>0</v>
      </c>
      <c r="L2868" s="40">
        <v>10253.07</v>
      </c>
      <c r="M2868" s="40" t="s">
        <v>1290</v>
      </c>
    </row>
    <row r="2869" spans="1:13" s="40" customFormat="1">
      <c r="A2869" s="40">
        <v>101010102001</v>
      </c>
      <c r="B2869" s="40" t="s">
        <v>2902</v>
      </c>
      <c r="C2869" s="40" t="s">
        <v>2626</v>
      </c>
      <c r="D2869" s="40" t="s">
        <v>1288</v>
      </c>
      <c r="E2869" s="40" t="s">
        <v>2634</v>
      </c>
      <c r="F2869" s="40">
        <v>2314</v>
      </c>
      <c r="G2869" s="41">
        <v>38979</v>
      </c>
      <c r="H2869" s="40" t="s">
        <v>3081</v>
      </c>
      <c r="I2869" s="40">
        <v>7000</v>
      </c>
      <c r="J2869" s="40">
        <v>0</v>
      </c>
      <c r="K2869" s="40">
        <v>0</v>
      </c>
      <c r="L2869" s="40">
        <v>7000</v>
      </c>
      <c r="M2869" s="40" t="s">
        <v>1290</v>
      </c>
    </row>
    <row r="2870" spans="1:13" s="40" customFormat="1">
      <c r="A2870" s="40">
        <v>101010102001</v>
      </c>
      <c r="B2870" s="40" t="s">
        <v>2902</v>
      </c>
      <c r="C2870" s="40" t="s">
        <v>2626</v>
      </c>
      <c r="D2870" s="40" t="s">
        <v>1288</v>
      </c>
      <c r="E2870" s="40" t="s">
        <v>2634</v>
      </c>
      <c r="F2870" s="40">
        <v>2378</v>
      </c>
      <c r="G2870" s="41">
        <v>38979</v>
      </c>
      <c r="H2870" s="40" t="s">
        <v>3082</v>
      </c>
      <c r="I2870" s="40">
        <v>143</v>
      </c>
      <c r="J2870" s="40">
        <v>0</v>
      </c>
      <c r="K2870" s="40">
        <v>0</v>
      </c>
      <c r="L2870" s="40">
        <v>143</v>
      </c>
      <c r="M2870" s="40" t="s">
        <v>1290</v>
      </c>
    </row>
    <row r="2871" spans="1:13" s="40" customFormat="1">
      <c r="A2871" s="40">
        <v>101010102001</v>
      </c>
      <c r="B2871" s="40" t="s">
        <v>2676</v>
      </c>
      <c r="C2871" s="40" t="s">
        <v>2626</v>
      </c>
      <c r="D2871" s="40" t="s">
        <v>1288</v>
      </c>
      <c r="E2871" s="40" t="s">
        <v>2627</v>
      </c>
      <c r="F2871" s="40">
        <v>3739</v>
      </c>
      <c r="G2871" s="41">
        <v>38979</v>
      </c>
      <c r="H2871" s="40" t="s">
        <v>1293</v>
      </c>
      <c r="I2871" s="40">
        <v>0</v>
      </c>
      <c r="J2871" s="40">
        <v>0</v>
      </c>
      <c r="K2871" s="40">
        <v>0</v>
      </c>
      <c r="L2871" s="40">
        <v>0</v>
      </c>
      <c r="M2871" s="40" t="s">
        <v>1290</v>
      </c>
    </row>
    <row r="2872" spans="1:13" s="40" customFormat="1">
      <c r="A2872" s="40">
        <v>101010102001</v>
      </c>
      <c r="B2872" s="40" t="s">
        <v>2902</v>
      </c>
      <c r="C2872" s="40" t="s">
        <v>2626</v>
      </c>
      <c r="D2872" s="40" t="s">
        <v>1288</v>
      </c>
      <c r="E2872" s="40" t="s">
        <v>2628</v>
      </c>
      <c r="F2872" s="40">
        <v>3777</v>
      </c>
      <c r="G2872" s="41">
        <v>38979</v>
      </c>
      <c r="H2872" s="40" t="s">
        <v>1472</v>
      </c>
      <c r="I2872" s="40">
        <v>0</v>
      </c>
      <c r="J2872" s="40">
        <v>22807.55</v>
      </c>
      <c r="K2872" s="40">
        <v>0</v>
      </c>
      <c r="L2872" s="40">
        <v>-22807.55</v>
      </c>
      <c r="M2872" s="40" t="s">
        <v>1290</v>
      </c>
    </row>
    <row r="2873" spans="1:13" s="40" customFormat="1">
      <c r="A2873" s="40">
        <v>101010102001</v>
      </c>
      <c r="B2873" s="40" t="s">
        <v>2902</v>
      </c>
      <c r="C2873" s="40" t="s">
        <v>2626</v>
      </c>
      <c r="D2873" s="40" t="s">
        <v>1288</v>
      </c>
      <c r="E2873" s="40" t="s">
        <v>2628</v>
      </c>
      <c r="F2873" s="40">
        <v>3778</v>
      </c>
      <c r="G2873" s="41">
        <v>38979</v>
      </c>
      <c r="H2873" s="40" t="s">
        <v>1473</v>
      </c>
      <c r="I2873" s="40">
        <v>0</v>
      </c>
      <c r="J2873" s="40">
        <v>3722.59</v>
      </c>
      <c r="K2873" s="40">
        <v>0</v>
      </c>
      <c r="L2873" s="40">
        <v>-3722.59</v>
      </c>
      <c r="M2873" s="40" t="s">
        <v>1290</v>
      </c>
    </row>
    <row r="2874" spans="1:13" s="40" customFormat="1">
      <c r="A2874" s="40">
        <v>101010102001</v>
      </c>
      <c r="B2874" s="40" t="s">
        <v>2902</v>
      </c>
      <c r="C2874" s="40" t="s">
        <v>2626</v>
      </c>
      <c r="D2874" s="40" t="s">
        <v>1288</v>
      </c>
      <c r="E2874" s="40" t="s">
        <v>2628</v>
      </c>
      <c r="F2874" s="40">
        <v>3779</v>
      </c>
      <c r="G2874" s="41">
        <v>38979</v>
      </c>
      <c r="H2874" s="40" t="s">
        <v>1474</v>
      </c>
      <c r="I2874" s="40">
        <v>0</v>
      </c>
      <c r="J2874" s="40">
        <v>168</v>
      </c>
      <c r="K2874" s="40">
        <v>0</v>
      </c>
      <c r="L2874" s="40">
        <v>-168</v>
      </c>
      <c r="M2874" s="40" t="s">
        <v>1290</v>
      </c>
    </row>
    <row r="2875" spans="1:13" s="40" customFormat="1">
      <c r="A2875" s="40">
        <v>101010102001</v>
      </c>
      <c r="B2875" s="40" t="s">
        <v>2902</v>
      </c>
      <c r="C2875" s="40" t="s">
        <v>2626</v>
      </c>
      <c r="D2875" s="40" t="s">
        <v>1288</v>
      </c>
      <c r="E2875" s="40" t="s">
        <v>2628</v>
      </c>
      <c r="F2875" s="40">
        <v>3781</v>
      </c>
      <c r="G2875" s="41">
        <v>38979</v>
      </c>
      <c r="H2875" s="40" t="s">
        <v>1475</v>
      </c>
      <c r="I2875" s="40">
        <v>0</v>
      </c>
      <c r="J2875" s="40">
        <v>58.83</v>
      </c>
      <c r="K2875" s="40">
        <v>0</v>
      </c>
      <c r="L2875" s="40">
        <v>-58.83</v>
      </c>
      <c r="M2875" s="40" t="s">
        <v>1290</v>
      </c>
    </row>
    <row r="2876" spans="1:13" s="40" customFormat="1">
      <c r="A2876" s="40">
        <v>101010102001</v>
      </c>
      <c r="B2876" s="40" t="s">
        <v>2902</v>
      </c>
      <c r="C2876" s="40" t="s">
        <v>2626</v>
      </c>
      <c r="D2876" s="40" t="s">
        <v>1288</v>
      </c>
      <c r="E2876" s="40" t="s">
        <v>2634</v>
      </c>
      <c r="F2876" s="40">
        <v>2136</v>
      </c>
      <c r="G2876" s="41">
        <v>38980</v>
      </c>
      <c r="H2876" s="40" t="s">
        <v>3086</v>
      </c>
      <c r="I2876" s="40">
        <v>5</v>
      </c>
      <c r="J2876" s="40">
        <v>0</v>
      </c>
      <c r="K2876" s="40">
        <v>0</v>
      </c>
      <c r="L2876" s="40">
        <v>5</v>
      </c>
      <c r="M2876" s="40" t="s">
        <v>1290</v>
      </c>
    </row>
    <row r="2877" spans="1:13" s="40" customFormat="1">
      <c r="A2877" s="40">
        <v>101010102001</v>
      </c>
      <c r="B2877" s="40" t="s">
        <v>2902</v>
      </c>
      <c r="C2877" s="40" t="s">
        <v>2626</v>
      </c>
      <c r="D2877" s="40" t="s">
        <v>1288</v>
      </c>
      <c r="E2877" s="40" t="s">
        <v>2634</v>
      </c>
      <c r="F2877" s="40">
        <v>2148</v>
      </c>
      <c r="G2877" s="41">
        <v>38980</v>
      </c>
      <c r="H2877" s="40" t="s">
        <v>3087</v>
      </c>
      <c r="I2877" s="40">
        <v>45</v>
      </c>
      <c r="J2877" s="40">
        <v>0</v>
      </c>
      <c r="K2877" s="40">
        <v>0</v>
      </c>
      <c r="L2877" s="40">
        <v>45</v>
      </c>
      <c r="M2877" s="40" t="s">
        <v>1290</v>
      </c>
    </row>
    <row r="2878" spans="1:13" s="40" customFormat="1">
      <c r="A2878" s="40">
        <v>101010102001</v>
      </c>
      <c r="B2878" s="40" t="s">
        <v>2902</v>
      </c>
      <c r="C2878" s="40" t="s">
        <v>2626</v>
      </c>
      <c r="D2878" s="40" t="s">
        <v>1288</v>
      </c>
      <c r="E2878" s="40" t="s">
        <v>2634</v>
      </c>
      <c r="F2878" s="40">
        <v>2160</v>
      </c>
      <c r="G2878" s="41">
        <v>38980</v>
      </c>
      <c r="H2878" s="40" t="s">
        <v>3088</v>
      </c>
      <c r="I2878" s="40">
        <v>8.19</v>
      </c>
      <c r="J2878" s="40">
        <v>0</v>
      </c>
      <c r="K2878" s="40">
        <v>0</v>
      </c>
      <c r="L2878" s="40">
        <v>8.19</v>
      </c>
      <c r="M2878" s="40" t="s">
        <v>1290</v>
      </c>
    </row>
    <row r="2879" spans="1:13" s="40" customFormat="1">
      <c r="A2879" s="40">
        <v>101010102001</v>
      </c>
      <c r="B2879" s="40" t="s">
        <v>2902</v>
      </c>
      <c r="C2879" s="40" t="s">
        <v>2626</v>
      </c>
      <c r="D2879" s="40" t="s">
        <v>1288</v>
      </c>
      <c r="E2879" s="40" t="s">
        <v>2634</v>
      </c>
      <c r="F2879" s="40">
        <v>2161</v>
      </c>
      <c r="G2879" s="41">
        <v>38980</v>
      </c>
      <c r="H2879" s="40" t="s">
        <v>3089</v>
      </c>
      <c r="I2879" s="40">
        <v>189</v>
      </c>
      <c r="J2879" s="40">
        <v>0</v>
      </c>
      <c r="K2879" s="40">
        <v>0</v>
      </c>
      <c r="L2879" s="40">
        <v>189</v>
      </c>
      <c r="M2879" s="40" t="s">
        <v>1290</v>
      </c>
    </row>
    <row r="2880" spans="1:13" s="40" customFormat="1">
      <c r="A2880" s="40">
        <v>101010102001</v>
      </c>
      <c r="B2880" s="40" t="s">
        <v>2902</v>
      </c>
      <c r="C2880" s="40" t="s">
        <v>2626</v>
      </c>
      <c r="D2880" s="40" t="s">
        <v>1288</v>
      </c>
      <c r="E2880" s="40" t="s">
        <v>2634</v>
      </c>
      <c r="F2880" s="40">
        <v>2162</v>
      </c>
      <c r="G2880" s="41">
        <v>38980</v>
      </c>
      <c r="H2880" s="40" t="s">
        <v>3090</v>
      </c>
      <c r="I2880" s="40">
        <v>308.45</v>
      </c>
      <c r="J2880" s="40">
        <v>0</v>
      </c>
      <c r="K2880" s="40">
        <v>0</v>
      </c>
      <c r="L2880" s="40">
        <v>308.45</v>
      </c>
      <c r="M2880" s="40" t="s">
        <v>1290</v>
      </c>
    </row>
    <row r="2881" spans="1:13" s="40" customFormat="1">
      <c r="A2881" s="40">
        <v>101010102001</v>
      </c>
      <c r="B2881" s="40" t="s">
        <v>2902</v>
      </c>
      <c r="C2881" s="40" t="s">
        <v>2626</v>
      </c>
      <c r="D2881" s="40" t="s">
        <v>1288</v>
      </c>
      <c r="E2881" s="40" t="s">
        <v>2634</v>
      </c>
      <c r="F2881" s="40">
        <v>2164</v>
      </c>
      <c r="G2881" s="41">
        <v>38980</v>
      </c>
      <c r="H2881" s="40" t="s">
        <v>3091</v>
      </c>
      <c r="I2881" s="40">
        <v>1235.0999999999999</v>
      </c>
      <c r="J2881" s="40">
        <v>0</v>
      </c>
      <c r="K2881" s="40">
        <v>0</v>
      </c>
      <c r="L2881" s="40">
        <v>1235.0999999999999</v>
      </c>
      <c r="M2881" s="40" t="s">
        <v>1290</v>
      </c>
    </row>
    <row r="2882" spans="1:13" s="40" customFormat="1">
      <c r="A2882" s="40">
        <v>101010102001</v>
      </c>
      <c r="B2882" s="40" t="s">
        <v>2902</v>
      </c>
      <c r="C2882" s="40" t="s">
        <v>2626</v>
      </c>
      <c r="D2882" s="40" t="s">
        <v>1288</v>
      </c>
      <c r="E2882" s="40" t="s">
        <v>2634</v>
      </c>
      <c r="F2882" s="40">
        <v>2172</v>
      </c>
      <c r="G2882" s="41">
        <v>38980</v>
      </c>
      <c r="H2882" s="40" t="s">
        <v>3092</v>
      </c>
      <c r="I2882" s="40">
        <v>14961</v>
      </c>
      <c r="J2882" s="40">
        <v>0</v>
      </c>
      <c r="K2882" s="40">
        <v>0</v>
      </c>
      <c r="L2882" s="40">
        <v>14961</v>
      </c>
      <c r="M2882" s="40" t="s">
        <v>1290</v>
      </c>
    </row>
    <row r="2883" spans="1:13" s="40" customFormat="1">
      <c r="A2883" s="40">
        <v>101010102001</v>
      </c>
      <c r="B2883" s="40" t="s">
        <v>2902</v>
      </c>
      <c r="C2883" s="40" t="s">
        <v>2626</v>
      </c>
      <c r="D2883" s="40" t="s">
        <v>1288</v>
      </c>
      <c r="E2883" s="40" t="s">
        <v>2634</v>
      </c>
      <c r="F2883" s="40">
        <v>2223</v>
      </c>
      <c r="G2883" s="41">
        <v>38980</v>
      </c>
      <c r="H2883" s="40" t="s">
        <v>3093</v>
      </c>
      <c r="I2883" s="40">
        <v>716.58</v>
      </c>
      <c r="J2883" s="40">
        <v>0</v>
      </c>
      <c r="K2883" s="40">
        <v>0</v>
      </c>
      <c r="L2883" s="40">
        <v>716.58</v>
      </c>
      <c r="M2883" s="40" t="s">
        <v>1290</v>
      </c>
    </row>
    <row r="2884" spans="1:13" s="40" customFormat="1">
      <c r="A2884" s="40">
        <v>101010102001</v>
      </c>
      <c r="B2884" s="40" t="s">
        <v>2902</v>
      </c>
      <c r="C2884" s="40" t="s">
        <v>2626</v>
      </c>
      <c r="D2884" s="40" t="s">
        <v>1288</v>
      </c>
      <c r="E2884" s="40" t="s">
        <v>2628</v>
      </c>
      <c r="F2884" s="40">
        <v>3786</v>
      </c>
      <c r="G2884" s="41">
        <v>38980</v>
      </c>
      <c r="H2884" s="40" t="s">
        <v>3083</v>
      </c>
      <c r="I2884" s="40">
        <v>0</v>
      </c>
      <c r="J2884" s="40">
        <v>13978.79</v>
      </c>
      <c r="K2884" s="40">
        <v>0</v>
      </c>
      <c r="L2884" s="40">
        <v>-13978.79</v>
      </c>
      <c r="M2884" s="40" t="s">
        <v>1290</v>
      </c>
    </row>
    <row r="2885" spans="1:13" s="40" customFormat="1">
      <c r="A2885" s="40">
        <v>101010102001</v>
      </c>
      <c r="B2885" s="40" t="s">
        <v>2902</v>
      </c>
      <c r="C2885" s="40" t="s">
        <v>2626</v>
      </c>
      <c r="D2885" s="40" t="s">
        <v>1288</v>
      </c>
      <c r="E2885" s="40" t="s">
        <v>2627</v>
      </c>
      <c r="F2885" s="40">
        <v>3788</v>
      </c>
      <c r="G2885" s="41">
        <v>38980</v>
      </c>
      <c r="H2885" s="40" t="s">
        <v>1293</v>
      </c>
      <c r="I2885" s="40">
        <v>0</v>
      </c>
      <c r="J2885" s="40">
        <v>0</v>
      </c>
      <c r="K2885" s="40">
        <v>0</v>
      </c>
      <c r="L2885" s="40">
        <v>0</v>
      </c>
      <c r="M2885" s="40" t="s">
        <v>1290</v>
      </c>
    </row>
    <row r="2886" spans="1:13" s="40" customFormat="1">
      <c r="A2886" s="40">
        <v>101010102001</v>
      </c>
      <c r="B2886" s="40" t="s">
        <v>2902</v>
      </c>
      <c r="C2886" s="40" t="s">
        <v>2626</v>
      </c>
      <c r="D2886" s="40" t="s">
        <v>1288</v>
      </c>
      <c r="E2886" s="40" t="s">
        <v>2628</v>
      </c>
      <c r="F2886" s="40">
        <v>3789</v>
      </c>
      <c r="G2886" s="41">
        <v>38980</v>
      </c>
      <c r="H2886" s="40" t="s">
        <v>3084</v>
      </c>
      <c r="I2886" s="40">
        <v>0</v>
      </c>
      <c r="J2886" s="40">
        <v>10437.17</v>
      </c>
      <c r="K2886" s="40">
        <v>0</v>
      </c>
      <c r="L2886" s="40">
        <v>-10437.17</v>
      </c>
      <c r="M2886" s="40" t="s">
        <v>1290</v>
      </c>
    </row>
    <row r="2887" spans="1:13" s="40" customFormat="1">
      <c r="A2887" s="40">
        <v>101010102001</v>
      </c>
      <c r="B2887" s="40" t="s">
        <v>2902</v>
      </c>
      <c r="C2887" s="40" t="s">
        <v>2626</v>
      </c>
      <c r="D2887" s="40" t="s">
        <v>1288</v>
      </c>
      <c r="E2887" s="40" t="s">
        <v>2628</v>
      </c>
      <c r="F2887" s="40">
        <v>3790</v>
      </c>
      <c r="G2887" s="41">
        <v>38980</v>
      </c>
      <c r="H2887" s="40" t="s">
        <v>3085</v>
      </c>
      <c r="I2887" s="40">
        <v>0</v>
      </c>
      <c r="J2887" s="40">
        <v>4722</v>
      </c>
      <c r="K2887" s="40">
        <v>0</v>
      </c>
      <c r="L2887" s="40">
        <v>-4722</v>
      </c>
      <c r="M2887" s="40" t="s">
        <v>1290</v>
      </c>
    </row>
    <row r="2888" spans="1:13" s="40" customFormat="1">
      <c r="A2888" s="40">
        <v>101010102001</v>
      </c>
      <c r="B2888" s="40" t="s">
        <v>2902</v>
      </c>
      <c r="C2888" s="40" t="s">
        <v>2626</v>
      </c>
      <c r="D2888" s="40" t="s">
        <v>1288</v>
      </c>
      <c r="E2888" s="40" t="s">
        <v>2634</v>
      </c>
      <c r="F2888" s="40">
        <v>2165</v>
      </c>
      <c r="G2888" s="41">
        <v>38981</v>
      </c>
      <c r="H2888" s="40" t="s">
        <v>3096</v>
      </c>
      <c r="I2888" s="40">
        <v>56.07</v>
      </c>
      <c r="J2888" s="40">
        <v>0</v>
      </c>
      <c r="K2888" s="40">
        <v>0</v>
      </c>
      <c r="L2888" s="40">
        <v>56.07</v>
      </c>
      <c r="M2888" s="40" t="s">
        <v>1290</v>
      </c>
    </row>
    <row r="2889" spans="1:13" s="40" customFormat="1">
      <c r="A2889" s="40">
        <v>101010102001</v>
      </c>
      <c r="B2889" s="40" t="s">
        <v>2902</v>
      </c>
      <c r="C2889" s="40" t="s">
        <v>2626</v>
      </c>
      <c r="D2889" s="40" t="s">
        <v>1288</v>
      </c>
      <c r="E2889" s="40" t="s">
        <v>2634</v>
      </c>
      <c r="F2889" s="40">
        <v>2166</v>
      </c>
      <c r="G2889" s="41">
        <v>38981</v>
      </c>
      <c r="H2889" s="40" t="s">
        <v>3097</v>
      </c>
      <c r="I2889" s="40">
        <v>5.46</v>
      </c>
      <c r="J2889" s="40">
        <v>0</v>
      </c>
      <c r="K2889" s="40">
        <v>0</v>
      </c>
      <c r="L2889" s="40">
        <v>5.46</v>
      </c>
      <c r="M2889" s="40" t="s">
        <v>1290</v>
      </c>
    </row>
    <row r="2890" spans="1:13" s="40" customFormat="1">
      <c r="A2890" s="40">
        <v>101010102001</v>
      </c>
      <c r="B2890" s="40" t="s">
        <v>2902</v>
      </c>
      <c r="C2890" s="40" t="s">
        <v>2626</v>
      </c>
      <c r="D2890" s="40" t="s">
        <v>1288</v>
      </c>
      <c r="E2890" s="40" t="s">
        <v>2634</v>
      </c>
      <c r="F2890" s="40">
        <v>2167</v>
      </c>
      <c r="G2890" s="41">
        <v>38981</v>
      </c>
      <c r="H2890" s="40" t="s">
        <v>3098</v>
      </c>
      <c r="I2890" s="40">
        <v>805.5</v>
      </c>
      <c r="J2890" s="40">
        <v>0</v>
      </c>
      <c r="K2890" s="40">
        <v>0</v>
      </c>
      <c r="L2890" s="40">
        <v>805.5</v>
      </c>
      <c r="M2890" s="40" t="s">
        <v>1290</v>
      </c>
    </row>
    <row r="2891" spans="1:13" s="40" customFormat="1">
      <c r="A2891" s="40">
        <v>101010102001</v>
      </c>
      <c r="B2891" s="40" t="s">
        <v>2902</v>
      </c>
      <c r="C2891" s="40" t="s">
        <v>2626</v>
      </c>
      <c r="D2891" s="40" t="s">
        <v>1288</v>
      </c>
      <c r="E2891" s="40" t="s">
        <v>2634</v>
      </c>
      <c r="F2891" s="40">
        <v>2169</v>
      </c>
      <c r="G2891" s="41">
        <v>38981</v>
      </c>
      <c r="H2891" s="40" t="s">
        <v>3099</v>
      </c>
      <c r="I2891" s="40">
        <v>108</v>
      </c>
      <c r="J2891" s="40">
        <v>0</v>
      </c>
      <c r="K2891" s="40">
        <v>0</v>
      </c>
      <c r="L2891" s="40">
        <v>108</v>
      </c>
      <c r="M2891" s="40" t="s">
        <v>1290</v>
      </c>
    </row>
    <row r="2892" spans="1:13" s="40" customFormat="1">
      <c r="A2892" s="40">
        <v>101010102001</v>
      </c>
      <c r="B2892" s="40" t="s">
        <v>2902</v>
      </c>
      <c r="C2892" s="40" t="s">
        <v>2626</v>
      </c>
      <c r="D2892" s="40" t="s">
        <v>1288</v>
      </c>
      <c r="E2892" s="40" t="s">
        <v>2634</v>
      </c>
      <c r="F2892" s="40">
        <v>2174</v>
      </c>
      <c r="G2892" s="41">
        <v>38981</v>
      </c>
      <c r="H2892" s="40" t="s">
        <v>3100</v>
      </c>
      <c r="I2892" s="40">
        <v>354.36</v>
      </c>
      <c r="J2892" s="40">
        <v>0</v>
      </c>
      <c r="K2892" s="40">
        <v>0</v>
      </c>
      <c r="L2892" s="40">
        <v>354.36</v>
      </c>
      <c r="M2892" s="40" t="s">
        <v>1290</v>
      </c>
    </row>
    <row r="2893" spans="1:13" s="40" customFormat="1">
      <c r="A2893" s="40">
        <v>101010102001</v>
      </c>
      <c r="B2893" s="40" t="s">
        <v>2902</v>
      </c>
      <c r="C2893" s="40" t="s">
        <v>2626</v>
      </c>
      <c r="D2893" s="40" t="s">
        <v>1288</v>
      </c>
      <c r="E2893" s="40" t="s">
        <v>2634</v>
      </c>
      <c r="F2893" s="40">
        <v>2176</v>
      </c>
      <c r="G2893" s="41">
        <v>38981</v>
      </c>
      <c r="H2893" s="40" t="s">
        <v>3101</v>
      </c>
      <c r="I2893" s="40">
        <v>1416.88</v>
      </c>
      <c r="J2893" s="40">
        <v>0</v>
      </c>
      <c r="K2893" s="40">
        <v>0</v>
      </c>
      <c r="L2893" s="40">
        <v>1416.88</v>
      </c>
      <c r="M2893" s="40" t="s">
        <v>1290</v>
      </c>
    </row>
    <row r="2894" spans="1:13" s="40" customFormat="1">
      <c r="A2894" s="40">
        <v>101010102001</v>
      </c>
      <c r="B2894" s="40" t="s">
        <v>2902</v>
      </c>
      <c r="C2894" s="40" t="s">
        <v>2626</v>
      </c>
      <c r="D2894" s="40" t="s">
        <v>1288</v>
      </c>
      <c r="E2894" s="40" t="s">
        <v>2634</v>
      </c>
      <c r="F2894" s="40">
        <v>2178</v>
      </c>
      <c r="G2894" s="41">
        <v>38981</v>
      </c>
      <c r="H2894" s="40" t="s">
        <v>3102</v>
      </c>
      <c r="I2894" s="40">
        <v>25</v>
      </c>
      <c r="J2894" s="40">
        <v>0</v>
      </c>
      <c r="K2894" s="40">
        <v>0</v>
      </c>
      <c r="L2894" s="40">
        <v>25</v>
      </c>
      <c r="M2894" s="40" t="s">
        <v>1290</v>
      </c>
    </row>
    <row r="2895" spans="1:13" s="40" customFormat="1">
      <c r="A2895" s="40">
        <v>101010102001</v>
      </c>
      <c r="B2895" s="40" t="s">
        <v>2902</v>
      </c>
      <c r="C2895" s="40" t="s">
        <v>2626</v>
      </c>
      <c r="D2895" s="40" t="s">
        <v>1288</v>
      </c>
      <c r="E2895" s="40" t="s">
        <v>2634</v>
      </c>
      <c r="F2895" s="40">
        <v>2183</v>
      </c>
      <c r="G2895" s="41">
        <v>38981</v>
      </c>
      <c r="H2895" s="40" t="s">
        <v>3103</v>
      </c>
      <c r="I2895" s="40">
        <v>1424</v>
      </c>
      <c r="J2895" s="40">
        <v>0</v>
      </c>
      <c r="K2895" s="40">
        <v>0</v>
      </c>
      <c r="L2895" s="40">
        <v>1424</v>
      </c>
      <c r="M2895" s="40" t="s">
        <v>1290</v>
      </c>
    </row>
    <row r="2896" spans="1:13" s="40" customFormat="1">
      <c r="A2896" s="40">
        <v>101010102001</v>
      </c>
      <c r="B2896" s="40" t="s">
        <v>2902</v>
      </c>
      <c r="C2896" s="40" t="s">
        <v>2626</v>
      </c>
      <c r="D2896" s="40" t="s">
        <v>1288</v>
      </c>
      <c r="E2896" s="40" t="s">
        <v>2634</v>
      </c>
      <c r="F2896" s="40">
        <v>2227</v>
      </c>
      <c r="G2896" s="41">
        <v>38981</v>
      </c>
      <c r="H2896" s="40" t="s">
        <v>3104</v>
      </c>
      <c r="I2896" s="40">
        <v>10</v>
      </c>
      <c r="J2896" s="40">
        <v>0</v>
      </c>
      <c r="K2896" s="40">
        <v>0</v>
      </c>
      <c r="L2896" s="40">
        <v>10</v>
      </c>
      <c r="M2896" s="40" t="s">
        <v>1290</v>
      </c>
    </row>
    <row r="2897" spans="1:13" s="40" customFormat="1">
      <c r="A2897" s="40">
        <v>101010102001</v>
      </c>
      <c r="B2897" s="40" t="s">
        <v>2902</v>
      </c>
      <c r="C2897" s="40" t="s">
        <v>2626</v>
      </c>
      <c r="D2897" s="40" t="s">
        <v>1288</v>
      </c>
      <c r="E2897" s="40" t="s">
        <v>2628</v>
      </c>
      <c r="F2897" s="40">
        <v>3708</v>
      </c>
      <c r="G2897" s="41">
        <v>38981</v>
      </c>
      <c r="H2897" s="40" t="s">
        <v>3094</v>
      </c>
      <c r="I2897" s="40">
        <v>0</v>
      </c>
      <c r="J2897" s="40">
        <v>15729.51</v>
      </c>
      <c r="K2897" s="40">
        <v>0</v>
      </c>
      <c r="L2897" s="40">
        <v>-15729.51</v>
      </c>
      <c r="M2897" s="40" t="s">
        <v>1290</v>
      </c>
    </row>
    <row r="2898" spans="1:13" s="40" customFormat="1">
      <c r="A2898" s="40">
        <v>101010102001</v>
      </c>
      <c r="B2898" s="40" t="s">
        <v>2902</v>
      </c>
      <c r="C2898" s="40" t="s">
        <v>2626</v>
      </c>
      <c r="D2898" s="40" t="s">
        <v>1288</v>
      </c>
      <c r="E2898" s="40" t="s">
        <v>2627</v>
      </c>
      <c r="F2898" s="40">
        <v>3787</v>
      </c>
      <c r="G2898" s="41">
        <v>38981</v>
      </c>
      <c r="H2898" s="40" t="s">
        <v>1293</v>
      </c>
      <c r="I2898" s="40">
        <v>0</v>
      </c>
      <c r="J2898" s="40">
        <v>0</v>
      </c>
      <c r="K2898" s="40">
        <v>0</v>
      </c>
      <c r="L2898" s="40">
        <v>0</v>
      </c>
      <c r="M2898" s="40" t="s">
        <v>1290</v>
      </c>
    </row>
    <row r="2899" spans="1:13" s="40" customFormat="1">
      <c r="A2899" s="40">
        <v>101010102001</v>
      </c>
      <c r="B2899" s="40" t="s">
        <v>2902</v>
      </c>
      <c r="C2899" s="40" t="s">
        <v>2626</v>
      </c>
      <c r="D2899" s="40" t="s">
        <v>1288</v>
      </c>
      <c r="E2899" s="40" t="s">
        <v>2627</v>
      </c>
      <c r="F2899" s="40">
        <v>3792</v>
      </c>
      <c r="G2899" s="41">
        <v>38981</v>
      </c>
      <c r="H2899" s="40" t="s">
        <v>1293</v>
      </c>
      <c r="I2899" s="40">
        <v>0</v>
      </c>
      <c r="J2899" s="40">
        <v>0</v>
      </c>
      <c r="K2899" s="40">
        <v>0</v>
      </c>
      <c r="L2899" s="40">
        <v>0</v>
      </c>
      <c r="M2899" s="40" t="s">
        <v>1290</v>
      </c>
    </row>
    <row r="2900" spans="1:13" s="40" customFormat="1">
      <c r="A2900" s="40">
        <v>101010102001</v>
      </c>
      <c r="B2900" s="40" t="s">
        <v>2902</v>
      </c>
      <c r="C2900" s="40" t="s">
        <v>2626</v>
      </c>
      <c r="D2900" s="40" t="s">
        <v>1288</v>
      </c>
      <c r="E2900" s="40" t="s">
        <v>2628</v>
      </c>
      <c r="F2900" s="40">
        <v>3792</v>
      </c>
      <c r="G2900" s="41">
        <v>38981</v>
      </c>
      <c r="H2900" s="40" t="s">
        <v>3095</v>
      </c>
      <c r="I2900" s="40">
        <v>0</v>
      </c>
      <c r="J2900" s="40">
        <v>208.31</v>
      </c>
      <c r="K2900" s="40">
        <v>0</v>
      </c>
      <c r="L2900" s="40">
        <v>-208.31</v>
      </c>
      <c r="M2900" s="40" t="s">
        <v>1290</v>
      </c>
    </row>
    <row r="2901" spans="1:13" s="40" customFormat="1">
      <c r="A2901" s="40">
        <v>101010102001</v>
      </c>
      <c r="B2901" s="40" t="s">
        <v>2902</v>
      </c>
      <c r="C2901" s="40" t="s">
        <v>2626</v>
      </c>
      <c r="D2901" s="40" t="s">
        <v>1288</v>
      </c>
      <c r="E2901" s="40" t="s">
        <v>2634</v>
      </c>
      <c r="F2901" s="40">
        <v>1988</v>
      </c>
      <c r="G2901" s="41">
        <v>38982</v>
      </c>
      <c r="H2901" s="40" t="s">
        <v>3106</v>
      </c>
      <c r="I2901" s="40">
        <v>1127.42</v>
      </c>
      <c r="J2901" s="40">
        <v>0</v>
      </c>
      <c r="K2901" s="40">
        <v>0</v>
      </c>
      <c r="L2901" s="40">
        <v>1127.42</v>
      </c>
      <c r="M2901" s="40" t="s">
        <v>1290</v>
      </c>
    </row>
    <row r="2902" spans="1:13" s="40" customFormat="1">
      <c r="A2902" s="40">
        <v>101010102001</v>
      </c>
      <c r="B2902" s="40" t="s">
        <v>2902</v>
      </c>
      <c r="C2902" s="40" t="s">
        <v>2626</v>
      </c>
      <c r="D2902" s="40" t="s">
        <v>1288</v>
      </c>
      <c r="E2902" s="40" t="s">
        <v>2634</v>
      </c>
      <c r="F2902" s="40">
        <v>1989</v>
      </c>
      <c r="G2902" s="41">
        <v>38982</v>
      </c>
      <c r="H2902" s="40" t="s">
        <v>3106</v>
      </c>
      <c r="I2902" s="40">
        <v>24.56</v>
      </c>
      <c r="J2902" s="40">
        <v>0</v>
      </c>
      <c r="K2902" s="40">
        <v>0</v>
      </c>
      <c r="L2902" s="40">
        <v>24.56</v>
      </c>
      <c r="M2902" s="40" t="s">
        <v>1290</v>
      </c>
    </row>
    <row r="2903" spans="1:13" s="40" customFormat="1">
      <c r="A2903" s="40">
        <v>101010102001</v>
      </c>
      <c r="B2903" s="40" t="s">
        <v>2902</v>
      </c>
      <c r="C2903" s="40" t="s">
        <v>2626</v>
      </c>
      <c r="D2903" s="40" t="s">
        <v>1288</v>
      </c>
      <c r="E2903" s="40" t="s">
        <v>2634</v>
      </c>
      <c r="F2903" s="40">
        <v>2120</v>
      </c>
      <c r="G2903" s="41">
        <v>38982</v>
      </c>
      <c r="H2903" s="40" t="s">
        <v>3107</v>
      </c>
      <c r="I2903" s="40">
        <v>630.27</v>
      </c>
      <c r="J2903" s="40">
        <v>0</v>
      </c>
      <c r="K2903" s="40">
        <v>0</v>
      </c>
      <c r="L2903" s="40">
        <v>630.27</v>
      </c>
      <c r="M2903" s="40" t="s">
        <v>1290</v>
      </c>
    </row>
    <row r="2904" spans="1:13" s="40" customFormat="1">
      <c r="A2904" s="40">
        <v>101010102001</v>
      </c>
      <c r="B2904" s="40" t="s">
        <v>2902</v>
      </c>
      <c r="C2904" s="40" t="s">
        <v>2626</v>
      </c>
      <c r="D2904" s="40" t="s">
        <v>1288</v>
      </c>
      <c r="E2904" s="40" t="s">
        <v>2634</v>
      </c>
      <c r="F2904" s="40">
        <v>2146</v>
      </c>
      <c r="G2904" s="41">
        <v>38982</v>
      </c>
      <c r="H2904" s="40" t="s">
        <v>3108</v>
      </c>
      <c r="I2904" s="40">
        <v>1557</v>
      </c>
      <c r="J2904" s="40">
        <v>0</v>
      </c>
      <c r="K2904" s="40">
        <v>0</v>
      </c>
      <c r="L2904" s="40">
        <v>1557</v>
      </c>
      <c r="M2904" s="40" t="s">
        <v>1290</v>
      </c>
    </row>
    <row r="2905" spans="1:13" s="40" customFormat="1">
      <c r="A2905" s="40">
        <v>101010102001</v>
      </c>
      <c r="B2905" s="40" t="s">
        <v>2902</v>
      </c>
      <c r="C2905" s="40" t="s">
        <v>2626</v>
      </c>
      <c r="D2905" s="40" t="s">
        <v>1288</v>
      </c>
      <c r="E2905" s="40" t="s">
        <v>2634</v>
      </c>
      <c r="F2905" s="40">
        <v>2177</v>
      </c>
      <c r="G2905" s="41">
        <v>38982</v>
      </c>
      <c r="H2905" s="40" t="s">
        <v>3109</v>
      </c>
      <c r="I2905" s="40">
        <v>7.31</v>
      </c>
      <c r="J2905" s="40">
        <v>0</v>
      </c>
      <c r="K2905" s="40">
        <v>0</v>
      </c>
      <c r="L2905" s="40">
        <v>7.31</v>
      </c>
      <c r="M2905" s="40" t="s">
        <v>1290</v>
      </c>
    </row>
    <row r="2906" spans="1:13" s="40" customFormat="1">
      <c r="A2906" s="40">
        <v>101010102001</v>
      </c>
      <c r="B2906" s="40" t="s">
        <v>2902</v>
      </c>
      <c r="C2906" s="40" t="s">
        <v>2626</v>
      </c>
      <c r="D2906" s="40" t="s">
        <v>1288</v>
      </c>
      <c r="E2906" s="40" t="s">
        <v>2634</v>
      </c>
      <c r="F2906" s="40">
        <v>2179</v>
      </c>
      <c r="G2906" s="41">
        <v>38982</v>
      </c>
      <c r="H2906" s="40" t="s">
        <v>3110</v>
      </c>
      <c r="I2906" s="40">
        <v>2.73</v>
      </c>
      <c r="J2906" s="40">
        <v>0</v>
      </c>
      <c r="K2906" s="40">
        <v>0</v>
      </c>
      <c r="L2906" s="40">
        <v>2.73</v>
      </c>
      <c r="M2906" s="40" t="s">
        <v>1290</v>
      </c>
    </row>
    <row r="2907" spans="1:13" s="40" customFormat="1">
      <c r="A2907" s="40">
        <v>101010102001</v>
      </c>
      <c r="B2907" s="40" t="s">
        <v>2902</v>
      </c>
      <c r="C2907" s="40" t="s">
        <v>2626</v>
      </c>
      <c r="D2907" s="40" t="s">
        <v>1288</v>
      </c>
      <c r="E2907" s="40" t="s">
        <v>2634</v>
      </c>
      <c r="F2907" s="40">
        <v>2180</v>
      </c>
      <c r="G2907" s="41">
        <v>38982</v>
      </c>
      <c r="H2907" s="40" t="s">
        <v>3111</v>
      </c>
      <c r="I2907" s="40">
        <v>200</v>
      </c>
      <c r="J2907" s="40">
        <v>0</v>
      </c>
      <c r="K2907" s="40">
        <v>0</v>
      </c>
      <c r="L2907" s="40">
        <v>200</v>
      </c>
      <c r="M2907" s="40" t="s">
        <v>1290</v>
      </c>
    </row>
    <row r="2908" spans="1:13" s="40" customFormat="1">
      <c r="A2908" s="40">
        <v>101010102001</v>
      </c>
      <c r="B2908" s="40" t="s">
        <v>2902</v>
      </c>
      <c r="C2908" s="40" t="s">
        <v>2626</v>
      </c>
      <c r="D2908" s="40" t="s">
        <v>1288</v>
      </c>
      <c r="E2908" s="40" t="s">
        <v>2634</v>
      </c>
      <c r="F2908" s="40">
        <v>2182</v>
      </c>
      <c r="G2908" s="41">
        <v>38982</v>
      </c>
      <c r="H2908" s="40" t="s">
        <v>3112</v>
      </c>
      <c r="I2908" s="40">
        <v>16281.1</v>
      </c>
      <c r="J2908" s="40">
        <v>0</v>
      </c>
      <c r="K2908" s="40">
        <v>0</v>
      </c>
      <c r="L2908" s="40">
        <v>16281.1</v>
      </c>
      <c r="M2908" s="40" t="s">
        <v>1290</v>
      </c>
    </row>
    <row r="2909" spans="1:13" s="40" customFormat="1">
      <c r="A2909" s="40">
        <v>101010102001</v>
      </c>
      <c r="B2909" s="40" t="s">
        <v>2902</v>
      </c>
      <c r="C2909" s="40" t="s">
        <v>2626</v>
      </c>
      <c r="D2909" s="40" t="s">
        <v>1288</v>
      </c>
      <c r="E2909" s="40" t="s">
        <v>2628</v>
      </c>
      <c r="F2909" s="40">
        <v>3793</v>
      </c>
      <c r="G2909" s="41">
        <v>38982</v>
      </c>
      <c r="H2909" s="40" t="s">
        <v>3105</v>
      </c>
      <c r="I2909" s="40">
        <v>0</v>
      </c>
      <c r="J2909" s="40">
        <v>26521.7</v>
      </c>
      <c r="K2909" s="40">
        <v>0</v>
      </c>
      <c r="L2909" s="40">
        <v>-26521.7</v>
      </c>
      <c r="M2909" s="40" t="s">
        <v>1290</v>
      </c>
    </row>
    <row r="2910" spans="1:13" s="40" customFormat="1">
      <c r="A2910" s="40">
        <v>101010102001</v>
      </c>
      <c r="B2910" s="40" t="s">
        <v>2902</v>
      </c>
      <c r="C2910" s="40" t="s">
        <v>2626</v>
      </c>
      <c r="D2910" s="40" t="s">
        <v>1288</v>
      </c>
      <c r="E2910" s="40" t="s">
        <v>2634</v>
      </c>
      <c r="F2910" s="40">
        <v>2141</v>
      </c>
      <c r="G2910" s="41">
        <v>38983</v>
      </c>
      <c r="H2910" s="40" t="s">
        <v>3113</v>
      </c>
      <c r="I2910" s="40">
        <v>716</v>
      </c>
      <c r="J2910" s="40">
        <v>0</v>
      </c>
      <c r="K2910" s="40">
        <v>0</v>
      </c>
      <c r="L2910" s="40">
        <v>716</v>
      </c>
      <c r="M2910" s="40" t="s">
        <v>1290</v>
      </c>
    </row>
    <row r="2911" spans="1:13" s="40" customFormat="1">
      <c r="A2911" s="40">
        <v>101010102001</v>
      </c>
      <c r="B2911" s="40" t="s">
        <v>2902</v>
      </c>
      <c r="C2911" s="40" t="s">
        <v>2626</v>
      </c>
      <c r="D2911" s="40" t="s">
        <v>1288</v>
      </c>
      <c r="E2911" s="40" t="s">
        <v>2634</v>
      </c>
      <c r="F2911" s="40">
        <v>2142</v>
      </c>
      <c r="G2911" s="41">
        <v>38983</v>
      </c>
      <c r="H2911" s="40" t="s">
        <v>3114</v>
      </c>
      <c r="I2911" s="40">
        <v>1432</v>
      </c>
      <c r="J2911" s="40">
        <v>0</v>
      </c>
      <c r="K2911" s="40">
        <v>0</v>
      </c>
      <c r="L2911" s="40">
        <v>1432</v>
      </c>
      <c r="M2911" s="40" t="s">
        <v>1290</v>
      </c>
    </row>
    <row r="2912" spans="1:13" s="40" customFormat="1">
      <c r="A2912" s="40">
        <v>101010102001</v>
      </c>
      <c r="B2912" s="40" t="s">
        <v>2902</v>
      </c>
      <c r="C2912" s="40" t="s">
        <v>2626</v>
      </c>
      <c r="D2912" s="40" t="s">
        <v>1288</v>
      </c>
      <c r="E2912" s="40" t="s">
        <v>2634</v>
      </c>
      <c r="F2912" s="40">
        <v>2143</v>
      </c>
      <c r="G2912" s="41">
        <v>38983</v>
      </c>
      <c r="H2912" s="40" t="s">
        <v>3115</v>
      </c>
      <c r="I2912" s="40">
        <v>939.75</v>
      </c>
      <c r="J2912" s="40">
        <v>0</v>
      </c>
      <c r="K2912" s="40">
        <v>0</v>
      </c>
      <c r="L2912" s="40">
        <v>939.75</v>
      </c>
      <c r="M2912" s="40" t="s">
        <v>1290</v>
      </c>
    </row>
    <row r="2913" spans="1:13" s="40" customFormat="1">
      <c r="A2913" s="40">
        <v>101010102001</v>
      </c>
      <c r="B2913" s="40" t="s">
        <v>2902</v>
      </c>
      <c r="C2913" s="40" t="s">
        <v>2626</v>
      </c>
      <c r="D2913" s="40" t="s">
        <v>1288</v>
      </c>
      <c r="E2913" s="40" t="s">
        <v>2634</v>
      </c>
      <c r="F2913" s="40">
        <v>2147</v>
      </c>
      <c r="G2913" s="41">
        <v>38983</v>
      </c>
      <c r="H2913" s="40" t="s">
        <v>3116</v>
      </c>
      <c r="I2913" s="40">
        <v>2025</v>
      </c>
      <c r="J2913" s="40">
        <v>0</v>
      </c>
      <c r="K2913" s="40">
        <v>0</v>
      </c>
      <c r="L2913" s="40">
        <v>2025</v>
      </c>
      <c r="M2913" s="40" t="s">
        <v>1290</v>
      </c>
    </row>
    <row r="2914" spans="1:13" s="40" customFormat="1">
      <c r="A2914" s="40">
        <v>101010102001</v>
      </c>
      <c r="B2914" s="40" t="s">
        <v>2902</v>
      </c>
      <c r="C2914" s="40" t="s">
        <v>2626</v>
      </c>
      <c r="D2914" s="40" t="s">
        <v>1288</v>
      </c>
      <c r="E2914" s="40" t="s">
        <v>2634</v>
      </c>
      <c r="F2914" s="40">
        <v>2158</v>
      </c>
      <c r="G2914" s="41">
        <v>38983</v>
      </c>
      <c r="H2914" s="40" t="s">
        <v>3117</v>
      </c>
      <c r="I2914" s="40">
        <v>195.38</v>
      </c>
      <c r="J2914" s="40">
        <v>0</v>
      </c>
      <c r="K2914" s="40">
        <v>0</v>
      </c>
      <c r="L2914" s="40">
        <v>195.38</v>
      </c>
      <c r="M2914" s="40" t="s">
        <v>1290</v>
      </c>
    </row>
    <row r="2915" spans="1:13" s="40" customFormat="1">
      <c r="A2915" s="40">
        <v>101010102001</v>
      </c>
      <c r="B2915" s="40" t="s">
        <v>2902</v>
      </c>
      <c r="C2915" s="40" t="s">
        <v>2626</v>
      </c>
      <c r="D2915" s="40" t="s">
        <v>1288</v>
      </c>
      <c r="E2915" s="40" t="s">
        <v>2634</v>
      </c>
      <c r="F2915" s="40">
        <v>2186</v>
      </c>
      <c r="G2915" s="41">
        <v>38983</v>
      </c>
      <c r="H2915" s="40" t="s">
        <v>3118</v>
      </c>
      <c r="I2915" s="40">
        <v>4.5</v>
      </c>
      <c r="J2915" s="40">
        <v>0</v>
      </c>
      <c r="K2915" s="40">
        <v>0</v>
      </c>
      <c r="L2915" s="40">
        <v>4.5</v>
      </c>
      <c r="M2915" s="40" t="s">
        <v>1290</v>
      </c>
    </row>
    <row r="2916" spans="1:13" s="40" customFormat="1">
      <c r="A2916" s="40">
        <v>101010102001</v>
      </c>
      <c r="B2916" s="40" t="s">
        <v>2902</v>
      </c>
      <c r="C2916" s="40" t="s">
        <v>2626</v>
      </c>
      <c r="D2916" s="40" t="s">
        <v>1288</v>
      </c>
      <c r="E2916" s="40" t="s">
        <v>2634</v>
      </c>
      <c r="F2916" s="40">
        <v>2189</v>
      </c>
      <c r="G2916" s="41">
        <v>38983</v>
      </c>
      <c r="H2916" s="40" t="s">
        <v>3119</v>
      </c>
      <c r="I2916" s="40">
        <v>540</v>
      </c>
      <c r="J2916" s="40">
        <v>0</v>
      </c>
      <c r="K2916" s="40">
        <v>0</v>
      </c>
      <c r="L2916" s="40">
        <v>540</v>
      </c>
      <c r="M2916" s="40" t="s">
        <v>1290</v>
      </c>
    </row>
    <row r="2917" spans="1:13" s="40" customFormat="1">
      <c r="A2917" s="40">
        <v>101010102001</v>
      </c>
      <c r="B2917" s="40" t="s">
        <v>2902</v>
      </c>
      <c r="C2917" s="40" t="s">
        <v>2626</v>
      </c>
      <c r="D2917" s="40" t="s">
        <v>1288</v>
      </c>
      <c r="E2917" s="40" t="s">
        <v>2634</v>
      </c>
      <c r="F2917" s="40">
        <v>2190</v>
      </c>
      <c r="G2917" s="41">
        <v>38983</v>
      </c>
      <c r="H2917" s="40" t="s">
        <v>3120</v>
      </c>
      <c r="I2917" s="40">
        <v>50.05</v>
      </c>
      <c r="J2917" s="40">
        <v>0</v>
      </c>
      <c r="K2917" s="40">
        <v>0</v>
      </c>
      <c r="L2917" s="40">
        <v>50.05</v>
      </c>
      <c r="M2917" s="40" t="s">
        <v>1290</v>
      </c>
    </row>
    <row r="2918" spans="1:13" s="40" customFormat="1">
      <c r="A2918" s="40">
        <v>101010102001</v>
      </c>
      <c r="B2918" s="40" t="s">
        <v>2902</v>
      </c>
      <c r="C2918" s="40" t="s">
        <v>2626</v>
      </c>
      <c r="D2918" s="40" t="s">
        <v>1288</v>
      </c>
      <c r="E2918" s="40" t="s">
        <v>2634</v>
      </c>
      <c r="F2918" s="40">
        <v>2208</v>
      </c>
      <c r="G2918" s="41">
        <v>38984</v>
      </c>
      <c r="H2918" s="40" t="s">
        <v>3121</v>
      </c>
      <c r="I2918" s="40">
        <v>117</v>
      </c>
      <c r="J2918" s="40">
        <v>0</v>
      </c>
      <c r="K2918" s="40">
        <v>0</v>
      </c>
      <c r="L2918" s="40">
        <v>117</v>
      </c>
      <c r="M2918" s="40" t="s">
        <v>1290</v>
      </c>
    </row>
    <row r="2919" spans="1:13" s="40" customFormat="1">
      <c r="A2919" s="40">
        <v>101010102001</v>
      </c>
      <c r="B2919" s="40" t="s">
        <v>2902</v>
      </c>
      <c r="C2919" s="40" t="s">
        <v>2626</v>
      </c>
      <c r="D2919" s="40" t="s">
        <v>1288</v>
      </c>
      <c r="E2919" s="40" t="s">
        <v>2634</v>
      </c>
      <c r="F2919" s="40">
        <v>2188</v>
      </c>
      <c r="G2919" s="41">
        <v>38985</v>
      </c>
      <c r="H2919" s="40" t="s">
        <v>3128</v>
      </c>
      <c r="I2919" s="40">
        <v>12320.85</v>
      </c>
      <c r="J2919" s="40">
        <v>0</v>
      </c>
      <c r="K2919" s="40">
        <v>0</v>
      </c>
      <c r="L2919" s="40">
        <v>12320.85</v>
      </c>
      <c r="M2919" s="40" t="s">
        <v>1290</v>
      </c>
    </row>
    <row r="2920" spans="1:13" s="40" customFormat="1">
      <c r="A2920" s="40">
        <v>101010102001</v>
      </c>
      <c r="B2920" s="40" t="s">
        <v>2902</v>
      </c>
      <c r="C2920" s="40" t="s">
        <v>2626</v>
      </c>
      <c r="D2920" s="40" t="s">
        <v>1288</v>
      </c>
      <c r="E2920" s="40" t="s">
        <v>2634</v>
      </c>
      <c r="F2920" s="40">
        <v>2193</v>
      </c>
      <c r="G2920" s="41">
        <v>38985</v>
      </c>
      <c r="H2920" s="40" t="s">
        <v>3129</v>
      </c>
      <c r="I2920" s="40">
        <v>2136</v>
      </c>
      <c r="J2920" s="40">
        <v>0</v>
      </c>
      <c r="K2920" s="40">
        <v>0</v>
      </c>
      <c r="L2920" s="40">
        <v>2136</v>
      </c>
      <c r="M2920" s="40" t="s">
        <v>1290</v>
      </c>
    </row>
    <row r="2921" spans="1:13" s="40" customFormat="1">
      <c r="A2921" s="40">
        <v>101010102001</v>
      </c>
      <c r="B2921" s="40" t="s">
        <v>2902</v>
      </c>
      <c r="C2921" s="40" t="s">
        <v>2626</v>
      </c>
      <c r="D2921" s="40" t="s">
        <v>1288</v>
      </c>
      <c r="E2921" s="40" t="s">
        <v>2634</v>
      </c>
      <c r="F2921" s="40">
        <v>2305</v>
      </c>
      <c r="G2921" s="41">
        <v>38985</v>
      </c>
      <c r="H2921" s="40" t="s">
        <v>3130</v>
      </c>
      <c r="I2921" s="40">
        <v>161.1</v>
      </c>
      <c r="J2921" s="40">
        <v>0</v>
      </c>
      <c r="K2921" s="40">
        <v>0</v>
      </c>
      <c r="L2921" s="40">
        <v>161.1</v>
      </c>
      <c r="M2921" s="40" t="s">
        <v>1290</v>
      </c>
    </row>
    <row r="2922" spans="1:13" s="40" customFormat="1">
      <c r="A2922" s="40">
        <v>101010102001</v>
      </c>
      <c r="B2922" s="40" t="s">
        <v>2902</v>
      </c>
      <c r="C2922" s="40" t="s">
        <v>2626</v>
      </c>
      <c r="D2922" s="40" t="s">
        <v>1288</v>
      </c>
      <c r="E2922" s="40" t="s">
        <v>2628</v>
      </c>
      <c r="F2922" s="40">
        <v>3794</v>
      </c>
      <c r="G2922" s="41">
        <v>38985</v>
      </c>
      <c r="H2922" s="40" t="s">
        <v>3122</v>
      </c>
      <c r="I2922" s="40">
        <v>0</v>
      </c>
      <c r="J2922" s="40">
        <v>31023.19</v>
      </c>
      <c r="K2922" s="40">
        <v>0</v>
      </c>
      <c r="L2922" s="40">
        <v>-31023.19</v>
      </c>
      <c r="M2922" s="40" t="s">
        <v>1290</v>
      </c>
    </row>
    <row r="2923" spans="1:13" s="40" customFormat="1">
      <c r="A2923" s="40">
        <v>101010102001</v>
      </c>
      <c r="B2923" s="40" t="s">
        <v>2902</v>
      </c>
      <c r="C2923" s="40" t="s">
        <v>2626</v>
      </c>
      <c r="D2923" s="40" t="s">
        <v>1288</v>
      </c>
      <c r="E2923" s="40" t="s">
        <v>2628</v>
      </c>
      <c r="F2923" s="40">
        <v>3795</v>
      </c>
      <c r="G2923" s="41">
        <v>38985</v>
      </c>
      <c r="H2923" s="40" t="s">
        <v>660</v>
      </c>
      <c r="I2923" s="40">
        <v>0</v>
      </c>
      <c r="J2923" s="40">
        <v>183.22</v>
      </c>
      <c r="K2923" s="40">
        <v>0</v>
      </c>
      <c r="L2923" s="40">
        <v>-183.22</v>
      </c>
      <c r="M2923" s="40" t="s">
        <v>1290</v>
      </c>
    </row>
    <row r="2924" spans="1:13" s="40" customFormat="1">
      <c r="A2924" s="40">
        <v>101010102001</v>
      </c>
      <c r="B2924" s="40" t="s">
        <v>2902</v>
      </c>
      <c r="C2924" s="40" t="s">
        <v>2626</v>
      </c>
      <c r="D2924" s="40" t="s">
        <v>1288</v>
      </c>
      <c r="E2924" s="40" t="s">
        <v>2628</v>
      </c>
      <c r="F2924" s="40">
        <v>3796</v>
      </c>
      <c r="G2924" s="41">
        <v>38985</v>
      </c>
      <c r="H2924" s="40" t="s">
        <v>3123</v>
      </c>
      <c r="I2924" s="40">
        <v>0</v>
      </c>
      <c r="J2924" s="40">
        <v>16668.310000000001</v>
      </c>
      <c r="K2924" s="40">
        <v>0</v>
      </c>
      <c r="L2924" s="40">
        <v>-16668.310000000001</v>
      </c>
      <c r="M2924" s="40" t="s">
        <v>1290</v>
      </c>
    </row>
    <row r="2925" spans="1:13" s="40" customFormat="1">
      <c r="A2925" s="40">
        <v>101010102001</v>
      </c>
      <c r="B2925" s="40" t="s">
        <v>2902</v>
      </c>
      <c r="C2925" s="40" t="s">
        <v>2626</v>
      </c>
      <c r="D2925" s="40" t="s">
        <v>1288</v>
      </c>
      <c r="E2925" s="40" t="s">
        <v>2628</v>
      </c>
      <c r="F2925" s="40">
        <v>3797</v>
      </c>
      <c r="G2925" s="41">
        <v>38985</v>
      </c>
      <c r="H2925" s="40" t="s">
        <v>3124</v>
      </c>
      <c r="I2925" s="40">
        <v>0</v>
      </c>
      <c r="J2925" s="40">
        <v>476</v>
      </c>
      <c r="K2925" s="40">
        <v>0</v>
      </c>
      <c r="L2925" s="40">
        <v>-476</v>
      </c>
      <c r="M2925" s="40" t="s">
        <v>1290</v>
      </c>
    </row>
    <row r="2926" spans="1:13" s="40" customFormat="1">
      <c r="A2926" s="40">
        <v>101010102001</v>
      </c>
      <c r="B2926" s="40" t="s">
        <v>2902</v>
      </c>
      <c r="C2926" s="40" t="s">
        <v>2626</v>
      </c>
      <c r="D2926" s="40" t="s">
        <v>1288</v>
      </c>
      <c r="E2926" s="40" t="s">
        <v>2628</v>
      </c>
      <c r="F2926" s="40">
        <v>3798</v>
      </c>
      <c r="G2926" s="41">
        <v>38985</v>
      </c>
      <c r="H2926" s="40" t="s">
        <v>3125</v>
      </c>
      <c r="I2926" s="40">
        <v>0</v>
      </c>
      <c r="J2926" s="40">
        <v>93.34</v>
      </c>
      <c r="K2926" s="40">
        <v>0</v>
      </c>
      <c r="L2926" s="40">
        <v>-93.34</v>
      </c>
      <c r="M2926" s="40" t="s">
        <v>1290</v>
      </c>
    </row>
    <row r="2927" spans="1:13" s="40" customFormat="1">
      <c r="A2927" s="40">
        <v>101010102001</v>
      </c>
      <c r="B2927" s="40" t="s">
        <v>2902</v>
      </c>
      <c r="C2927" s="40" t="s">
        <v>2626</v>
      </c>
      <c r="D2927" s="40" t="s">
        <v>1288</v>
      </c>
      <c r="E2927" s="40" t="s">
        <v>2628</v>
      </c>
      <c r="F2927" s="40">
        <v>3799</v>
      </c>
      <c r="G2927" s="41">
        <v>38985</v>
      </c>
      <c r="H2927" s="40" t="s">
        <v>3126</v>
      </c>
      <c r="I2927" s="40">
        <v>0</v>
      </c>
      <c r="J2927" s="40">
        <v>800</v>
      </c>
      <c r="K2927" s="40">
        <v>0</v>
      </c>
      <c r="L2927" s="40">
        <v>-800</v>
      </c>
      <c r="M2927" s="40" t="s">
        <v>1290</v>
      </c>
    </row>
    <row r="2928" spans="1:13" s="40" customFormat="1">
      <c r="A2928" s="40">
        <v>101010102001</v>
      </c>
      <c r="B2928" s="40" t="s">
        <v>2902</v>
      </c>
      <c r="C2928" s="40" t="s">
        <v>2626</v>
      </c>
      <c r="D2928" s="40" t="s">
        <v>1288</v>
      </c>
      <c r="E2928" s="40" t="s">
        <v>2628</v>
      </c>
      <c r="F2928" s="40">
        <v>3800</v>
      </c>
      <c r="G2928" s="41">
        <v>38985</v>
      </c>
      <c r="H2928" s="40" t="s">
        <v>3127</v>
      </c>
      <c r="I2928" s="40">
        <v>0</v>
      </c>
      <c r="J2928" s="40">
        <v>72.150000000000006</v>
      </c>
      <c r="K2928" s="40">
        <v>0</v>
      </c>
      <c r="L2928" s="40">
        <v>-72.150000000000006</v>
      </c>
      <c r="M2928" s="40" t="s">
        <v>1290</v>
      </c>
    </row>
    <row r="2929" spans="1:13" s="40" customFormat="1">
      <c r="A2929" s="40">
        <v>101010102001</v>
      </c>
      <c r="B2929" s="40" t="s">
        <v>2902</v>
      </c>
      <c r="C2929" s="40" t="s">
        <v>2626</v>
      </c>
      <c r="D2929" s="40" t="s">
        <v>1288</v>
      </c>
      <c r="E2929" s="40" t="s">
        <v>2634</v>
      </c>
      <c r="F2929" s="40">
        <v>32</v>
      </c>
      <c r="G2929" s="41">
        <v>38986</v>
      </c>
      <c r="H2929" s="40" t="s">
        <v>3240</v>
      </c>
      <c r="I2929" s="40">
        <v>35.57</v>
      </c>
      <c r="J2929" s="40">
        <v>0</v>
      </c>
      <c r="K2929" s="40">
        <v>0</v>
      </c>
      <c r="L2929" s="40">
        <v>35.57</v>
      </c>
      <c r="M2929" s="40" t="s">
        <v>1290</v>
      </c>
    </row>
    <row r="2930" spans="1:13" s="40" customFormat="1">
      <c r="A2930" s="40">
        <v>101010102001</v>
      </c>
      <c r="B2930" s="40" t="s">
        <v>2902</v>
      </c>
      <c r="C2930" s="40" t="s">
        <v>2626</v>
      </c>
      <c r="D2930" s="40" t="s">
        <v>1288</v>
      </c>
      <c r="E2930" s="40" t="s">
        <v>2634</v>
      </c>
      <c r="F2930" s="40">
        <v>2150</v>
      </c>
      <c r="G2930" s="41">
        <v>38986</v>
      </c>
      <c r="H2930" s="40" t="s">
        <v>3241</v>
      </c>
      <c r="I2930" s="40">
        <v>793.8</v>
      </c>
      <c r="J2930" s="40">
        <v>0</v>
      </c>
      <c r="K2930" s="40">
        <v>0</v>
      </c>
      <c r="L2930" s="40">
        <v>793.8</v>
      </c>
      <c r="M2930" s="40" t="s">
        <v>1290</v>
      </c>
    </row>
    <row r="2931" spans="1:13" s="40" customFormat="1">
      <c r="A2931" s="40">
        <v>101010102001</v>
      </c>
      <c r="B2931" s="40" t="s">
        <v>2902</v>
      </c>
      <c r="C2931" s="40" t="s">
        <v>2626</v>
      </c>
      <c r="D2931" s="40" t="s">
        <v>1288</v>
      </c>
      <c r="E2931" s="40" t="s">
        <v>2634</v>
      </c>
      <c r="F2931" s="40">
        <v>2151</v>
      </c>
      <c r="G2931" s="41">
        <v>38986</v>
      </c>
      <c r="H2931" s="40" t="s">
        <v>3242</v>
      </c>
      <c r="I2931" s="40">
        <v>1530</v>
      </c>
      <c r="J2931" s="40">
        <v>0</v>
      </c>
      <c r="K2931" s="40">
        <v>0</v>
      </c>
      <c r="L2931" s="40">
        <v>1530</v>
      </c>
      <c r="M2931" s="40" t="s">
        <v>1290</v>
      </c>
    </row>
    <row r="2932" spans="1:13" s="40" customFormat="1">
      <c r="A2932" s="40">
        <v>101010102001</v>
      </c>
      <c r="B2932" s="40" t="s">
        <v>2902</v>
      </c>
      <c r="C2932" s="40" t="s">
        <v>2626</v>
      </c>
      <c r="D2932" s="40" t="s">
        <v>1288</v>
      </c>
      <c r="E2932" s="40" t="s">
        <v>2634</v>
      </c>
      <c r="F2932" s="40">
        <v>2187</v>
      </c>
      <c r="G2932" s="41">
        <v>38986</v>
      </c>
      <c r="H2932" s="40" t="s">
        <v>3243</v>
      </c>
      <c r="I2932" s="40">
        <v>63.19</v>
      </c>
      <c r="J2932" s="40">
        <v>0</v>
      </c>
      <c r="K2932" s="40">
        <v>0</v>
      </c>
      <c r="L2932" s="40">
        <v>63.19</v>
      </c>
      <c r="M2932" s="40" t="s">
        <v>1290</v>
      </c>
    </row>
    <row r="2933" spans="1:13" s="40" customFormat="1">
      <c r="A2933" s="40">
        <v>101010102001</v>
      </c>
      <c r="B2933" s="40" t="s">
        <v>2902</v>
      </c>
      <c r="C2933" s="40" t="s">
        <v>2626</v>
      </c>
      <c r="D2933" s="40" t="s">
        <v>1288</v>
      </c>
      <c r="E2933" s="40" t="s">
        <v>2634</v>
      </c>
      <c r="F2933" s="40">
        <v>2191</v>
      </c>
      <c r="G2933" s="41">
        <v>38986</v>
      </c>
      <c r="H2933" s="40" t="s">
        <v>3244</v>
      </c>
      <c r="I2933" s="40">
        <v>1.1499999999999999</v>
      </c>
      <c r="J2933" s="40">
        <v>0</v>
      </c>
      <c r="K2933" s="40">
        <v>0</v>
      </c>
      <c r="L2933" s="40">
        <v>1.1499999999999999</v>
      </c>
      <c r="M2933" s="40" t="s">
        <v>1290</v>
      </c>
    </row>
    <row r="2934" spans="1:13" s="40" customFormat="1">
      <c r="A2934" s="40">
        <v>101010102001</v>
      </c>
      <c r="B2934" s="40" t="s">
        <v>2902</v>
      </c>
      <c r="C2934" s="40" t="s">
        <v>2626</v>
      </c>
      <c r="D2934" s="40" t="s">
        <v>1288</v>
      </c>
      <c r="E2934" s="40" t="s">
        <v>2634</v>
      </c>
      <c r="F2934" s="40">
        <v>2192</v>
      </c>
      <c r="G2934" s="41">
        <v>38986</v>
      </c>
      <c r="H2934" s="40" t="s">
        <v>3245</v>
      </c>
      <c r="I2934" s="40">
        <v>5.46</v>
      </c>
      <c r="J2934" s="40">
        <v>0</v>
      </c>
      <c r="K2934" s="40">
        <v>0</v>
      </c>
      <c r="L2934" s="40">
        <v>5.46</v>
      </c>
      <c r="M2934" s="40" t="s">
        <v>1290</v>
      </c>
    </row>
    <row r="2935" spans="1:13" s="40" customFormat="1">
      <c r="A2935" s="40">
        <v>101010102001</v>
      </c>
      <c r="B2935" s="40" t="s">
        <v>2902</v>
      </c>
      <c r="C2935" s="40" t="s">
        <v>2626</v>
      </c>
      <c r="D2935" s="40" t="s">
        <v>1288</v>
      </c>
      <c r="E2935" s="40" t="s">
        <v>2634</v>
      </c>
      <c r="F2935" s="40">
        <v>2379</v>
      </c>
      <c r="G2935" s="41">
        <v>38986</v>
      </c>
      <c r="H2935" s="40" t="s">
        <v>3153</v>
      </c>
      <c r="I2935" s="40">
        <v>760.77</v>
      </c>
      <c r="J2935" s="40">
        <v>0</v>
      </c>
      <c r="K2935" s="40">
        <v>0</v>
      </c>
      <c r="L2935" s="40">
        <v>760.77</v>
      </c>
      <c r="M2935" s="40" t="s">
        <v>1290</v>
      </c>
    </row>
    <row r="2936" spans="1:13" s="40" customFormat="1">
      <c r="A2936" s="40">
        <v>101010102001</v>
      </c>
      <c r="B2936" s="40" t="s">
        <v>2902</v>
      </c>
      <c r="C2936" s="40" t="s">
        <v>2626</v>
      </c>
      <c r="D2936" s="40" t="s">
        <v>1288</v>
      </c>
      <c r="E2936" s="40" t="s">
        <v>2634</v>
      </c>
      <c r="F2936" s="40">
        <v>2435</v>
      </c>
      <c r="G2936" s="41">
        <v>38986</v>
      </c>
      <c r="H2936" s="40" t="s">
        <v>3154</v>
      </c>
      <c r="I2936" s="40">
        <v>2</v>
      </c>
      <c r="J2936" s="40">
        <v>0</v>
      </c>
      <c r="K2936" s="40">
        <v>0</v>
      </c>
      <c r="L2936" s="40">
        <v>2</v>
      </c>
      <c r="M2936" s="40" t="s">
        <v>1290</v>
      </c>
    </row>
    <row r="2937" spans="1:13" s="40" customFormat="1">
      <c r="A2937" s="40">
        <v>101010102001</v>
      </c>
      <c r="B2937" s="40" t="s">
        <v>2902</v>
      </c>
      <c r="C2937" s="40" t="s">
        <v>2626</v>
      </c>
      <c r="D2937" s="40" t="s">
        <v>1288</v>
      </c>
      <c r="E2937" s="40" t="s">
        <v>2634</v>
      </c>
      <c r="F2937" s="40">
        <v>2527</v>
      </c>
      <c r="G2937" s="41">
        <v>38986</v>
      </c>
      <c r="H2937" s="40" t="s">
        <v>3155</v>
      </c>
      <c r="I2937" s="40">
        <v>17337.16</v>
      </c>
      <c r="J2937" s="40">
        <v>0</v>
      </c>
      <c r="K2937" s="40">
        <v>0</v>
      </c>
      <c r="L2937" s="40">
        <v>17337.16</v>
      </c>
      <c r="M2937" s="40" t="s">
        <v>1290</v>
      </c>
    </row>
    <row r="2938" spans="1:13" s="40" customFormat="1">
      <c r="A2938" s="40">
        <v>101010102001</v>
      </c>
      <c r="B2938" s="40" t="s">
        <v>2902</v>
      </c>
      <c r="C2938" s="40" t="s">
        <v>2626</v>
      </c>
      <c r="D2938" s="40" t="s">
        <v>1288</v>
      </c>
      <c r="E2938" s="40" t="s">
        <v>2628</v>
      </c>
      <c r="F2938" s="40">
        <v>3801</v>
      </c>
      <c r="G2938" s="41">
        <v>38986</v>
      </c>
      <c r="H2938" s="40" t="s">
        <v>3131</v>
      </c>
      <c r="I2938" s="40">
        <v>0</v>
      </c>
      <c r="J2938" s="40">
        <v>16566.84</v>
      </c>
      <c r="K2938" s="40">
        <v>0</v>
      </c>
      <c r="L2938" s="40">
        <v>-16566.84</v>
      </c>
      <c r="M2938" s="40" t="s">
        <v>1290</v>
      </c>
    </row>
    <row r="2939" spans="1:13" s="40" customFormat="1">
      <c r="A2939" s="40">
        <v>101010102001</v>
      </c>
      <c r="B2939" s="40" t="s">
        <v>2902</v>
      </c>
      <c r="C2939" s="40" t="s">
        <v>2626</v>
      </c>
      <c r="D2939" s="40" t="s">
        <v>1288</v>
      </c>
      <c r="E2939" s="40" t="s">
        <v>2628</v>
      </c>
      <c r="F2939" s="40">
        <v>3806</v>
      </c>
      <c r="G2939" s="41">
        <v>38986</v>
      </c>
      <c r="H2939" s="40" t="s">
        <v>3236</v>
      </c>
      <c r="I2939" s="40">
        <v>0</v>
      </c>
      <c r="J2939" s="40">
        <v>13109.56</v>
      </c>
      <c r="K2939" s="40">
        <v>0</v>
      </c>
      <c r="L2939" s="40">
        <v>-13109.56</v>
      </c>
      <c r="M2939" s="40" t="s">
        <v>1290</v>
      </c>
    </row>
    <row r="2940" spans="1:13" s="40" customFormat="1">
      <c r="A2940" s="40">
        <v>101010102001</v>
      </c>
      <c r="B2940" s="40" t="s">
        <v>2902</v>
      </c>
      <c r="C2940" s="40" t="s">
        <v>2626</v>
      </c>
      <c r="D2940" s="40" t="s">
        <v>1288</v>
      </c>
      <c r="E2940" s="40" t="s">
        <v>2628</v>
      </c>
      <c r="F2940" s="40">
        <v>3808</v>
      </c>
      <c r="G2940" s="41">
        <v>38986</v>
      </c>
      <c r="H2940" s="40" t="s">
        <v>3237</v>
      </c>
      <c r="I2940" s="40">
        <v>0</v>
      </c>
      <c r="J2940" s="40">
        <v>210.9</v>
      </c>
      <c r="K2940" s="40">
        <v>0</v>
      </c>
      <c r="L2940" s="40">
        <v>-210.9</v>
      </c>
      <c r="M2940" s="40" t="s">
        <v>1290</v>
      </c>
    </row>
    <row r="2941" spans="1:13" s="40" customFormat="1">
      <c r="A2941" s="40">
        <v>101010102001</v>
      </c>
      <c r="B2941" s="40" t="s">
        <v>2902</v>
      </c>
      <c r="C2941" s="40" t="s">
        <v>2626</v>
      </c>
      <c r="D2941" s="40" t="s">
        <v>1288</v>
      </c>
      <c r="E2941" s="40" t="s">
        <v>2627</v>
      </c>
      <c r="F2941" s="40">
        <v>3811</v>
      </c>
      <c r="G2941" s="41">
        <v>38986</v>
      </c>
      <c r="H2941" s="40" t="s">
        <v>1293</v>
      </c>
      <c r="I2941" s="40">
        <v>0</v>
      </c>
      <c r="J2941" s="40">
        <v>0</v>
      </c>
      <c r="K2941" s="40">
        <v>0</v>
      </c>
      <c r="L2941" s="40">
        <v>0</v>
      </c>
      <c r="M2941" s="40" t="s">
        <v>1290</v>
      </c>
    </row>
    <row r="2942" spans="1:13" s="40" customFormat="1">
      <c r="A2942" s="40">
        <v>101010102001</v>
      </c>
      <c r="B2942" s="40" t="s">
        <v>2902</v>
      </c>
      <c r="C2942" s="40" t="s">
        <v>2626</v>
      </c>
      <c r="D2942" s="40" t="s">
        <v>1288</v>
      </c>
      <c r="E2942" s="40" t="s">
        <v>2628</v>
      </c>
      <c r="F2942" s="40">
        <v>3812</v>
      </c>
      <c r="G2942" s="41">
        <v>38986</v>
      </c>
      <c r="H2942" s="40" t="s">
        <v>3238</v>
      </c>
      <c r="I2942" s="40">
        <v>0</v>
      </c>
      <c r="J2942" s="40">
        <v>514.26</v>
      </c>
      <c r="K2942" s="40">
        <v>0</v>
      </c>
      <c r="L2942" s="40">
        <v>-514.26</v>
      </c>
      <c r="M2942" s="40" t="s">
        <v>1290</v>
      </c>
    </row>
    <row r="2943" spans="1:13" s="40" customFormat="1">
      <c r="A2943" s="40">
        <v>101010102001</v>
      </c>
      <c r="B2943" s="40" t="s">
        <v>2902</v>
      </c>
      <c r="C2943" s="40" t="s">
        <v>2626</v>
      </c>
      <c r="D2943" s="40" t="s">
        <v>1288</v>
      </c>
      <c r="E2943" s="40" t="s">
        <v>2628</v>
      </c>
      <c r="F2943" s="40">
        <v>3813</v>
      </c>
      <c r="G2943" s="41">
        <v>38986</v>
      </c>
      <c r="H2943" s="40" t="s">
        <v>3239</v>
      </c>
      <c r="I2943" s="40">
        <v>0</v>
      </c>
      <c r="J2943" s="40">
        <v>11.24</v>
      </c>
      <c r="K2943" s="40">
        <v>0</v>
      </c>
      <c r="L2943" s="40">
        <v>-11.24</v>
      </c>
      <c r="M2943" s="40" t="s">
        <v>1290</v>
      </c>
    </row>
    <row r="2944" spans="1:13" s="40" customFormat="1">
      <c r="A2944" s="40">
        <v>101010102001</v>
      </c>
      <c r="B2944" s="40" t="s">
        <v>2902</v>
      </c>
      <c r="C2944" s="40" t="s">
        <v>2626</v>
      </c>
      <c r="D2944" s="40" t="s">
        <v>1288</v>
      </c>
      <c r="E2944" s="40" t="s">
        <v>2628</v>
      </c>
      <c r="F2944" s="40">
        <v>3813</v>
      </c>
      <c r="G2944" s="41">
        <v>38986</v>
      </c>
      <c r="H2944" s="40" t="s">
        <v>3239</v>
      </c>
      <c r="I2944" s="40">
        <v>0</v>
      </c>
      <c r="J2944" s="40">
        <v>12.2</v>
      </c>
      <c r="K2944" s="40">
        <v>0</v>
      </c>
      <c r="L2944" s="40">
        <v>-12.2</v>
      </c>
      <c r="M2944" s="40" t="s">
        <v>1290</v>
      </c>
    </row>
    <row r="2945" spans="1:13" s="40" customFormat="1">
      <c r="A2945" s="40">
        <v>101010102001</v>
      </c>
      <c r="B2945" s="40" t="s">
        <v>2902</v>
      </c>
      <c r="C2945" s="40" t="s">
        <v>2626</v>
      </c>
      <c r="D2945" s="40" t="s">
        <v>1288</v>
      </c>
      <c r="E2945" s="40" t="s">
        <v>2628</v>
      </c>
      <c r="F2945" s="40">
        <v>3813</v>
      </c>
      <c r="G2945" s="41">
        <v>38986</v>
      </c>
      <c r="H2945" s="40" t="s">
        <v>3239</v>
      </c>
      <c r="I2945" s="40">
        <v>0</v>
      </c>
      <c r="J2945" s="40">
        <v>70</v>
      </c>
      <c r="K2945" s="40">
        <v>0</v>
      </c>
      <c r="L2945" s="40">
        <v>-70</v>
      </c>
      <c r="M2945" s="40" t="s">
        <v>1290</v>
      </c>
    </row>
    <row r="2946" spans="1:13" s="40" customFormat="1">
      <c r="A2946" s="40">
        <v>101010102001</v>
      </c>
      <c r="B2946" s="40" t="s">
        <v>2902</v>
      </c>
      <c r="C2946" s="40" t="s">
        <v>2626</v>
      </c>
      <c r="D2946" s="40" t="s">
        <v>1288</v>
      </c>
      <c r="E2946" s="40" t="s">
        <v>2634</v>
      </c>
      <c r="F2946" s="40">
        <v>2194</v>
      </c>
      <c r="G2946" s="41">
        <v>38987</v>
      </c>
      <c r="H2946" s="40" t="s">
        <v>3264</v>
      </c>
      <c r="I2946" s="40">
        <v>6.93</v>
      </c>
      <c r="J2946" s="40">
        <v>0</v>
      </c>
      <c r="K2946" s="40">
        <v>0</v>
      </c>
      <c r="L2946" s="40">
        <v>6.93</v>
      </c>
      <c r="M2946" s="40" t="s">
        <v>1290</v>
      </c>
    </row>
    <row r="2947" spans="1:13" s="40" customFormat="1">
      <c r="A2947" s="40">
        <v>101010102001</v>
      </c>
      <c r="B2947" s="40" t="s">
        <v>2902</v>
      </c>
      <c r="C2947" s="40" t="s">
        <v>2626</v>
      </c>
      <c r="D2947" s="40" t="s">
        <v>1288</v>
      </c>
      <c r="E2947" s="40" t="s">
        <v>2634</v>
      </c>
      <c r="F2947" s="40">
        <v>2201</v>
      </c>
      <c r="G2947" s="41">
        <v>38987</v>
      </c>
      <c r="H2947" s="40" t="s">
        <v>3265</v>
      </c>
      <c r="I2947" s="40">
        <v>32.869999999999997</v>
      </c>
      <c r="J2947" s="40">
        <v>0</v>
      </c>
      <c r="K2947" s="40">
        <v>0</v>
      </c>
      <c r="L2947" s="40">
        <v>32.869999999999997</v>
      </c>
      <c r="M2947" s="40" t="s">
        <v>1290</v>
      </c>
    </row>
    <row r="2948" spans="1:13" s="40" customFormat="1">
      <c r="A2948" s="40">
        <v>101010102001</v>
      </c>
      <c r="B2948" s="40" t="s">
        <v>2902</v>
      </c>
      <c r="C2948" s="40" t="s">
        <v>2626</v>
      </c>
      <c r="D2948" s="40" t="s">
        <v>1288</v>
      </c>
      <c r="E2948" s="40" t="s">
        <v>2634</v>
      </c>
      <c r="F2948" s="40">
        <v>2203</v>
      </c>
      <c r="G2948" s="41">
        <v>38987</v>
      </c>
      <c r="H2948" s="40" t="s">
        <v>3266</v>
      </c>
      <c r="I2948" s="40">
        <v>50</v>
      </c>
      <c r="J2948" s="40">
        <v>0</v>
      </c>
      <c r="K2948" s="40">
        <v>0</v>
      </c>
      <c r="L2948" s="40">
        <v>50</v>
      </c>
      <c r="M2948" s="40" t="s">
        <v>1290</v>
      </c>
    </row>
    <row r="2949" spans="1:13" s="40" customFormat="1">
      <c r="A2949" s="40">
        <v>101010102001</v>
      </c>
      <c r="B2949" s="40" t="s">
        <v>2902</v>
      </c>
      <c r="C2949" s="40" t="s">
        <v>2626</v>
      </c>
      <c r="D2949" s="40" t="s">
        <v>1288</v>
      </c>
      <c r="E2949" s="40" t="s">
        <v>2634</v>
      </c>
      <c r="F2949" s="40">
        <v>2206</v>
      </c>
      <c r="G2949" s="41">
        <v>38987</v>
      </c>
      <c r="H2949" s="40" t="s">
        <v>3267</v>
      </c>
      <c r="I2949" s="40">
        <v>13376.91</v>
      </c>
      <c r="J2949" s="40">
        <v>0</v>
      </c>
      <c r="K2949" s="40">
        <v>0</v>
      </c>
      <c r="L2949" s="40">
        <v>13376.91</v>
      </c>
      <c r="M2949" s="40" t="s">
        <v>1290</v>
      </c>
    </row>
    <row r="2950" spans="1:13" s="40" customFormat="1">
      <c r="A2950" s="40">
        <v>101010102001</v>
      </c>
      <c r="B2950" s="40" t="s">
        <v>2902</v>
      </c>
      <c r="C2950" s="40" t="s">
        <v>2626</v>
      </c>
      <c r="D2950" s="40" t="s">
        <v>1288</v>
      </c>
      <c r="E2950" s="40" t="s">
        <v>2634</v>
      </c>
      <c r="F2950" s="40">
        <v>2218</v>
      </c>
      <c r="G2950" s="41">
        <v>38987</v>
      </c>
      <c r="H2950" s="40" t="s">
        <v>3268</v>
      </c>
      <c r="I2950" s="40">
        <v>20</v>
      </c>
      <c r="J2950" s="40">
        <v>0</v>
      </c>
      <c r="K2950" s="40">
        <v>0</v>
      </c>
      <c r="L2950" s="40">
        <v>20</v>
      </c>
      <c r="M2950" s="40" t="s">
        <v>1290</v>
      </c>
    </row>
    <row r="2951" spans="1:13" s="40" customFormat="1">
      <c r="A2951" s="40">
        <v>101010102001</v>
      </c>
      <c r="B2951" s="40" t="s">
        <v>2902</v>
      </c>
      <c r="C2951" s="40" t="s">
        <v>2626</v>
      </c>
      <c r="D2951" s="40" t="s">
        <v>1288</v>
      </c>
      <c r="E2951" s="40" t="s">
        <v>2634</v>
      </c>
      <c r="F2951" s="40">
        <v>2226</v>
      </c>
      <c r="G2951" s="41">
        <v>38987</v>
      </c>
      <c r="H2951" s="40" t="s">
        <v>3269</v>
      </c>
      <c r="I2951" s="40">
        <v>20</v>
      </c>
      <c r="J2951" s="40">
        <v>0</v>
      </c>
      <c r="K2951" s="40">
        <v>0</v>
      </c>
      <c r="L2951" s="40">
        <v>20</v>
      </c>
      <c r="M2951" s="40" t="s">
        <v>1290</v>
      </c>
    </row>
    <row r="2952" spans="1:13" s="40" customFormat="1">
      <c r="A2952" s="40">
        <v>101010102001</v>
      </c>
      <c r="B2952" s="40" t="s">
        <v>2902</v>
      </c>
      <c r="C2952" s="40" t="s">
        <v>2626</v>
      </c>
      <c r="D2952" s="40" t="s">
        <v>1288</v>
      </c>
      <c r="E2952" s="40" t="s">
        <v>2634</v>
      </c>
      <c r="F2952" s="40">
        <v>2232</v>
      </c>
      <c r="G2952" s="41">
        <v>38987</v>
      </c>
      <c r="H2952" s="40" t="s">
        <v>3270</v>
      </c>
      <c r="I2952" s="40">
        <v>534.11</v>
      </c>
      <c r="J2952" s="40">
        <v>0</v>
      </c>
      <c r="K2952" s="40">
        <v>0</v>
      </c>
      <c r="L2952" s="40">
        <v>534.11</v>
      </c>
      <c r="M2952" s="40" t="s">
        <v>1290</v>
      </c>
    </row>
    <row r="2953" spans="1:13" s="40" customFormat="1">
      <c r="A2953" s="40">
        <v>101010102001</v>
      </c>
      <c r="B2953" s="40" t="s">
        <v>2902</v>
      </c>
      <c r="C2953" s="40" t="s">
        <v>2626</v>
      </c>
      <c r="D2953" s="40" t="s">
        <v>1288</v>
      </c>
      <c r="E2953" s="40" t="s">
        <v>2634</v>
      </c>
      <c r="F2953" s="40">
        <v>2315</v>
      </c>
      <c r="G2953" s="41">
        <v>38987</v>
      </c>
      <c r="H2953" s="40" t="s">
        <v>3271</v>
      </c>
      <c r="I2953" s="40">
        <v>3000</v>
      </c>
      <c r="J2953" s="40">
        <v>0</v>
      </c>
      <c r="K2953" s="40">
        <v>0</v>
      </c>
      <c r="L2953" s="40">
        <v>3000</v>
      </c>
      <c r="M2953" s="40" t="s">
        <v>1290</v>
      </c>
    </row>
    <row r="2954" spans="1:13" s="40" customFormat="1">
      <c r="A2954" s="40">
        <v>101010102001</v>
      </c>
      <c r="B2954" s="40" t="s">
        <v>2902</v>
      </c>
      <c r="C2954" s="40" t="s">
        <v>2626</v>
      </c>
      <c r="D2954" s="40" t="s">
        <v>1288</v>
      </c>
      <c r="E2954" s="40" t="s">
        <v>2634</v>
      </c>
      <c r="F2954" s="40">
        <v>2316</v>
      </c>
      <c r="G2954" s="41">
        <v>38987</v>
      </c>
      <c r="H2954" s="40" t="s">
        <v>3272</v>
      </c>
      <c r="I2954" s="40">
        <v>10000</v>
      </c>
      <c r="J2954" s="40">
        <v>0</v>
      </c>
      <c r="K2954" s="40">
        <v>0</v>
      </c>
      <c r="L2954" s="40">
        <v>10000</v>
      </c>
      <c r="M2954" s="40" t="s">
        <v>1290</v>
      </c>
    </row>
    <row r="2955" spans="1:13" s="40" customFormat="1">
      <c r="A2955" s="40">
        <v>101010102001</v>
      </c>
      <c r="B2955" s="40" t="s">
        <v>2902</v>
      </c>
      <c r="C2955" s="40" t="s">
        <v>2626</v>
      </c>
      <c r="D2955" s="40" t="s">
        <v>1288</v>
      </c>
      <c r="E2955" s="40" t="s">
        <v>2634</v>
      </c>
      <c r="F2955" s="40">
        <v>2417</v>
      </c>
      <c r="G2955" s="41">
        <v>38987</v>
      </c>
      <c r="H2955" s="40" t="s">
        <v>3273</v>
      </c>
      <c r="I2955" s="40">
        <v>984.5</v>
      </c>
      <c r="J2955" s="40">
        <v>0</v>
      </c>
      <c r="K2955" s="40">
        <v>0</v>
      </c>
      <c r="L2955" s="40">
        <v>984.5</v>
      </c>
      <c r="M2955" s="40" t="s">
        <v>1290</v>
      </c>
    </row>
    <row r="2956" spans="1:13" s="40" customFormat="1">
      <c r="A2956" s="40">
        <v>101010102001</v>
      </c>
      <c r="B2956" s="40" t="s">
        <v>2902</v>
      </c>
      <c r="C2956" s="40" t="s">
        <v>2626</v>
      </c>
      <c r="D2956" s="40" t="s">
        <v>1288</v>
      </c>
      <c r="E2956" s="40" t="s">
        <v>2634</v>
      </c>
      <c r="F2956" s="40">
        <v>2423</v>
      </c>
      <c r="G2956" s="41">
        <v>38987</v>
      </c>
      <c r="H2956" s="40" t="s">
        <v>3274</v>
      </c>
      <c r="I2956" s="40">
        <v>2020.3</v>
      </c>
      <c r="J2956" s="40">
        <v>0</v>
      </c>
      <c r="K2956" s="40">
        <v>0</v>
      </c>
      <c r="L2956" s="40">
        <v>2020.3</v>
      </c>
      <c r="M2956" s="40" t="s">
        <v>1290</v>
      </c>
    </row>
    <row r="2957" spans="1:13" s="40" customFormat="1">
      <c r="A2957" s="40">
        <v>101010102001</v>
      </c>
      <c r="B2957" s="40" t="s">
        <v>2902</v>
      </c>
      <c r="C2957" s="40" t="s">
        <v>2626</v>
      </c>
      <c r="D2957" s="40" t="s">
        <v>1288</v>
      </c>
      <c r="E2957" s="40" t="s">
        <v>2634</v>
      </c>
      <c r="F2957" s="40">
        <v>2504</v>
      </c>
      <c r="G2957" s="41">
        <v>38987</v>
      </c>
      <c r="H2957" s="40" t="s">
        <v>3275</v>
      </c>
      <c r="I2957" s="40">
        <v>23</v>
      </c>
      <c r="J2957" s="40">
        <v>0</v>
      </c>
      <c r="K2957" s="40">
        <v>0</v>
      </c>
      <c r="L2957" s="40">
        <v>23</v>
      </c>
      <c r="M2957" s="40" t="s">
        <v>1290</v>
      </c>
    </row>
    <row r="2958" spans="1:13" s="40" customFormat="1">
      <c r="A2958" s="40">
        <v>101010102001</v>
      </c>
      <c r="B2958" s="40" t="s">
        <v>2902</v>
      </c>
      <c r="C2958" s="40" t="s">
        <v>2626</v>
      </c>
      <c r="D2958" s="40" t="s">
        <v>1288</v>
      </c>
      <c r="E2958" s="40" t="s">
        <v>2628</v>
      </c>
      <c r="F2958" s="40">
        <v>3814</v>
      </c>
      <c r="G2958" s="41">
        <v>38987</v>
      </c>
      <c r="H2958" s="40" t="s">
        <v>3156</v>
      </c>
      <c r="I2958" s="40">
        <v>0</v>
      </c>
      <c r="J2958" s="40">
        <v>300</v>
      </c>
      <c r="K2958" s="40">
        <v>0</v>
      </c>
      <c r="L2958" s="40">
        <v>-300</v>
      </c>
      <c r="M2958" s="40" t="s">
        <v>1290</v>
      </c>
    </row>
    <row r="2959" spans="1:13" s="40" customFormat="1">
      <c r="A2959" s="40">
        <v>101010102001</v>
      </c>
      <c r="B2959" s="40" t="s">
        <v>2902</v>
      </c>
      <c r="C2959" s="40" t="s">
        <v>2626</v>
      </c>
      <c r="D2959" s="40" t="s">
        <v>1288</v>
      </c>
      <c r="E2959" s="40" t="s">
        <v>2628</v>
      </c>
      <c r="F2959" s="40">
        <v>3815</v>
      </c>
      <c r="G2959" s="41">
        <v>38987</v>
      </c>
      <c r="H2959" s="40" t="s">
        <v>3157</v>
      </c>
      <c r="I2959" s="40">
        <v>0</v>
      </c>
      <c r="J2959" s="40">
        <v>2214.02</v>
      </c>
      <c r="K2959" s="40">
        <v>0</v>
      </c>
      <c r="L2959" s="40">
        <v>-2214.02</v>
      </c>
      <c r="M2959" s="40" t="s">
        <v>1290</v>
      </c>
    </row>
    <row r="2960" spans="1:13" s="40" customFormat="1">
      <c r="A2960" s="40">
        <v>101010102001</v>
      </c>
      <c r="B2960" s="40" t="s">
        <v>2902</v>
      </c>
      <c r="C2960" s="40" t="s">
        <v>2626</v>
      </c>
      <c r="D2960" s="40" t="s">
        <v>1288</v>
      </c>
      <c r="E2960" s="40" t="s">
        <v>2627</v>
      </c>
      <c r="F2960" s="40">
        <v>3816</v>
      </c>
      <c r="G2960" s="41">
        <v>38987</v>
      </c>
      <c r="H2960" s="40" t="s">
        <v>1293</v>
      </c>
      <c r="I2960" s="40">
        <v>0</v>
      </c>
      <c r="J2960" s="40">
        <v>0</v>
      </c>
      <c r="K2960" s="40">
        <v>0</v>
      </c>
      <c r="L2960" s="40">
        <v>0</v>
      </c>
      <c r="M2960" s="40" t="s">
        <v>1290</v>
      </c>
    </row>
    <row r="2961" spans="1:13" s="40" customFormat="1">
      <c r="A2961" s="40">
        <v>101010102001</v>
      </c>
      <c r="B2961" s="40" t="s">
        <v>2902</v>
      </c>
      <c r="C2961" s="40" t="s">
        <v>2626</v>
      </c>
      <c r="D2961" s="40" t="s">
        <v>1288</v>
      </c>
      <c r="E2961" s="40" t="s">
        <v>2628</v>
      </c>
      <c r="F2961" s="40">
        <v>3817</v>
      </c>
      <c r="G2961" s="41">
        <v>38987</v>
      </c>
      <c r="H2961" s="40" t="s">
        <v>3158</v>
      </c>
      <c r="I2961" s="40">
        <v>0</v>
      </c>
      <c r="J2961" s="40">
        <v>16603.650000000001</v>
      </c>
      <c r="K2961" s="40">
        <v>0</v>
      </c>
      <c r="L2961" s="40">
        <v>-16603.650000000001</v>
      </c>
      <c r="M2961" s="40" t="s">
        <v>1290</v>
      </c>
    </row>
    <row r="2962" spans="1:13" s="40" customFormat="1">
      <c r="A2962" s="40">
        <v>101010102001</v>
      </c>
      <c r="B2962" s="40" t="s">
        <v>2902</v>
      </c>
      <c r="C2962" s="40" t="s">
        <v>2626</v>
      </c>
      <c r="D2962" s="40" t="s">
        <v>1288</v>
      </c>
      <c r="E2962" s="40" t="s">
        <v>2628</v>
      </c>
      <c r="F2962" s="40">
        <v>3818</v>
      </c>
      <c r="G2962" s="41">
        <v>38987</v>
      </c>
      <c r="H2962" s="40" t="s">
        <v>3159</v>
      </c>
      <c r="I2962" s="40">
        <v>0</v>
      </c>
      <c r="J2962" s="40">
        <v>1127.3900000000001</v>
      </c>
      <c r="K2962" s="40">
        <v>0</v>
      </c>
      <c r="L2962" s="40">
        <v>-1127.3900000000001</v>
      </c>
      <c r="M2962" s="40" t="s">
        <v>1290</v>
      </c>
    </row>
    <row r="2963" spans="1:13" s="40" customFormat="1">
      <c r="A2963" s="40">
        <v>101010102001</v>
      </c>
      <c r="B2963" s="40" t="s">
        <v>2902</v>
      </c>
      <c r="C2963" s="40" t="s">
        <v>2626</v>
      </c>
      <c r="D2963" s="40" t="s">
        <v>1288</v>
      </c>
      <c r="E2963" s="40" t="s">
        <v>2628</v>
      </c>
      <c r="F2963" s="40">
        <v>3819</v>
      </c>
      <c r="G2963" s="41">
        <v>38987</v>
      </c>
      <c r="H2963" s="40" t="s">
        <v>3160</v>
      </c>
      <c r="I2963" s="40">
        <v>0</v>
      </c>
      <c r="J2963" s="40">
        <v>24.56</v>
      </c>
      <c r="K2963" s="40">
        <v>0</v>
      </c>
      <c r="L2963" s="40">
        <v>-24.56</v>
      </c>
      <c r="M2963" s="40" t="s">
        <v>1290</v>
      </c>
    </row>
    <row r="2964" spans="1:13" s="40" customFormat="1">
      <c r="A2964" s="40">
        <v>101010102001</v>
      </c>
      <c r="B2964" s="40" t="s">
        <v>2902</v>
      </c>
      <c r="C2964" s="40" t="s">
        <v>2626</v>
      </c>
      <c r="D2964" s="40" t="s">
        <v>1288</v>
      </c>
      <c r="E2964" s="40" t="s">
        <v>2628</v>
      </c>
      <c r="F2964" s="40">
        <v>3820</v>
      </c>
      <c r="G2964" s="41">
        <v>38987</v>
      </c>
      <c r="H2964" s="40" t="s">
        <v>3161</v>
      </c>
      <c r="I2964" s="40">
        <v>0</v>
      </c>
      <c r="J2964" s="40">
        <v>2046.42</v>
      </c>
      <c r="K2964" s="40">
        <v>0</v>
      </c>
      <c r="L2964" s="40">
        <v>-2046.42</v>
      </c>
      <c r="M2964" s="40" t="s">
        <v>1290</v>
      </c>
    </row>
    <row r="2965" spans="1:13" s="40" customFormat="1">
      <c r="A2965" s="40">
        <v>101010102001</v>
      </c>
      <c r="B2965" s="40" t="s">
        <v>2902</v>
      </c>
      <c r="C2965" s="40" t="s">
        <v>2626</v>
      </c>
      <c r="D2965" s="40" t="s">
        <v>1288</v>
      </c>
      <c r="E2965" s="40" t="s">
        <v>2628</v>
      </c>
      <c r="F2965" s="40">
        <v>3821</v>
      </c>
      <c r="G2965" s="41">
        <v>38987</v>
      </c>
      <c r="H2965" s="40" t="s">
        <v>3260</v>
      </c>
      <c r="I2965" s="40">
        <v>0</v>
      </c>
      <c r="J2965" s="40">
        <v>244.86</v>
      </c>
      <c r="K2965" s="40">
        <v>0</v>
      </c>
      <c r="L2965" s="40">
        <v>-244.86</v>
      </c>
      <c r="M2965" s="40" t="s">
        <v>1290</v>
      </c>
    </row>
    <row r="2966" spans="1:13" s="40" customFormat="1">
      <c r="A2966" s="40">
        <v>101010102001</v>
      </c>
      <c r="B2966" s="40" t="s">
        <v>2902</v>
      </c>
      <c r="C2966" s="40" t="s">
        <v>2626</v>
      </c>
      <c r="D2966" s="40" t="s">
        <v>1288</v>
      </c>
      <c r="E2966" s="40" t="s">
        <v>2628</v>
      </c>
      <c r="F2966" s="40">
        <v>3822</v>
      </c>
      <c r="G2966" s="41">
        <v>38987</v>
      </c>
      <c r="H2966" s="40" t="s">
        <v>3261</v>
      </c>
      <c r="I2966" s="40">
        <v>0</v>
      </c>
      <c r="J2966" s="40">
        <v>402.4</v>
      </c>
      <c r="K2966" s="40">
        <v>0</v>
      </c>
      <c r="L2966" s="40">
        <v>-402.4</v>
      </c>
      <c r="M2966" s="40" t="s">
        <v>1290</v>
      </c>
    </row>
    <row r="2967" spans="1:13" s="40" customFormat="1">
      <c r="A2967" s="40">
        <v>101010102001</v>
      </c>
      <c r="B2967" s="40" t="s">
        <v>2902</v>
      </c>
      <c r="C2967" s="40" t="s">
        <v>2626</v>
      </c>
      <c r="D2967" s="40" t="s">
        <v>1288</v>
      </c>
      <c r="E2967" s="40" t="s">
        <v>2628</v>
      </c>
      <c r="F2967" s="40">
        <v>3823</v>
      </c>
      <c r="G2967" s="41">
        <v>38987</v>
      </c>
      <c r="H2967" s="40" t="s">
        <v>3305</v>
      </c>
      <c r="I2967" s="40">
        <v>0</v>
      </c>
      <c r="J2967" s="40">
        <v>331.2</v>
      </c>
      <c r="K2967" s="40">
        <v>0</v>
      </c>
      <c r="L2967" s="40">
        <v>-331.2</v>
      </c>
      <c r="M2967" s="40" t="s">
        <v>1290</v>
      </c>
    </row>
    <row r="2968" spans="1:13" s="40" customFormat="1">
      <c r="A2968" s="40">
        <v>101010102001</v>
      </c>
      <c r="B2968" s="40" t="s">
        <v>2902</v>
      </c>
      <c r="C2968" s="40" t="s">
        <v>2626</v>
      </c>
      <c r="D2968" s="40" t="s">
        <v>1288</v>
      </c>
      <c r="E2968" s="40" t="s">
        <v>2628</v>
      </c>
      <c r="F2968" s="40">
        <v>3824</v>
      </c>
      <c r="G2968" s="41">
        <v>38987</v>
      </c>
      <c r="H2968" s="40" t="s">
        <v>3262</v>
      </c>
      <c r="I2968" s="40">
        <v>0</v>
      </c>
      <c r="J2968" s="40">
        <v>56</v>
      </c>
      <c r="K2968" s="40">
        <v>0</v>
      </c>
      <c r="L2968" s="40">
        <v>-56</v>
      </c>
      <c r="M2968" s="40" t="s">
        <v>1290</v>
      </c>
    </row>
    <row r="2969" spans="1:13" s="40" customFormat="1">
      <c r="A2969" s="40">
        <v>101010102001</v>
      </c>
      <c r="B2969" s="40" t="s">
        <v>2902</v>
      </c>
      <c r="C2969" s="40" t="s">
        <v>2626</v>
      </c>
      <c r="D2969" s="40" t="s">
        <v>1288</v>
      </c>
      <c r="E2969" s="40" t="s">
        <v>2628</v>
      </c>
      <c r="F2969" s="40">
        <v>3825</v>
      </c>
      <c r="G2969" s="41">
        <v>38987</v>
      </c>
      <c r="H2969" s="40" t="s">
        <v>3263</v>
      </c>
      <c r="I2969" s="40">
        <v>0</v>
      </c>
      <c r="J2969" s="40">
        <v>280</v>
      </c>
      <c r="K2969" s="40">
        <v>0</v>
      </c>
      <c r="L2969" s="40">
        <v>-280</v>
      </c>
      <c r="M2969" s="40" t="s">
        <v>1290</v>
      </c>
    </row>
    <row r="2970" spans="1:13" s="40" customFormat="1">
      <c r="A2970" s="40">
        <v>101010102001</v>
      </c>
      <c r="B2970" s="40" t="s">
        <v>2902</v>
      </c>
      <c r="C2970" s="40" t="s">
        <v>2626</v>
      </c>
      <c r="D2970" s="40" t="s">
        <v>1288</v>
      </c>
      <c r="E2970" s="40" t="s">
        <v>2634</v>
      </c>
      <c r="F2970" s="40">
        <v>2157</v>
      </c>
      <c r="G2970" s="41">
        <v>38988</v>
      </c>
      <c r="H2970" s="40" t="s">
        <v>3284</v>
      </c>
      <c r="I2970" s="40">
        <v>760.75</v>
      </c>
      <c r="J2970" s="40">
        <v>0</v>
      </c>
      <c r="K2970" s="40">
        <v>0</v>
      </c>
      <c r="L2970" s="40">
        <v>760.75</v>
      </c>
      <c r="M2970" s="40" t="s">
        <v>1290</v>
      </c>
    </row>
    <row r="2971" spans="1:13" s="40" customFormat="1">
      <c r="A2971" s="40">
        <v>101010102001</v>
      </c>
      <c r="B2971" s="40" t="s">
        <v>2902</v>
      </c>
      <c r="C2971" s="40" t="s">
        <v>2626</v>
      </c>
      <c r="D2971" s="40" t="s">
        <v>1288</v>
      </c>
      <c r="E2971" s="40" t="s">
        <v>2634</v>
      </c>
      <c r="F2971" s="40">
        <v>2170</v>
      </c>
      <c r="G2971" s="41">
        <v>38988</v>
      </c>
      <c r="H2971" s="40" t="s">
        <v>3285</v>
      </c>
      <c r="I2971" s="40">
        <v>134.25</v>
      </c>
      <c r="J2971" s="40">
        <v>0</v>
      </c>
      <c r="K2971" s="40">
        <v>0</v>
      </c>
      <c r="L2971" s="40">
        <v>134.25</v>
      </c>
      <c r="M2971" s="40" t="s">
        <v>1290</v>
      </c>
    </row>
    <row r="2972" spans="1:13" s="40" customFormat="1">
      <c r="A2972" s="40">
        <v>101010102001</v>
      </c>
      <c r="B2972" s="40" t="s">
        <v>2902</v>
      </c>
      <c r="C2972" s="40" t="s">
        <v>2626</v>
      </c>
      <c r="D2972" s="40" t="s">
        <v>1288</v>
      </c>
      <c r="E2972" s="40" t="s">
        <v>2634</v>
      </c>
      <c r="F2972" s="40">
        <v>2171</v>
      </c>
      <c r="G2972" s="41">
        <v>38988</v>
      </c>
      <c r="H2972" s="40" t="s">
        <v>3286</v>
      </c>
      <c r="I2972" s="40">
        <v>134.25</v>
      </c>
      <c r="J2972" s="40">
        <v>0</v>
      </c>
      <c r="K2972" s="40">
        <v>0</v>
      </c>
      <c r="L2972" s="40">
        <v>134.25</v>
      </c>
      <c r="M2972" s="40" t="s">
        <v>1290</v>
      </c>
    </row>
    <row r="2973" spans="1:13" s="40" customFormat="1">
      <c r="A2973" s="40">
        <v>101010102001</v>
      </c>
      <c r="B2973" s="40" t="s">
        <v>2902</v>
      </c>
      <c r="C2973" s="40" t="s">
        <v>2626</v>
      </c>
      <c r="D2973" s="40" t="s">
        <v>1288</v>
      </c>
      <c r="E2973" s="40" t="s">
        <v>2634</v>
      </c>
      <c r="F2973" s="40">
        <v>2184</v>
      </c>
      <c r="G2973" s="41">
        <v>38988</v>
      </c>
      <c r="H2973" s="40" t="s">
        <v>3287</v>
      </c>
      <c r="I2973" s="40">
        <v>1466.1</v>
      </c>
      <c r="J2973" s="40">
        <v>0</v>
      </c>
      <c r="K2973" s="40">
        <v>0</v>
      </c>
      <c r="L2973" s="40">
        <v>1466.1</v>
      </c>
      <c r="M2973" s="40" t="s">
        <v>1290</v>
      </c>
    </row>
    <row r="2974" spans="1:13" s="40" customFormat="1">
      <c r="A2974" s="40">
        <v>101010102001</v>
      </c>
      <c r="B2974" s="40" t="s">
        <v>2902</v>
      </c>
      <c r="C2974" s="40" t="s">
        <v>2626</v>
      </c>
      <c r="D2974" s="40" t="s">
        <v>1288</v>
      </c>
      <c r="E2974" s="40" t="s">
        <v>2634</v>
      </c>
      <c r="F2974" s="40">
        <v>2412</v>
      </c>
      <c r="G2974" s="41">
        <v>38988</v>
      </c>
      <c r="H2974" s="40" t="s">
        <v>3288</v>
      </c>
      <c r="I2974" s="40">
        <v>12320.85</v>
      </c>
      <c r="J2974" s="40">
        <v>0</v>
      </c>
      <c r="K2974" s="40">
        <v>0</v>
      </c>
      <c r="L2974" s="40">
        <v>12320.85</v>
      </c>
      <c r="M2974" s="40" t="s">
        <v>1290</v>
      </c>
    </row>
    <row r="2975" spans="1:13" s="40" customFormat="1">
      <c r="A2975" s="40">
        <v>101010102001</v>
      </c>
      <c r="B2975" s="40" t="s">
        <v>2902</v>
      </c>
      <c r="C2975" s="40" t="s">
        <v>2626</v>
      </c>
      <c r="D2975" s="40" t="s">
        <v>1288</v>
      </c>
      <c r="E2975" s="40" t="s">
        <v>2628</v>
      </c>
      <c r="F2975" s="40">
        <v>3828</v>
      </c>
      <c r="G2975" s="41">
        <v>38988</v>
      </c>
      <c r="H2975" s="40" t="s">
        <v>3276</v>
      </c>
      <c r="I2975" s="40">
        <v>0</v>
      </c>
      <c r="J2975" s="40">
        <v>210.73</v>
      </c>
      <c r="K2975" s="40">
        <v>0</v>
      </c>
      <c r="L2975" s="40">
        <v>-210.73</v>
      </c>
      <c r="M2975" s="40" t="s">
        <v>1290</v>
      </c>
    </row>
    <row r="2976" spans="1:13" s="40" customFormat="1">
      <c r="A2976" s="40">
        <v>101010102001</v>
      </c>
      <c r="B2976" s="40" t="s">
        <v>2902</v>
      </c>
      <c r="C2976" s="40" t="s">
        <v>2626</v>
      </c>
      <c r="D2976" s="40" t="s">
        <v>1288</v>
      </c>
      <c r="E2976" s="40" t="s">
        <v>2628</v>
      </c>
      <c r="F2976" s="40">
        <v>3829</v>
      </c>
      <c r="G2976" s="41">
        <v>38988</v>
      </c>
      <c r="H2976" s="40" t="s">
        <v>3277</v>
      </c>
      <c r="I2976" s="40">
        <v>0</v>
      </c>
      <c r="J2976" s="40">
        <v>106.43</v>
      </c>
      <c r="K2976" s="40">
        <v>0</v>
      </c>
      <c r="L2976" s="40">
        <v>-106.43</v>
      </c>
      <c r="M2976" s="40" t="s">
        <v>1290</v>
      </c>
    </row>
    <row r="2977" spans="1:13" s="40" customFormat="1">
      <c r="A2977" s="40">
        <v>101010102001</v>
      </c>
      <c r="B2977" s="40" t="s">
        <v>2902</v>
      </c>
      <c r="C2977" s="40" t="s">
        <v>2626</v>
      </c>
      <c r="D2977" s="40" t="s">
        <v>1288</v>
      </c>
      <c r="E2977" s="40" t="s">
        <v>2628</v>
      </c>
      <c r="F2977" s="40">
        <v>3830</v>
      </c>
      <c r="G2977" s="41">
        <v>38988</v>
      </c>
      <c r="H2977" s="40" t="s">
        <v>3278</v>
      </c>
      <c r="I2977" s="40">
        <v>0</v>
      </c>
      <c r="J2977" s="40">
        <v>16520.64</v>
      </c>
      <c r="K2977" s="40">
        <v>0</v>
      </c>
      <c r="L2977" s="40">
        <v>-16520.64</v>
      </c>
      <c r="M2977" s="40" t="s">
        <v>1290</v>
      </c>
    </row>
    <row r="2978" spans="1:13" s="40" customFormat="1">
      <c r="A2978" s="40">
        <v>101010102001</v>
      </c>
      <c r="B2978" s="40" t="s">
        <v>2902</v>
      </c>
      <c r="C2978" s="40" t="s">
        <v>2626</v>
      </c>
      <c r="D2978" s="40" t="s">
        <v>1288</v>
      </c>
      <c r="E2978" s="40" t="s">
        <v>2628</v>
      </c>
      <c r="F2978" s="40">
        <v>3831</v>
      </c>
      <c r="G2978" s="41">
        <v>38988</v>
      </c>
      <c r="H2978" s="40" t="s">
        <v>3279</v>
      </c>
      <c r="I2978" s="40">
        <v>0</v>
      </c>
      <c r="J2978" s="40">
        <v>2609.29</v>
      </c>
      <c r="K2978" s="40">
        <v>0</v>
      </c>
      <c r="L2978" s="40">
        <v>-2609.29</v>
      </c>
      <c r="M2978" s="40" t="s">
        <v>1290</v>
      </c>
    </row>
    <row r="2979" spans="1:13" s="40" customFormat="1">
      <c r="A2979" s="40">
        <v>101010102001</v>
      </c>
      <c r="B2979" s="40" t="s">
        <v>2902</v>
      </c>
      <c r="C2979" s="40" t="s">
        <v>2626</v>
      </c>
      <c r="D2979" s="40" t="s">
        <v>1288</v>
      </c>
      <c r="E2979" s="40" t="s">
        <v>2628</v>
      </c>
      <c r="F2979" s="40">
        <v>3832</v>
      </c>
      <c r="G2979" s="41">
        <v>38988</v>
      </c>
      <c r="H2979" s="40" t="s">
        <v>3280</v>
      </c>
      <c r="I2979" s="40">
        <v>0</v>
      </c>
      <c r="J2979" s="40">
        <v>310</v>
      </c>
      <c r="K2979" s="40">
        <v>0</v>
      </c>
      <c r="L2979" s="40">
        <v>-310</v>
      </c>
      <c r="M2979" s="40" t="s">
        <v>1290</v>
      </c>
    </row>
    <row r="2980" spans="1:13" s="40" customFormat="1">
      <c r="A2980" s="40">
        <v>101010102001</v>
      </c>
      <c r="B2980" s="40" t="s">
        <v>2902</v>
      </c>
      <c r="C2980" s="40" t="s">
        <v>2626</v>
      </c>
      <c r="D2980" s="40" t="s">
        <v>1288</v>
      </c>
      <c r="E2980" s="40" t="s">
        <v>2628</v>
      </c>
      <c r="F2980" s="40">
        <v>3833</v>
      </c>
      <c r="G2980" s="41">
        <v>38988</v>
      </c>
      <c r="H2980" s="40" t="s">
        <v>3281</v>
      </c>
      <c r="I2980" s="40">
        <v>0</v>
      </c>
      <c r="J2980" s="40">
        <v>10000</v>
      </c>
      <c r="K2980" s="40">
        <v>0</v>
      </c>
      <c r="L2980" s="40">
        <v>-10000</v>
      </c>
      <c r="M2980" s="40" t="s">
        <v>1290</v>
      </c>
    </row>
    <row r="2981" spans="1:13" s="40" customFormat="1">
      <c r="A2981" s="40">
        <v>101010102001</v>
      </c>
      <c r="B2981" s="40" t="s">
        <v>2902</v>
      </c>
      <c r="C2981" s="40" t="s">
        <v>2626</v>
      </c>
      <c r="D2981" s="40" t="s">
        <v>1288</v>
      </c>
      <c r="E2981" s="40" t="s">
        <v>2628</v>
      </c>
      <c r="F2981" s="40">
        <v>3837</v>
      </c>
      <c r="G2981" s="41">
        <v>38988</v>
      </c>
      <c r="H2981" s="40" t="s">
        <v>3282</v>
      </c>
      <c r="I2981" s="40">
        <v>0</v>
      </c>
      <c r="J2981" s="40">
        <v>817.6</v>
      </c>
      <c r="K2981" s="40">
        <v>0</v>
      </c>
      <c r="L2981" s="40">
        <v>-817.6</v>
      </c>
      <c r="M2981" s="40" t="s">
        <v>1290</v>
      </c>
    </row>
    <row r="2982" spans="1:13" s="40" customFormat="1">
      <c r="A2982" s="40">
        <v>101010102001</v>
      </c>
      <c r="B2982" s="40" t="s">
        <v>2902</v>
      </c>
      <c r="C2982" s="40" t="s">
        <v>2626</v>
      </c>
      <c r="D2982" s="40" t="s">
        <v>1288</v>
      </c>
      <c r="E2982" s="40" t="s">
        <v>2628</v>
      </c>
      <c r="F2982" s="40">
        <v>3838</v>
      </c>
      <c r="G2982" s="41">
        <v>38988</v>
      </c>
      <c r="H2982" s="40" t="s">
        <v>3283</v>
      </c>
      <c r="I2982" s="40">
        <v>0</v>
      </c>
      <c r="J2982" s="40">
        <v>445.11</v>
      </c>
      <c r="K2982" s="40">
        <v>0</v>
      </c>
      <c r="L2982" s="40">
        <v>-445.11</v>
      </c>
      <c r="M2982" s="40" t="s">
        <v>1290</v>
      </c>
    </row>
    <row r="2983" spans="1:13" s="40" customFormat="1">
      <c r="A2983" s="40">
        <v>101010102001</v>
      </c>
      <c r="B2983" s="40" t="s">
        <v>1287</v>
      </c>
      <c r="C2983" s="40" t="s">
        <v>2626</v>
      </c>
      <c r="D2983" s="40" t="s">
        <v>1288</v>
      </c>
      <c r="E2983" s="40" t="s">
        <v>2628</v>
      </c>
      <c r="F2983" s="40">
        <v>3841</v>
      </c>
      <c r="G2983" s="41">
        <v>38988</v>
      </c>
      <c r="H2983" s="40" t="s">
        <v>2638</v>
      </c>
      <c r="I2983" s="40">
        <v>0</v>
      </c>
      <c r="J2983" s="40">
        <v>395.6</v>
      </c>
      <c r="K2983" s="40">
        <v>0</v>
      </c>
      <c r="L2983" s="40">
        <v>-395.6</v>
      </c>
      <c r="M2983" s="40" t="s">
        <v>1290</v>
      </c>
    </row>
    <row r="2984" spans="1:13" s="40" customFormat="1">
      <c r="A2984" s="40">
        <v>101010102001</v>
      </c>
      <c r="B2984" s="40" t="s">
        <v>2902</v>
      </c>
      <c r="C2984" s="40" t="s">
        <v>2626</v>
      </c>
      <c r="D2984" s="40" t="s">
        <v>1288</v>
      </c>
      <c r="E2984" s="40" t="s">
        <v>2666</v>
      </c>
      <c r="F2984" s="40">
        <v>17</v>
      </c>
      <c r="G2984" s="41">
        <v>38989</v>
      </c>
      <c r="H2984" s="40" t="s">
        <v>994</v>
      </c>
      <c r="I2984" s="40">
        <v>12399</v>
      </c>
      <c r="J2984" s="40">
        <v>0</v>
      </c>
      <c r="K2984" s="40">
        <v>0</v>
      </c>
      <c r="L2984" s="40">
        <v>12399</v>
      </c>
      <c r="M2984" s="40" t="s">
        <v>1290</v>
      </c>
    </row>
    <row r="2985" spans="1:13" s="40" customFormat="1">
      <c r="A2985" s="40">
        <v>101010102001</v>
      </c>
      <c r="B2985" s="40" t="s">
        <v>2902</v>
      </c>
      <c r="C2985" s="40" t="s">
        <v>2626</v>
      </c>
      <c r="D2985" s="40" t="s">
        <v>1288</v>
      </c>
      <c r="E2985" s="40" t="s">
        <v>2632</v>
      </c>
      <c r="F2985" s="40">
        <v>132</v>
      </c>
      <c r="G2985" s="41">
        <v>38989</v>
      </c>
      <c r="H2985" s="40" t="s">
        <v>995</v>
      </c>
      <c r="I2985" s="40">
        <v>0</v>
      </c>
      <c r="J2985" s="40">
        <v>1389.8</v>
      </c>
      <c r="K2985" s="40">
        <v>0</v>
      </c>
      <c r="L2985" s="40">
        <v>-1389.8</v>
      </c>
      <c r="M2985" s="40" t="s">
        <v>1290</v>
      </c>
    </row>
    <row r="2986" spans="1:13" s="40" customFormat="1">
      <c r="A2986" s="40">
        <v>101010102001</v>
      </c>
      <c r="B2986" s="40" t="s">
        <v>2902</v>
      </c>
      <c r="C2986" s="40" t="s">
        <v>2626</v>
      </c>
      <c r="D2986" s="40" t="s">
        <v>1288</v>
      </c>
      <c r="E2986" s="40" t="s">
        <v>2634</v>
      </c>
      <c r="F2986" s="40">
        <v>2173</v>
      </c>
      <c r="G2986" s="41">
        <v>38989</v>
      </c>
      <c r="H2986" s="40" t="s">
        <v>3100</v>
      </c>
      <c r="I2986" s="40">
        <v>25</v>
      </c>
      <c r="J2986" s="40">
        <v>0</v>
      </c>
      <c r="K2986" s="40">
        <v>0</v>
      </c>
      <c r="L2986" s="40">
        <v>25</v>
      </c>
      <c r="M2986" s="40" t="s">
        <v>1290</v>
      </c>
    </row>
    <row r="2987" spans="1:13" s="40" customFormat="1">
      <c r="A2987" s="40">
        <v>101010102001</v>
      </c>
      <c r="B2987" s="40" t="s">
        <v>2902</v>
      </c>
      <c r="C2987" s="40" t="s">
        <v>2626</v>
      </c>
      <c r="D2987" s="40" t="s">
        <v>1288</v>
      </c>
      <c r="E2987" s="40" t="s">
        <v>2634</v>
      </c>
      <c r="F2987" s="40">
        <v>2185</v>
      </c>
      <c r="G2987" s="41">
        <v>38989</v>
      </c>
      <c r="H2987" s="40" t="s">
        <v>996</v>
      </c>
      <c r="I2987" s="40">
        <v>172.65</v>
      </c>
      <c r="J2987" s="40">
        <v>0</v>
      </c>
      <c r="K2987" s="40">
        <v>0</v>
      </c>
      <c r="L2987" s="40">
        <v>172.65</v>
      </c>
      <c r="M2987" s="40" t="s">
        <v>1290</v>
      </c>
    </row>
    <row r="2988" spans="1:13" s="40" customFormat="1">
      <c r="A2988" s="40">
        <v>101010102001</v>
      </c>
      <c r="B2988" s="40" t="s">
        <v>2902</v>
      </c>
      <c r="C2988" s="40" t="s">
        <v>2626</v>
      </c>
      <c r="D2988" s="40" t="s">
        <v>1288</v>
      </c>
      <c r="E2988" s="40" t="s">
        <v>2634</v>
      </c>
      <c r="F2988" s="40">
        <v>2196</v>
      </c>
      <c r="G2988" s="41">
        <v>38989</v>
      </c>
      <c r="H2988" s="40" t="s">
        <v>997</v>
      </c>
      <c r="I2988" s="40">
        <v>10</v>
      </c>
      <c r="J2988" s="40">
        <v>0</v>
      </c>
      <c r="K2988" s="40">
        <v>0</v>
      </c>
      <c r="L2988" s="40">
        <v>10</v>
      </c>
      <c r="M2988" s="40" t="s">
        <v>1290</v>
      </c>
    </row>
    <row r="2989" spans="1:13" s="40" customFormat="1">
      <c r="A2989" s="40">
        <v>101010102001</v>
      </c>
      <c r="B2989" s="40" t="s">
        <v>2902</v>
      </c>
      <c r="C2989" s="40" t="s">
        <v>2626</v>
      </c>
      <c r="D2989" s="40" t="s">
        <v>1288</v>
      </c>
      <c r="E2989" s="40" t="s">
        <v>2634</v>
      </c>
      <c r="F2989" s="40">
        <v>2202</v>
      </c>
      <c r="G2989" s="41">
        <v>38989</v>
      </c>
      <c r="H2989" s="40" t="s">
        <v>998</v>
      </c>
      <c r="I2989" s="40">
        <v>35</v>
      </c>
      <c r="J2989" s="40">
        <v>0</v>
      </c>
      <c r="K2989" s="40">
        <v>0</v>
      </c>
      <c r="L2989" s="40">
        <v>35</v>
      </c>
      <c r="M2989" s="40" t="s">
        <v>1290</v>
      </c>
    </row>
    <row r="2990" spans="1:13" s="40" customFormat="1">
      <c r="A2990" s="40">
        <v>101010102001</v>
      </c>
      <c r="B2990" s="40" t="s">
        <v>2902</v>
      </c>
      <c r="C2990" s="40" t="s">
        <v>2626</v>
      </c>
      <c r="D2990" s="40" t="s">
        <v>1288</v>
      </c>
      <c r="E2990" s="40" t="s">
        <v>2634</v>
      </c>
      <c r="F2990" s="40">
        <v>2207</v>
      </c>
      <c r="G2990" s="41">
        <v>38989</v>
      </c>
      <c r="H2990" s="40" t="s">
        <v>999</v>
      </c>
      <c r="I2990" s="40">
        <v>56</v>
      </c>
      <c r="J2990" s="40">
        <v>0</v>
      </c>
      <c r="K2990" s="40">
        <v>0</v>
      </c>
      <c r="L2990" s="40">
        <v>56</v>
      </c>
      <c r="M2990" s="40" t="s">
        <v>1290</v>
      </c>
    </row>
    <row r="2991" spans="1:13" s="40" customFormat="1">
      <c r="A2991" s="40">
        <v>101010102001</v>
      </c>
      <c r="B2991" s="40" t="s">
        <v>2902</v>
      </c>
      <c r="C2991" s="40" t="s">
        <v>2626</v>
      </c>
      <c r="D2991" s="40" t="s">
        <v>1288</v>
      </c>
      <c r="E2991" s="40" t="s">
        <v>2634</v>
      </c>
      <c r="F2991" s="40">
        <v>2254</v>
      </c>
      <c r="G2991" s="41">
        <v>38989</v>
      </c>
      <c r="H2991" s="40" t="s">
        <v>1000</v>
      </c>
      <c r="I2991" s="40">
        <v>18661.830000000002</v>
      </c>
      <c r="J2991" s="40">
        <v>0</v>
      </c>
      <c r="K2991" s="40">
        <v>0</v>
      </c>
      <c r="L2991" s="40">
        <v>18661.830000000002</v>
      </c>
      <c r="M2991" s="40" t="s">
        <v>1290</v>
      </c>
    </row>
    <row r="2992" spans="1:13" s="40" customFormat="1">
      <c r="A2992" s="40">
        <v>101010102001</v>
      </c>
      <c r="B2992" s="40" t="s">
        <v>2902</v>
      </c>
      <c r="C2992" s="40" t="s">
        <v>2626</v>
      </c>
      <c r="D2992" s="40" t="s">
        <v>1288</v>
      </c>
      <c r="E2992" s="40" t="s">
        <v>2634</v>
      </c>
      <c r="F2992" s="40">
        <v>2256</v>
      </c>
      <c r="G2992" s="41">
        <v>38989</v>
      </c>
      <c r="H2992" s="40" t="s">
        <v>1001</v>
      </c>
      <c r="I2992" s="40">
        <v>211.36</v>
      </c>
      <c r="J2992" s="40">
        <v>0</v>
      </c>
      <c r="K2992" s="40">
        <v>0</v>
      </c>
      <c r="L2992" s="40">
        <v>211.36</v>
      </c>
      <c r="M2992" s="40" t="s">
        <v>1290</v>
      </c>
    </row>
    <row r="2993" spans="1:13" s="40" customFormat="1">
      <c r="A2993" s="40">
        <v>101010102001</v>
      </c>
      <c r="B2993" s="40" t="s">
        <v>2902</v>
      </c>
      <c r="C2993" s="40" t="s">
        <v>2626</v>
      </c>
      <c r="D2993" s="40" t="s">
        <v>1288</v>
      </c>
      <c r="E2993" s="40" t="s">
        <v>2634</v>
      </c>
      <c r="F2993" s="40">
        <v>2415</v>
      </c>
      <c r="G2993" s="41">
        <v>38989</v>
      </c>
      <c r="H2993" s="40" t="s">
        <v>1002</v>
      </c>
      <c r="I2993" s="40">
        <v>30</v>
      </c>
      <c r="J2993" s="40">
        <v>0</v>
      </c>
      <c r="K2993" s="40">
        <v>0</v>
      </c>
      <c r="L2993" s="40">
        <v>30</v>
      </c>
      <c r="M2993" s="40" t="s">
        <v>1290</v>
      </c>
    </row>
    <row r="2994" spans="1:13" s="40" customFormat="1">
      <c r="A2994" s="40">
        <v>101010102001</v>
      </c>
      <c r="B2994" s="40" t="s">
        <v>2902</v>
      </c>
      <c r="C2994" s="40" t="s">
        <v>2626</v>
      </c>
      <c r="D2994" s="40" t="s">
        <v>1288</v>
      </c>
      <c r="E2994" s="40" t="s">
        <v>2628</v>
      </c>
      <c r="F2994" s="40">
        <v>3842</v>
      </c>
      <c r="G2994" s="41">
        <v>38989</v>
      </c>
      <c r="H2994" s="40" t="s">
        <v>982</v>
      </c>
      <c r="I2994" s="40">
        <v>0</v>
      </c>
      <c r="J2994" s="40">
        <v>1000</v>
      </c>
      <c r="K2994" s="40">
        <v>0</v>
      </c>
      <c r="L2994" s="40">
        <v>-1000</v>
      </c>
      <c r="M2994" s="40" t="s">
        <v>1290</v>
      </c>
    </row>
    <row r="2995" spans="1:13" s="40" customFormat="1">
      <c r="A2995" s="40">
        <v>101010102001</v>
      </c>
      <c r="B2995" s="40" t="s">
        <v>2902</v>
      </c>
      <c r="C2995" s="40" t="s">
        <v>2626</v>
      </c>
      <c r="D2995" s="40" t="s">
        <v>1288</v>
      </c>
      <c r="E2995" s="40" t="s">
        <v>2628</v>
      </c>
      <c r="F2995" s="40">
        <v>3843</v>
      </c>
      <c r="G2995" s="41">
        <v>38989</v>
      </c>
      <c r="H2995" s="40" t="s">
        <v>983</v>
      </c>
      <c r="I2995" s="40">
        <v>0</v>
      </c>
      <c r="J2995" s="40">
        <v>2375</v>
      </c>
      <c r="K2995" s="40">
        <v>0</v>
      </c>
      <c r="L2995" s="40">
        <v>-2375</v>
      </c>
      <c r="M2995" s="40" t="s">
        <v>1290</v>
      </c>
    </row>
    <row r="2996" spans="1:13" s="40" customFormat="1">
      <c r="A2996" s="40">
        <v>101010102001</v>
      </c>
      <c r="B2996" s="40" t="s">
        <v>2902</v>
      </c>
      <c r="C2996" s="40" t="s">
        <v>2626</v>
      </c>
      <c r="D2996" s="40" t="s">
        <v>1288</v>
      </c>
      <c r="E2996" s="40" t="s">
        <v>2628</v>
      </c>
      <c r="F2996" s="40">
        <v>3844</v>
      </c>
      <c r="G2996" s="41">
        <v>38989</v>
      </c>
      <c r="H2996" s="40" t="s">
        <v>984</v>
      </c>
      <c r="I2996" s="40">
        <v>0</v>
      </c>
      <c r="J2996" s="40">
        <v>430</v>
      </c>
      <c r="K2996" s="40">
        <v>0</v>
      </c>
      <c r="L2996" s="40">
        <v>-430</v>
      </c>
      <c r="M2996" s="40" t="s">
        <v>1290</v>
      </c>
    </row>
    <row r="2997" spans="1:13" s="40" customFormat="1">
      <c r="A2997" s="40">
        <v>101010102001</v>
      </c>
      <c r="B2997" s="40" t="s">
        <v>2902</v>
      </c>
      <c r="C2997" s="40" t="s">
        <v>2626</v>
      </c>
      <c r="D2997" s="40" t="s">
        <v>1288</v>
      </c>
      <c r="E2997" s="40" t="s">
        <v>2628</v>
      </c>
      <c r="F2997" s="40">
        <v>3845</v>
      </c>
      <c r="G2997" s="41">
        <v>38989</v>
      </c>
      <c r="H2997" s="40" t="s">
        <v>985</v>
      </c>
      <c r="I2997" s="40">
        <v>0</v>
      </c>
      <c r="J2997" s="40">
        <v>13034.28</v>
      </c>
      <c r="K2997" s="40">
        <v>0</v>
      </c>
      <c r="L2997" s="40">
        <v>-13034.28</v>
      </c>
      <c r="M2997" s="40" t="s">
        <v>1290</v>
      </c>
    </row>
    <row r="2998" spans="1:13" s="40" customFormat="1">
      <c r="A2998" s="40">
        <v>101010102001</v>
      </c>
      <c r="B2998" s="40" t="s">
        <v>2902</v>
      </c>
      <c r="C2998" s="40" t="s">
        <v>2626</v>
      </c>
      <c r="D2998" s="40" t="s">
        <v>1288</v>
      </c>
      <c r="E2998" s="40" t="s">
        <v>2628</v>
      </c>
      <c r="F2998" s="40">
        <v>3846</v>
      </c>
      <c r="G2998" s="41">
        <v>38989</v>
      </c>
      <c r="H2998" s="40" t="s">
        <v>986</v>
      </c>
      <c r="I2998" s="40">
        <v>0</v>
      </c>
      <c r="J2998" s="40">
        <v>25342.54</v>
      </c>
      <c r="K2998" s="40">
        <v>0</v>
      </c>
      <c r="L2998" s="40">
        <v>-25342.54</v>
      </c>
      <c r="M2998" s="40" t="s">
        <v>1290</v>
      </c>
    </row>
    <row r="2999" spans="1:13" s="40" customFormat="1">
      <c r="A2999" s="40">
        <v>101010102001</v>
      </c>
      <c r="B2999" s="40" t="s">
        <v>2902</v>
      </c>
      <c r="C2999" s="40" t="s">
        <v>2626</v>
      </c>
      <c r="D2999" s="40" t="s">
        <v>1288</v>
      </c>
      <c r="E2999" s="40" t="s">
        <v>2628</v>
      </c>
      <c r="F2999" s="40">
        <v>3847</v>
      </c>
      <c r="G2999" s="41">
        <v>38989</v>
      </c>
      <c r="H2999" s="40" t="s">
        <v>987</v>
      </c>
      <c r="I2999" s="40">
        <v>0</v>
      </c>
      <c r="J2999" s="40">
        <v>232.65</v>
      </c>
      <c r="K2999" s="40">
        <v>0</v>
      </c>
      <c r="L2999" s="40">
        <v>-232.65</v>
      </c>
      <c r="M2999" s="40" t="s">
        <v>1290</v>
      </c>
    </row>
    <row r="3000" spans="1:13" s="40" customFormat="1">
      <c r="A3000" s="40">
        <v>101010102001</v>
      </c>
      <c r="B3000" s="40" t="s">
        <v>2902</v>
      </c>
      <c r="C3000" s="40" t="s">
        <v>2626</v>
      </c>
      <c r="D3000" s="40" t="s">
        <v>1288</v>
      </c>
      <c r="E3000" s="40" t="s">
        <v>2627</v>
      </c>
      <c r="F3000" s="40">
        <v>3853</v>
      </c>
      <c r="G3000" s="41">
        <v>38989</v>
      </c>
      <c r="H3000" s="40" t="s">
        <v>1293</v>
      </c>
      <c r="I3000" s="40">
        <v>0</v>
      </c>
      <c r="J3000" s="40">
        <v>0</v>
      </c>
      <c r="K3000" s="40">
        <v>0</v>
      </c>
      <c r="L3000" s="40">
        <v>0</v>
      </c>
      <c r="M3000" s="40" t="s">
        <v>1290</v>
      </c>
    </row>
    <row r="3001" spans="1:13" s="40" customFormat="1">
      <c r="A3001" s="40">
        <v>101010102001</v>
      </c>
      <c r="B3001" s="40" t="s">
        <v>2676</v>
      </c>
      <c r="C3001" s="40" t="s">
        <v>2626</v>
      </c>
      <c r="D3001" s="40" t="s">
        <v>1288</v>
      </c>
      <c r="E3001" s="40" t="s">
        <v>2628</v>
      </c>
      <c r="F3001" s="40">
        <v>3854</v>
      </c>
      <c r="G3001" s="41">
        <v>38989</v>
      </c>
      <c r="H3001" s="40" t="s">
        <v>352</v>
      </c>
      <c r="I3001" s="40">
        <v>0</v>
      </c>
      <c r="J3001" s="40">
        <v>60</v>
      </c>
      <c r="K3001" s="40">
        <v>0</v>
      </c>
      <c r="L3001" s="40">
        <v>-60</v>
      </c>
      <c r="M3001" s="40" t="s">
        <v>1290</v>
      </c>
    </row>
    <row r="3002" spans="1:13" s="40" customFormat="1">
      <c r="A3002" s="40">
        <v>101010102001</v>
      </c>
      <c r="B3002" s="40" t="s">
        <v>1287</v>
      </c>
      <c r="C3002" s="40" t="s">
        <v>2626</v>
      </c>
      <c r="D3002" s="40" t="s">
        <v>1288</v>
      </c>
      <c r="E3002" s="40" t="s">
        <v>2628</v>
      </c>
      <c r="F3002" s="40">
        <v>3855</v>
      </c>
      <c r="G3002" s="41">
        <v>38989</v>
      </c>
      <c r="H3002" s="40" t="s">
        <v>2639</v>
      </c>
      <c r="I3002" s="40">
        <v>0</v>
      </c>
      <c r="J3002" s="40">
        <v>77.5</v>
      </c>
      <c r="K3002" s="40">
        <v>0</v>
      </c>
      <c r="L3002" s="40">
        <v>-77.5</v>
      </c>
      <c r="M3002" s="40" t="s">
        <v>1290</v>
      </c>
    </row>
    <row r="3003" spans="1:13" s="40" customFormat="1">
      <c r="A3003" s="40">
        <v>101010102001</v>
      </c>
      <c r="B3003" s="40" t="s">
        <v>2902</v>
      </c>
      <c r="C3003" s="40" t="s">
        <v>2626</v>
      </c>
      <c r="D3003" s="40" t="s">
        <v>1288</v>
      </c>
      <c r="E3003" s="40" t="s">
        <v>2628</v>
      </c>
      <c r="F3003" s="40">
        <v>3856</v>
      </c>
      <c r="G3003" s="41">
        <v>38989</v>
      </c>
      <c r="H3003" s="40" t="s">
        <v>988</v>
      </c>
      <c r="I3003" s="40">
        <v>0</v>
      </c>
      <c r="J3003" s="40">
        <v>75</v>
      </c>
      <c r="K3003" s="40">
        <v>0</v>
      </c>
      <c r="L3003" s="40">
        <v>-75</v>
      </c>
      <c r="M3003" s="40" t="s">
        <v>1290</v>
      </c>
    </row>
    <row r="3004" spans="1:13" s="40" customFormat="1">
      <c r="A3004" s="40">
        <v>101010102001</v>
      </c>
      <c r="B3004" s="40" t="s">
        <v>2902</v>
      </c>
      <c r="C3004" s="40" t="s">
        <v>2626</v>
      </c>
      <c r="D3004" s="40" t="s">
        <v>1288</v>
      </c>
      <c r="E3004" s="40" t="s">
        <v>2628</v>
      </c>
      <c r="F3004" s="40">
        <v>3857</v>
      </c>
      <c r="G3004" s="41">
        <v>38989</v>
      </c>
      <c r="H3004" s="40" t="s">
        <v>989</v>
      </c>
      <c r="I3004" s="40">
        <v>0</v>
      </c>
      <c r="J3004" s="40">
        <v>91.58</v>
      </c>
      <c r="K3004" s="40">
        <v>0</v>
      </c>
      <c r="L3004" s="40">
        <v>-91.58</v>
      </c>
      <c r="M3004" s="40" t="s">
        <v>1290</v>
      </c>
    </row>
    <row r="3005" spans="1:13" s="40" customFormat="1">
      <c r="A3005" s="40">
        <v>101010102001</v>
      </c>
      <c r="B3005" s="40" t="s">
        <v>2902</v>
      </c>
      <c r="C3005" s="40" t="s">
        <v>2626</v>
      </c>
      <c r="D3005" s="40" t="s">
        <v>1288</v>
      </c>
      <c r="E3005" s="40" t="s">
        <v>2628</v>
      </c>
      <c r="F3005" s="40">
        <v>3859</v>
      </c>
      <c r="G3005" s="41">
        <v>38989</v>
      </c>
      <c r="H3005" s="40" t="s">
        <v>988</v>
      </c>
      <c r="I3005" s="40">
        <v>0</v>
      </c>
      <c r="J3005" s="40">
        <v>85</v>
      </c>
      <c r="K3005" s="40">
        <v>0</v>
      </c>
      <c r="L3005" s="40">
        <v>-85</v>
      </c>
      <c r="M3005" s="40" t="s">
        <v>1290</v>
      </c>
    </row>
    <row r="3006" spans="1:13" s="40" customFormat="1">
      <c r="A3006" s="40">
        <v>101010102001</v>
      </c>
      <c r="B3006" s="40" t="s">
        <v>2902</v>
      </c>
      <c r="C3006" s="40" t="s">
        <v>2626</v>
      </c>
      <c r="D3006" s="40" t="s">
        <v>1288</v>
      </c>
      <c r="E3006" s="40" t="s">
        <v>2628</v>
      </c>
      <c r="F3006" s="40">
        <v>3860</v>
      </c>
      <c r="G3006" s="41">
        <v>38989</v>
      </c>
      <c r="H3006" s="40" t="s">
        <v>990</v>
      </c>
      <c r="I3006" s="40">
        <v>0</v>
      </c>
      <c r="J3006" s="40">
        <v>81.5</v>
      </c>
      <c r="K3006" s="40">
        <v>0</v>
      </c>
      <c r="L3006" s="40">
        <v>-81.5</v>
      </c>
      <c r="M3006" s="40" t="s">
        <v>1290</v>
      </c>
    </row>
    <row r="3007" spans="1:13" s="40" customFormat="1">
      <c r="A3007" s="40">
        <v>101010102001</v>
      </c>
      <c r="B3007" s="40" t="s">
        <v>1287</v>
      </c>
      <c r="C3007" s="40" t="s">
        <v>2626</v>
      </c>
      <c r="D3007" s="40" t="s">
        <v>1288</v>
      </c>
      <c r="E3007" s="40" t="s">
        <v>2628</v>
      </c>
      <c r="F3007" s="40">
        <v>3861</v>
      </c>
      <c r="G3007" s="41">
        <v>38989</v>
      </c>
      <c r="H3007" s="40" t="s">
        <v>2640</v>
      </c>
      <c r="I3007" s="40">
        <v>0</v>
      </c>
      <c r="J3007" s="40">
        <v>7.5</v>
      </c>
      <c r="K3007" s="40">
        <v>0</v>
      </c>
      <c r="L3007" s="40">
        <v>-7.5</v>
      </c>
      <c r="M3007" s="40" t="s">
        <v>1290</v>
      </c>
    </row>
    <row r="3008" spans="1:13" s="40" customFormat="1">
      <c r="A3008" s="40">
        <v>101010102001</v>
      </c>
      <c r="B3008" s="40" t="s">
        <v>2902</v>
      </c>
      <c r="C3008" s="40" t="s">
        <v>2626</v>
      </c>
      <c r="D3008" s="40" t="s">
        <v>1288</v>
      </c>
      <c r="E3008" s="40" t="s">
        <v>2628</v>
      </c>
      <c r="F3008" s="40">
        <v>3861</v>
      </c>
      <c r="G3008" s="41">
        <v>38989</v>
      </c>
      <c r="H3008" s="40" t="s">
        <v>2640</v>
      </c>
      <c r="I3008" s="40">
        <v>0</v>
      </c>
      <c r="J3008" s="40">
        <v>96.5</v>
      </c>
      <c r="K3008" s="40">
        <v>0</v>
      </c>
      <c r="L3008" s="40">
        <v>-96.5</v>
      </c>
      <c r="M3008" s="40" t="s">
        <v>1290</v>
      </c>
    </row>
    <row r="3009" spans="1:13" s="40" customFormat="1">
      <c r="A3009" s="40">
        <v>101010102001</v>
      </c>
      <c r="B3009" s="40" t="s">
        <v>2902</v>
      </c>
      <c r="C3009" s="40" t="s">
        <v>2626</v>
      </c>
      <c r="D3009" s="40" t="s">
        <v>1288</v>
      </c>
      <c r="E3009" s="40" t="s">
        <v>2628</v>
      </c>
      <c r="F3009" s="40">
        <v>3864</v>
      </c>
      <c r="G3009" s="41">
        <v>38989</v>
      </c>
      <c r="H3009" s="40" t="s">
        <v>991</v>
      </c>
      <c r="I3009" s="40">
        <v>0</v>
      </c>
      <c r="J3009" s="40">
        <v>82</v>
      </c>
      <c r="K3009" s="40">
        <v>0</v>
      </c>
      <c r="L3009" s="40">
        <v>-82</v>
      </c>
      <c r="M3009" s="40" t="s">
        <v>1290</v>
      </c>
    </row>
    <row r="3010" spans="1:13" s="40" customFormat="1">
      <c r="A3010" s="40">
        <v>101010102001</v>
      </c>
      <c r="B3010" s="40" t="s">
        <v>2676</v>
      </c>
      <c r="C3010" s="40" t="s">
        <v>2626</v>
      </c>
      <c r="D3010" s="40" t="s">
        <v>1288</v>
      </c>
      <c r="E3010" s="40" t="s">
        <v>2628</v>
      </c>
      <c r="F3010" s="40">
        <v>3865</v>
      </c>
      <c r="G3010" s="41">
        <v>38989</v>
      </c>
      <c r="H3010" s="40" t="s">
        <v>353</v>
      </c>
      <c r="I3010" s="40">
        <v>0</v>
      </c>
      <c r="J3010" s="40">
        <v>65.34</v>
      </c>
      <c r="K3010" s="40">
        <v>0</v>
      </c>
      <c r="L3010" s="40">
        <v>-65.34</v>
      </c>
      <c r="M3010" s="40" t="s">
        <v>1290</v>
      </c>
    </row>
    <row r="3011" spans="1:13" s="40" customFormat="1">
      <c r="A3011" s="40">
        <v>101010102001</v>
      </c>
      <c r="B3011" s="40" t="s">
        <v>2902</v>
      </c>
      <c r="C3011" s="40" t="s">
        <v>2626</v>
      </c>
      <c r="D3011" s="40" t="s">
        <v>1288</v>
      </c>
      <c r="E3011" s="40" t="s">
        <v>2628</v>
      </c>
      <c r="F3011" s="40">
        <v>3866</v>
      </c>
      <c r="G3011" s="41">
        <v>38989</v>
      </c>
      <c r="H3011" s="40" t="s">
        <v>992</v>
      </c>
      <c r="I3011" s="40">
        <v>0</v>
      </c>
      <c r="J3011" s="40">
        <v>71.3</v>
      </c>
      <c r="K3011" s="40">
        <v>0</v>
      </c>
      <c r="L3011" s="40">
        <v>-71.3</v>
      </c>
      <c r="M3011" s="40" t="s">
        <v>1290</v>
      </c>
    </row>
    <row r="3012" spans="1:13" s="40" customFormat="1">
      <c r="A3012" s="40">
        <v>101010102001</v>
      </c>
      <c r="B3012" s="40" t="s">
        <v>2902</v>
      </c>
      <c r="C3012" s="40" t="s">
        <v>2626</v>
      </c>
      <c r="D3012" s="40" t="s">
        <v>1288</v>
      </c>
      <c r="E3012" s="40" t="s">
        <v>2628</v>
      </c>
      <c r="F3012" s="40">
        <v>3867</v>
      </c>
      <c r="G3012" s="41">
        <v>38989</v>
      </c>
      <c r="H3012" s="40" t="s">
        <v>993</v>
      </c>
      <c r="I3012" s="40">
        <v>0</v>
      </c>
      <c r="J3012" s="40">
        <v>37</v>
      </c>
      <c r="K3012" s="40">
        <v>0</v>
      </c>
      <c r="L3012" s="40">
        <v>-37</v>
      </c>
      <c r="M3012" s="40" t="s">
        <v>1290</v>
      </c>
    </row>
    <row r="3013" spans="1:13" s="40" customFormat="1">
      <c r="A3013" s="40">
        <v>101010102001</v>
      </c>
      <c r="B3013" s="40" t="s">
        <v>2902</v>
      </c>
      <c r="C3013" s="40" t="s">
        <v>2626</v>
      </c>
      <c r="D3013" s="40" t="s">
        <v>1288</v>
      </c>
      <c r="E3013" s="40" t="s">
        <v>2632</v>
      </c>
      <c r="F3013" s="40">
        <v>130</v>
      </c>
      <c r="G3013" s="41">
        <v>38990</v>
      </c>
      <c r="H3013" s="40" t="s">
        <v>1004</v>
      </c>
      <c r="I3013" s="40">
        <v>0</v>
      </c>
      <c r="J3013" s="40">
        <v>488.07</v>
      </c>
      <c r="K3013" s="40">
        <v>0</v>
      </c>
      <c r="L3013" s="40">
        <v>-488.07</v>
      </c>
      <c r="M3013" s="40" t="s">
        <v>1290</v>
      </c>
    </row>
    <row r="3014" spans="1:13" s="40" customFormat="1">
      <c r="A3014" s="40">
        <v>101010102001</v>
      </c>
      <c r="B3014" s="40" t="s">
        <v>1287</v>
      </c>
      <c r="C3014" s="40" t="s">
        <v>2626</v>
      </c>
      <c r="D3014" s="40" t="s">
        <v>1288</v>
      </c>
      <c r="E3014" s="40" t="s">
        <v>2632</v>
      </c>
      <c r="F3014" s="40">
        <v>149</v>
      </c>
      <c r="G3014" s="41">
        <v>38990</v>
      </c>
      <c r="H3014" s="40" t="s">
        <v>2641</v>
      </c>
      <c r="I3014" s="40">
        <v>0</v>
      </c>
      <c r="J3014" s="40">
        <v>581.4</v>
      </c>
      <c r="K3014" s="40">
        <v>0</v>
      </c>
      <c r="L3014" s="40">
        <v>-581.4</v>
      </c>
      <c r="M3014" s="40" t="s">
        <v>1290</v>
      </c>
    </row>
    <row r="3015" spans="1:13" s="40" customFormat="1">
      <c r="A3015" s="40">
        <v>101010102001</v>
      </c>
      <c r="B3015" s="40" t="s">
        <v>2676</v>
      </c>
      <c r="C3015" s="40" t="s">
        <v>2626</v>
      </c>
      <c r="D3015" s="40" t="s">
        <v>1288</v>
      </c>
      <c r="E3015" s="40" t="s">
        <v>2632</v>
      </c>
      <c r="F3015" s="40">
        <v>155</v>
      </c>
      <c r="G3015" s="41">
        <v>38990</v>
      </c>
      <c r="H3015" s="40" t="s">
        <v>354</v>
      </c>
      <c r="I3015" s="40">
        <v>0</v>
      </c>
      <c r="J3015" s="40">
        <v>4158.16</v>
      </c>
      <c r="K3015" s="40">
        <v>0</v>
      </c>
      <c r="L3015" s="40">
        <v>-4158.16</v>
      </c>
      <c r="M3015" s="40" t="s">
        <v>1290</v>
      </c>
    </row>
    <row r="3016" spans="1:13" s="40" customFormat="1">
      <c r="A3016" s="40">
        <v>101010102001</v>
      </c>
      <c r="B3016" s="40" t="s">
        <v>2902</v>
      </c>
      <c r="C3016" s="40" t="s">
        <v>2626</v>
      </c>
      <c r="D3016" s="40" t="s">
        <v>1288</v>
      </c>
      <c r="E3016" s="40" t="s">
        <v>2632</v>
      </c>
      <c r="F3016" s="40">
        <v>182</v>
      </c>
      <c r="G3016" s="41">
        <v>38990</v>
      </c>
      <c r="H3016" s="40" t="s">
        <v>1005</v>
      </c>
      <c r="I3016" s="40">
        <v>0</v>
      </c>
      <c r="J3016" s="40">
        <v>80306.36</v>
      </c>
      <c r="K3016" s="40">
        <v>0</v>
      </c>
      <c r="L3016" s="40">
        <v>-80306.36</v>
      </c>
      <c r="M3016" s="40" t="s">
        <v>1290</v>
      </c>
    </row>
    <row r="3017" spans="1:13" s="40" customFormat="1">
      <c r="A3017" s="40">
        <v>101010102001</v>
      </c>
      <c r="B3017" s="40" t="s">
        <v>2676</v>
      </c>
      <c r="C3017" s="40" t="s">
        <v>2626</v>
      </c>
      <c r="D3017" s="40" t="s">
        <v>1288</v>
      </c>
      <c r="E3017" s="40" t="s">
        <v>2634</v>
      </c>
      <c r="F3017" s="40">
        <v>2367</v>
      </c>
      <c r="G3017" s="41">
        <v>38990</v>
      </c>
      <c r="H3017" s="40" t="s">
        <v>355</v>
      </c>
      <c r="I3017" s="40">
        <v>2952.3</v>
      </c>
      <c r="J3017" s="40">
        <v>0</v>
      </c>
      <c r="K3017" s="40">
        <v>0</v>
      </c>
      <c r="L3017" s="40">
        <v>2952.3</v>
      </c>
      <c r="M3017" s="40" t="s">
        <v>1290</v>
      </c>
    </row>
    <row r="3018" spans="1:13" s="40" customFormat="1">
      <c r="A3018" s="40">
        <v>101010102001</v>
      </c>
      <c r="B3018" s="40" t="s">
        <v>1287</v>
      </c>
      <c r="C3018" s="40" t="s">
        <v>2626</v>
      </c>
      <c r="D3018" s="40" t="s">
        <v>1288</v>
      </c>
      <c r="E3018" s="40" t="s">
        <v>2634</v>
      </c>
      <c r="F3018" s="40">
        <v>2404</v>
      </c>
      <c r="G3018" s="41">
        <v>38990</v>
      </c>
      <c r="H3018" s="40" t="s">
        <v>2642</v>
      </c>
      <c r="I3018" s="40">
        <v>836.94</v>
      </c>
      <c r="J3018" s="40">
        <v>0</v>
      </c>
      <c r="K3018" s="40">
        <v>0</v>
      </c>
      <c r="L3018" s="40">
        <v>836.94</v>
      </c>
      <c r="M3018" s="40" t="s">
        <v>1290</v>
      </c>
    </row>
    <row r="3019" spans="1:13" s="40" customFormat="1">
      <c r="A3019" s="40">
        <v>101010102001</v>
      </c>
      <c r="B3019" s="40" t="s">
        <v>2902</v>
      </c>
      <c r="C3019" s="40" t="s">
        <v>2626</v>
      </c>
      <c r="D3019" s="40" t="s">
        <v>1288</v>
      </c>
      <c r="E3019" s="40" t="s">
        <v>2634</v>
      </c>
      <c r="F3019" s="40">
        <v>2406</v>
      </c>
      <c r="G3019" s="41">
        <v>38990</v>
      </c>
      <c r="H3019" s="40" t="s">
        <v>1006</v>
      </c>
      <c r="I3019" s="40">
        <v>581.4</v>
      </c>
      <c r="J3019" s="40">
        <v>0</v>
      </c>
      <c r="K3019" s="40">
        <v>0</v>
      </c>
      <c r="L3019" s="40">
        <v>581.4</v>
      </c>
      <c r="M3019" s="40" t="s">
        <v>1290</v>
      </c>
    </row>
    <row r="3020" spans="1:13" s="40" customFormat="1">
      <c r="A3020" s="40">
        <v>101010102001</v>
      </c>
      <c r="B3020" s="40" t="s">
        <v>2902</v>
      </c>
      <c r="C3020" s="40" t="s">
        <v>2626</v>
      </c>
      <c r="D3020" s="40" t="s">
        <v>1288</v>
      </c>
      <c r="E3020" s="40" t="s">
        <v>2634</v>
      </c>
      <c r="F3020" s="40">
        <v>2418</v>
      </c>
      <c r="G3020" s="41">
        <v>38990</v>
      </c>
      <c r="H3020" s="40" t="s">
        <v>1007</v>
      </c>
      <c r="I3020" s="40">
        <v>14961</v>
      </c>
      <c r="J3020" s="40">
        <v>0</v>
      </c>
      <c r="K3020" s="40">
        <v>0</v>
      </c>
      <c r="L3020" s="40">
        <v>14961</v>
      </c>
      <c r="M3020" s="40" t="s">
        <v>1290</v>
      </c>
    </row>
    <row r="3021" spans="1:13" s="40" customFormat="1">
      <c r="A3021" s="40">
        <v>101010102001</v>
      </c>
      <c r="B3021" s="40" t="s">
        <v>2902</v>
      </c>
      <c r="C3021" s="40" t="s">
        <v>2626</v>
      </c>
      <c r="D3021" s="40" t="s">
        <v>1288</v>
      </c>
      <c r="E3021" s="40" t="s">
        <v>2634</v>
      </c>
      <c r="F3021" s="40">
        <v>2419</v>
      </c>
      <c r="G3021" s="41">
        <v>38990</v>
      </c>
      <c r="H3021" s="40" t="s">
        <v>1008</v>
      </c>
      <c r="I3021" s="40">
        <v>85.8</v>
      </c>
      <c r="J3021" s="40">
        <v>0</v>
      </c>
      <c r="K3021" s="40">
        <v>0</v>
      </c>
      <c r="L3021" s="40">
        <v>85.8</v>
      </c>
      <c r="M3021" s="40" t="s">
        <v>1290</v>
      </c>
    </row>
    <row r="3022" spans="1:13" s="40" customFormat="1">
      <c r="A3022" s="40">
        <v>101010102001</v>
      </c>
      <c r="B3022" s="40" t="s">
        <v>2902</v>
      </c>
      <c r="C3022" s="40" t="s">
        <v>2626</v>
      </c>
      <c r="D3022" s="40" t="s">
        <v>1288</v>
      </c>
      <c r="E3022" s="40" t="s">
        <v>2634</v>
      </c>
      <c r="F3022" s="40">
        <v>2421</v>
      </c>
      <c r="G3022" s="41">
        <v>38990</v>
      </c>
      <c r="H3022" s="40" t="s">
        <v>1009</v>
      </c>
      <c r="I3022" s="40">
        <v>29</v>
      </c>
      <c r="J3022" s="40">
        <v>0</v>
      </c>
      <c r="K3022" s="40">
        <v>0</v>
      </c>
      <c r="L3022" s="40">
        <v>29</v>
      </c>
      <c r="M3022" s="40" t="s">
        <v>1290</v>
      </c>
    </row>
    <row r="3023" spans="1:13" s="40" customFormat="1">
      <c r="A3023" s="40">
        <v>101010102001</v>
      </c>
      <c r="B3023" s="40" t="s">
        <v>2902</v>
      </c>
      <c r="C3023" s="40" t="s">
        <v>2626</v>
      </c>
      <c r="D3023" s="40" t="s">
        <v>1288</v>
      </c>
      <c r="E3023" s="40" t="s">
        <v>2634</v>
      </c>
      <c r="F3023" s="40">
        <v>2422</v>
      </c>
      <c r="G3023" s="41">
        <v>38990</v>
      </c>
      <c r="H3023" s="40" t="s">
        <v>1010</v>
      </c>
      <c r="I3023" s="40">
        <v>270.01</v>
      </c>
      <c r="J3023" s="40">
        <v>0</v>
      </c>
      <c r="K3023" s="40">
        <v>0</v>
      </c>
      <c r="L3023" s="40">
        <v>270.01</v>
      </c>
      <c r="M3023" s="40" t="s">
        <v>1290</v>
      </c>
    </row>
    <row r="3024" spans="1:13" s="40" customFormat="1">
      <c r="A3024" s="40">
        <v>101010102001</v>
      </c>
      <c r="B3024" s="40" t="s">
        <v>2902</v>
      </c>
      <c r="C3024" s="40" t="s">
        <v>2626</v>
      </c>
      <c r="D3024" s="40" t="s">
        <v>1288</v>
      </c>
      <c r="E3024" s="40" t="s">
        <v>2634</v>
      </c>
      <c r="F3024" s="40">
        <v>2440</v>
      </c>
      <c r="G3024" s="41">
        <v>38990</v>
      </c>
      <c r="H3024" s="40" t="s">
        <v>1011</v>
      </c>
      <c r="I3024" s="40">
        <v>671.3</v>
      </c>
      <c r="J3024" s="40">
        <v>0</v>
      </c>
      <c r="K3024" s="40">
        <v>0</v>
      </c>
      <c r="L3024" s="40">
        <v>671.3</v>
      </c>
      <c r="M3024" s="40" t="s">
        <v>1290</v>
      </c>
    </row>
    <row r="3025" spans="1:13" s="40" customFormat="1">
      <c r="A3025" s="40">
        <v>101010102001</v>
      </c>
      <c r="B3025" s="40" t="s">
        <v>2902</v>
      </c>
      <c r="C3025" s="40" t="s">
        <v>2626</v>
      </c>
      <c r="D3025" s="40" t="s">
        <v>1288</v>
      </c>
      <c r="E3025" s="40" t="s">
        <v>2634</v>
      </c>
      <c r="F3025" s="40">
        <v>2458</v>
      </c>
      <c r="G3025" s="41">
        <v>38990</v>
      </c>
      <c r="H3025" s="40" t="s">
        <v>1012</v>
      </c>
      <c r="I3025" s="40">
        <v>35.700000000000003</v>
      </c>
      <c r="J3025" s="40">
        <v>0</v>
      </c>
      <c r="K3025" s="40">
        <v>0</v>
      </c>
      <c r="L3025" s="40">
        <v>35.700000000000003</v>
      </c>
      <c r="M3025" s="40" t="s">
        <v>1290</v>
      </c>
    </row>
    <row r="3026" spans="1:13" s="40" customFormat="1">
      <c r="A3026" s="40">
        <v>101010102001</v>
      </c>
      <c r="B3026" s="40" t="s">
        <v>2902</v>
      </c>
      <c r="C3026" s="40" t="s">
        <v>2626</v>
      </c>
      <c r="D3026" s="40" t="s">
        <v>1288</v>
      </c>
      <c r="E3026" s="40" t="s">
        <v>2634</v>
      </c>
      <c r="F3026" s="40">
        <v>2458</v>
      </c>
      <c r="G3026" s="41">
        <v>38990</v>
      </c>
      <c r="H3026" s="40" t="s">
        <v>1012</v>
      </c>
      <c r="I3026" s="40">
        <v>157</v>
      </c>
      <c r="J3026" s="40">
        <v>0</v>
      </c>
      <c r="K3026" s="40">
        <v>0</v>
      </c>
      <c r="L3026" s="40">
        <v>157</v>
      </c>
      <c r="M3026" s="40" t="s">
        <v>1290</v>
      </c>
    </row>
    <row r="3027" spans="1:13" s="40" customFormat="1">
      <c r="A3027" s="40">
        <v>101010102001</v>
      </c>
      <c r="B3027" s="40" t="s">
        <v>2902</v>
      </c>
      <c r="C3027" s="40" t="s">
        <v>2626</v>
      </c>
      <c r="D3027" s="40" t="s">
        <v>1288</v>
      </c>
      <c r="E3027" s="40" t="s">
        <v>2634</v>
      </c>
      <c r="F3027" s="40">
        <v>2458</v>
      </c>
      <c r="G3027" s="41">
        <v>38990</v>
      </c>
      <c r="H3027" s="40" t="s">
        <v>1012</v>
      </c>
      <c r="I3027" s="40">
        <v>179.2</v>
      </c>
      <c r="J3027" s="40">
        <v>0</v>
      </c>
      <c r="K3027" s="40">
        <v>0</v>
      </c>
      <c r="L3027" s="40">
        <v>179.2</v>
      </c>
      <c r="M3027" s="40" t="s">
        <v>1290</v>
      </c>
    </row>
    <row r="3028" spans="1:13" s="40" customFormat="1">
      <c r="A3028" s="40">
        <v>101010102001</v>
      </c>
      <c r="B3028" s="40" t="s">
        <v>2902</v>
      </c>
      <c r="C3028" s="40" t="s">
        <v>2626</v>
      </c>
      <c r="D3028" s="40" t="s">
        <v>1288</v>
      </c>
      <c r="E3028" s="40" t="s">
        <v>2634</v>
      </c>
      <c r="F3028" s="40">
        <v>2458</v>
      </c>
      <c r="G3028" s="41">
        <v>38990</v>
      </c>
      <c r="H3028" s="40" t="s">
        <v>1012</v>
      </c>
      <c r="I3028" s="40">
        <v>20</v>
      </c>
      <c r="J3028" s="40">
        <v>0</v>
      </c>
      <c r="K3028" s="40">
        <v>0</v>
      </c>
      <c r="L3028" s="40">
        <v>20</v>
      </c>
      <c r="M3028" s="40" t="s">
        <v>1290</v>
      </c>
    </row>
    <row r="3029" spans="1:13" s="40" customFormat="1">
      <c r="A3029" s="40">
        <v>101010102001</v>
      </c>
      <c r="B3029" s="40" t="s">
        <v>2902</v>
      </c>
      <c r="C3029" s="40" t="s">
        <v>2626</v>
      </c>
      <c r="D3029" s="40" t="s">
        <v>1288</v>
      </c>
      <c r="E3029" s="40" t="s">
        <v>2634</v>
      </c>
      <c r="F3029" s="40">
        <v>2458</v>
      </c>
      <c r="G3029" s="41">
        <v>38990</v>
      </c>
      <c r="H3029" s="40" t="s">
        <v>1012</v>
      </c>
      <c r="I3029" s="40">
        <v>171</v>
      </c>
      <c r="J3029" s="40">
        <v>0</v>
      </c>
      <c r="K3029" s="40">
        <v>0</v>
      </c>
      <c r="L3029" s="40">
        <v>171</v>
      </c>
      <c r="M3029" s="40" t="s">
        <v>1290</v>
      </c>
    </row>
    <row r="3030" spans="1:13" s="40" customFormat="1">
      <c r="A3030" s="40">
        <v>101010102001</v>
      </c>
      <c r="B3030" s="40" t="s">
        <v>2902</v>
      </c>
      <c r="C3030" s="40" t="s">
        <v>2626</v>
      </c>
      <c r="D3030" s="40" t="s">
        <v>1288</v>
      </c>
      <c r="E3030" s="40" t="s">
        <v>2634</v>
      </c>
      <c r="F3030" s="40">
        <v>2458</v>
      </c>
      <c r="G3030" s="41">
        <v>38990</v>
      </c>
      <c r="H3030" s="40" t="s">
        <v>1012</v>
      </c>
      <c r="I3030" s="40">
        <v>171</v>
      </c>
      <c r="J3030" s="40">
        <v>0</v>
      </c>
      <c r="K3030" s="40">
        <v>0</v>
      </c>
      <c r="L3030" s="40">
        <v>171</v>
      </c>
      <c r="M3030" s="40" t="s">
        <v>1290</v>
      </c>
    </row>
    <row r="3031" spans="1:13" s="40" customFormat="1">
      <c r="A3031" s="40">
        <v>101010102001</v>
      </c>
      <c r="B3031" s="40" t="s">
        <v>2902</v>
      </c>
      <c r="C3031" s="40" t="s">
        <v>2626</v>
      </c>
      <c r="D3031" s="40" t="s">
        <v>1288</v>
      </c>
      <c r="E3031" s="40" t="s">
        <v>2634</v>
      </c>
      <c r="F3031" s="40">
        <v>2458</v>
      </c>
      <c r="G3031" s="41">
        <v>38990</v>
      </c>
      <c r="H3031" s="40" t="s">
        <v>1012</v>
      </c>
      <c r="I3031" s="40">
        <v>33.08</v>
      </c>
      <c r="J3031" s="40">
        <v>0</v>
      </c>
      <c r="K3031" s="40">
        <v>0</v>
      </c>
      <c r="L3031" s="40">
        <v>33.08</v>
      </c>
      <c r="M3031" s="40" t="s">
        <v>1290</v>
      </c>
    </row>
    <row r="3032" spans="1:13" s="40" customFormat="1">
      <c r="A3032" s="40">
        <v>101010102001</v>
      </c>
      <c r="B3032" s="40" t="s">
        <v>2902</v>
      </c>
      <c r="C3032" s="40" t="s">
        <v>2626</v>
      </c>
      <c r="D3032" s="40" t="s">
        <v>1288</v>
      </c>
      <c r="E3032" s="40" t="s">
        <v>2634</v>
      </c>
      <c r="F3032" s="40">
        <v>2458</v>
      </c>
      <c r="G3032" s="41">
        <v>38990</v>
      </c>
      <c r="H3032" s="40" t="s">
        <v>1012</v>
      </c>
      <c r="I3032" s="40">
        <v>23.63</v>
      </c>
      <c r="J3032" s="40">
        <v>0</v>
      </c>
      <c r="K3032" s="40">
        <v>0</v>
      </c>
      <c r="L3032" s="40">
        <v>23.63</v>
      </c>
      <c r="M3032" s="40" t="s">
        <v>1290</v>
      </c>
    </row>
    <row r="3033" spans="1:13" s="40" customFormat="1">
      <c r="A3033" s="40">
        <v>101010102001</v>
      </c>
      <c r="B3033" s="40" t="s">
        <v>2902</v>
      </c>
      <c r="C3033" s="40" t="s">
        <v>2626</v>
      </c>
      <c r="D3033" s="40" t="s">
        <v>1288</v>
      </c>
      <c r="E3033" s="40" t="s">
        <v>2634</v>
      </c>
      <c r="F3033" s="40">
        <v>2458</v>
      </c>
      <c r="G3033" s="41">
        <v>38990</v>
      </c>
      <c r="H3033" s="40" t="s">
        <v>1012</v>
      </c>
      <c r="I3033" s="40">
        <v>27</v>
      </c>
      <c r="J3033" s="40">
        <v>0</v>
      </c>
      <c r="K3033" s="40">
        <v>0</v>
      </c>
      <c r="L3033" s="40">
        <v>27</v>
      </c>
      <c r="M3033" s="40" t="s">
        <v>1290</v>
      </c>
    </row>
    <row r="3034" spans="1:13" s="40" customFormat="1">
      <c r="A3034" s="40">
        <v>101010102001</v>
      </c>
      <c r="B3034" s="40" t="s">
        <v>2902</v>
      </c>
      <c r="C3034" s="40" t="s">
        <v>2626</v>
      </c>
      <c r="D3034" s="40" t="s">
        <v>1288</v>
      </c>
      <c r="E3034" s="40" t="s">
        <v>2634</v>
      </c>
      <c r="F3034" s="40">
        <v>2458</v>
      </c>
      <c r="G3034" s="41">
        <v>38990</v>
      </c>
      <c r="H3034" s="40" t="s">
        <v>1012</v>
      </c>
      <c r="I3034" s="40">
        <v>41</v>
      </c>
      <c r="J3034" s="40">
        <v>0</v>
      </c>
      <c r="K3034" s="40">
        <v>0</v>
      </c>
      <c r="L3034" s="40">
        <v>41</v>
      </c>
      <c r="M3034" s="40" t="s">
        <v>1290</v>
      </c>
    </row>
    <row r="3035" spans="1:13" s="40" customFormat="1">
      <c r="A3035" s="40">
        <v>101010102001</v>
      </c>
      <c r="B3035" s="40" t="s">
        <v>2902</v>
      </c>
      <c r="C3035" s="40" t="s">
        <v>2626</v>
      </c>
      <c r="D3035" s="40" t="s">
        <v>1288</v>
      </c>
      <c r="E3035" s="40" t="s">
        <v>2634</v>
      </c>
      <c r="F3035" s="40">
        <v>2458</v>
      </c>
      <c r="G3035" s="41">
        <v>38990</v>
      </c>
      <c r="H3035" s="40" t="s">
        <v>1012</v>
      </c>
      <c r="I3035" s="40">
        <v>72.8</v>
      </c>
      <c r="J3035" s="40">
        <v>0</v>
      </c>
      <c r="K3035" s="40">
        <v>0</v>
      </c>
      <c r="L3035" s="40">
        <v>72.8</v>
      </c>
      <c r="M3035" s="40" t="s">
        <v>1290</v>
      </c>
    </row>
    <row r="3036" spans="1:13" s="40" customFormat="1">
      <c r="A3036" s="40">
        <v>101010102001</v>
      </c>
      <c r="B3036" s="40" t="s">
        <v>2902</v>
      </c>
      <c r="C3036" s="40" t="s">
        <v>2626</v>
      </c>
      <c r="D3036" s="40" t="s">
        <v>1288</v>
      </c>
      <c r="E3036" s="40" t="s">
        <v>2634</v>
      </c>
      <c r="F3036" s="40">
        <v>2458</v>
      </c>
      <c r="G3036" s="41">
        <v>38990</v>
      </c>
      <c r="H3036" s="40" t="s">
        <v>1012</v>
      </c>
      <c r="I3036" s="40">
        <v>5029.1099999999997</v>
      </c>
      <c r="J3036" s="40">
        <v>0</v>
      </c>
      <c r="K3036" s="40">
        <v>0</v>
      </c>
      <c r="L3036" s="40">
        <v>5029.1099999999997</v>
      </c>
      <c r="M3036" s="40" t="s">
        <v>1290</v>
      </c>
    </row>
    <row r="3037" spans="1:13" s="40" customFormat="1">
      <c r="A3037" s="40">
        <v>101010102001</v>
      </c>
      <c r="B3037" s="40" t="s">
        <v>2902</v>
      </c>
      <c r="C3037" s="40" t="s">
        <v>2626</v>
      </c>
      <c r="D3037" s="40" t="s">
        <v>1288</v>
      </c>
      <c r="E3037" s="40" t="s">
        <v>2634</v>
      </c>
      <c r="F3037" s="40">
        <v>2458</v>
      </c>
      <c r="G3037" s="41">
        <v>38990</v>
      </c>
      <c r="H3037" s="40" t="s">
        <v>1012</v>
      </c>
      <c r="I3037" s="40">
        <v>30</v>
      </c>
      <c r="J3037" s="40">
        <v>0</v>
      </c>
      <c r="K3037" s="40">
        <v>0</v>
      </c>
      <c r="L3037" s="40">
        <v>30</v>
      </c>
      <c r="M3037" s="40" t="s">
        <v>1290</v>
      </c>
    </row>
    <row r="3038" spans="1:13" s="40" customFormat="1">
      <c r="A3038" s="40">
        <v>101010102001</v>
      </c>
      <c r="B3038" s="40" t="s">
        <v>2902</v>
      </c>
      <c r="C3038" s="40" t="s">
        <v>2626</v>
      </c>
      <c r="D3038" s="40" t="s">
        <v>1288</v>
      </c>
      <c r="E3038" s="40" t="s">
        <v>2634</v>
      </c>
      <c r="F3038" s="40">
        <v>2459</v>
      </c>
      <c r="G3038" s="41">
        <v>38990</v>
      </c>
      <c r="H3038" s="40" t="s">
        <v>1013</v>
      </c>
      <c r="I3038" s="40">
        <v>233.8</v>
      </c>
      <c r="J3038" s="40">
        <v>0</v>
      </c>
      <c r="K3038" s="40">
        <v>0</v>
      </c>
      <c r="L3038" s="40">
        <v>233.8</v>
      </c>
      <c r="M3038" s="40" t="s">
        <v>1290</v>
      </c>
    </row>
    <row r="3039" spans="1:13" s="40" customFormat="1">
      <c r="A3039" s="40">
        <v>101010102001</v>
      </c>
      <c r="B3039" s="40" t="s">
        <v>2902</v>
      </c>
      <c r="C3039" s="40" t="s">
        <v>2626</v>
      </c>
      <c r="D3039" s="40" t="s">
        <v>1288</v>
      </c>
      <c r="E3039" s="40" t="s">
        <v>2634</v>
      </c>
      <c r="F3039" s="40">
        <v>2476</v>
      </c>
      <c r="G3039" s="41">
        <v>38990</v>
      </c>
      <c r="H3039" s="40" t="s">
        <v>1014</v>
      </c>
      <c r="I3039" s="40">
        <v>4158.16</v>
      </c>
      <c r="J3039" s="40">
        <v>0</v>
      </c>
      <c r="K3039" s="40">
        <v>0</v>
      </c>
      <c r="L3039" s="40">
        <v>4158.16</v>
      </c>
      <c r="M3039" s="40" t="s">
        <v>1290</v>
      </c>
    </row>
    <row r="3040" spans="1:13" s="40" customFormat="1">
      <c r="A3040" s="40">
        <v>101010102001</v>
      </c>
      <c r="B3040" s="40" t="s">
        <v>2902</v>
      </c>
      <c r="C3040" s="40" t="s">
        <v>2626</v>
      </c>
      <c r="D3040" s="40" t="s">
        <v>1288</v>
      </c>
      <c r="E3040" s="40" t="s">
        <v>2634</v>
      </c>
      <c r="F3040" s="40">
        <v>2511</v>
      </c>
      <c r="G3040" s="41">
        <v>38990</v>
      </c>
      <c r="H3040" s="40" t="s">
        <v>1015</v>
      </c>
      <c r="I3040" s="40">
        <v>52880.19</v>
      </c>
      <c r="J3040" s="40">
        <v>0</v>
      </c>
      <c r="K3040" s="40">
        <v>0</v>
      </c>
      <c r="L3040" s="40">
        <v>52880.19</v>
      </c>
      <c r="M3040" s="40" t="s">
        <v>1290</v>
      </c>
    </row>
    <row r="3041" spans="1:13" s="40" customFormat="1">
      <c r="A3041" s="40">
        <v>101010102001</v>
      </c>
      <c r="B3041" s="40" t="s">
        <v>2902</v>
      </c>
      <c r="C3041" s="40" t="s">
        <v>2626</v>
      </c>
      <c r="D3041" s="40" t="s">
        <v>1288</v>
      </c>
      <c r="E3041" s="40" t="s">
        <v>2634</v>
      </c>
      <c r="F3041" s="40">
        <v>2519</v>
      </c>
      <c r="G3041" s="41">
        <v>38990</v>
      </c>
      <c r="H3041" s="40" t="s">
        <v>1016</v>
      </c>
      <c r="I3041" s="40">
        <v>987.13</v>
      </c>
      <c r="J3041" s="40">
        <v>0</v>
      </c>
      <c r="K3041" s="40">
        <v>0</v>
      </c>
      <c r="L3041" s="40">
        <v>987.13</v>
      </c>
      <c r="M3041" s="40" t="s">
        <v>1290</v>
      </c>
    </row>
    <row r="3042" spans="1:13" s="40" customFormat="1">
      <c r="A3042" s="40">
        <v>101010102001</v>
      </c>
      <c r="B3042" s="40" t="s">
        <v>2902</v>
      </c>
      <c r="C3042" s="40" t="s">
        <v>2626</v>
      </c>
      <c r="D3042" s="40" t="s">
        <v>1288</v>
      </c>
      <c r="E3042" s="40" t="s">
        <v>2634</v>
      </c>
      <c r="F3042" s="40">
        <v>2529</v>
      </c>
      <c r="G3042" s="41">
        <v>38990</v>
      </c>
      <c r="H3042" s="40" t="s">
        <v>1017</v>
      </c>
      <c r="I3042" s="40">
        <v>2949.71</v>
      </c>
      <c r="J3042" s="40">
        <v>0</v>
      </c>
      <c r="K3042" s="40">
        <v>0</v>
      </c>
      <c r="L3042" s="40">
        <v>2949.71</v>
      </c>
      <c r="M3042" s="40" t="s">
        <v>1290</v>
      </c>
    </row>
    <row r="3043" spans="1:13" s="40" customFormat="1">
      <c r="A3043" s="40">
        <v>101010102001</v>
      </c>
      <c r="B3043" s="40" t="s">
        <v>2902</v>
      </c>
      <c r="C3043" s="40" t="s">
        <v>2626</v>
      </c>
      <c r="D3043" s="40" t="s">
        <v>1288</v>
      </c>
      <c r="E3043" s="40" t="s">
        <v>2634</v>
      </c>
      <c r="F3043" s="40">
        <v>2549</v>
      </c>
      <c r="G3043" s="41">
        <v>38990</v>
      </c>
      <c r="H3043" s="40" t="s">
        <v>1018</v>
      </c>
      <c r="I3043" s="40">
        <v>5429</v>
      </c>
      <c r="J3043" s="40">
        <v>0</v>
      </c>
      <c r="K3043" s="40">
        <v>0</v>
      </c>
      <c r="L3043" s="40">
        <v>5429</v>
      </c>
      <c r="M3043" s="40" t="s">
        <v>1290</v>
      </c>
    </row>
    <row r="3044" spans="1:13" s="40" customFormat="1">
      <c r="A3044" s="40">
        <v>101010102001</v>
      </c>
      <c r="B3044" s="40" t="s">
        <v>2902</v>
      </c>
      <c r="C3044" s="40" t="s">
        <v>2626</v>
      </c>
      <c r="D3044" s="40" t="s">
        <v>1288</v>
      </c>
      <c r="E3044" s="40" t="s">
        <v>2634</v>
      </c>
      <c r="F3044" s="40">
        <v>2551</v>
      </c>
      <c r="G3044" s="41">
        <v>38990</v>
      </c>
      <c r="H3044" s="40" t="s">
        <v>1019</v>
      </c>
      <c r="I3044" s="40">
        <v>2954.74</v>
      </c>
      <c r="J3044" s="40">
        <v>0</v>
      </c>
      <c r="K3044" s="40">
        <v>0</v>
      </c>
      <c r="L3044" s="40">
        <v>2954.74</v>
      </c>
      <c r="M3044" s="40" t="s">
        <v>1290</v>
      </c>
    </row>
    <row r="3045" spans="1:13" s="40" customFormat="1">
      <c r="A3045" s="40">
        <v>101010102001</v>
      </c>
      <c r="B3045" s="40" t="s">
        <v>2902</v>
      </c>
      <c r="C3045" s="40" t="s">
        <v>2626</v>
      </c>
      <c r="D3045" s="40" t="s">
        <v>1288</v>
      </c>
      <c r="E3045" s="40" t="s">
        <v>2634</v>
      </c>
      <c r="F3045" s="40">
        <v>2568</v>
      </c>
      <c r="G3045" s="41">
        <v>38990</v>
      </c>
      <c r="H3045" s="40" t="s">
        <v>1020</v>
      </c>
      <c r="I3045" s="40">
        <v>121713.1</v>
      </c>
      <c r="J3045" s="40">
        <v>0</v>
      </c>
      <c r="K3045" s="40">
        <v>0</v>
      </c>
      <c r="L3045" s="40">
        <v>121713.1</v>
      </c>
      <c r="M3045" s="40" t="s">
        <v>1290</v>
      </c>
    </row>
    <row r="3046" spans="1:13" s="40" customFormat="1">
      <c r="A3046" s="40">
        <v>101010102001</v>
      </c>
      <c r="B3046" s="40" t="s">
        <v>2902</v>
      </c>
      <c r="C3046" s="40" t="s">
        <v>2626</v>
      </c>
      <c r="D3046" s="40" t="s">
        <v>1288</v>
      </c>
      <c r="E3046" s="40" t="s">
        <v>2628</v>
      </c>
      <c r="F3046" s="40">
        <v>3868</v>
      </c>
      <c r="G3046" s="41">
        <v>38990</v>
      </c>
      <c r="H3046" s="40" t="s">
        <v>1003</v>
      </c>
      <c r="I3046" s="40">
        <v>0</v>
      </c>
      <c r="J3046" s="40">
        <v>6958.11</v>
      </c>
      <c r="K3046" s="40">
        <v>0</v>
      </c>
      <c r="L3046" s="40">
        <v>-6958.11</v>
      </c>
      <c r="M3046" s="40" t="s">
        <v>1290</v>
      </c>
    </row>
    <row r="3047" spans="1:13">
      <c r="A3047">
        <v>101010102001</v>
      </c>
      <c r="B3047" t="s">
        <v>2902</v>
      </c>
      <c r="C3047" t="s">
        <v>2626</v>
      </c>
      <c r="D3047" t="s">
        <v>1288</v>
      </c>
      <c r="E3047" t="s">
        <v>2634</v>
      </c>
      <c r="F3047">
        <v>2540</v>
      </c>
      <c r="G3047" s="1">
        <v>38991</v>
      </c>
      <c r="H3047" t="s">
        <v>1021</v>
      </c>
      <c r="I3047">
        <v>15136.86</v>
      </c>
      <c r="J3047">
        <v>0</v>
      </c>
      <c r="K3047">
        <v>0</v>
      </c>
      <c r="L3047">
        <v>15136.86</v>
      </c>
      <c r="M3047" t="s">
        <v>1290</v>
      </c>
    </row>
    <row r="3048" spans="1:13">
      <c r="A3048">
        <v>101010102001</v>
      </c>
      <c r="B3048" t="s">
        <v>2902</v>
      </c>
      <c r="C3048" t="s">
        <v>2626</v>
      </c>
      <c r="D3048" t="s">
        <v>1288</v>
      </c>
      <c r="E3048" t="s">
        <v>2634</v>
      </c>
      <c r="F3048">
        <v>2041</v>
      </c>
      <c r="G3048" s="1">
        <v>38992</v>
      </c>
      <c r="H3048" t="s">
        <v>1037</v>
      </c>
      <c r="I3048">
        <v>608.62</v>
      </c>
      <c r="J3048">
        <v>0</v>
      </c>
      <c r="K3048">
        <v>0</v>
      </c>
      <c r="L3048">
        <v>608.62</v>
      </c>
      <c r="M3048" t="s">
        <v>1290</v>
      </c>
    </row>
    <row r="3049" spans="1:13">
      <c r="A3049">
        <v>101010102001</v>
      </c>
      <c r="B3049" t="s">
        <v>2902</v>
      </c>
      <c r="C3049" t="s">
        <v>2626</v>
      </c>
      <c r="D3049" t="s">
        <v>1288</v>
      </c>
      <c r="E3049" t="s">
        <v>2634</v>
      </c>
      <c r="F3049">
        <v>2042</v>
      </c>
      <c r="G3049" s="1">
        <v>38992</v>
      </c>
      <c r="H3049" t="s">
        <v>1038</v>
      </c>
      <c r="I3049">
        <v>39.369999999999997</v>
      </c>
      <c r="J3049">
        <v>0</v>
      </c>
      <c r="K3049">
        <v>0</v>
      </c>
      <c r="L3049">
        <v>39.369999999999997</v>
      </c>
      <c r="M3049" t="s">
        <v>1290</v>
      </c>
    </row>
    <row r="3050" spans="1:13">
      <c r="A3050">
        <v>101010102001</v>
      </c>
      <c r="B3050" t="s">
        <v>2902</v>
      </c>
      <c r="C3050" t="s">
        <v>2626</v>
      </c>
      <c r="D3050" t="s">
        <v>1288</v>
      </c>
      <c r="E3050" t="s">
        <v>2634</v>
      </c>
      <c r="F3050">
        <v>2168</v>
      </c>
      <c r="G3050" s="1">
        <v>38992</v>
      </c>
      <c r="H3050" t="s">
        <v>1039</v>
      </c>
      <c r="I3050">
        <v>626.5</v>
      </c>
      <c r="J3050">
        <v>0</v>
      </c>
      <c r="K3050">
        <v>0</v>
      </c>
      <c r="L3050">
        <v>626.5</v>
      </c>
      <c r="M3050" t="s">
        <v>1290</v>
      </c>
    </row>
    <row r="3051" spans="1:13">
      <c r="A3051">
        <v>101010102001</v>
      </c>
      <c r="B3051" t="s">
        <v>2902</v>
      </c>
      <c r="C3051" t="s">
        <v>2626</v>
      </c>
      <c r="D3051" t="s">
        <v>1288</v>
      </c>
      <c r="E3051" t="s">
        <v>2634</v>
      </c>
      <c r="F3051">
        <v>2198</v>
      </c>
      <c r="G3051" s="1">
        <v>38992</v>
      </c>
      <c r="H3051" t="s">
        <v>1040</v>
      </c>
      <c r="I3051">
        <v>85</v>
      </c>
      <c r="J3051">
        <v>0</v>
      </c>
      <c r="K3051">
        <v>0</v>
      </c>
      <c r="L3051">
        <v>85</v>
      </c>
      <c r="M3051" t="s">
        <v>1290</v>
      </c>
    </row>
    <row r="3052" spans="1:13">
      <c r="A3052">
        <v>101010102001</v>
      </c>
      <c r="B3052" t="s">
        <v>2902</v>
      </c>
      <c r="C3052" t="s">
        <v>2626</v>
      </c>
      <c r="D3052" t="s">
        <v>1288</v>
      </c>
      <c r="E3052" t="s">
        <v>2634</v>
      </c>
      <c r="F3052">
        <v>2199</v>
      </c>
      <c r="G3052" s="1">
        <v>38992</v>
      </c>
      <c r="H3052" t="s">
        <v>1041</v>
      </c>
      <c r="I3052">
        <v>729</v>
      </c>
      <c r="J3052">
        <v>0</v>
      </c>
      <c r="K3052">
        <v>0</v>
      </c>
      <c r="L3052">
        <v>729</v>
      </c>
      <c r="M3052" t="s">
        <v>1290</v>
      </c>
    </row>
    <row r="3053" spans="1:13">
      <c r="A3053">
        <v>101010102001</v>
      </c>
      <c r="B3053" t="s">
        <v>2902</v>
      </c>
      <c r="C3053" t="s">
        <v>2626</v>
      </c>
      <c r="D3053" t="s">
        <v>1288</v>
      </c>
      <c r="E3053" t="s">
        <v>2634</v>
      </c>
      <c r="F3053">
        <v>2200</v>
      </c>
      <c r="G3053" s="1">
        <v>38992</v>
      </c>
      <c r="H3053" t="s">
        <v>1042</v>
      </c>
      <c r="I3053">
        <v>845.1</v>
      </c>
      <c r="J3053">
        <v>0</v>
      </c>
      <c r="K3053">
        <v>0</v>
      </c>
      <c r="L3053">
        <v>845.1</v>
      </c>
      <c r="M3053" t="s">
        <v>1290</v>
      </c>
    </row>
    <row r="3054" spans="1:13">
      <c r="A3054">
        <v>101010102001</v>
      </c>
      <c r="B3054" t="s">
        <v>2902</v>
      </c>
      <c r="C3054" t="s">
        <v>2626</v>
      </c>
      <c r="D3054" t="s">
        <v>1288</v>
      </c>
      <c r="E3054" t="s">
        <v>2634</v>
      </c>
      <c r="F3054">
        <v>2304</v>
      </c>
      <c r="G3054" s="1">
        <v>38992</v>
      </c>
      <c r="H3054" t="s">
        <v>1043</v>
      </c>
      <c r="I3054">
        <v>1272.5999999999999</v>
      </c>
      <c r="J3054">
        <v>0</v>
      </c>
      <c r="K3054">
        <v>0</v>
      </c>
      <c r="L3054">
        <v>1272.5999999999999</v>
      </c>
      <c r="M3054" t="s">
        <v>1290</v>
      </c>
    </row>
    <row r="3055" spans="1:13">
      <c r="A3055">
        <v>101010102001</v>
      </c>
      <c r="B3055" t="s">
        <v>1287</v>
      </c>
      <c r="C3055" t="s">
        <v>2626</v>
      </c>
      <c r="D3055" t="s">
        <v>1288</v>
      </c>
      <c r="E3055" t="s">
        <v>2634</v>
      </c>
      <c r="F3055">
        <v>2405</v>
      </c>
      <c r="G3055" s="1">
        <v>38992</v>
      </c>
      <c r="H3055" t="s">
        <v>2644</v>
      </c>
      <c r="I3055">
        <v>244.9</v>
      </c>
      <c r="J3055">
        <v>0</v>
      </c>
      <c r="K3055">
        <v>0</v>
      </c>
      <c r="L3055">
        <v>244.9</v>
      </c>
      <c r="M3055" t="s">
        <v>1290</v>
      </c>
    </row>
    <row r="3056" spans="1:13">
      <c r="A3056">
        <v>101010102001</v>
      </c>
      <c r="B3056" t="s">
        <v>2902</v>
      </c>
      <c r="C3056" t="s">
        <v>2626</v>
      </c>
      <c r="D3056" t="s">
        <v>1288</v>
      </c>
      <c r="E3056" t="s">
        <v>2634</v>
      </c>
      <c r="F3056">
        <v>2413</v>
      </c>
      <c r="G3056" s="1">
        <v>38992</v>
      </c>
      <c r="H3056" t="s">
        <v>1044</v>
      </c>
      <c r="I3056">
        <v>747</v>
      </c>
      <c r="J3056">
        <v>0</v>
      </c>
      <c r="K3056">
        <v>0</v>
      </c>
      <c r="L3056">
        <v>747</v>
      </c>
      <c r="M3056" t="s">
        <v>1290</v>
      </c>
    </row>
    <row r="3057" spans="1:13">
      <c r="A3057">
        <v>101010102001</v>
      </c>
      <c r="B3057" t="s">
        <v>2902</v>
      </c>
      <c r="C3057" t="s">
        <v>2626</v>
      </c>
      <c r="D3057" t="s">
        <v>1288</v>
      </c>
      <c r="E3057" t="s">
        <v>2634</v>
      </c>
      <c r="F3057">
        <v>2426</v>
      </c>
      <c r="G3057" s="1">
        <v>38992</v>
      </c>
      <c r="H3057" t="s">
        <v>1045</v>
      </c>
      <c r="I3057">
        <v>81.5</v>
      </c>
      <c r="J3057">
        <v>0</v>
      </c>
      <c r="K3057">
        <v>0</v>
      </c>
      <c r="L3057">
        <v>81.5</v>
      </c>
      <c r="M3057" t="s">
        <v>1290</v>
      </c>
    </row>
    <row r="3058" spans="1:13">
      <c r="A3058">
        <v>101010102001</v>
      </c>
      <c r="B3058" t="s">
        <v>2902</v>
      </c>
      <c r="C3058" t="s">
        <v>2626</v>
      </c>
      <c r="D3058" t="s">
        <v>1288</v>
      </c>
      <c r="E3058" t="s">
        <v>2634</v>
      </c>
      <c r="F3058">
        <v>2427</v>
      </c>
      <c r="G3058" s="1">
        <v>38992</v>
      </c>
      <c r="H3058" t="s">
        <v>1046</v>
      </c>
      <c r="I3058">
        <v>104</v>
      </c>
      <c r="J3058">
        <v>0</v>
      </c>
      <c r="K3058">
        <v>0</v>
      </c>
      <c r="L3058">
        <v>104</v>
      </c>
      <c r="M3058" t="s">
        <v>1290</v>
      </c>
    </row>
    <row r="3059" spans="1:13">
      <c r="A3059">
        <v>101010102001</v>
      </c>
      <c r="B3059" t="s">
        <v>2902</v>
      </c>
      <c r="C3059" t="s">
        <v>2626</v>
      </c>
      <c r="D3059" t="s">
        <v>1288</v>
      </c>
      <c r="E3059" t="s">
        <v>2634</v>
      </c>
      <c r="F3059">
        <v>2539</v>
      </c>
      <c r="G3059" s="1">
        <v>38992</v>
      </c>
      <c r="H3059" t="s">
        <v>1047</v>
      </c>
      <c r="I3059">
        <v>25.2</v>
      </c>
      <c r="J3059">
        <v>0</v>
      </c>
      <c r="K3059">
        <v>0</v>
      </c>
      <c r="L3059">
        <v>25.2</v>
      </c>
      <c r="M3059" t="s">
        <v>1290</v>
      </c>
    </row>
    <row r="3060" spans="1:13">
      <c r="A3060">
        <v>101010102001</v>
      </c>
      <c r="B3060" t="s">
        <v>2902</v>
      </c>
      <c r="C3060" t="s">
        <v>2626</v>
      </c>
      <c r="D3060" t="s">
        <v>1288</v>
      </c>
      <c r="E3060" t="s">
        <v>2634</v>
      </c>
      <c r="F3060">
        <v>2707</v>
      </c>
      <c r="G3060" s="1">
        <v>38992</v>
      </c>
      <c r="H3060" t="s">
        <v>1048</v>
      </c>
      <c r="I3060">
        <v>15136.86</v>
      </c>
      <c r="J3060">
        <v>0</v>
      </c>
      <c r="K3060">
        <v>0</v>
      </c>
      <c r="L3060">
        <v>15136.86</v>
      </c>
      <c r="M3060" t="s">
        <v>1290</v>
      </c>
    </row>
    <row r="3061" spans="1:13">
      <c r="A3061">
        <v>101010102001</v>
      </c>
      <c r="B3061" t="s">
        <v>2902</v>
      </c>
      <c r="C3061" t="s">
        <v>2626</v>
      </c>
      <c r="D3061" t="s">
        <v>1288</v>
      </c>
      <c r="E3061" t="s">
        <v>2634</v>
      </c>
      <c r="F3061">
        <v>2708</v>
      </c>
      <c r="G3061" s="1">
        <v>38992</v>
      </c>
      <c r="H3061" t="s">
        <v>1049</v>
      </c>
      <c r="I3061">
        <v>90</v>
      </c>
      <c r="J3061">
        <v>0</v>
      </c>
      <c r="K3061">
        <v>0</v>
      </c>
      <c r="L3061">
        <v>90</v>
      </c>
      <c r="M3061" t="s">
        <v>1290</v>
      </c>
    </row>
    <row r="3062" spans="1:13">
      <c r="A3062">
        <v>101010102001</v>
      </c>
      <c r="B3062" t="s">
        <v>2902</v>
      </c>
      <c r="C3062" t="s">
        <v>2626</v>
      </c>
      <c r="D3062" t="s">
        <v>1288</v>
      </c>
      <c r="E3062" t="s">
        <v>2634</v>
      </c>
      <c r="F3062">
        <v>2709</v>
      </c>
      <c r="G3062" s="1">
        <v>38992</v>
      </c>
      <c r="H3062" t="s">
        <v>1050</v>
      </c>
      <c r="I3062">
        <v>220.8</v>
      </c>
      <c r="J3062">
        <v>0</v>
      </c>
      <c r="K3062">
        <v>0</v>
      </c>
      <c r="L3062">
        <v>220.8</v>
      </c>
      <c r="M3062" t="s">
        <v>1290</v>
      </c>
    </row>
    <row r="3063" spans="1:13">
      <c r="A3063">
        <v>101010102001</v>
      </c>
      <c r="B3063" t="s">
        <v>2902</v>
      </c>
      <c r="C3063" t="s">
        <v>2626</v>
      </c>
      <c r="D3063" t="s">
        <v>1288</v>
      </c>
      <c r="E3063" t="s">
        <v>2634</v>
      </c>
      <c r="F3063">
        <v>2710</v>
      </c>
      <c r="G3063" s="1">
        <v>38992</v>
      </c>
      <c r="H3063" t="s">
        <v>1051</v>
      </c>
      <c r="I3063">
        <v>342</v>
      </c>
      <c r="J3063">
        <v>0</v>
      </c>
      <c r="K3063">
        <v>0</v>
      </c>
      <c r="L3063">
        <v>342</v>
      </c>
      <c r="M3063" t="s">
        <v>1290</v>
      </c>
    </row>
    <row r="3064" spans="1:13">
      <c r="A3064">
        <v>101010102001</v>
      </c>
      <c r="B3064" t="s">
        <v>2902</v>
      </c>
      <c r="C3064" t="s">
        <v>2626</v>
      </c>
      <c r="D3064" t="s">
        <v>1288</v>
      </c>
      <c r="E3064" t="s">
        <v>2634</v>
      </c>
      <c r="F3064">
        <v>2900</v>
      </c>
      <c r="G3064" s="1">
        <v>38992</v>
      </c>
      <c r="H3064" t="s">
        <v>1052</v>
      </c>
      <c r="I3064">
        <v>20206.97</v>
      </c>
      <c r="J3064">
        <v>0</v>
      </c>
      <c r="K3064">
        <v>0</v>
      </c>
      <c r="L3064">
        <v>20206.97</v>
      </c>
      <c r="M3064" t="s">
        <v>1290</v>
      </c>
    </row>
    <row r="3065" spans="1:13">
      <c r="A3065">
        <v>101010102001</v>
      </c>
      <c r="B3065" t="s">
        <v>2902</v>
      </c>
      <c r="C3065" t="s">
        <v>2626</v>
      </c>
      <c r="D3065" t="s">
        <v>1288</v>
      </c>
      <c r="E3065" t="s">
        <v>2627</v>
      </c>
      <c r="F3065">
        <v>3712</v>
      </c>
      <c r="G3065" s="1">
        <v>38992</v>
      </c>
      <c r="H3065" t="s">
        <v>1293</v>
      </c>
      <c r="I3065">
        <v>0</v>
      </c>
      <c r="J3065">
        <v>0</v>
      </c>
      <c r="K3065">
        <v>0</v>
      </c>
      <c r="L3065">
        <v>0</v>
      </c>
      <c r="M3065" t="s">
        <v>1290</v>
      </c>
    </row>
    <row r="3066" spans="1:13">
      <c r="A3066">
        <v>101010102001</v>
      </c>
      <c r="B3066" t="s">
        <v>2902</v>
      </c>
      <c r="C3066" t="s">
        <v>2626</v>
      </c>
      <c r="D3066" t="s">
        <v>1288</v>
      </c>
      <c r="E3066" t="s">
        <v>2627</v>
      </c>
      <c r="F3066">
        <v>3840</v>
      </c>
      <c r="G3066" s="1">
        <v>38992</v>
      </c>
      <c r="H3066" t="s">
        <v>1293</v>
      </c>
      <c r="I3066">
        <v>0</v>
      </c>
      <c r="J3066">
        <v>0</v>
      </c>
      <c r="K3066">
        <v>0</v>
      </c>
      <c r="L3066">
        <v>0</v>
      </c>
      <c r="M3066" t="s">
        <v>1290</v>
      </c>
    </row>
    <row r="3067" spans="1:13">
      <c r="A3067">
        <v>101010102001</v>
      </c>
      <c r="B3067" t="s">
        <v>2902</v>
      </c>
      <c r="C3067" t="s">
        <v>2626</v>
      </c>
      <c r="D3067" t="s">
        <v>1288</v>
      </c>
      <c r="E3067" t="s">
        <v>2628</v>
      </c>
      <c r="F3067">
        <v>3872</v>
      </c>
      <c r="G3067" s="1">
        <v>38992</v>
      </c>
      <c r="H3067" t="s">
        <v>1022</v>
      </c>
      <c r="I3067">
        <v>0</v>
      </c>
      <c r="J3067">
        <v>187.4</v>
      </c>
      <c r="K3067">
        <v>0</v>
      </c>
      <c r="L3067">
        <v>-187.4</v>
      </c>
      <c r="M3067" t="s">
        <v>1290</v>
      </c>
    </row>
    <row r="3068" spans="1:13">
      <c r="A3068">
        <v>101010102001</v>
      </c>
      <c r="B3068" t="s">
        <v>2902</v>
      </c>
      <c r="C3068" t="s">
        <v>2626</v>
      </c>
      <c r="D3068" t="s">
        <v>1288</v>
      </c>
      <c r="E3068" t="s">
        <v>2628</v>
      </c>
      <c r="F3068">
        <v>3873</v>
      </c>
      <c r="G3068" s="1">
        <v>38992</v>
      </c>
      <c r="H3068" t="s">
        <v>1023</v>
      </c>
      <c r="I3068">
        <v>0</v>
      </c>
      <c r="J3068">
        <v>16171.48</v>
      </c>
      <c r="K3068">
        <v>0</v>
      </c>
      <c r="L3068">
        <v>-16171.48</v>
      </c>
      <c r="M3068" t="s">
        <v>1290</v>
      </c>
    </row>
    <row r="3069" spans="1:13">
      <c r="A3069">
        <v>101010102001</v>
      </c>
      <c r="B3069" t="s">
        <v>2902</v>
      </c>
      <c r="C3069" t="s">
        <v>2626</v>
      </c>
      <c r="D3069" t="s">
        <v>1288</v>
      </c>
      <c r="E3069" t="s">
        <v>2628</v>
      </c>
      <c r="F3069">
        <v>3875</v>
      </c>
      <c r="G3069" s="1">
        <v>38992</v>
      </c>
      <c r="H3069" t="s">
        <v>1024</v>
      </c>
      <c r="I3069">
        <v>0</v>
      </c>
      <c r="J3069">
        <v>80</v>
      </c>
      <c r="K3069">
        <v>0</v>
      </c>
      <c r="L3069">
        <v>-80</v>
      </c>
      <c r="M3069" t="s">
        <v>1290</v>
      </c>
    </row>
    <row r="3070" spans="1:13">
      <c r="A3070">
        <v>101010102001</v>
      </c>
      <c r="B3070" t="s">
        <v>2902</v>
      </c>
      <c r="C3070" t="s">
        <v>2626</v>
      </c>
      <c r="D3070" t="s">
        <v>1288</v>
      </c>
      <c r="E3070" t="s">
        <v>2628</v>
      </c>
      <c r="F3070">
        <v>3876</v>
      </c>
      <c r="G3070" s="1">
        <v>38992</v>
      </c>
      <c r="H3070" t="s">
        <v>1025</v>
      </c>
      <c r="I3070">
        <v>0</v>
      </c>
      <c r="J3070">
        <v>344.1</v>
      </c>
      <c r="K3070">
        <v>0</v>
      </c>
      <c r="L3070">
        <v>-344.1</v>
      </c>
      <c r="M3070" t="s">
        <v>1290</v>
      </c>
    </row>
    <row r="3071" spans="1:13">
      <c r="A3071">
        <v>101010102001</v>
      </c>
      <c r="B3071" t="s">
        <v>2902</v>
      </c>
      <c r="C3071" t="s">
        <v>2626</v>
      </c>
      <c r="D3071" t="s">
        <v>1288</v>
      </c>
      <c r="E3071" t="s">
        <v>2628</v>
      </c>
      <c r="F3071">
        <v>3877</v>
      </c>
      <c r="G3071" s="1">
        <v>38992</v>
      </c>
      <c r="H3071" t="s">
        <v>1026</v>
      </c>
      <c r="I3071">
        <v>0</v>
      </c>
      <c r="J3071">
        <v>376.51</v>
      </c>
      <c r="K3071">
        <v>0</v>
      </c>
      <c r="L3071">
        <v>-376.51</v>
      </c>
      <c r="M3071" t="s">
        <v>1290</v>
      </c>
    </row>
    <row r="3072" spans="1:13">
      <c r="A3072">
        <v>101010102001</v>
      </c>
      <c r="B3072" t="s">
        <v>2902</v>
      </c>
      <c r="C3072" t="s">
        <v>2626</v>
      </c>
      <c r="D3072" t="s">
        <v>1288</v>
      </c>
      <c r="E3072" t="s">
        <v>2628</v>
      </c>
      <c r="F3072">
        <v>3878</v>
      </c>
      <c r="G3072" s="1">
        <v>38992</v>
      </c>
      <c r="H3072" t="s">
        <v>1027</v>
      </c>
      <c r="I3072">
        <v>0</v>
      </c>
      <c r="J3072">
        <v>88.8</v>
      </c>
      <c r="K3072">
        <v>0</v>
      </c>
      <c r="L3072">
        <v>-88.8</v>
      </c>
      <c r="M3072" t="s">
        <v>1290</v>
      </c>
    </row>
    <row r="3073" spans="1:13">
      <c r="A3073">
        <v>101010102001</v>
      </c>
      <c r="B3073" t="s">
        <v>2902</v>
      </c>
      <c r="C3073" t="s">
        <v>2626</v>
      </c>
      <c r="D3073" t="s">
        <v>1288</v>
      </c>
      <c r="E3073" t="s">
        <v>2628</v>
      </c>
      <c r="F3073">
        <v>3879</v>
      </c>
      <c r="G3073" s="1">
        <v>38992</v>
      </c>
      <c r="H3073" t="s">
        <v>1028</v>
      </c>
      <c r="I3073">
        <v>0</v>
      </c>
      <c r="J3073">
        <v>205.69</v>
      </c>
      <c r="K3073">
        <v>0</v>
      </c>
      <c r="L3073">
        <v>-205.69</v>
      </c>
      <c r="M3073" t="s">
        <v>1290</v>
      </c>
    </row>
    <row r="3074" spans="1:13">
      <c r="A3074">
        <v>101010102001</v>
      </c>
      <c r="B3074" t="s">
        <v>2902</v>
      </c>
      <c r="C3074" t="s">
        <v>2626</v>
      </c>
      <c r="D3074" t="s">
        <v>1288</v>
      </c>
      <c r="E3074" t="s">
        <v>2628</v>
      </c>
      <c r="F3074">
        <v>3880</v>
      </c>
      <c r="G3074" s="1">
        <v>38992</v>
      </c>
      <c r="H3074" t="s">
        <v>1029</v>
      </c>
      <c r="I3074">
        <v>0</v>
      </c>
      <c r="J3074">
        <v>74.45</v>
      </c>
      <c r="K3074">
        <v>0</v>
      </c>
      <c r="L3074">
        <v>-74.45</v>
      </c>
      <c r="M3074" t="s">
        <v>1290</v>
      </c>
    </row>
    <row r="3075" spans="1:13">
      <c r="A3075">
        <v>101010102001</v>
      </c>
      <c r="B3075" t="s">
        <v>2902</v>
      </c>
      <c r="C3075" t="s">
        <v>2626</v>
      </c>
      <c r="D3075" t="s">
        <v>1288</v>
      </c>
      <c r="E3075" t="s">
        <v>2628</v>
      </c>
      <c r="F3075">
        <v>3881</v>
      </c>
      <c r="G3075" s="1">
        <v>38992</v>
      </c>
      <c r="H3075" t="s">
        <v>1030</v>
      </c>
      <c r="I3075">
        <v>0</v>
      </c>
      <c r="J3075">
        <v>26.07</v>
      </c>
      <c r="K3075">
        <v>0</v>
      </c>
      <c r="L3075">
        <v>-26.07</v>
      </c>
      <c r="M3075" t="s">
        <v>1290</v>
      </c>
    </row>
    <row r="3076" spans="1:13">
      <c r="A3076">
        <v>101010102001</v>
      </c>
      <c r="B3076" t="s">
        <v>1287</v>
      </c>
      <c r="C3076" t="s">
        <v>2626</v>
      </c>
      <c r="D3076" t="s">
        <v>1288</v>
      </c>
      <c r="E3076" t="s">
        <v>2628</v>
      </c>
      <c r="F3076">
        <v>3883</v>
      </c>
      <c r="G3076" s="1">
        <v>38992</v>
      </c>
      <c r="H3076" t="s">
        <v>2643</v>
      </c>
      <c r="I3076">
        <v>0</v>
      </c>
      <c r="J3076">
        <v>100.6</v>
      </c>
      <c r="K3076">
        <v>0</v>
      </c>
      <c r="L3076">
        <v>-100.6</v>
      </c>
      <c r="M3076" t="s">
        <v>1290</v>
      </c>
    </row>
    <row r="3077" spans="1:13">
      <c r="A3077">
        <v>101010102001</v>
      </c>
      <c r="B3077" t="s">
        <v>2902</v>
      </c>
      <c r="C3077" t="s">
        <v>2626</v>
      </c>
      <c r="D3077" t="s">
        <v>1288</v>
      </c>
      <c r="E3077" t="s">
        <v>2628</v>
      </c>
      <c r="F3077">
        <v>3885</v>
      </c>
      <c r="G3077" s="1">
        <v>38992</v>
      </c>
      <c r="H3077" t="s">
        <v>1024</v>
      </c>
      <c r="I3077">
        <v>0</v>
      </c>
      <c r="J3077">
        <v>319.5</v>
      </c>
      <c r="K3077">
        <v>0</v>
      </c>
      <c r="L3077">
        <v>-319.5</v>
      </c>
      <c r="M3077" t="s">
        <v>1290</v>
      </c>
    </row>
    <row r="3078" spans="1:13">
      <c r="A3078">
        <v>101010102001</v>
      </c>
      <c r="B3078" t="s">
        <v>2902</v>
      </c>
      <c r="C3078" t="s">
        <v>2626</v>
      </c>
      <c r="D3078" t="s">
        <v>1288</v>
      </c>
      <c r="E3078" t="s">
        <v>2628</v>
      </c>
      <c r="F3078">
        <v>3887</v>
      </c>
      <c r="G3078" s="1">
        <v>38992</v>
      </c>
      <c r="H3078" t="s">
        <v>1031</v>
      </c>
      <c r="I3078">
        <v>0</v>
      </c>
      <c r="J3078">
        <v>84</v>
      </c>
      <c r="K3078">
        <v>0</v>
      </c>
      <c r="L3078">
        <v>-84</v>
      </c>
      <c r="M3078" t="s">
        <v>1290</v>
      </c>
    </row>
    <row r="3079" spans="1:13">
      <c r="A3079">
        <v>101010102001</v>
      </c>
      <c r="B3079" t="s">
        <v>2902</v>
      </c>
      <c r="C3079" t="s">
        <v>2626</v>
      </c>
      <c r="D3079" t="s">
        <v>1288</v>
      </c>
      <c r="E3079" t="s">
        <v>2628</v>
      </c>
      <c r="F3079">
        <v>3898</v>
      </c>
      <c r="G3079" s="1">
        <v>38992</v>
      </c>
      <c r="H3079" t="s">
        <v>1032</v>
      </c>
      <c r="I3079">
        <v>0</v>
      </c>
      <c r="J3079">
        <v>27.75</v>
      </c>
      <c r="K3079">
        <v>0</v>
      </c>
      <c r="L3079">
        <v>-27.75</v>
      </c>
      <c r="M3079" t="s">
        <v>1290</v>
      </c>
    </row>
    <row r="3080" spans="1:13">
      <c r="A3080">
        <v>101010102001</v>
      </c>
      <c r="B3080" t="s">
        <v>2902</v>
      </c>
      <c r="C3080" t="s">
        <v>2626</v>
      </c>
      <c r="D3080" t="s">
        <v>1288</v>
      </c>
      <c r="E3080" t="s">
        <v>2628</v>
      </c>
      <c r="F3080">
        <v>3899</v>
      </c>
      <c r="G3080" s="1">
        <v>38992</v>
      </c>
      <c r="H3080" t="s">
        <v>1033</v>
      </c>
      <c r="I3080">
        <v>0</v>
      </c>
      <c r="J3080">
        <v>65.849999999999994</v>
      </c>
      <c r="K3080">
        <v>0</v>
      </c>
      <c r="L3080">
        <v>-65.849999999999994</v>
      </c>
      <c r="M3080" t="s">
        <v>1290</v>
      </c>
    </row>
    <row r="3081" spans="1:13">
      <c r="A3081">
        <v>101010102001</v>
      </c>
      <c r="B3081" t="s">
        <v>2902</v>
      </c>
      <c r="C3081" t="s">
        <v>2626</v>
      </c>
      <c r="D3081" t="s">
        <v>1288</v>
      </c>
      <c r="E3081" t="s">
        <v>2628</v>
      </c>
      <c r="F3081">
        <v>3900</v>
      </c>
      <c r="G3081" s="1">
        <v>38992</v>
      </c>
      <c r="H3081" t="s">
        <v>1033</v>
      </c>
      <c r="I3081">
        <v>0</v>
      </c>
      <c r="J3081">
        <v>96.85</v>
      </c>
      <c r="K3081">
        <v>0</v>
      </c>
      <c r="L3081">
        <v>-96.85</v>
      </c>
      <c r="M3081" t="s">
        <v>1290</v>
      </c>
    </row>
    <row r="3082" spans="1:13">
      <c r="A3082">
        <v>101010102001</v>
      </c>
      <c r="B3082" t="s">
        <v>2902</v>
      </c>
      <c r="C3082" t="s">
        <v>2626</v>
      </c>
      <c r="D3082" t="s">
        <v>1288</v>
      </c>
      <c r="E3082" t="s">
        <v>2628</v>
      </c>
      <c r="F3082">
        <v>3901</v>
      </c>
      <c r="G3082" s="1">
        <v>38992</v>
      </c>
      <c r="H3082" t="s">
        <v>1034</v>
      </c>
      <c r="I3082">
        <v>0</v>
      </c>
      <c r="J3082">
        <v>130</v>
      </c>
      <c r="K3082">
        <v>0</v>
      </c>
      <c r="L3082">
        <v>-130</v>
      </c>
      <c r="M3082" t="s">
        <v>1290</v>
      </c>
    </row>
    <row r="3083" spans="1:13">
      <c r="A3083">
        <v>101010102001</v>
      </c>
      <c r="B3083" t="s">
        <v>2902</v>
      </c>
      <c r="C3083" t="s">
        <v>2626</v>
      </c>
      <c r="D3083" t="s">
        <v>1288</v>
      </c>
      <c r="E3083" t="s">
        <v>2628</v>
      </c>
      <c r="F3083">
        <v>3902</v>
      </c>
      <c r="G3083" s="1">
        <v>38992</v>
      </c>
      <c r="H3083" t="s">
        <v>1035</v>
      </c>
      <c r="I3083">
        <v>0</v>
      </c>
      <c r="J3083">
        <v>266.44</v>
      </c>
      <c r="K3083">
        <v>0</v>
      </c>
      <c r="L3083">
        <v>-266.44</v>
      </c>
      <c r="M3083" t="s">
        <v>1290</v>
      </c>
    </row>
    <row r="3084" spans="1:13">
      <c r="A3084">
        <v>101010102001</v>
      </c>
      <c r="B3084" t="s">
        <v>2902</v>
      </c>
      <c r="C3084" t="s">
        <v>2626</v>
      </c>
      <c r="D3084" t="s">
        <v>1288</v>
      </c>
      <c r="E3084" t="s">
        <v>2628</v>
      </c>
      <c r="F3084">
        <v>3904</v>
      </c>
      <c r="G3084" s="1">
        <v>38992</v>
      </c>
      <c r="H3084" t="s">
        <v>1036</v>
      </c>
      <c r="I3084">
        <v>0</v>
      </c>
      <c r="J3084">
        <v>106.6</v>
      </c>
      <c r="K3084">
        <v>0</v>
      </c>
      <c r="L3084">
        <v>-106.6</v>
      </c>
      <c r="M3084" t="s">
        <v>1290</v>
      </c>
    </row>
    <row r="3085" spans="1:13">
      <c r="A3085">
        <v>101010102001</v>
      </c>
      <c r="B3085" t="s">
        <v>1287</v>
      </c>
      <c r="C3085" t="s">
        <v>2626</v>
      </c>
      <c r="D3085" t="s">
        <v>1288</v>
      </c>
      <c r="E3085" t="s">
        <v>2634</v>
      </c>
      <c r="F3085">
        <v>2054</v>
      </c>
      <c r="G3085" s="1">
        <v>38993</v>
      </c>
      <c r="H3085" t="s">
        <v>2645</v>
      </c>
      <c r="I3085">
        <v>413.19</v>
      </c>
      <c r="J3085">
        <v>0</v>
      </c>
      <c r="K3085">
        <v>0</v>
      </c>
      <c r="L3085">
        <v>413.19</v>
      </c>
      <c r="M3085" t="s">
        <v>1290</v>
      </c>
    </row>
    <row r="3086" spans="1:13">
      <c r="A3086">
        <v>101010102001</v>
      </c>
      <c r="B3086" t="s">
        <v>2902</v>
      </c>
      <c r="C3086" t="s">
        <v>2626</v>
      </c>
      <c r="D3086" t="s">
        <v>1288</v>
      </c>
      <c r="E3086" t="s">
        <v>2634</v>
      </c>
      <c r="F3086">
        <v>2054</v>
      </c>
      <c r="G3086" s="1">
        <v>38993</v>
      </c>
      <c r="H3086" t="s">
        <v>2645</v>
      </c>
      <c r="I3086">
        <v>399.23</v>
      </c>
      <c r="J3086">
        <v>0</v>
      </c>
      <c r="K3086">
        <v>0</v>
      </c>
      <c r="L3086">
        <v>399.23</v>
      </c>
      <c r="M3086" t="s">
        <v>1290</v>
      </c>
    </row>
    <row r="3087" spans="1:13">
      <c r="A3087">
        <v>101010102001</v>
      </c>
      <c r="B3087" t="s">
        <v>2902</v>
      </c>
      <c r="C3087" t="s">
        <v>2626</v>
      </c>
      <c r="D3087" t="s">
        <v>1288</v>
      </c>
      <c r="E3087" t="s">
        <v>2634</v>
      </c>
      <c r="F3087">
        <v>2155</v>
      </c>
      <c r="G3087" s="1">
        <v>38993</v>
      </c>
      <c r="H3087" t="s">
        <v>51</v>
      </c>
      <c r="I3087">
        <v>310</v>
      </c>
      <c r="J3087">
        <v>0</v>
      </c>
      <c r="K3087">
        <v>0</v>
      </c>
      <c r="L3087">
        <v>310</v>
      </c>
      <c r="M3087" t="s">
        <v>1290</v>
      </c>
    </row>
    <row r="3088" spans="1:13">
      <c r="A3088">
        <v>101010102001</v>
      </c>
      <c r="B3088" t="s">
        <v>2902</v>
      </c>
      <c r="C3088" t="s">
        <v>2626</v>
      </c>
      <c r="D3088" t="s">
        <v>1288</v>
      </c>
      <c r="E3088" t="s">
        <v>2634</v>
      </c>
      <c r="F3088">
        <v>2195</v>
      </c>
      <c r="G3088" s="1">
        <v>38993</v>
      </c>
      <c r="H3088" t="s">
        <v>52</v>
      </c>
      <c r="I3088">
        <v>11.25</v>
      </c>
      <c r="J3088">
        <v>0</v>
      </c>
      <c r="K3088">
        <v>0</v>
      </c>
      <c r="L3088">
        <v>11.25</v>
      </c>
      <c r="M3088" t="s">
        <v>1290</v>
      </c>
    </row>
    <row r="3089" spans="1:13">
      <c r="A3089">
        <v>101010102001</v>
      </c>
      <c r="B3089" t="s">
        <v>2902</v>
      </c>
      <c r="C3089" t="s">
        <v>2626</v>
      </c>
      <c r="D3089" t="s">
        <v>1288</v>
      </c>
      <c r="E3089" t="s">
        <v>2634</v>
      </c>
      <c r="F3089">
        <v>2197</v>
      </c>
      <c r="G3089" s="1">
        <v>38993</v>
      </c>
      <c r="H3089" t="s">
        <v>997</v>
      </c>
      <c r="I3089">
        <v>10</v>
      </c>
      <c r="J3089">
        <v>0</v>
      </c>
      <c r="K3089">
        <v>0</v>
      </c>
      <c r="L3089">
        <v>10</v>
      </c>
      <c r="M3089" t="s">
        <v>1290</v>
      </c>
    </row>
    <row r="3090" spans="1:13">
      <c r="A3090">
        <v>101010102001</v>
      </c>
      <c r="B3090" t="s">
        <v>2902</v>
      </c>
      <c r="C3090" t="s">
        <v>2626</v>
      </c>
      <c r="D3090" t="s">
        <v>1288</v>
      </c>
      <c r="E3090" t="s">
        <v>2634</v>
      </c>
      <c r="F3090">
        <v>2317</v>
      </c>
      <c r="G3090" s="1">
        <v>38993</v>
      </c>
      <c r="H3090" t="s">
        <v>53</v>
      </c>
      <c r="I3090">
        <v>4000</v>
      </c>
      <c r="J3090">
        <v>0</v>
      </c>
      <c r="K3090">
        <v>0</v>
      </c>
      <c r="L3090">
        <v>4000</v>
      </c>
      <c r="M3090" t="s">
        <v>1290</v>
      </c>
    </row>
    <row r="3091" spans="1:13">
      <c r="A3091">
        <v>101010102001</v>
      </c>
      <c r="B3091" t="s">
        <v>2902</v>
      </c>
      <c r="C3091" t="s">
        <v>2626</v>
      </c>
      <c r="D3091" t="s">
        <v>1288</v>
      </c>
      <c r="E3091" t="s">
        <v>2634</v>
      </c>
      <c r="F3091">
        <v>2318</v>
      </c>
      <c r="G3091" s="1">
        <v>38993</v>
      </c>
      <c r="H3091" t="s">
        <v>54</v>
      </c>
      <c r="I3091">
        <v>4000</v>
      </c>
      <c r="J3091">
        <v>0</v>
      </c>
      <c r="K3091">
        <v>0</v>
      </c>
      <c r="L3091">
        <v>4000</v>
      </c>
      <c r="M3091" t="s">
        <v>1290</v>
      </c>
    </row>
    <row r="3092" spans="1:13">
      <c r="A3092">
        <v>101010102001</v>
      </c>
      <c r="B3092" t="s">
        <v>2902</v>
      </c>
      <c r="C3092" t="s">
        <v>2626</v>
      </c>
      <c r="D3092" t="s">
        <v>1288</v>
      </c>
      <c r="E3092" t="s">
        <v>2634</v>
      </c>
      <c r="F3092">
        <v>2714</v>
      </c>
      <c r="G3092" s="1">
        <v>38993</v>
      </c>
      <c r="H3092" t="s">
        <v>55</v>
      </c>
      <c r="I3092">
        <v>10560.86</v>
      </c>
      <c r="J3092">
        <v>0</v>
      </c>
      <c r="K3092">
        <v>0</v>
      </c>
      <c r="L3092">
        <v>10560.86</v>
      </c>
      <c r="M3092" t="s">
        <v>1290</v>
      </c>
    </row>
    <row r="3093" spans="1:13">
      <c r="A3093">
        <v>101010102001</v>
      </c>
      <c r="B3093" t="s">
        <v>2902</v>
      </c>
      <c r="C3093" t="s">
        <v>2626</v>
      </c>
      <c r="D3093" t="s">
        <v>1288</v>
      </c>
      <c r="E3093" t="s">
        <v>2634</v>
      </c>
      <c r="F3093">
        <v>2715</v>
      </c>
      <c r="G3093" s="1">
        <v>38993</v>
      </c>
      <c r="H3093" t="s">
        <v>56</v>
      </c>
      <c r="I3093">
        <v>716</v>
      </c>
      <c r="J3093">
        <v>0</v>
      </c>
      <c r="K3093">
        <v>0</v>
      </c>
      <c r="L3093">
        <v>716</v>
      </c>
      <c r="M3093" t="s">
        <v>1290</v>
      </c>
    </row>
    <row r="3094" spans="1:13">
      <c r="A3094">
        <v>101010102001</v>
      </c>
      <c r="B3094" t="s">
        <v>2902</v>
      </c>
      <c r="C3094" t="s">
        <v>2626</v>
      </c>
      <c r="D3094" t="s">
        <v>1288</v>
      </c>
      <c r="E3094" t="s">
        <v>2634</v>
      </c>
      <c r="F3094">
        <v>2716</v>
      </c>
      <c r="G3094" s="1">
        <v>38993</v>
      </c>
      <c r="H3094" t="s">
        <v>57</v>
      </c>
      <c r="I3094">
        <v>96.85</v>
      </c>
      <c r="J3094">
        <v>0</v>
      </c>
      <c r="K3094">
        <v>0</v>
      </c>
      <c r="L3094">
        <v>96.85</v>
      </c>
      <c r="M3094" t="s">
        <v>1290</v>
      </c>
    </row>
    <row r="3095" spans="1:13">
      <c r="A3095">
        <v>101010102001</v>
      </c>
      <c r="B3095" t="s">
        <v>2902</v>
      </c>
      <c r="C3095" t="s">
        <v>2626</v>
      </c>
      <c r="D3095" t="s">
        <v>1288</v>
      </c>
      <c r="E3095" t="s">
        <v>2634</v>
      </c>
      <c r="F3095">
        <v>2721</v>
      </c>
      <c r="G3095" s="1">
        <v>38993</v>
      </c>
      <c r="H3095" t="s">
        <v>58</v>
      </c>
      <c r="I3095">
        <v>1272.5999999999999</v>
      </c>
      <c r="J3095">
        <v>0</v>
      </c>
      <c r="K3095">
        <v>0</v>
      </c>
      <c r="L3095">
        <v>1272.5999999999999</v>
      </c>
      <c r="M3095" t="s">
        <v>1290</v>
      </c>
    </row>
    <row r="3096" spans="1:13">
      <c r="A3096">
        <v>101010102001</v>
      </c>
      <c r="B3096" t="s">
        <v>2902</v>
      </c>
      <c r="C3096" t="s">
        <v>2626</v>
      </c>
      <c r="D3096" t="s">
        <v>1288</v>
      </c>
      <c r="E3096" t="s">
        <v>2634</v>
      </c>
      <c r="F3096">
        <v>2722</v>
      </c>
      <c r="G3096" s="1">
        <v>38993</v>
      </c>
      <c r="H3096" t="s">
        <v>59</v>
      </c>
      <c r="I3096">
        <v>1390.35</v>
      </c>
      <c r="J3096">
        <v>0</v>
      </c>
      <c r="K3096">
        <v>0</v>
      </c>
      <c r="L3096">
        <v>1390.35</v>
      </c>
      <c r="M3096" t="s">
        <v>1290</v>
      </c>
    </row>
    <row r="3097" spans="1:13">
      <c r="A3097">
        <v>101010102001</v>
      </c>
      <c r="B3097" t="s">
        <v>2902</v>
      </c>
      <c r="C3097" t="s">
        <v>2626</v>
      </c>
      <c r="D3097" t="s">
        <v>1288</v>
      </c>
      <c r="E3097" t="s">
        <v>2634</v>
      </c>
      <c r="F3097">
        <v>2723</v>
      </c>
      <c r="G3097" s="1">
        <v>38993</v>
      </c>
      <c r="H3097" t="s">
        <v>60</v>
      </c>
      <c r="I3097">
        <v>15806.4</v>
      </c>
      <c r="J3097">
        <v>0</v>
      </c>
      <c r="K3097">
        <v>0</v>
      </c>
      <c r="L3097">
        <v>15806.4</v>
      </c>
      <c r="M3097" t="s">
        <v>1290</v>
      </c>
    </row>
    <row r="3098" spans="1:13">
      <c r="A3098">
        <v>101010102001</v>
      </c>
      <c r="B3098" t="s">
        <v>2902</v>
      </c>
      <c r="C3098" t="s">
        <v>2626</v>
      </c>
      <c r="D3098" t="s">
        <v>1288</v>
      </c>
      <c r="E3098" t="s">
        <v>2634</v>
      </c>
      <c r="F3098">
        <v>2724</v>
      </c>
      <c r="G3098" s="1">
        <v>38993</v>
      </c>
      <c r="H3098" t="s">
        <v>61</v>
      </c>
      <c r="I3098">
        <v>210</v>
      </c>
      <c r="J3098">
        <v>0</v>
      </c>
      <c r="K3098">
        <v>0</v>
      </c>
      <c r="L3098">
        <v>210</v>
      </c>
      <c r="M3098" t="s">
        <v>1290</v>
      </c>
    </row>
    <row r="3099" spans="1:13">
      <c r="A3099">
        <v>101010102001</v>
      </c>
      <c r="B3099" t="s">
        <v>2902</v>
      </c>
      <c r="C3099" t="s">
        <v>2626</v>
      </c>
      <c r="D3099" t="s">
        <v>1288</v>
      </c>
      <c r="E3099" t="s">
        <v>2628</v>
      </c>
      <c r="F3099">
        <v>3905</v>
      </c>
      <c r="G3099" s="1">
        <v>38993</v>
      </c>
      <c r="H3099" t="s">
        <v>1053</v>
      </c>
      <c r="I3099">
        <v>0</v>
      </c>
      <c r="J3099">
        <v>454.72</v>
      </c>
      <c r="K3099">
        <v>0</v>
      </c>
      <c r="L3099">
        <v>-454.72</v>
      </c>
      <c r="M3099" t="s">
        <v>1290</v>
      </c>
    </row>
    <row r="3100" spans="1:13">
      <c r="A3100">
        <v>101010102001</v>
      </c>
      <c r="B3100" t="s">
        <v>2902</v>
      </c>
      <c r="C3100" t="s">
        <v>2626</v>
      </c>
      <c r="D3100" t="s">
        <v>1288</v>
      </c>
      <c r="E3100" t="s">
        <v>2628</v>
      </c>
      <c r="F3100">
        <v>3906</v>
      </c>
      <c r="G3100" s="1">
        <v>38993</v>
      </c>
      <c r="H3100" t="s">
        <v>1054</v>
      </c>
      <c r="I3100">
        <v>0</v>
      </c>
      <c r="J3100">
        <v>11.96</v>
      </c>
      <c r="K3100">
        <v>0</v>
      </c>
      <c r="L3100">
        <v>-11.96</v>
      </c>
      <c r="M3100" t="s">
        <v>1290</v>
      </c>
    </row>
    <row r="3101" spans="1:13">
      <c r="A3101">
        <v>101010102001</v>
      </c>
      <c r="B3101" t="s">
        <v>2902</v>
      </c>
      <c r="C3101" t="s">
        <v>2626</v>
      </c>
      <c r="D3101" t="s">
        <v>1288</v>
      </c>
      <c r="E3101" t="s">
        <v>2628</v>
      </c>
      <c r="F3101">
        <v>3908</v>
      </c>
      <c r="G3101" s="1">
        <v>38993</v>
      </c>
      <c r="H3101" t="s">
        <v>1055</v>
      </c>
      <c r="I3101">
        <v>0</v>
      </c>
      <c r="J3101">
        <v>150</v>
      </c>
      <c r="K3101">
        <v>0</v>
      </c>
      <c r="L3101">
        <v>-150</v>
      </c>
      <c r="M3101" t="s">
        <v>1290</v>
      </c>
    </row>
    <row r="3102" spans="1:13">
      <c r="A3102">
        <v>101010102001</v>
      </c>
      <c r="B3102" t="s">
        <v>2902</v>
      </c>
      <c r="C3102" t="s">
        <v>2626</v>
      </c>
      <c r="D3102" t="s">
        <v>1288</v>
      </c>
      <c r="E3102" t="s">
        <v>2628</v>
      </c>
      <c r="F3102">
        <v>3910</v>
      </c>
      <c r="G3102" s="1">
        <v>38993</v>
      </c>
      <c r="H3102" t="s">
        <v>1056</v>
      </c>
      <c r="I3102">
        <v>0</v>
      </c>
      <c r="J3102">
        <v>5344.69</v>
      </c>
      <c r="K3102">
        <v>0</v>
      </c>
      <c r="L3102">
        <v>-5344.69</v>
      </c>
      <c r="M3102" t="s">
        <v>1290</v>
      </c>
    </row>
    <row r="3103" spans="1:13">
      <c r="A3103">
        <v>101010102001</v>
      </c>
      <c r="B3103" t="s">
        <v>2902</v>
      </c>
      <c r="C3103" t="s">
        <v>2626</v>
      </c>
      <c r="D3103" t="s">
        <v>1288</v>
      </c>
      <c r="E3103" t="s">
        <v>2628</v>
      </c>
      <c r="F3103">
        <v>3911</v>
      </c>
      <c r="G3103" s="1">
        <v>38993</v>
      </c>
      <c r="H3103" t="s">
        <v>1057</v>
      </c>
      <c r="I3103">
        <v>0</v>
      </c>
      <c r="J3103">
        <v>9615.4699999999993</v>
      </c>
      <c r="K3103">
        <v>0</v>
      </c>
      <c r="L3103">
        <v>-9615.4699999999993</v>
      </c>
      <c r="M3103" t="s">
        <v>1290</v>
      </c>
    </row>
    <row r="3104" spans="1:13">
      <c r="A3104">
        <v>101010102001</v>
      </c>
      <c r="B3104" t="s">
        <v>2902</v>
      </c>
      <c r="C3104" t="s">
        <v>2626</v>
      </c>
      <c r="D3104" t="s">
        <v>1288</v>
      </c>
      <c r="E3104" t="s">
        <v>2628</v>
      </c>
      <c r="F3104">
        <v>3915</v>
      </c>
      <c r="G3104" s="1">
        <v>38993</v>
      </c>
      <c r="H3104" t="s">
        <v>3263</v>
      </c>
      <c r="I3104">
        <v>0</v>
      </c>
      <c r="J3104">
        <v>168</v>
      </c>
      <c r="K3104">
        <v>0</v>
      </c>
      <c r="L3104">
        <v>-168</v>
      </c>
      <c r="M3104" t="s">
        <v>1290</v>
      </c>
    </row>
    <row r="3105" spans="1:13">
      <c r="A3105">
        <v>101010102001</v>
      </c>
      <c r="B3105" t="s">
        <v>2902</v>
      </c>
      <c r="C3105" t="s">
        <v>2626</v>
      </c>
      <c r="D3105" t="s">
        <v>1288</v>
      </c>
      <c r="E3105" t="s">
        <v>2634</v>
      </c>
      <c r="F3105">
        <v>2043</v>
      </c>
      <c r="G3105" s="1">
        <v>38994</v>
      </c>
      <c r="H3105" t="s">
        <v>72</v>
      </c>
      <c r="I3105">
        <v>247.52</v>
      </c>
      <c r="J3105">
        <v>0</v>
      </c>
      <c r="K3105">
        <v>0</v>
      </c>
      <c r="L3105">
        <v>247.52</v>
      </c>
      <c r="M3105" t="s">
        <v>1290</v>
      </c>
    </row>
    <row r="3106" spans="1:13">
      <c r="A3106">
        <v>101010102001</v>
      </c>
      <c r="B3106" t="s">
        <v>2902</v>
      </c>
      <c r="C3106" t="s">
        <v>2626</v>
      </c>
      <c r="D3106" t="s">
        <v>1288</v>
      </c>
      <c r="E3106" t="s">
        <v>2634</v>
      </c>
      <c r="F3106">
        <v>2204</v>
      </c>
      <c r="G3106" s="1">
        <v>38994</v>
      </c>
      <c r="H3106" t="s">
        <v>73</v>
      </c>
      <c r="I3106">
        <v>195.1</v>
      </c>
      <c r="J3106">
        <v>0</v>
      </c>
      <c r="K3106">
        <v>0</v>
      </c>
      <c r="L3106">
        <v>195.1</v>
      </c>
      <c r="M3106" t="s">
        <v>1290</v>
      </c>
    </row>
    <row r="3107" spans="1:13">
      <c r="A3107">
        <v>101010102001</v>
      </c>
      <c r="B3107" t="s">
        <v>2902</v>
      </c>
      <c r="C3107" t="s">
        <v>2626</v>
      </c>
      <c r="D3107" t="s">
        <v>1288</v>
      </c>
      <c r="E3107" t="s">
        <v>2634</v>
      </c>
      <c r="F3107">
        <v>2205</v>
      </c>
      <c r="G3107" s="1">
        <v>38994</v>
      </c>
      <c r="H3107" t="s">
        <v>74</v>
      </c>
      <c r="I3107">
        <v>850.25</v>
      </c>
      <c r="J3107">
        <v>0</v>
      </c>
      <c r="K3107">
        <v>0</v>
      </c>
      <c r="L3107">
        <v>850.25</v>
      </c>
      <c r="M3107" t="s">
        <v>1290</v>
      </c>
    </row>
    <row r="3108" spans="1:13">
      <c r="A3108">
        <v>101010102001</v>
      </c>
      <c r="B3108" t="s">
        <v>2902</v>
      </c>
      <c r="C3108" t="s">
        <v>2626</v>
      </c>
      <c r="D3108" t="s">
        <v>1288</v>
      </c>
      <c r="E3108" t="s">
        <v>2634</v>
      </c>
      <c r="F3108">
        <v>2243</v>
      </c>
      <c r="G3108" s="1">
        <v>38994</v>
      </c>
      <c r="H3108" t="s">
        <v>75</v>
      </c>
      <c r="I3108">
        <v>30</v>
      </c>
      <c r="J3108">
        <v>0</v>
      </c>
      <c r="K3108">
        <v>0</v>
      </c>
      <c r="L3108">
        <v>30</v>
      </c>
      <c r="M3108" t="s">
        <v>1290</v>
      </c>
    </row>
    <row r="3109" spans="1:13">
      <c r="A3109">
        <v>101010102001</v>
      </c>
      <c r="B3109" t="s">
        <v>2902</v>
      </c>
      <c r="C3109" t="s">
        <v>2626</v>
      </c>
      <c r="D3109" t="s">
        <v>1288</v>
      </c>
      <c r="E3109" t="s">
        <v>2634</v>
      </c>
      <c r="F3109">
        <v>2337</v>
      </c>
      <c r="G3109" s="1">
        <v>38994</v>
      </c>
      <c r="H3109" t="s">
        <v>76</v>
      </c>
      <c r="I3109">
        <v>377.92</v>
      </c>
      <c r="J3109">
        <v>0</v>
      </c>
      <c r="K3109">
        <v>0</v>
      </c>
      <c r="L3109">
        <v>377.92</v>
      </c>
      <c r="M3109" t="s">
        <v>1290</v>
      </c>
    </row>
    <row r="3110" spans="1:13">
      <c r="A3110">
        <v>101010102001</v>
      </c>
      <c r="B3110" t="s">
        <v>2902</v>
      </c>
      <c r="C3110" t="s">
        <v>2626</v>
      </c>
      <c r="D3110" t="s">
        <v>1288</v>
      </c>
      <c r="E3110" t="s">
        <v>2634</v>
      </c>
      <c r="F3110">
        <v>2411</v>
      </c>
      <c r="G3110" s="1">
        <v>38994</v>
      </c>
      <c r="H3110" t="s">
        <v>77</v>
      </c>
      <c r="I3110">
        <v>106.6</v>
      </c>
      <c r="J3110">
        <v>0</v>
      </c>
      <c r="K3110">
        <v>0</v>
      </c>
      <c r="L3110">
        <v>106.6</v>
      </c>
      <c r="M3110" t="s">
        <v>1290</v>
      </c>
    </row>
    <row r="3111" spans="1:13">
      <c r="A3111">
        <v>101010102001</v>
      </c>
      <c r="B3111" t="s">
        <v>2902</v>
      </c>
      <c r="C3111" t="s">
        <v>2626</v>
      </c>
      <c r="D3111" t="s">
        <v>1288</v>
      </c>
      <c r="E3111" t="s">
        <v>2634</v>
      </c>
      <c r="F3111">
        <v>2416</v>
      </c>
      <c r="G3111" s="1">
        <v>38994</v>
      </c>
      <c r="H3111" t="s">
        <v>78</v>
      </c>
      <c r="I3111">
        <v>1233</v>
      </c>
      <c r="J3111">
        <v>0</v>
      </c>
      <c r="K3111">
        <v>0</v>
      </c>
      <c r="L3111">
        <v>1233</v>
      </c>
      <c r="M3111" t="s">
        <v>1290</v>
      </c>
    </row>
    <row r="3112" spans="1:13">
      <c r="A3112">
        <v>101010102001</v>
      </c>
      <c r="B3112" t="s">
        <v>2902</v>
      </c>
      <c r="C3112" t="s">
        <v>2626</v>
      </c>
      <c r="D3112" t="s">
        <v>1288</v>
      </c>
      <c r="E3112" t="s">
        <v>2634</v>
      </c>
      <c r="F3112">
        <v>2424</v>
      </c>
      <c r="G3112" s="1">
        <v>38994</v>
      </c>
      <c r="H3112" t="s">
        <v>79</v>
      </c>
      <c r="I3112">
        <v>150</v>
      </c>
      <c r="J3112">
        <v>0</v>
      </c>
      <c r="K3112">
        <v>0</v>
      </c>
      <c r="L3112">
        <v>150</v>
      </c>
      <c r="M3112" t="s">
        <v>1290</v>
      </c>
    </row>
    <row r="3113" spans="1:13">
      <c r="A3113">
        <v>101010102001</v>
      </c>
      <c r="B3113" t="s">
        <v>2902</v>
      </c>
      <c r="C3113" t="s">
        <v>2626</v>
      </c>
      <c r="D3113" t="s">
        <v>1288</v>
      </c>
      <c r="E3113" t="s">
        <v>2634</v>
      </c>
      <c r="F3113">
        <v>2437</v>
      </c>
      <c r="G3113" s="1">
        <v>38994</v>
      </c>
      <c r="H3113" t="s">
        <v>80</v>
      </c>
      <c r="I3113">
        <v>50</v>
      </c>
      <c r="J3113">
        <v>0</v>
      </c>
      <c r="K3113">
        <v>0</v>
      </c>
      <c r="L3113">
        <v>50</v>
      </c>
      <c r="M3113" t="s">
        <v>1290</v>
      </c>
    </row>
    <row r="3114" spans="1:13">
      <c r="A3114">
        <v>101010102001</v>
      </c>
      <c r="B3114" t="s">
        <v>2902</v>
      </c>
      <c r="C3114" t="s">
        <v>2626</v>
      </c>
      <c r="D3114" t="s">
        <v>1288</v>
      </c>
      <c r="E3114" t="s">
        <v>2634</v>
      </c>
      <c r="F3114">
        <v>2725</v>
      </c>
      <c r="G3114" s="1">
        <v>38994</v>
      </c>
      <c r="H3114" t="s">
        <v>81</v>
      </c>
      <c r="I3114">
        <v>48.37</v>
      </c>
      <c r="J3114">
        <v>0</v>
      </c>
      <c r="K3114">
        <v>0</v>
      </c>
      <c r="L3114">
        <v>48.37</v>
      </c>
      <c r="M3114" t="s">
        <v>1290</v>
      </c>
    </row>
    <row r="3115" spans="1:13">
      <c r="A3115">
        <v>101010102001</v>
      </c>
      <c r="B3115" t="s">
        <v>2902</v>
      </c>
      <c r="C3115" t="s">
        <v>2626</v>
      </c>
      <c r="D3115" t="s">
        <v>1288</v>
      </c>
      <c r="E3115" t="s">
        <v>2634</v>
      </c>
      <c r="F3115">
        <v>2728</v>
      </c>
      <c r="G3115" s="1">
        <v>38994</v>
      </c>
      <c r="H3115" t="s">
        <v>82</v>
      </c>
      <c r="I3115">
        <v>276</v>
      </c>
      <c r="J3115">
        <v>0</v>
      </c>
      <c r="K3115">
        <v>0</v>
      </c>
      <c r="L3115">
        <v>276</v>
      </c>
      <c r="M3115" t="s">
        <v>1290</v>
      </c>
    </row>
    <row r="3116" spans="1:13">
      <c r="A3116">
        <v>101010102001</v>
      </c>
      <c r="B3116" t="s">
        <v>2902</v>
      </c>
      <c r="C3116" t="s">
        <v>2626</v>
      </c>
      <c r="D3116" t="s">
        <v>1288</v>
      </c>
      <c r="E3116" t="s">
        <v>2634</v>
      </c>
      <c r="F3116">
        <v>2851</v>
      </c>
      <c r="G3116" s="1">
        <v>38994</v>
      </c>
      <c r="H3116" t="s">
        <v>83</v>
      </c>
      <c r="I3116">
        <v>3.16</v>
      </c>
      <c r="J3116">
        <v>0</v>
      </c>
      <c r="K3116">
        <v>0</v>
      </c>
      <c r="L3116">
        <v>3.16</v>
      </c>
      <c r="M3116" t="s">
        <v>1290</v>
      </c>
    </row>
    <row r="3117" spans="1:13">
      <c r="A3117">
        <v>101010102001</v>
      </c>
      <c r="B3117" t="s">
        <v>2902</v>
      </c>
      <c r="C3117" t="s">
        <v>2626</v>
      </c>
      <c r="D3117" t="s">
        <v>1288</v>
      </c>
      <c r="E3117" t="s">
        <v>2628</v>
      </c>
      <c r="F3117">
        <v>3916</v>
      </c>
      <c r="G3117" s="1">
        <v>38994</v>
      </c>
      <c r="H3117" t="s">
        <v>62</v>
      </c>
      <c r="I3117">
        <v>0</v>
      </c>
      <c r="J3117">
        <v>2000</v>
      </c>
      <c r="K3117">
        <v>0</v>
      </c>
      <c r="L3117">
        <v>-2000</v>
      </c>
      <c r="M3117" t="s">
        <v>1290</v>
      </c>
    </row>
    <row r="3118" spans="1:13">
      <c r="A3118">
        <v>101010102001</v>
      </c>
      <c r="B3118" t="s">
        <v>2902</v>
      </c>
      <c r="C3118" t="s">
        <v>2626</v>
      </c>
      <c r="D3118" t="s">
        <v>1288</v>
      </c>
      <c r="E3118" t="s">
        <v>2628</v>
      </c>
      <c r="F3118">
        <v>3918</v>
      </c>
      <c r="G3118" s="1">
        <v>38994</v>
      </c>
      <c r="H3118" t="s">
        <v>3305</v>
      </c>
      <c r="I3118">
        <v>0</v>
      </c>
      <c r="J3118">
        <v>395.21</v>
      </c>
      <c r="K3118">
        <v>0</v>
      </c>
      <c r="L3118">
        <v>-395.21</v>
      </c>
      <c r="M3118" t="s">
        <v>1290</v>
      </c>
    </row>
    <row r="3119" spans="1:13">
      <c r="A3119">
        <v>101010102001</v>
      </c>
      <c r="B3119" t="s">
        <v>2902</v>
      </c>
      <c r="C3119" t="s">
        <v>2626</v>
      </c>
      <c r="D3119" t="s">
        <v>1288</v>
      </c>
      <c r="E3119" t="s">
        <v>2628</v>
      </c>
      <c r="F3119">
        <v>3921</v>
      </c>
      <c r="G3119" s="1">
        <v>38994</v>
      </c>
      <c r="H3119" t="s">
        <v>63</v>
      </c>
      <c r="I3119">
        <v>0</v>
      </c>
      <c r="J3119">
        <v>2500</v>
      </c>
      <c r="K3119">
        <v>0</v>
      </c>
      <c r="L3119">
        <v>-2500</v>
      </c>
      <c r="M3119" t="s">
        <v>1290</v>
      </c>
    </row>
    <row r="3120" spans="1:13">
      <c r="A3120">
        <v>101010102001</v>
      </c>
      <c r="B3120" t="s">
        <v>2902</v>
      </c>
      <c r="C3120" t="s">
        <v>2626</v>
      </c>
      <c r="D3120" t="s">
        <v>1288</v>
      </c>
      <c r="E3120" t="s">
        <v>2627</v>
      </c>
      <c r="F3120">
        <v>3923</v>
      </c>
      <c r="G3120" s="1">
        <v>38994</v>
      </c>
      <c r="H3120" t="s">
        <v>1293</v>
      </c>
      <c r="I3120">
        <v>0</v>
      </c>
      <c r="J3120">
        <v>0</v>
      </c>
      <c r="K3120">
        <v>0</v>
      </c>
      <c r="L3120">
        <v>0</v>
      </c>
      <c r="M3120" t="s">
        <v>1290</v>
      </c>
    </row>
    <row r="3121" spans="1:13">
      <c r="A3121">
        <v>101010102001</v>
      </c>
      <c r="B3121" t="s">
        <v>2902</v>
      </c>
      <c r="C3121" t="s">
        <v>2626</v>
      </c>
      <c r="D3121" t="s">
        <v>1288</v>
      </c>
      <c r="E3121" t="s">
        <v>2628</v>
      </c>
      <c r="F3121">
        <v>3924</v>
      </c>
      <c r="G3121" s="1">
        <v>38994</v>
      </c>
      <c r="H3121" t="s">
        <v>64</v>
      </c>
      <c r="I3121">
        <v>0</v>
      </c>
      <c r="J3121">
        <v>168</v>
      </c>
      <c r="K3121">
        <v>0</v>
      </c>
      <c r="L3121">
        <v>-168</v>
      </c>
      <c r="M3121" t="s">
        <v>1290</v>
      </c>
    </row>
    <row r="3122" spans="1:13">
      <c r="A3122">
        <v>101010102001</v>
      </c>
      <c r="B3122" t="s">
        <v>2902</v>
      </c>
      <c r="C3122" t="s">
        <v>2626</v>
      </c>
      <c r="D3122" t="s">
        <v>1288</v>
      </c>
      <c r="E3122" t="s">
        <v>2628</v>
      </c>
      <c r="F3122">
        <v>3925</v>
      </c>
      <c r="G3122" s="1">
        <v>38994</v>
      </c>
      <c r="H3122" t="s">
        <v>64</v>
      </c>
      <c r="I3122">
        <v>0</v>
      </c>
      <c r="J3122">
        <v>168</v>
      </c>
      <c r="K3122">
        <v>0</v>
      </c>
      <c r="L3122">
        <v>-168</v>
      </c>
      <c r="M3122" t="s">
        <v>1290</v>
      </c>
    </row>
    <row r="3123" spans="1:13">
      <c r="A3123">
        <v>101010102001</v>
      </c>
      <c r="B3123" t="s">
        <v>2902</v>
      </c>
      <c r="C3123" t="s">
        <v>2626</v>
      </c>
      <c r="D3123" t="s">
        <v>1288</v>
      </c>
      <c r="E3123" t="s">
        <v>2628</v>
      </c>
      <c r="F3123">
        <v>3926</v>
      </c>
      <c r="G3123" s="1">
        <v>38994</v>
      </c>
      <c r="H3123" t="s">
        <v>3263</v>
      </c>
      <c r="I3123">
        <v>0</v>
      </c>
      <c r="J3123">
        <v>168</v>
      </c>
      <c r="K3123">
        <v>0</v>
      </c>
      <c r="L3123">
        <v>-168</v>
      </c>
      <c r="M3123" t="s">
        <v>1290</v>
      </c>
    </row>
    <row r="3124" spans="1:13">
      <c r="A3124">
        <v>101010102001</v>
      </c>
      <c r="B3124" t="s">
        <v>2902</v>
      </c>
      <c r="C3124" t="s">
        <v>2626</v>
      </c>
      <c r="D3124" t="s">
        <v>1288</v>
      </c>
      <c r="E3124" t="s">
        <v>2628</v>
      </c>
      <c r="F3124">
        <v>3927</v>
      </c>
      <c r="G3124" s="1">
        <v>38994</v>
      </c>
      <c r="H3124" t="s">
        <v>65</v>
      </c>
      <c r="I3124">
        <v>0</v>
      </c>
      <c r="J3124">
        <v>13916.22</v>
      </c>
      <c r="K3124">
        <v>0</v>
      </c>
      <c r="L3124">
        <v>-13916.22</v>
      </c>
      <c r="M3124" t="s">
        <v>1290</v>
      </c>
    </row>
    <row r="3125" spans="1:13">
      <c r="A3125">
        <v>101010102001</v>
      </c>
      <c r="B3125" t="s">
        <v>2902</v>
      </c>
      <c r="C3125" t="s">
        <v>2626</v>
      </c>
      <c r="D3125" t="s">
        <v>1288</v>
      </c>
      <c r="E3125" t="s">
        <v>2628</v>
      </c>
      <c r="F3125">
        <v>3928</v>
      </c>
      <c r="G3125" s="1">
        <v>38994</v>
      </c>
      <c r="H3125" t="s">
        <v>66</v>
      </c>
      <c r="I3125">
        <v>0</v>
      </c>
      <c r="J3125">
        <v>20979.21</v>
      </c>
      <c r="K3125">
        <v>0</v>
      </c>
      <c r="L3125">
        <v>-20979.21</v>
      </c>
      <c r="M3125" t="s">
        <v>1290</v>
      </c>
    </row>
    <row r="3126" spans="1:13">
      <c r="A3126">
        <v>101010102001</v>
      </c>
      <c r="B3126" t="s">
        <v>2902</v>
      </c>
      <c r="C3126" t="s">
        <v>2626</v>
      </c>
      <c r="D3126" t="s">
        <v>1288</v>
      </c>
      <c r="E3126" t="s">
        <v>2628</v>
      </c>
      <c r="F3126">
        <v>3929</v>
      </c>
      <c r="G3126" s="1">
        <v>38994</v>
      </c>
      <c r="H3126" t="s">
        <v>67</v>
      </c>
      <c r="I3126">
        <v>0</v>
      </c>
      <c r="J3126">
        <v>307.58</v>
      </c>
      <c r="K3126">
        <v>0</v>
      </c>
      <c r="L3126">
        <v>-307.58</v>
      </c>
      <c r="M3126" t="s">
        <v>1290</v>
      </c>
    </row>
    <row r="3127" spans="1:13">
      <c r="A3127">
        <v>101010102001</v>
      </c>
      <c r="B3127" t="s">
        <v>2902</v>
      </c>
      <c r="C3127" t="s">
        <v>2626</v>
      </c>
      <c r="D3127" t="s">
        <v>1288</v>
      </c>
      <c r="E3127" t="s">
        <v>2628</v>
      </c>
      <c r="F3127">
        <v>3930</v>
      </c>
      <c r="G3127" s="1">
        <v>38994</v>
      </c>
      <c r="H3127" t="s">
        <v>68</v>
      </c>
      <c r="I3127">
        <v>0</v>
      </c>
      <c r="J3127">
        <v>247.52</v>
      </c>
      <c r="K3127">
        <v>0</v>
      </c>
      <c r="L3127">
        <v>-247.52</v>
      </c>
      <c r="M3127" t="s">
        <v>1290</v>
      </c>
    </row>
    <row r="3128" spans="1:13">
      <c r="A3128">
        <v>101010102001</v>
      </c>
      <c r="B3128" t="s">
        <v>2902</v>
      </c>
      <c r="C3128" t="s">
        <v>2626</v>
      </c>
      <c r="D3128" t="s">
        <v>1288</v>
      </c>
      <c r="E3128" t="s">
        <v>2628</v>
      </c>
      <c r="F3128">
        <v>3931</v>
      </c>
      <c r="G3128" s="1">
        <v>38994</v>
      </c>
      <c r="H3128" t="s">
        <v>69</v>
      </c>
      <c r="I3128">
        <v>0</v>
      </c>
      <c r="J3128">
        <v>407.68</v>
      </c>
      <c r="K3128">
        <v>0</v>
      </c>
      <c r="L3128">
        <v>-407.68</v>
      </c>
      <c r="M3128" t="s">
        <v>1290</v>
      </c>
    </row>
    <row r="3129" spans="1:13">
      <c r="A3129">
        <v>101010102001</v>
      </c>
      <c r="B3129" t="s">
        <v>2902</v>
      </c>
      <c r="C3129" t="s">
        <v>2626</v>
      </c>
      <c r="D3129" t="s">
        <v>1288</v>
      </c>
      <c r="E3129" t="s">
        <v>2628</v>
      </c>
      <c r="F3129">
        <v>3932</v>
      </c>
      <c r="G3129" s="1">
        <v>38994</v>
      </c>
      <c r="H3129" t="s">
        <v>70</v>
      </c>
      <c r="I3129">
        <v>0</v>
      </c>
      <c r="J3129">
        <v>200.54</v>
      </c>
      <c r="K3129">
        <v>0</v>
      </c>
      <c r="L3129">
        <v>-200.54</v>
      </c>
      <c r="M3129" t="s">
        <v>1290</v>
      </c>
    </row>
    <row r="3130" spans="1:13">
      <c r="A3130">
        <v>101010102001</v>
      </c>
      <c r="B3130" t="s">
        <v>2902</v>
      </c>
      <c r="C3130" t="s">
        <v>2626</v>
      </c>
      <c r="D3130" t="s">
        <v>1288</v>
      </c>
      <c r="E3130" t="s">
        <v>2628</v>
      </c>
      <c r="F3130">
        <v>3933</v>
      </c>
      <c r="G3130" s="1">
        <v>38994</v>
      </c>
      <c r="H3130" t="s">
        <v>71</v>
      </c>
      <c r="I3130">
        <v>0</v>
      </c>
      <c r="J3130">
        <v>39.369999999999997</v>
      </c>
      <c r="K3130">
        <v>0</v>
      </c>
      <c r="L3130">
        <v>-39.369999999999997</v>
      </c>
      <c r="M3130" t="s">
        <v>1290</v>
      </c>
    </row>
    <row r="3131" spans="1:13">
      <c r="A3131">
        <v>101010102001</v>
      </c>
      <c r="B3131" t="s">
        <v>2902</v>
      </c>
      <c r="C3131" t="s">
        <v>2626</v>
      </c>
      <c r="D3131" t="s">
        <v>1288</v>
      </c>
      <c r="E3131" t="s">
        <v>2634</v>
      </c>
      <c r="F3131">
        <v>2729</v>
      </c>
      <c r="G3131" s="1">
        <v>38995</v>
      </c>
      <c r="H3131" t="s">
        <v>89</v>
      </c>
      <c r="I3131">
        <v>9768</v>
      </c>
      <c r="J3131">
        <v>0</v>
      </c>
      <c r="K3131">
        <v>0</v>
      </c>
      <c r="L3131">
        <v>9768</v>
      </c>
      <c r="M3131" t="s">
        <v>1290</v>
      </c>
    </row>
    <row r="3132" spans="1:13">
      <c r="A3132">
        <v>101010102001</v>
      </c>
      <c r="B3132" t="s">
        <v>2902</v>
      </c>
      <c r="C3132" t="s">
        <v>2626</v>
      </c>
      <c r="D3132" t="s">
        <v>1288</v>
      </c>
      <c r="E3132" t="s">
        <v>2627</v>
      </c>
      <c r="F3132">
        <v>3886</v>
      </c>
      <c r="G3132" s="1">
        <v>38995</v>
      </c>
      <c r="H3132" t="s">
        <v>1293</v>
      </c>
      <c r="I3132">
        <v>0</v>
      </c>
      <c r="J3132">
        <v>0</v>
      </c>
      <c r="K3132">
        <v>0</v>
      </c>
      <c r="L3132">
        <v>0</v>
      </c>
      <c r="M3132" t="s">
        <v>1290</v>
      </c>
    </row>
    <row r="3133" spans="1:13">
      <c r="A3133">
        <v>101010102001</v>
      </c>
      <c r="B3133" t="s">
        <v>2902</v>
      </c>
      <c r="C3133" t="s">
        <v>2626</v>
      </c>
      <c r="D3133" t="s">
        <v>1288</v>
      </c>
      <c r="E3133" t="s">
        <v>2628</v>
      </c>
      <c r="F3133">
        <v>3935</v>
      </c>
      <c r="G3133" s="1">
        <v>38995</v>
      </c>
      <c r="H3133" t="s">
        <v>84</v>
      </c>
      <c r="I3133">
        <v>0</v>
      </c>
      <c r="J3133">
        <v>26955.4</v>
      </c>
      <c r="K3133">
        <v>0</v>
      </c>
      <c r="L3133">
        <v>-26955.4</v>
      </c>
      <c r="M3133" t="s">
        <v>1290</v>
      </c>
    </row>
    <row r="3134" spans="1:13">
      <c r="A3134">
        <v>101010102001</v>
      </c>
      <c r="B3134" t="s">
        <v>2902</v>
      </c>
      <c r="C3134" t="s">
        <v>2626</v>
      </c>
      <c r="D3134" t="s">
        <v>1288</v>
      </c>
      <c r="E3134" t="s">
        <v>2628</v>
      </c>
      <c r="F3134">
        <v>3936</v>
      </c>
      <c r="G3134" s="1">
        <v>38995</v>
      </c>
      <c r="H3134" t="s">
        <v>85</v>
      </c>
      <c r="I3134">
        <v>0</v>
      </c>
      <c r="J3134">
        <v>75</v>
      </c>
      <c r="K3134">
        <v>0</v>
      </c>
      <c r="L3134">
        <v>-75</v>
      </c>
      <c r="M3134" t="s">
        <v>1290</v>
      </c>
    </row>
    <row r="3135" spans="1:13">
      <c r="A3135">
        <v>101010102001</v>
      </c>
      <c r="B3135" t="s">
        <v>2902</v>
      </c>
      <c r="C3135" t="s">
        <v>2626</v>
      </c>
      <c r="D3135" t="s">
        <v>1288</v>
      </c>
      <c r="E3135" t="s">
        <v>2628</v>
      </c>
      <c r="F3135">
        <v>3938</v>
      </c>
      <c r="G3135" s="1">
        <v>38995</v>
      </c>
      <c r="H3135" t="s">
        <v>86</v>
      </c>
      <c r="I3135">
        <v>0</v>
      </c>
      <c r="J3135">
        <v>5318.49</v>
      </c>
      <c r="K3135">
        <v>0</v>
      </c>
      <c r="L3135">
        <v>-5318.49</v>
      </c>
      <c r="M3135" t="s">
        <v>1290</v>
      </c>
    </row>
    <row r="3136" spans="1:13">
      <c r="A3136">
        <v>101010102001</v>
      </c>
      <c r="B3136" t="s">
        <v>2902</v>
      </c>
      <c r="C3136" t="s">
        <v>2626</v>
      </c>
      <c r="D3136" t="s">
        <v>1288</v>
      </c>
      <c r="E3136" t="s">
        <v>2627</v>
      </c>
      <c r="F3136">
        <v>3939</v>
      </c>
      <c r="G3136" s="1">
        <v>38995</v>
      </c>
      <c r="H3136" t="s">
        <v>1293</v>
      </c>
      <c r="I3136">
        <v>0</v>
      </c>
      <c r="J3136">
        <v>0</v>
      </c>
      <c r="K3136">
        <v>0</v>
      </c>
      <c r="L3136">
        <v>0</v>
      </c>
      <c r="M3136" t="s">
        <v>1290</v>
      </c>
    </row>
    <row r="3137" spans="1:13">
      <c r="A3137">
        <v>101010102001</v>
      </c>
      <c r="B3137" t="s">
        <v>2902</v>
      </c>
      <c r="C3137" t="s">
        <v>2626</v>
      </c>
      <c r="D3137" t="s">
        <v>1288</v>
      </c>
      <c r="E3137" t="s">
        <v>2628</v>
      </c>
      <c r="F3137">
        <v>3940</v>
      </c>
      <c r="G3137" s="1">
        <v>38995</v>
      </c>
      <c r="H3137" t="s">
        <v>87</v>
      </c>
      <c r="I3137">
        <v>0</v>
      </c>
      <c r="J3137">
        <v>9567.4</v>
      </c>
      <c r="K3137">
        <v>0</v>
      </c>
      <c r="L3137">
        <v>-9567.4</v>
      </c>
      <c r="M3137" t="s">
        <v>1290</v>
      </c>
    </row>
    <row r="3138" spans="1:13">
      <c r="A3138">
        <v>101010102001</v>
      </c>
      <c r="B3138" t="s">
        <v>2902</v>
      </c>
      <c r="C3138" t="s">
        <v>2626</v>
      </c>
      <c r="D3138" t="s">
        <v>1288</v>
      </c>
      <c r="E3138" t="s">
        <v>2628</v>
      </c>
      <c r="F3138">
        <v>3941</v>
      </c>
      <c r="G3138" s="1">
        <v>38995</v>
      </c>
      <c r="H3138" t="s">
        <v>88</v>
      </c>
      <c r="I3138">
        <v>0</v>
      </c>
      <c r="J3138">
        <v>105.19</v>
      </c>
      <c r="K3138">
        <v>0</v>
      </c>
      <c r="L3138">
        <v>-105.19</v>
      </c>
      <c r="M3138" t="s">
        <v>1290</v>
      </c>
    </row>
    <row r="3139" spans="1:13">
      <c r="A3139">
        <v>101010102001</v>
      </c>
      <c r="B3139" t="s">
        <v>1287</v>
      </c>
      <c r="C3139" t="s">
        <v>2626</v>
      </c>
      <c r="D3139" t="s">
        <v>1288</v>
      </c>
      <c r="E3139" t="s">
        <v>2628</v>
      </c>
      <c r="F3139">
        <v>3946</v>
      </c>
      <c r="G3139" s="1">
        <v>38995</v>
      </c>
      <c r="H3139" t="s">
        <v>2646</v>
      </c>
      <c r="I3139">
        <v>0</v>
      </c>
      <c r="J3139">
        <v>180.53</v>
      </c>
      <c r="K3139">
        <v>0</v>
      </c>
      <c r="L3139">
        <v>-180.53</v>
      </c>
      <c r="M3139" t="s">
        <v>1290</v>
      </c>
    </row>
    <row r="3140" spans="1:13">
      <c r="A3140">
        <v>101010102001</v>
      </c>
      <c r="B3140" t="s">
        <v>2902</v>
      </c>
      <c r="C3140" t="s">
        <v>2626</v>
      </c>
      <c r="D3140" t="s">
        <v>1288</v>
      </c>
      <c r="E3140" t="s">
        <v>2628</v>
      </c>
      <c r="F3140">
        <v>3946</v>
      </c>
      <c r="G3140" s="1">
        <v>38995</v>
      </c>
      <c r="H3140" t="s">
        <v>2646</v>
      </c>
      <c r="I3140">
        <v>0</v>
      </c>
      <c r="J3140">
        <v>217.14</v>
      </c>
      <c r="K3140">
        <v>0</v>
      </c>
      <c r="L3140">
        <v>-217.14</v>
      </c>
      <c r="M3140" t="s">
        <v>1290</v>
      </c>
    </row>
    <row r="3141" spans="1:13">
      <c r="A3141">
        <v>101010102001</v>
      </c>
      <c r="B3141" t="s">
        <v>2902</v>
      </c>
      <c r="C3141" t="s">
        <v>2626</v>
      </c>
      <c r="D3141" t="s">
        <v>1288</v>
      </c>
      <c r="E3141" t="s">
        <v>2634</v>
      </c>
      <c r="F3141">
        <v>2055</v>
      </c>
      <c r="G3141" s="1">
        <v>38996</v>
      </c>
      <c r="H3141" t="s">
        <v>96</v>
      </c>
      <c r="I3141">
        <v>33.6</v>
      </c>
      <c r="J3141">
        <v>0</v>
      </c>
      <c r="K3141">
        <v>0</v>
      </c>
      <c r="L3141">
        <v>33.6</v>
      </c>
      <c r="M3141" t="s">
        <v>1290</v>
      </c>
    </row>
    <row r="3142" spans="1:13">
      <c r="A3142">
        <v>101010102001</v>
      </c>
      <c r="B3142" t="s">
        <v>2902</v>
      </c>
      <c r="C3142" t="s">
        <v>2626</v>
      </c>
      <c r="D3142" t="s">
        <v>1288</v>
      </c>
      <c r="E3142" t="s">
        <v>2634</v>
      </c>
      <c r="F3142">
        <v>2056</v>
      </c>
      <c r="G3142" s="1">
        <v>38996</v>
      </c>
      <c r="H3142" t="s">
        <v>97</v>
      </c>
      <c r="I3142">
        <v>33.6</v>
      </c>
      <c r="J3142">
        <v>0</v>
      </c>
      <c r="K3142">
        <v>0</v>
      </c>
      <c r="L3142">
        <v>33.6</v>
      </c>
      <c r="M3142" t="s">
        <v>1290</v>
      </c>
    </row>
    <row r="3143" spans="1:13">
      <c r="A3143">
        <v>101010102001</v>
      </c>
      <c r="B3143" t="s">
        <v>2902</v>
      </c>
      <c r="C3143" t="s">
        <v>2626</v>
      </c>
      <c r="D3143" t="s">
        <v>1288</v>
      </c>
      <c r="E3143" t="s">
        <v>2634</v>
      </c>
      <c r="F3143">
        <v>2057</v>
      </c>
      <c r="G3143" s="1">
        <v>38996</v>
      </c>
      <c r="H3143" t="s">
        <v>98</v>
      </c>
      <c r="I3143">
        <v>163.52000000000001</v>
      </c>
      <c r="J3143">
        <v>0</v>
      </c>
      <c r="K3143">
        <v>0</v>
      </c>
      <c r="L3143">
        <v>163.52000000000001</v>
      </c>
      <c r="M3143" t="s">
        <v>1290</v>
      </c>
    </row>
    <row r="3144" spans="1:13">
      <c r="A3144">
        <v>101010102001</v>
      </c>
      <c r="B3144" t="s">
        <v>2902</v>
      </c>
      <c r="C3144" t="s">
        <v>2626</v>
      </c>
      <c r="D3144" t="s">
        <v>1288</v>
      </c>
      <c r="E3144" t="s">
        <v>2634</v>
      </c>
      <c r="F3144">
        <v>2159</v>
      </c>
      <c r="G3144" s="1">
        <v>38996</v>
      </c>
      <c r="H3144" t="s">
        <v>99</v>
      </c>
      <c r="I3144">
        <v>2170.37</v>
      </c>
      <c r="J3144">
        <v>0</v>
      </c>
      <c r="K3144">
        <v>0</v>
      </c>
      <c r="L3144">
        <v>2170.37</v>
      </c>
      <c r="M3144" t="s">
        <v>1290</v>
      </c>
    </row>
    <row r="3145" spans="1:13">
      <c r="A3145">
        <v>101010102001</v>
      </c>
      <c r="B3145" t="s">
        <v>2902</v>
      </c>
      <c r="C3145" t="s">
        <v>2626</v>
      </c>
      <c r="D3145" t="s">
        <v>1288</v>
      </c>
      <c r="E3145" t="s">
        <v>2634</v>
      </c>
      <c r="F3145">
        <v>2175</v>
      </c>
      <c r="G3145" s="1">
        <v>38996</v>
      </c>
      <c r="H3145" t="s">
        <v>3100</v>
      </c>
      <c r="I3145">
        <v>82</v>
      </c>
      <c r="J3145">
        <v>0</v>
      </c>
      <c r="K3145">
        <v>0</v>
      </c>
      <c r="L3145">
        <v>82</v>
      </c>
      <c r="M3145" t="s">
        <v>1290</v>
      </c>
    </row>
    <row r="3146" spans="1:13">
      <c r="A3146">
        <v>101010102001</v>
      </c>
      <c r="B3146" t="s">
        <v>2902</v>
      </c>
      <c r="C3146" t="s">
        <v>2626</v>
      </c>
      <c r="D3146" t="s">
        <v>1288</v>
      </c>
      <c r="E3146" t="s">
        <v>2634</v>
      </c>
      <c r="F3146">
        <v>2181</v>
      </c>
      <c r="G3146" s="1">
        <v>38996</v>
      </c>
      <c r="H3146" t="s">
        <v>100</v>
      </c>
      <c r="I3146">
        <v>402.75</v>
      </c>
      <c r="J3146">
        <v>0</v>
      </c>
      <c r="K3146">
        <v>0</v>
      </c>
      <c r="L3146">
        <v>402.75</v>
      </c>
      <c r="M3146" t="s">
        <v>1290</v>
      </c>
    </row>
    <row r="3147" spans="1:13">
      <c r="A3147">
        <v>101010102001</v>
      </c>
      <c r="B3147" t="s">
        <v>2902</v>
      </c>
      <c r="C3147" t="s">
        <v>2626</v>
      </c>
      <c r="D3147" t="s">
        <v>1288</v>
      </c>
      <c r="E3147" t="s">
        <v>2634</v>
      </c>
      <c r="F3147">
        <v>2420</v>
      </c>
      <c r="G3147" s="1">
        <v>38996</v>
      </c>
      <c r="H3147" t="s">
        <v>101</v>
      </c>
      <c r="I3147">
        <v>1980</v>
      </c>
      <c r="J3147">
        <v>0</v>
      </c>
      <c r="K3147">
        <v>0</v>
      </c>
      <c r="L3147">
        <v>1980</v>
      </c>
      <c r="M3147" t="s">
        <v>1290</v>
      </c>
    </row>
    <row r="3148" spans="1:13">
      <c r="A3148">
        <v>101010102001</v>
      </c>
      <c r="B3148" t="s">
        <v>2902</v>
      </c>
      <c r="C3148" t="s">
        <v>2626</v>
      </c>
      <c r="D3148" t="s">
        <v>1288</v>
      </c>
      <c r="E3148" t="s">
        <v>2634</v>
      </c>
      <c r="F3148">
        <v>2749</v>
      </c>
      <c r="G3148" s="1">
        <v>38996</v>
      </c>
      <c r="H3148" t="s">
        <v>102</v>
      </c>
      <c r="I3148">
        <v>560.87</v>
      </c>
      <c r="J3148">
        <v>0</v>
      </c>
      <c r="K3148">
        <v>0</v>
      </c>
      <c r="L3148">
        <v>560.87</v>
      </c>
      <c r="M3148" t="s">
        <v>1290</v>
      </c>
    </row>
    <row r="3149" spans="1:13">
      <c r="A3149">
        <v>101010102001</v>
      </c>
      <c r="B3149" t="s">
        <v>2902</v>
      </c>
      <c r="C3149" t="s">
        <v>2626</v>
      </c>
      <c r="D3149" t="s">
        <v>1288</v>
      </c>
      <c r="E3149" t="s">
        <v>2628</v>
      </c>
      <c r="F3149">
        <v>3947</v>
      </c>
      <c r="G3149" s="1">
        <v>38996</v>
      </c>
      <c r="H3149" t="s">
        <v>90</v>
      </c>
      <c r="I3149">
        <v>0</v>
      </c>
      <c r="J3149">
        <v>25786.95</v>
      </c>
      <c r="K3149">
        <v>0</v>
      </c>
      <c r="L3149">
        <v>-25786.95</v>
      </c>
      <c r="M3149" t="s">
        <v>1290</v>
      </c>
    </row>
    <row r="3150" spans="1:13">
      <c r="A3150">
        <v>101010102001</v>
      </c>
      <c r="B3150" t="s">
        <v>2902</v>
      </c>
      <c r="C3150" t="s">
        <v>2626</v>
      </c>
      <c r="D3150" t="s">
        <v>1288</v>
      </c>
      <c r="E3150" t="s">
        <v>2628</v>
      </c>
      <c r="F3150">
        <v>3948</v>
      </c>
      <c r="G3150" s="1">
        <v>38996</v>
      </c>
      <c r="H3150" t="s">
        <v>91</v>
      </c>
      <c r="I3150">
        <v>0</v>
      </c>
      <c r="J3150">
        <v>5318.49</v>
      </c>
      <c r="K3150">
        <v>0</v>
      </c>
      <c r="L3150">
        <v>-5318.49</v>
      </c>
      <c r="M3150" t="s">
        <v>1290</v>
      </c>
    </row>
    <row r="3151" spans="1:13">
      <c r="A3151">
        <v>101010102001</v>
      </c>
      <c r="B3151" t="s">
        <v>2902</v>
      </c>
      <c r="C3151" t="s">
        <v>2626</v>
      </c>
      <c r="D3151" t="s">
        <v>1288</v>
      </c>
      <c r="E3151" t="s">
        <v>2628</v>
      </c>
      <c r="F3151">
        <v>3949</v>
      </c>
      <c r="G3151" s="1">
        <v>38996</v>
      </c>
      <c r="H3151" t="s">
        <v>92</v>
      </c>
      <c r="I3151">
        <v>0</v>
      </c>
      <c r="J3151">
        <v>2609.29</v>
      </c>
      <c r="K3151">
        <v>0</v>
      </c>
      <c r="L3151">
        <v>-2609.29</v>
      </c>
      <c r="M3151" t="s">
        <v>1290</v>
      </c>
    </row>
    <row r="3152" spans="1:13">
      <c r="A3152">
        <v>101010102001</v>
      </c>
      <c r="B3152" t="s">
        <v>2902</v>
      </c>
      <c r="C3152" t="s">
        <v>2626</v>
      </c>
      <c r="D3152" t="s">
        <v>1288</v>
      </c>
      <c r="E3152" t="s">
        <v>2628</v>
      </c>
      <c r="F3152">
        <v>3950</v>
      </c>
      <c r="G3152" s="1">
        <v>38996</v>
      </c>
      <c r="H3152" t="s">
        <v>93</v>
      </c>
      <c r="I3152">
        <v>0</v>
      </c>
      <c r="J3152">
        <v>163.52000000000001</v>
      </c>
      <c r="K3152">
        <v>0</v>
      </c>
      <c r="L3152">
        <v>-163.52000000000001</v>
      </c>
      <c r="M3152" t="s">
        <v>1290</v>
      </c>
    </row>
    <row r="3153" spans="1:13">
      <c r="A3153">
        <v>101010102001</v>
      </c>
      <c r="B3153" t="s">
        <v>2902</v>
      </c>
      <c r="C3153" t="s">
        <v>2626</v>
      </c>
      <c r="D3153" t="s">
        <v>1288</v>
      </c>
      <c r="E3153" t="s">
        <v>2628</v>
      </c>
      <c r="F3153">
        <v>3951</v>
      </c>
      <c r="G3153" s="1">
        <v>38996</v>
      </c>
      <c r="H3153" t="s">
        <v>94</v>
      </c>
      <c r="I3153">
        <v>0</v>
      </c>
      <c r="J3153">
        <v>1585.21</v>
      </c>
      <c r="K3153">
        <v>0</v>
      </c>
      <c r="L3153">
        <v>-1585.21</v>
      </c>
      <c r="M3153" t="s">
        <v>1290</v>
      </c>
    </row>
    <row r="3154" spans="1:13">
      <c r="A3154">
        <v>101010102001</v>
      </c>
      <c r="B3154" t="s">
        <v>2902</v>
      </c>
      <c r="C3154" t="s">
        <v>2626</v>
      </c>
      <c r="D3154" t="s">
        <v>1288</v>
      </c>
      <c r="E3154" t="s">
        <v>2628</v>
      </c>
      <c r="F3154">
        <v>3953</v>
      </c>
      <c r="G3154" s="1">
        <v>38996</v>
      </c>
      <c r="H3154" t="s">
        <v>95</v>
      </c>
      <c r="I3154">
        <v>0</v>
      </c>
      <c r="J3154">
        <v>222.49</v>
      </c>
      <c r="K3154">
        <v>0</v>
      </c>
      <c r="L3154">
        <v>-222.49</v>
      </c>
      <c r="M3154" t="s">
        <v>1290</v>
      </c>
    </row>
    <row r="3155" spans="1:13">
      <c r="A3155">
        <v>101010102001</v>
      </c>
      <c r="B3155" t="s">
        <v>2902</v>
      </c>
      <c r="C3155" t="s">
        <v>2626</v>
      </c>
      <c r="D3155" t="s">
        <v>1288</v>
      </c>
      <c r="E3155" t="s">
        <v>2634</v>
      </c>
      <c r="F3155">
        <v>2262</v>
      </c>
      <c r="G3155" s="1">
        <v>38997</v>
      </c>
      <c r="H3155" t="s">
        <v>103</v>
      </c>
      <c r="I3155">
        <v>21.28</v>
      </c>
      <c r="J3155">
        <v>0</v>
      </c>
      <c r="K3155">
        <v>0</v>
      </c>
      <c r="L3155">
        <v>21.28</v>
      </c>
      <c r="M3155" t="s">
        <v>1290</v>
      </c>
    </row>
    <row r="3156" spans="1:13">
      <c r="A3156">
        <v>101010102001</v>
      </c>
      <c r="B3156" t="s">
        <v>2902</v>
      </c>
      <c r="C3156" t="s">
        <v>2626</v>
      </c>
      <c r="D3156" t="s">
        <v>1288</v>
      </c>
      <c r="E3156" t="s">
        <v>2634</v>
      </c>
      <c r="F3156">
        <v>2414</v>
      </c>
      <c r="G3156" s="1">
        <v>38997</v>
      </c>
      <c r="H3156" t="s">
        <v>104</v>
      </c>
      <c r="I3156">
        <v>563.85</v>
      </c>
      <c r="J3156">
        <v>0</v>
      </c>
      <c r="K3156">
        <v>0</v>
      </c>
      <c r="L3156">
        <v>563.85</v>
      </c>
      <c r="M3156" t="s">
        <v>1290</v>
      </c>
    </row>
    <row r="3157" spans="1:13">
      <c r="A3157">
        <v>101010102001</v>
      </c>
      <c r="B3157" t="s">
        <v>2676</v>
      </c>
      <c r="C3157" t="s">
        <v>2626</v>
      </c>
      <c r="D3157" t="s">
        <v>1288</v>
      </c>
      <c r="E3157" t="s">
        <v>2634</v>
      </c>
      <c r="F3157">
        <v>2453</v>
      </c>
      <c r="G3157" s="1">
        <v>38997</v>
      </c>
      <c r="H3157" t="s">
        <v>356</v>
      </c>
      <c r="I3157">
        <v>883.14</v>
      </c>
      <c r="J3157">
        <v>0</v>
      </c>
      <c r="K3157">
        <v>0</v>
      </c>
      <c r="L3157">
        <v>883.14</v>
      </c>
      <c r="M3157" t="s">
        <v>1290</v>
      </c>
    </row>
    <row r="3158" spans="1:13">
      <c r="A3158">
        <v>101010102001</v>
      </c>
      <c r="B3158" t="s">
        <v>2902</v>
      </c>
      <c r="C3158" t="s">
        <v>2626</v>
      </c>
      <c r="D3158" t="s">
        <v>1288</v>
      </c>
      <c r="E3158" t="s">
        <v>2634</v>
      </c>
      <c r="F3158">
        <v>2396</v>
      </c>
      <c r="G3158" s="1">
        <v>38999</v>
      </c>
      <c r="H3158" t="s">
        <v>105</v>
      </c>
      <c r="I3158">
        <v>7619.95</v>
      </c>
      <c r="J3158">
        <v>0</v>
      </c>
      <c r="K3158">
        <v>0</v>
      </c>
      <c r="L3158">
        <v>7619.95</v>
      </c>
      <c r="M3158" t="s">
        <v>1290</v>
      </c>
    </row>
    <row r="3159" spans="1:13">
      <c r="A3159">
        <v>101010102001</v>
      </c>
      <c r="B3159" t="s">
        <v>2902</v>
      </c>
      <c r="C3159" t="s">
        <v>2626</v>
      </c>
      <c r="D3159" t="s">
        <v>1288</v>
      </c>
      <c r="E3159" t="s">
        <v>2666</v>
      </c>
      <c r="F3159">
        <v>21</v>
      </c>
      <c r="G3159" s="1">
        <v>39000</v>
      </c>
      <c r="H3159" t="s">
        <v>113</v>
      </c>
      <c r="I3159">
        <v>2561</v>
      </c>
      <c r="J3159">
        <v>0</v>
      </c>
      <c r="K3159">
        <v>0</v>
      </c>
      <c r="L3159">
        <v>2561</v>
      </c>
      <c r="M3159" t="s">
        <v>1290</v>
      </c>
    </row>
    <row r="3160" spans="1:13">
      <c r="A3160">
        <v>101010102001</v>
      </c>
      <c r="B3160" t="s">
        <v>2902</v>
      </c>
      <c r="C3160" t="s">
        <v>2626</v>
      </c>
      <c r="D3160" t="s">
        <v>1288</v>
      </c>
      <c r="E3160" t="s">
        <v>2634</v>
      </c>
      <c r="F3160">
        <v>2058</v>
      </c>
      <c r="G3160" s="1">
        <v>39000</v>
      </c>
      <c r="H3160" t="s">
        <v>114</v>
      </c>
      <c r="I3160">
        <v>923.4</v>
      </c>
      <c r="J3160">
        <v>0</v>
      </c>
      <c r="K3160">
        <v>0</v>
      </c>
      <c r="L3160">
        <v>923.4</v>
      </c>
      <c r="M3160" t="s">
        <v>1290</v>
      </c>
    </row>
    <row r="3161" spans="1:13">
      <c r="A3161">
        <v>101010102001</v>
      </c>
      <c r="B3161" t="s">
        <v>2902</v>
      </c>
      <c r="C3161" t="s">
        <v>2626</v>
      </c>
      <c r="D3161" t="s">
        <v>1288</v>
      </c>
      <c r="E3161" t="s">
        <v>2634</v>
      </c>
      <c r="F3161">
        <v>2059</v>
      </c>
      <c r="G3161" s="1">
        <v>39000</v>
      </c>
      <c r="H3161" t="s">
        <v>115</v>
      </c>
      <c r="I3161">
        <v>923.4</v>
      </c>
      <c r="J3161">
        <v>0</v>
      </c>
      <c r="K3161">
        <v>0</v>
      </c>
      <c r="L3161">
        <v>923.4</v>
      </c>
      <c r="M3161" t="s">
        <v>1290</v>
      </c>
    </row>
    <row r="3162" spans="1:13">
      <c r="A3162">
        <v>101010102001</v>
      </c>
      <c r="B3162" t="s">
        <v>2902</v>
      </c>
      <c r="C3162" t="s">
        <v>2626</v>
      </c>
      <c r="D3162" t="s">
        <v>1288</v>
      </c>
      <c r="E3162" t="s">
        <v>2634</v>
      </c>
      <c r="F3162">
        <v>2234</v>
      </c>
      <c r="G3162" s="1">
        <v>39000</v>
      </c>
      <c r="H3162" t="s">
        <v>116</v>
      </c>
      <c r="I3162">
        <v>387.03</v>
      </c>
      <c r="J3162">
        <v>0</v>
      </c>
      <c r="K3162">
        <v>0</v>
      </c>
      <c r="L3162">
        <v>387.03</v>
      </c>
      <c r="M3162" t="s">
        <v>1290</v>
      </c>
    </row>
    <row r="3163" spans="1:13">
      <c r="A3163">
        <v>101010102001</v>
      </c>
      <c r="B3163" t="s">
        <v>2902</v>
      </c>
      <c r="C3163" t="s">
        <v>2626</v>
      </c>
      <c r="D3163" t="s">
        <v>1288</v>
      </c>
      <c r="E3163" t="s">
        <v>2634</v>
      </c>
      <c r="F3163">
        <v>2395</v>
      </c>
      <c r="G3163" s="1">
        <v>39000</v>
      </c>
      <c r="H3163" t="s">
        <v>105</v>
      </c>
      <c r="I3163">
        <v>1398.61</v>
      </c>
      <c r="J3163">
        <v>0</v>
      </c>
      <c r="K3163">
        <v>0</v>
      </c>
      <c r="L3163">
        <v>1398.61</v>
      </c>
      <c r="M3163" t="s">
        <v>1290</v>
      </c>
    </row>
    <row r="3164" spans="1:13">
      <c r="A3164">
        <v>101010102001</v>
      </c>
      <c r="B3164" t="s">
        <v>2902</v>
      </c>
      <c r="C3164" t="s">
        <v>2626</v>
      </c>
      <c r="D3164" t="s">
        <v>1288</v>
      </c>
      <c r="E3164" t="s">
        <v>2634</v>
      </c>
      <c r="F3164">
        <v>2748</v>
      </c>
      <c r="G3164" s="1">
        <v>39000</v>
      </c>
      <c r="H3164" t="s">
        <v>117</v>
      </c>
      <c r="I3164">
        <v>15216</v>
      </c>
      <c r="J3164">
        <v>0</v>
      </c>
      <c r="K3164">
        <v>0</v>
      </c>
      <c r="L3164">
        <v>15216</v>
      </c>
      <c r="M3164" t="s">
        <v>1290</v>
      </c>
    </row>
    <row r="3165" spans="1:13">
      <c r="A3165">
        <v>101010102001</v>
      </c>
      <c r="B3165" t="s">
        <v>2902</v>
      </c>
      <c r="C3165" t="s">
        <v>2626</v>
      </c>
      <c r="D3165" t="s">
        <v>1288</v>
      </c>
      <c r="E3165" t="s">
        <v>2634</v>
      </c>
      <c r="F3165">
        <v>2750</v>
      </c>
      <c r="G3165" s="1">
        <v>39000</v>
      </c>
      <c r="H3165" t="s">
        <v>118</v>
      </c>
      <c r="I3165">
        <v>1857.2</v>
      </c>
      <c r="J3165">
        <v>0</v>
      </c>
      <c r="K3165">
        <v>0</v>
      </c>
      <c r="L3165">
        <v>1857.2</v>
      </c>
      <c r="M3165" t="s">
        <v>1290</v>
      </c>
    </row>
    <row r="3166" spans="1:13">
      <c r="A3166">
        <v>101010102001</v>
      </c>
      <c r="B3166" t="s">
        <v>2902</v>
      </c>
      <c r="C3166" t="s">
        <v>2626</v>
      </c>
      <c r="D3166" t="s">
        <v>1288</v>
      </c>
      <c r="E3166" t="s">
        <v>2628</v>
      </c>
      <c r="F3166">
        <v>3960</v>
      </c>
      <c r="G3166" s="1">
        <v>39000</v>
      </c>
      <c r="H3166" t="s">
        <v>106</v>
      </c>
      <c r="I3166">
        <v>0</v>
      </c>
      <c r="J3166">
        <v>9917</v>
      </c>
      <c r="K3166">
        <v>0</v>
      </c>
      <c r="L3166">
        <v>-9917</v>
      </c>
      <c r="M3166" t="s">
        <v>1290</v>
      </c>
    </row>
    <row r="3167" spans="1:13">
      <c r="A3167">
        <v>101010102001</v>
      </c>
      <c r="B3167" t="s">
        <v>2902</v>
      </c>
      <c r="C3167" t="s">
        <v>2626</v>
      </c>
      <c r="D3167" t="s">
        <v>1288</v>
      </c>
      <c r="E3167" t="s">
        <v>2628</v>
      </c>
      <c r="F3167">
        <v>3961</v>
      </c>
      <c r="G3167" s="1">
        <v>39000</v>
      </c>
      <c r="H3167" t="s">
        <v>91</v>
      </c>
      <c r="I3167">
        <v>0</v>
      </c>
      <c r="J3167">
        <v>5344.69</v>
      </c>
      <c r="K3167">
        <v>0</v>
      </c>
      <c r="L3167">
        <v>-5344.69</v>
      </c>
      <c r="M3167" t="s">
        <v>1290</v>
      </c>
    </row>
    <row r="3168" spans="1:13">
      <c r="A3168">
        <v>101010102001</v>
      </c>
      <c r="B3168" t="s">
        <v>2902</v>
      </c>
      <c r="C3168" t="s">
        <v>2626</v>
      </c>
      <c r="D3168" t="s">
        <v>1288</v>
      </c>
      <c r="E3168" t="s">
        <v>2628</v>
      </c>
      <c r="F3168">
        <v>3962</v>
      </c>
      <c r="G3168" s="1">
        <v>39000</v>
      </c>
      <c r="H3168" t="s">
        <v>107</v>
      </c>
      <c r="I3168">
        <v>0</v>
      </c>
      <c r="J3168">
        <v>26224.02</v>
      </c>
      <c r="K3168">
        <v>0</v>
      </c>
      <c r="L3168">
        <v>-26224.02</v>
      </c>
      <c r="M3168" t="s">
        <v>1290</v>
      </c>
    </row>
    <row r="3169" spans="1:13">
      <c r="A3169">
        <v>101010102001</v>
      </c>
      <c r="B3169" t="s">
        <v>2902</v>
      </c>
      <c r="C3169" t="s">
        <v>2626</v>
      </c>
      <c r="D3169" t="s">
        <v>1288</v>
      </c>
      <c r="E3169" t="s">
        <v>2628</v>
      </c>
      <c r="F3169">
        <v>3963</v>
      </c>
      <c r="G3169" s="1">
        <v>39000</v>
      </c>
      <c r="H3169" t="s">
        <v>108</v>
      </c>
      <c r="I3169">
        <v>0</v>
      </c>
      <c r="J3169">
        <v>99.84</v>
      </c>
      <c r="K3169">
        <v>0</v>
      </c>
      <c r="L3169">
        <v>-99.84</v>
      </c>
      <c r="M3169" t="s">
        <v>1290</v>
      </c>
    </row>
    <row r="3170" spans="1:13">
      <c r="A3170">
        <v>101010102001</v>
      </c>
      <c r="B3170" t="s">
        <v>2902</v>
      </c>
      <c r="C3170" t="s">
        <v>2626</v>
      </c>
      <c r="D3170" t="s">
        <v>1288</v>
      </c>
      <c r="E3170" t="s">
        <v>2628</v>
      </c>
      <c r="F3170">
        <v>3965</v>
      </c>
      <c r="G3170" s="1">
        <v>39000</v>
      </c>
      <c r="H3170" t="s">
        <v>109</v>
      </c>
      <c r="I3170">
        <v>0</v>
      </c>
      <c r="J3170">
        <v>67.2</v>
      </c>
      <c r="K3170">
        <v>0</v>
      </c>
      <c r="L3170">
        <v>-67.2</v>
      </c>
      <c r="M3170" t="s">
        <v>1290</v>
      </c>
    </row>
    <row r="3171" spans="1:13">
      <c r="A3171">
        <v>101010102001</v>
      </c>
      <c r="B3171" t="s">
        <v>2902</v>
      </c>
      <c r="C3171" t="s">
        <v>2626</v>
      </c>
      <c r="D3171" t="s">
        <v>1288</v>
      </c>
      <c r="E3171" t="s">
        <v>2628</v>
      </c>
      <c r="F3171">
        <v>3969</v>
      </c>
      <c r="G3171" s="1">
        <v>39000</v>
      </c>
      <c r="H3171" t="s">
        <v>110</v>
      </c>
      <c r="I3171">
        <v>0</v>
      </c>
      <c r="J3171">
        <v>310</v>
      </c>
      <c r="K3171">
        <v>0</v>
      </c>
      <c r="L3171">
        <v>-310</v>
      </c>
      <c r="M3171" t="s">
        <v>1290</v>
      </c>
    </row>
    <row r="3172" spans="1:13">
      <c r="A3172">
        <v>101010102001</v>
      </c>
      <c r="B3172" t="s">
        <v>2902</v>
      </c>
      <c r="C3172" t="s">
        <v>2626</v>
      </c>
      <c r="D3172" t="s">
        <v>1288</v>
      </c>
      <c r="E3172" t="s">
        <v>2628</v>
      </c>
      <c r="F3172">
        <v>3971</v>
      </c>
      <c r="G3172" s="1">
        <v>39000</v>
      </c>
      <c r="H3172" t="s">
        <v>111</v>
      </c>
      <c r="I3172">
        <v>0</v>
      </c>
      <c r="J3172">
        <v>200</v>
      </c>
      <c r="K3172">
        <v>0</v>
      </c>
      <c r="L3172">
        <v>-200</v>
      </c>
      <c r="M3172" t="s">
        <v>1290</v>
      </c>
    </row>
    <row r="3173" spans="1:13">
      <c r="A3173">
        <v>101010102001</v>
      </c>
      <c r="B3173" t="s">
        <v>2902</v>
      </c>
      <c r="C3173" t="s">
        <v>2626</v>
      </c>
      <c r="D3173" t="s">
        <v>1288</v>
      </c>
      <c r="E3173" t="s">
        <v>2628</v>
      </c>
      <c r="F3173">
        <v>3973</v>
      </c>
      <c r="G3173" s="1">
        <v>39000</v>
      </c>
      <c r="H3173" t="s">
        <v>112</v>
      </c>
      <c r="I3173">
        <v>0</v>
      </c>
      <c r="J3173">
        <v>204</v>
      </c>
      <c r="K3173">
        <v>0</v>
      </c>
      <c r="L3173">
        <v>-204</v>
      </c>
      <c r="M3173" t="s">
        <v>1290</v>
      </c>
    </row>
    <row r="3174" spans="1:13">
      <c r="A3174">
        <v>101010102001</v>
      </c>
      <c r="B3174" t="s">
        <v>2902</v>
      </c>
      <c r="C3174" t="s">
        <v>2626</v>
      </c>
      <c r="D3174" t="s">
        <v>1288</v>
      </c>
      <c r="E3174" t="s">
        <v>2634</v>
      </c>
      <c r="F3174">
        <v>2085</v>
      </c>
      <c r="G3174" s="1">
        <v>39001</v>
      </c>
      <c r="H3174" t="s">
        <v>125</v>
      </c>
      <c r="I3174">
        <v>390</v>
      </c>
      <c r="J3174">
        <v>0</v>
      </c>
      <c r="K3174">
        <v>0</v>
      </c>
      <c r="L3174">
        <v>390</v>
      </c>
      <c r="M3174" t="s">
        <v>1290</v>
      </c>
    </row>
    <row r="3175" spans="1:13">
      <c r="A3175">
        <v>101010102001</v>
      </c>
      <c r="B3175" t="s">
        <v>2902</v>
      </c>
      <c r="C3175" t="s">
        <v>2626</v>
      </c>
      <c r="D3175" t="s">
        <v>1288</v>
      </c>
      <c r="E3175" t="s">
        <v>2634</v>
      </c>
      <c r="F3175">
        <v>2209</v>
      </c>
      <c r="G3175" s="1">
        <v>39001</v>
      </c>
      <c r="H3175" t="s">
        <v>126</v>
      </c>
      <c r="I3175">
        <v>64.930000000000007</v>
      </c>
      <c r="J3175">
        <v>0</v>
      </c>
      <c r="K3175">
        <v>0</v>
      </c>
      <c r="L3175">
        <v>64.930000000000007</v>
      </c>
      <c r="M3175" t="s">
        <v>1290</v>
      </c>
    </row>
    <row r="3176" spans="1:13">
      <c r="A3176">
        <v>101010102001</v>
      </c>
      <c r="B3176" t="s">
        <v>2902</v>
      </c>
      <c r="C3176" t="s">
        <v>2626</v>
      </c>
      <c r="D3176" t="s">
        <v>1288</v>
      </c>
      <c r="E3176" t="s">
        <v>2634</v>
      </c>
      <c r="F3176">
        <v>2225</v>
      </c>
      <c r="G3176" s="1">
        <v>39001</v>
      </c>
      <c r="H3176" t="s">
        <v>127</v>
      </c>
      <c r="I3176">
        <v>489.67</v>
      </c>
      <c r="J3176">
        <v>0</v>
      </c>
      <c r="K3176">
        <v>0</v>
      </c>
      <c r="L3176">
        <v>489.67</v>
      </c>
      <c r="M3176" t="s">
        <v>1290</v>
      </c>
    </row>
    <row r="3177" spans="1:13">
      <c r="A3177">
        <v>101010102001</v>
      </c>
      <c r="B3177" t="s">
        <v>2902</v>
      </c>
      <c r="C3177" t="s">
        <v>2626</v>
      </c>
      <c r="D3177" t="s">
        <v>1288</v>
      </c>
      <c r="E3177" t="s">
        <v>2634</v>
      </c>
      <c r="F3177">
        <v>2319</v>
      </c>
      <c r="G3177" s="1">
        <v>39001</v>
      </c>
      <c r="H3177" t="s">
        <v>128</v>
      </c>
      <c r="I3177">
        <v>10000</v>
      </c>
      <c r="J3177">
        <v>0</v>
      </c>
      <c r="K3177">
        <v>0</v>
      </c>
      <c r="L3177">
        <v>10000</v>
      </c>
      <c r="M3177" t="s">
        <v>1290</v>
      </c>
    </row>
    <row r="3178" spans="1:13">
      <c r="A3178">
        <v>101010102001</v>
      </c>
      <c r="B3178" t="s">
        <v>2902</v>
      </c>
      <c r="C3178" t="s">
        <v>2626</v>
      </c>
      <c r="D3178" t="s">
        <v>1288</v>
      </c>
      <c r="E3178" t="s">
        <v>2634</v>
      </c>
      <c r="F3178">
        <v>2428</v>
      </c>
      <c r="G3178" s="1">
        <v>39001</v>
      </c>
      <c r="H3178" t="s">
        <v>129</v>
      </c>
      <c r="I3178">
        <v>984.5</v>
      </c>
      <c r="J3178">
        <v>0</v>
      </c>
      <c r="K3178">
        <v>0</v>
      </c>
      <c r="L3178">
        <v>984.5</v>
      </c>
      <c r="M3178" t="s">
        <v>1290</v>
      </c>
    </row>
    <row r="3179" spans="1:13">
      <c r="A3179">
        <v>101010102001</v>
      </c>
      <c r="B3179" t="s">
        <v>2902</v>
      </c>
      <c r="C3179" t="s">
        <v>2626</v>
      </c>
      <c r="D3179" t="s">
        <v>1288</v>
      </c>
      <c r="E3179" t="s">
        <v>2634</v>
      </c>
      <c r="F3179">
        <v>2430</v>
      </c>
      <c r="G3179" s="1">
        <v>39001</v>
      </c>
      <c r="H3179" t="s">
        <v>130</v>
      </c>
      <c r="I3179">
        <v>559.37</v>
      </c>
      <c r="J3179">
        <v>0</v>
      </c>
      <c r="K3179">
        <v>0</v>
      </c>
      <c r="L3179">
        <v>559.37</v>
      </c>
      <c r="M3179" t="s">
        <v>1290</v>
      </c>
    </row>
    <row r="3180" spans="1:13">
      <c r="A3180">
        <v>101010102001</v>
      </c>
      <c r="B3180" t="s">
        <v>1287</v>
      </c>
      <c r="C3180" t="s">
        <v>2626</v>
      </c>
      <c r="D3180" t="s">
        <v>1288</v>
      </c>
      <c r="E3180" t="s">
        <v>2634</v>
      </c>
      <c r="F3180">
        <v>2465</v>
      </c>
      <c r="G3180" s="1">
        <v>39001</v>
      </c>
      <c r="H3180" t="s">
        <v>2647</v>
      </c>
      <c r="I3180">
        <v>133.41</v>
      </c>
      <c r="J3180">
        <v>0</v>
      </c>
      <c r="K3180">
        <v>0</v>
      </c>
      <c r="L3180">
        <v>133.41</v>
      </c>
      <c r="M3180" t="s">
        <v>1290</v>
      </c>
    </row>
    <row r="3181" spans="1:13">
      <c r="A3181">
        <v>101010102001</v>
      </c>
      <c r="B3181" t="s">
        <v>2902</v>
      </c>
      <c r="C3181" t="s">
        <v>2626</v>
      </c>
      <c r="D3181" t="s">
        <v>1288</v>
      </c>
      <c r="E3181" t="s">
        <v>2634</v>
      </c>
      <c r="F3181">
        <v>2541</v>
      </c>
      <c r="G3181" s="1">
        <v>39001</v>
      </c>
      <c r="H3181" t="s">
        <v>131</v>
      </c>
      <c r="I3181">
        <v>18658.48</v>
      </c>
      <c r="J3181">
        <v>0</v>
      </c>
      <c r="K3181">
        <v>0</v>
      </c>
      <c r="L3181">
        <v>18658.48</v>
      </c>
      <c r="M3181" t="s">
        <v>1290</v>
      </c>
    </row>
    <row r="3182" spans="1:13">
      <c r="A3182">
        <v>101010102001</v>
      </c>
      <c r="B3182" t="s">
        <v>2902</v>
      </c>
      <c r="C3182" t="s">
        <v>2626</v>
      </c>
      <c r="D3182" t="s">
        <v>1288</v>
      </c>
      <c r="E3182" t="s">
        <v>2634</v>
      </c>
      <c r="F3182">
        <v>2742</v>
      </c>
      <c r="G3182" s="1">
        <v>39001</v>
      </c>
      <c r="H3182" t="s">
        <v>132</v>
      </c>
      <c r="I3182">
        <v>1432</v>
      </c>
      <c r="J3182">
        <v>0</v>
      </c>
      <c r="K3182">
        <v>0</v>
      </c>
      <c r="L3182">
        <v>1432</v>
      </c>
      <c r="M3182" t="s">
        <v>1290</v>
      </c>
    </row>
    <row r="3183" spans="1:13">
      <c r="A3183">
        <v>101010102001</v>
      </c>
      <c r="B3183" t="s">
        <v>2902</v>
      </c>
      <c r="C3183" t="s">
        <v>2626</v>
      </c>
      <c r="D3183" t="s">
        <v>1288</v>
      </c>
      <c r="E3183" t="s">
        <v>2634</v>
      </c>
      <c r="F3183">
        <v>2754</v>
      </c>
      <c r="G3183" s="1">
        <v>39001</v>
      </c>
      <c r="H3183" t="s">
        <v>133</v>
      </c>
      <c r="I3183">
        <v>1970</v>
      </c>
      <c r="J3183">
        <v>0</v>
      </c>
      <c r="K3183">
        <v>0</v>
      </c>
      <c r="L3183">
        <v>1970</v>
      </c>
      <c r="M3183" t="s">
        <v>1290</v>
      </c>
    </row>
    <row r="3184" spans="1:13">
      <c r="A3184">
        <v>101010102001</v>
      </c>
      <c r="B3184" t="s">
        <v>2902</v>
      </c>
      <c r="C3184" t="s">
        <v>2626</v>
      </c>
      <c r="D3184" t="s">
        <v>1288</v>
      </c>
      <c r="E3184" t="s">
        <v>2634</v>
      </c>
      <c r="F3184">
        <v>2755</v>
      </c>
      <c r="G3184" s="1">
        <v>39001</v>
      </c>
      <c r="H3184" t="s">
        <v>134</v>
      </c>
      <c r="I3184">
        <v>2216.3000000000002</v>
      </c>
      <c r="J3184">
        <v>0</v>
      </c>
      <c r="K3184">
        <v>0</v>
      </c>
      <c r="L3184">
        <v>2216.3000000000002</v>
      </c>
      <c r="M3184" t="s">
        <v>1290</v>
      </c>
    </row>
    <row r="3185" spans="1:13">
      <c r="A3185">
        <v>101010102001</v>
      </c>
      <c r="B3185" t="s">
        <v>2902</v>
      </c>
      <c r="C3185" t="s">
        <v>2626</v>
      </c>
      <c r="D3185" t="s">
        <v>1288</v>
      </c>
      <c r="E3185" t="s">
        <v>2634</v>
      </c>
      <c r="F3185">
        <v>2758</v>
      </c>
      <c r="G3185" s="1">
        <v>39001</v>
      </c>
      <c r="H3185" t="s">
        <v>135</v>
      </c>
      <c r="I3185">
        <v>290</v>
      </c>
      <c r="J3185">
        <v>0</v>
      </c>
      <c r="K3185">
        <v>0</v>
      </c>
      <c r="L3185">
        <v>290</v>
      </c>
      <c r="M3185" t="s">
        <v>1290</v>
      </c>
    </row>
    <row r="3186" spans="1:13">
      <c r="A3186">
        <v>101010102001</v>
      </c>
      <c r="B3186" t="s">
        <v>2902</v>
      </c>
      <c r="C3186" t="s">
        <v>2626</v>
      </c>
      <c r="D3186" t="s">
        <v>1288</v>
      </c>
      <c r="E3186" t="s">
        <v>2627</v>
      </c>
      <c r="F3186">
        <v>3882</v>
      </c>
      <c r="G3186" s="1">
        <v>39001</v>
      </c>
      <c r="H3186" t="s">
        <v>1293</v>
      </c>
      <c r="I3186">
        <v>0</v>
      </c>
      <c r="J3186">
        <v>0</v>
      </c>
      <c r="K3186">
        <v>0</v>
      </c>
      <c r="L3186">
        <v>0</v>
      </c>
      <c r="M3186" t="s">
        <v>1290</v>
      </c>
    </row>
    <row r="3187" spans="1:13">
      <c r="A3187">
        <v>101010102001</v>
      </c>
      <c r="B3187" t="s">
        <v>2902</v>
      </c>
      <c r="C3187" t="s">
        <v>2626</v>
      </c>
      <c r="D3187" t="s">
        <v>1288</v>
      </c>
      <c r="E3187" t="s">
        <v>2627</v>
      </c>
      <c r="F3187">
        <v>3957</v>
      </c>
      <c r="G3187" s="1">
        <v>39001</v>
      </c>
      <c r="H3187" t="s">
        <v>1293</v>
      </c>
      <c r="I3187">
        <v>0</v>
      </c>
      <c r="J3187">
        <v>0</v>
      </c>
      <c r="K3187">
        <v>0</v>
      </c>
      <c r="L3187">
        <v>0</v>
      </c>
      <c r="M3187" t="s">
        <v>1290</v>
      </c>
    </row>
    <row r="3188" spans="1:13">
      <c r="A3188">
        <v>101010102001</v>
      </c>
      <c r="B3188" t="s">
        <v>2902</v>
      </c>
      <c r="C3188" t="s">
        <v>2626</v>
      </c>
      <c r="D3188" t="s">
        <v>1288</v>
      </c>
      <c r="E3188" t="s">
        <v>2628</v>
      </c>
      <c r="F3188">
        <v>3974</v>
      </c>
      <c r="G3188" s="1">
        <v>39001</v>
      </c>
      <c r="H3188" t="s">
        <v>119</v>
      </c>
      <c r="I3188">
        <v>0</v>
      </c>
      <c r="J3188">
        <v>5344.69</v>
      </c>
      <c r="K3188">
        <v>0</v>
      </c>
      <c r="L3188">
        <v>-5344.69</v>
      </c>
      <c r="M3188" t="s">
        <v>1290</v>
      </c>
    </row>
    <row r="3189" spans="1:13">
      <c r="A3189">
        <v>101010102001</v>
      </c>
      <c r="B3189" t="s">
        <v>2902</v>
      </c>
      <c r="C3189" t="s">
        <v>2626</v>
      </c>
      <c r="D3189" t="s">
        <v>1288</v>
      </c>
      <c r="E3189" t="s">
        <v>2628</v>
      </c>
      <c r="F3189">
        <v>3975</v>
      </c>
      <c r="G3189" s="1">
        <v>39001</v>
      </c>
      <c r="H3189" t="s">
        <v>120</v>
      </c>
      <c r="I3189">
        <v>0</v>
      </c>
      <c r="J3189">
        <v>19230.939999999999</v>
      </c>
      <c r="K3189">
        <v>0</v>
      </c>
      <c r="L3189">
        <v>-19230.939999999999</v>
      </c>
      <c r="M3189" t="s">
        <v>1290</v>
      </c>
    </row>
    <row r="3190" spans="1:13">
      <c r="A3190">
        <v>101010102001</v>
      </c>
      <c r="B3190" t="s">
        <v>2902</v>
      </c>
      <c r="C3190" t="s">
        <v>2626</v>
      </c>
      <c r="D3190" t="s">
        <v>1288</v>
      </c>
      <c r="E3190" t="s">
        <v>2628</v>
      </c>
      <c r="F3190">
        <v>3978</v>
      </c>
      <c r="G3190" s="1">
        <v>39001</v>
      </c>
      <c r="H3190" t="s">
        <v>121</v>
      </c>
      <c r="I3190">
        <v>0</v>
      </c>
      <c r="J3190">
        <v>249.11</v>
      </c>
      <c r="K3190">
        <v>0</v>
      </c>
      <c r="L3190">
        <v>-249.11</v>
      </c>
      <c r="M3190" t="s">
        <v>1290</v>
      </c>
    </row>
    <row r="3191" spans="1:13">
      <c r="A3191">
        <v>101010102001</v>
      </c>
      <c r="B3191" t="s">
        <v>2902</v>
      </c>
      <c r="C3191" t="s">
        <v>2626</v>
      </c>
      <c r="D3191" t="s">
        <v>1288</v>
      </c>
      <c r="E3191" t="s">
        <v>2628</v>
      </c>
      <c r="F3191">
        <v>3980</v>
      </c>
      <c r="G3191" s="1">
        <v>39001</v>
      </c>
      <c r="H3191" t="s">
        <v>122</v>
      </c>
      <c r="I3191">
        <v>0</v>
      </c>
      <c r="J3191">
        <v>7668.35</v>
      </c>
      <c r="K3191">
        <v>0</v>
      </c>
      <c r="L3191">
        <v>-7668.35</v>
      </c>
      <c r="M3191" t="s">
        <v>1290</v>
      </c>
    </row>
    <row r="3192" spans="1:13">
      <c r="A3192">
        <v>101010102001</v>
      </c>
      <c r="B3192" t="s">
        <v>2902</v>
      </c>
      <c r="C3192" t="s">
        <v>2626</v>
      </c>
      <c r="D3192" t="s">
        <v>1288</v>
      </c>
      <c r="E3192" t="s">
        <v>2627</v>
      </c>
      <c r="F3192">
        <v>3981</v>
      </c>
      <c r="G3192" s="1">
        <v>39001</v>
      </c>
      <c r="H3192" t="s">
        <v>1293</v>
      </c>
      <c r="I3192">
        <v>0</v>
      </c>
      <c r="J3192">
        <v>0</v>
      </c>
      <c r="K3192">
        <v>0</v>
      </c>
      <c r="L3192">
        <v>0</v>
      </c>
      <c r="M3192" t="s">
        <v>1290</v>
      </c>
    </row>
    <row r="3193" spans="1:13">
      <c r="A3193">
        <v>101010102001</v>
      </c>
      <c r="B3193" t="s">
        <v>2902</v>
      </c>
      <c r="C3193" t="s">
        <v>2626</v>
      </c>
      <c r="D3193" t="s">
        <v>1288</v>
      </c>
      <c r="E3193" t="s">
        <v>2628</v>
      </c>
      <c r="F3193">
        <v>3982</v>
      </c>
      <c r="G3193" s="1">
        <v>39001</v>
      </c>
      <c r="H3193" t="s">
        <v>123</v>
      </c>
      <c r="I3193">
        <v>0</v>
      </c>
      <c r="J3193">
        <v>923.4</v>
      </c>
      <c r="K3193">
        <v>0</v>
      </c>
      <c r="L3193">
        <v>-923.4</v>
      </c>
      <c r="M3193" t="s">
        <v>1290</v>
      </c>
    </row>
    <row r="3194" spans="1:13">
      <c r="A3194">
        <v>101010102001</v>
      </c>
      <c r="B3194" t="s">
        <v>2902</v>
      </c>
      <c r="C3194" t="s">
        <v>2626</v>
      </c>
      <c r="D3194" t="s">
        <v>1288</v>
      </c>
      <c r="E3194" t="s">
        <v>2628</v>
      </c>
      <c r="F3194">
        <v>3986</v>
      </c>
      <c r="G3194" s="1">
        <v>39001</v>
      </c>
      <c r="H3194" t="s">
        <v>124</v>
      </c>
      <c r="I3194">
        <v>0</v>
      </c>
      <c r="J3194">
        <v>1316.46</v>
      </c>
      <c r="K3194">
        <v>0</v>
      </c>
      <c r="L3194">
        <v>-1316.46</v>
      </c>
      <c r="M3194" t="s">
        <v>1290</v>
      </c>
    </row>
    <row r="3195" spans="1:13">
      <c r="A3195">
        <v>101010102001</v>
      </c>
      <c r="B3195" t="s">
        <v>2902</v>
      </c>
      <c r="C3195" t="s">
        <v>2626</v>
      </c>
      <c r="D3195" t="s">
        <v>1288</v>
      </c>
      <c r="E3195" t="s">
        <v>2634</v>
      </c>
      <c r="F3195">
        <v>2255</v>
      </c>
      <c r="G3195" s="1">
        <v>39002</v>
      </c>
      <c r="H3195" t="s">
        <v>2818</v>
      </c>
      <c r="I3195">
        <v>12570.73</v>
      </c>
      <c r="J3195">
        <v>0</v>
      </c>
      <c r="K3195">
        <v>0</v>
      </c>
      <c r="L3195">
        <v>12570.73</v>
      </c>
      <c r="M3195" t="s">
        <v>1290</v>
      </c>
    </row>
    <row r="3196" spans="1:13">
      <c r="A3196">
        <v>101010102001</v>
      </c>
      <c r="B3196" t="s">
        <v>2902</v>
      </c>
      <c r="C3196" t="s">
        <v>2626</v>
      </c>
      <c r="D3196" t="s">
        <v>1288</v>
      </c>
      <c r="E3196" t="s">
        <v>2634</v>
      </c>
      <c r="F3196">
        <v>2320</v>
      </c>
      <c r="G3196" s="1">
        <v>39002</v>
      </c>
      <c r="H3196" t="s">
        <v>2819</v>
      </c>
      <c r="I3196">
        <v>5000</v>
      </c>
      <c r="J3196">
        <v>0</v>
      </c>
      <c r="K3196">
        <v>0</v>
      </c>
      <c r="L3196">
        <v>5000</v>
      </c>
      <c r="M3196" t="s">
        <v>1290</v>
      </c>
    </row>
    <row r="3197" spans="1:13">
      <c r="A3197">
        <v>101010102001</v>
      </c>
      <c r="B3197" t="s">
        <v>2902</v>
      </c>
      <c r="C3197" t="s">
        <v>2626</v>
      </c>
      <c r="D3197" t="s">
        <v>1288</v>
      </c>
      <c r="E3197" t="s">
        <v>2634</v>
      </c>
      <c r="F3197">
        <v>2321</v>
      </c>
      <c r="G3197" s="1">
        <v>39002</v>
      </c>
      <c r="H3197" t="s">
        <v>2820</v>
      </c>
      <c r="I3197">
        <v>5000</v>
      </c>
      <c r="J3197">
        <v>0</v>
      </c>
      <c r="K3197">
        <v>0</v>
      </c>
      <c r="L3197">
        <v>5000</v>
      </c>
      <c r="M3197" t="s">
        <v>1290</v>
      </c>
    </row>
    <row r="3198" spans="1:13">
      <c r="A3198">
        <v>101010102001</v>
      </c>
      <c r="B3198" t="s">
        <v>2902</v>
      </c>
      <c r="C3198" t="s">
        <v>2626</v>
      </c>
      <c r="D3198" t="s">
        <v>1288</v>
      </c>
      <c r="E3198" t="s">
        <v>2634</v>
      </c>
      <c r="F3198">
        <v>2373</v>
      </c>
      <c r="G3198" s="1">
        <v>39002</v>
      </c>
      <c r="H3198" t="s">
        <v>2821</v>
      </c>
      <c r="I3198">
        <v>5500</v>
      </c>
      <c r="J3198">
        <v>0</v>
      </c>
      <c r="K3198">
        <v>0</v>
      </c>
      <c r="L3198">
        <v>5500</v>
      </c>
      <c r="M3198" t="s">
        <v>1290</v>
      </c>
    </row>
    <row r="3199" spans="1:13">
      <c r="A3199">
        <v>101010102001</v>
      </c>
      <c r="B3199" t="s">
        <v>2902</v>
      </c>
      <c r="C3199" t="s">
        <v>2626</v>
      </c>
      <c r="D3199" t="s">
        <v>1288</v>
      </c>
      <c r="E3199" t="s">
        <v>2634</v>
      </c>
      <c r="F3199">
        <v>2401</v>
      </c>
      <c r="G3199" s="1">
        <v>39002</v>
      </c>
      <c r="H3199" t="s">
        <v>2822</v>
      </c>
      <c r="I3199">
        <v>7500</v>
      </c>
      <c r="J3199">
        <v>0</v>
      </c>
      <c r="K3199">
        <v>0</v>
      </c>
      <c r="L3199">
        <v>7500</v>
      </c>
      <c r="M3199" t="s">
        <v>1290</v>
      </c>
    </row>
    <row r="3200" spans="1:13">
      <c r="A3200">
        <v>101010102001</v>
      </c>
      <c r="B3200" t="s">
        <v>2902</v>
      </c>
      <c r="C3200" t="s">
        <v>2626</v>
      </c>
      <c r="D3200" t="s">
        <v>1288</v>
      </c>
      <c r="E3200" t="s">
        <v>2634</v>
      </c>
      <c r="F3200">
        <v>2432</v>
      </c>
      <c r="G3200" s="1">
        <v>39002</v>
      </c>
      <c r="H3200" t="s">
        <v>2823</v>
      </c>
      <c r="I3200">
        <v>60</v>
      </c>
      <c r="J3200">
        <v>0</v>
      </c>
      <c r="K3200">
        <v>0</v>
      </c>
      <c r="L3200">
        <v>60</v>
      </c>
      <c r="M3200" t="s">
        <v>1290</v>
      </c>
    </row>
    <row r="3201" spans="1:13">
      <c r="A3201">
        <v>101010102001</v>
      </c>
      <c r="B3201" t="s">
        <v>2902</v>
      </c>
      <c r="C3201" t="s">
        <v>2626</v>
      </c>
      <c r="D3201" t="s">
        <v>1288</v>
      </c>
      <c r="E3201" t="s">
        <v>2634</v>
      </c>
      <c r="F3201">
        <v>2739</v>
      </c>
      <c r="G3201" s="1">
        <v>39002</v>
      </c>
      <c r="H3201" t="s">
        <v>2824</v>
      </c>
      <c r="I3201">
        <v>549</v>
      </c>
      <c r="J3201">
        <v>0</v>
      </c>
      <c r="K3201">
        <v>0</v>
      </c>
      <c r="L3201">
        <v>549</v>
      </c>
      <c r="M3201" t="s">
        <v>1290</v>
      </c>
    </row>
    <row r="3202" spans="1:13">
      <c r="A3202">
        <v>101010102001</v>
      </c>
      <c r="B3202" t="s">
        <v>2902</v>
      </c>
      <c r="C3202" t="s">
        <v>2626</v>
      </c>
      <c r="D3202" t="s">
        <v>1288</v>
      </c>
      <c r="E3202" t="s">
        <v>2634</v>
      </c>
      <c r="F3202">
        <v>2740</v>
      </c>
      <c r="G3202" s="1">
        <v>39002</v>
      </c>
      <c r="H3202" t="s">
        <v>2825</v>
      </c>
      <c r="I3202">
        <v>411.75</v>
      </c>
      <c r="J3202">
        <v>0</v>
      </c>
      <c r="K3202">
        <v>0</v>
      </c>
      <c r="L3202">
        <v>411.75</v>
      </c>
      <c r="M3202" t="s">
        <v>1290</v>
      </c>
    </row>
    <row r="3203" spans="1:13">
      <c r="A3203">
        <v>101010102001</v>
      </c>
      <c r="B3203" t="s">
        <v>2902</v>
      </c>
      <c r="C3203" t="s">
        <v>2626</v>
      </c>
      <c r="D3203" t="s">
        <v>1288</v>
      </c>
      <c r="E3203" t="s">
        <v>2634</v>
      </c>
      <c r="F3203">
        <v>2741</v>
      </c>
      <c r="G3203" s="1">
        <v>39002</v>
      </c>
      <c r="H3203" t="s">
        <v>2826</v>
      </c>
      <c r="I3203">
        <v>164.7</v>
      </c>
      <c r="J3203">
        <v>0</v>
      </c>
      <c r="K3203">
        <v>0</v>
      </c>
      <c r="L3203">
        <v>164.7</v>
      </c>
      <c r="M3203" t="s">
        <v>1290</v>
      </c>
    </row>
    <row r="3204" spans="1:13">
      <c r="A3204">
        <v>101010102001</v>
      </c>
      <c r="B3204" t="s">
        <v>2902</v>
      </c>
      <c r="C3204" t="s">
        <v>2626</v>
      </c>
      <c r="D3204" t="s">
        <v>1288</v>
      </c>
      <c r="E3204" t="s">
        <v>2634</v>
      </c>
      <c r="F3204">
        <v>2747</v>
      </c>
      <c r="G3204" s="1">
        <v>39002</v>
      </c>
      <c r="H3204" t="s">
        <v>2827</v>
      </c>
      <c r="I3204">
        <v>900</v>
      </c>
      <c r="J3204">
        <v>0</v>
      </c>
      <c r="K3204">
        <v>0</v>
      </c>
      <c r="L3204">
        <v>900</v>
      </c>
      <c r="M3204" t="s">
        <v>1290</v>
      </c>
    </row>
    <row r="3205" spans="1:13">
      <c r="A3205">
        <v>101010102001</v>
      </c>
      <c r="B3205" t="s">
        <v>2902</v>
      </c>
      <c r="C3205" t="s">
        <v>2626</v>
      </c>
      <c r="D3205" t="s">
        <v>1288</v>
      </c>
      <c r="E3205" t="s">
        <v>2634</v>
      </c>
      <c r="F3205">
        <v>2751</v>
      </c>
      <c r="G3205" s="1">
        <v>39002</v>
      </c>
      <c r="H3205" t="s">
        <v>2828</v>
      </c>
      <c r="I3205">
        <v>651.76</v>
      </c>
      <c r="J3205">
        <v>0</v>
      </c>
      <c r="K3205">
        <v>0</v>
      </c>
      <c r="L3205">
        <v>651.76</v>
      </c>
      <c r="M3205" t="s">
        <v>1290</v>
      </c>
    </row>
    <row r="3206" spans="1:13">
      <c r="A3206">
        <v>101010102001</v>
      </c>
      <c r="B3206" t="s">
        <v>2902</v>
      </c>
      <c r="C3206" t="s">
        <v>2626</v>
      </c>
      <c r="D3206" t="s">
        <v>1288</v>
      </c>
      <c r="E3206" t="s">
        <v>2634</v>
      </c>
      <c r="F3206">
        <v>2759</v>
      </c>
      <c r="G3206" s="1">
        <v>39002</v>
      </c>
      <c r="H3206" t="s">
        <v>2829</v>
      </c>
      <c r="I3206">
        <v>55.61</v>
      </c>
      <c r="J3206">
        <v>0</v>
      </c>
      <c r="K3206">
        <v>0</v>
      </c>
      <c r="L3206">
        <v>55.61</v>
      </c>
      <c r="M3206" t="s">
        <v>1290</v>
      </c>
    </row>
    <row r="3207" spans="1:13">
      <c r="A3207">
        <v>101010102001</v>
      </c>
      <c r="B3207" t="s">
        <v>2902</v>
      </c>
      <c r="C3207" t="s">
        <v>2626</v>
      </c>
      <c r="D3207" t="s">
        <v>1288</v>
      </c>
      <c r="E3207" t="s">
        <v>2634</v>
      </c>
      <c r="F3207">
        <v>2828</v>
      </c>
      <c r="G3207" s="1">
        <v>39002</v>
      </c>
      <c r="H3207" t="s">
        <v>2830</v>
      </c>
      <c r="I3207">
        <v>1620</v>
      </c>
      <c r="J3207">
        <v>0</v>
      </c>
      <c r="K3207">
        <v>0</v>
      </c>
      <c r="L3207">
        <v>1620</v>
      </c>
      <c r="M3207" t="s">
        <v>1290</v>
      </c>
    </row>
    <row r="3208" spans="1:13">
      <c r="A3208">
        <v>101010102001</v>
      </c>
      <c r="B3208" t="s">
        <v>2902</v>
      </c>
      <c r="C3208" t="s">
        <v>2626</v>
      </c>
      <c r="D3208" t="s">
        <v>1288</v>
      </c>
      <c r="E3208" t="s">
        <v>2634</v>
      </c>
      <c r="F3208">
        <v>2829</v>
      </c>
      <c r="G3208" s="1">
        <v>39002</v>
      </c>
      <c r="H3208" t="s">
        <v>2831</v>
      </c>
      <c r="I3208">
        <v>1844.16</v>
      </c>
      <c r="J3208">
        <v>0</v>
      </c>
      <c r="K3208">
        <v>0</v>
      </c>
      <c r="L3208">
        <v>1844.16</v>
      </c>
      <c r="M3208" t="s">
        <v>1290</v>
      </c>
    </row>
    <row r="3209" spans="1:13">
      <c r="A3209">
        <v>101010102001</v>
      </c>
      <c r="B3209" t="s">
        <v>2902</v>
      </c>
      <c r="C3209" t="s">
        <v>2626</v>
      </c>
      <c r="D3209" t="s">
        <v>1288</v>
      </c>
      <c r="E3209" t="s">
        <v>2634</v>
      </c>
      <c r="F3209">
        <v>2861</v>
      </c>
      <c r="G3209" s="1">
        <v>39002</v>
      </c>
      <c r="H3209" t="s">
        <v>2832</v>
      </c>
      <c r="I3209">
        <v>5.0599999999999996</v>
      </c>
      <c r="J3209">
        <v>0</v>
      </c>
      <c r="K3209">
        <v>0</v>
      </c>
      <c r="L3209">
        <v>5.0599999999999996</v>
      </c>
      <c r="M3209" t="s">
        <v>1290</v>
      </c>
    </row>
    <row r="3210" spans="1:13">
      <c r="A3210">
        <v>101010102001</v>
      </c>
      <c r="B3210" t="s">
        <v>2902</v>
      </c>
      <c r="C3210" t="s">
        <v>2626</v>
      </c>
      <c r="D3210" t="s">
        <v>1288</v>
      </c>
      <c r="E3210" t="s">
        <v>2627</v>
      </c>
      <c r="F3210">
        <v>3976</v>
      </c>
      <c r="G3210" s="1">
        <v>39002</v>
      </c>
      <c r="H3210" t="s">
        <v>1293</v>
      </c>
      <c r="I3210">
        <v>0</v>
      </c>
      <c r="J3210">
        <v>0</v>
      </c>
      <c r="K3210">
        <v>0</v>
      </c>
      <c r="L3210">
        <v>0</v>
      </c>
      <c r="M3210" t="s">
        <v>1290</v>
      </c>
    </row>
    <row r="3211" spans="1:13">
      <c r="A3211">
        <v>101010102001</v>
      </c>
      <c r="B3211" t="s">
        <v>2902</v>
      </c>
      <c r="C3211" t="s">
        <v>2626</v>
      </c>
      <c r="D3211" t="s">
        <v>1288</v>
      </c>
      <c r="E3211" t="s">
        <v>2627</v>
      </c>
      <c r="F3211">
        <v>3977</v>
      </c>
      <c r="G3211" s="1">
        <v>39002</v>
      </c>
      <c r="H3211" t="s">
        <v>1293</v>
      </c>
      <c r="I3211">
        <v>0</v>
      </c>
      <c r="J3211">
        <v>0</v>
      </c>
      <c r="K3211">
        <v>0</v>
      </c>
      <c r="L3211">
        <v>0</v>
      </c>
      <c r="M3211" t="s">
        <v>1290</v>
      </c>
    </row>
    <row r="3212" spans="1:13">
      <c r="A3212">
        <v>101010102001</v>
      </c>
      <c r="B3212" t="s">
        <v>2902</v>
      </c>
      <c r="C3212" t="s">
        <v>2626</v>
      </c>
      <c r="D3212" t="s">
        <v>1288</v>
      </c>
      <c r="E3212" t="s">
        <v>2627</v>
      </c>
      <c r="F3212">
        <v>3979</v>
      </c>
      <c r="G3212" s="1">
        <v>39002</v>
      </c>
      <c r="H3212" t="s">
        <v>1293</v>
      </c>
      <c r="I3212">
        <v>0</v>
      </c>
      <c r="J3212">
        <v>0</v>
      </c>
      <c r="K3212">
        <v>0</v>
      </c>
      <c r="L3212">
        <v>0</v>
      </c>
      <c r="M3212" t="s">
        <v>1290</v>
      </c>
    </row>
    <row r="3213" spans="1:13">
      <c r="A3213">
        <v>101010102001</v>
      </c>
      <c r="B3213" t="s">
        <v>2902</v>
      </c>
      <c r="C3213" t="s">
        <v>2626</v>
      </c>
      <c r="D3213" t="s">
        <v>1288</v>
      </c>
      <c r="E3213" t="s">
        <v>2628</v>
      </c>
      <c r="F3213">
        <v>3987</v>
      </c>
      <c r="G3213" s="1">
        <v>39002</v>
      </c>
      <c r="H3213" t="s">
        <v>136</v>
      </c>
      <c r="I3213">
        <v>0</v>
      </c>
      <c r="J3213">
        <v>8566.51</v>
      </c>
      <c r="K3213">
        <v>0</v>
      </c>
      <c r="L3213">
        <v>-8566.51</v>
      </c>
      <c r="M3213" t="s">
        <v>1290</v>
      </c>
    </row>
    <row r="3214" spans="1:13">
      <c r="A3214">
        <v>101010102001</v>
      </c>
      <c r="B3214" t="s">
        <v>2902</v>
      </c>
      <c r="C3214" t="s">
        <v>2626</v>
      </c>
      <c r="D3214" t="s">
        <v>1288</v>
      </c>
      <c r="E3214" t="s">
        <v>2628</v>
      </c>
      <c r="F3214">
        <v>3988</v>
      </c>
      <c r="G3214" s="1">
        <v>39002</v>
      </c>
      <c r="H3214" t="s">
        <v>137</v>
      </c>
      <c r="I3214">
        <v>0</v>
      </c>
      <c r="J3214">
        <v>100</v>
      </c>
      <c r="K3214">
        <v>0</v>
      </c>
      <c r="L3214">
        <v>-100</v>
      </c>
      <c r="M3214" t="s">
        <v>1290</v>
      </c>
    </row>
    <row r="3215" spans="1:13">
      <c r="A3215">
        <v>101010102001</v>
      </c>
      <c r="B3215" t="s">
        <v>2902</v>
      </c>
      <c r="C3215" t="s">
        <v>2626</v>
      </c>
      <c r="D3215" t="s">
        <v>1288</v>
      </c>
      <c r="E3215" t="s">
        <v>2628</v>
      </c>
      <c r="F3215">
        <v>3989</v>
      </c>
      <c r="G3215" s="1">
        <v>39002</v>
      </c>
      <c r="H3215" t="s">
        <v>138</v>
      </c>
      <c r="I3215">
        <v>0</v>
      </c>
      <c r="J3215">
        <v>5000</v>
      </c>
      <c r="K3215">
        <v>0</v>
      </c>
      <c r="L3215">
        <v>-5000</v>
      </c>
      <c r="M3215" t="s">
        <v>1290</v>
      </c>
    </row>
    <row r="3216" spans="1:13">
      <c r="A3216">
        <v>101010102001</v>
      </c>
      <c r="B3216" t="s">
        <v>2902</v>
      </c>
      <c r="C3216" t="s">
        <v>2626</v>
      </c>
      <c r="D3216" t="s">
        <v>1288</v>
      </c>
      <c r="E3216" t="s">
        <v>2628</v>
      </c>
      <c r="F3216">
        <v>3990</v>
      </c>
      <c r="G3216" s="1">
        <v>39002</v>
      </c>
      <c r="H3216" t="s">
        <v>139</v>
      </c>
      <c r="I3216">
        <v>0</v>
      </c>
      <c r="J3216">
        <v>923.4</v>
      </c>
      <c r="K3216">
        <v>0</v>
      </c>
      <c r="L3216">
        <v>-923.4</v>
      </c>
      <c r="M3216" t="s">
        <v>1290</v>
      </c>
    </row>
    <row r="3217" spans="1:13">
      <c r="A3217">
        <v>101010102001</v>
      </c>
      <c r="B3217" t="s">
        <v>2902</v>
      </c>
      <c r="C3217" t="s">
        <v>2626</v>
      </c>
      <c r="D3217" t="s">
        <v>1288</v>
      </c>
      <c r="E3217" t="s">
        <v>2628</v>
      </c>
      <c r="F3217">
        <v>3991</v>
      </c>
      <c r="G3217" s="1">
        <v>39002</v>
      </c>
      <c r="H3217" t="s">
        <v>140</v>
      </c>
      <c r="I3217">
        <v>0</v>
      </c>
      <c r="J3217">
        <v>1206.45</v>
      </c>
      <c r="K3217">
        <v>0</v>
      </c>
      <c r="L3217">
        <v>-1206.45</v>
      </c>
      <c r="M3217" t="s">
        <v>1290</v>
      </c>
    </row>
    <row r="3218" spans="1:13">
      <c r="A3218">
        <v>101010102001</v>
      </c>
      <c r="B3218" t="s">
        <v>2902</v>
      </c>
      <c r="C3218" t="s">
        <v>2626</v>
      </c>
      <c r="D3218" t="s">
        <v>1288</v>
      </c>
      <c r="E3218" t="s">
        <v>2628</v>
      </c>
      <c r="F3218">
        <v>3992</v>
      </c>
      <c r="G3218" s="1">
        <v>39002</v>
      </c>
      <c r="H3218" t="s">
        <v>2816</v>
      </c>
      <c r="I3218">
        <v>0</v>
      </c>
      <c r="J3218">
        <v>7812.92</v>
      </c>
      <c r="K3218">
        <v>0</v>
      </c>
      <c r="L3218">
        <v>-7812.92</v>
      </c>
      <c r="M3218" t="s">
        <v>1290</v>
      </c>
    </row>
    <row r="3219" spans="1:13">
      <c r="A3219">
        <v>101010102001</v>
      </c>
      <c r="B3219" t="s">
        <v>2902</v>
      </c>
      <c r="C3219" t="s">
        <v>2626</v>
      </c>
      <c r="D3219" t="s">
        <v>1288</v>
      </c>
      <c r="E3219" t="s">
        <v>2628</v>
      </c>
      <c r="F3219">
        <v>4837</v>
      </c>
      <c r="G3219" s="1">
        <v>39002</v>
      </c>
      <c r="H3219" t="s">
        <v>2817</v>
      </c>
      <c r="I3219">
        <v>0</v>
      </c>
      <c r="J3219">
        <v>3000</v>
      </c>
      <c r="K3219">
        <v>0</v>
      </c>
      <c r="L3219">
        <v>-3000</v>
      </c>
      <c r="M3219" t="s">
        <v>1290</v>
      </c>
    </row>
    <row r="3220" spans="1:13">
      <c r="A3220">
        <v>101010102001</v>
      </c>
      <c r="B3220" t="s">
        <v>2902</v>
      </c>
      <c r="C3220" t="s">
        <v>2626</v>
      </c>
      <c r="D3220" t="s">
        <v>1288</v>
      </c>
      <c r="E3220" t="s">
        <v>2666</v>
      </c>
      <c r="F3220">
        <v>26</v>
      </c>
      <c r="G3220" s="1">
        <v>39003</v>
      </c>
      <c r="H3220" t="s">
        <v>2838</v>
      </c>
      <c r="I3220">
        <v>1350</v>
      </c>
      <c r="J3220">
        <v>0</v>
      </c>
      <c r="K3220">
        <v>0</v>
      </c>
      <c r="L3220">
        <v>1350</v>
      </c>
      <c r="M3220" t="s">
        <v>1290</v>
      </c>
    </row>
    <row r="3221" spans="1:13">
      <c r="A3221">
        <v>101010102001</v>
      </c>
      <c r="B3221" t="s">
        <v>2902</v>
      </c>
      <c r="C3221" t="s">
        <v>2626</v>
      </c>
      <c r="D3221" t="s">
        <v>1288</v>
      </c>
      <c r="E3221" t="s">
        <v>2634</v>
      </c>
      <c r="F3221">
        <v>2131</v>
      </c>
      <c r="G3221" s="1">
        <v>39003</v>
      </c>
      <c r="H3221" t="s">
        <v>2839</v>
      </c>
      <c r="I3221">
        <v>712</v>
      </c>
      <c r="J3221">
        <v>0</v>
      </c>
      <c r="K3221">
        <v>0</v>
      </c>
      <c r="L3221">
        <v>712</v>
      </c>
      <c r="M3221" t="s">
        <v>1290</v>
      </c>
    </row>
    <row r="3222" spans="1:13">
      <c r="A3222">
        <v>101010102001</v>
      </c>
      <c r="B3222" t="s">
        <v>2902</v>
      </c>
      <c r="C3222" t="s">
        <v>2626</v>
      </c>
      <c r="D3222" t="s">
        <v>1288</v>
      </c>
      <c r="E3222" t="s">
        <v>2634</v>
      </c>
      <c r="F3222">
        <v>2745</v>
      </c>
      <c r="G3222" s="1">
        <v>39003</v>
      </c>
      <c r="H3222" t="s">
        <v>2840</v>
      </c>
      <c r="I3222">
        <v>2026.92</v>
      </c>
      <c r="J3222">
        <v>0</v>
      </c>
      <c r="K3222">
        <v>0</v>
      </c>
      <c r="L3222">
        <v>2026.92</v>
      </c>
      <c r="M3222" t="s">
        <v>1290</v>
      </c>
    </row>
    <row r="3223" spans="1:13">
      <c r="A3223">
        <v>101010102001</v>
      </c>
      <c r="B3223" t="s">
        <v>2902</v>
      </c>
      <c r="C3223" t="s">
        <v>2626</v>
      </c>
      <c r="D3223" t="s">
        <v>1288</v>
      </c>
      <c r="E3223" t="s">
        <v>2634</v>
      </c>
      <c r="F3223">
        <v>2746</v>
      </c>
      <c r="G3223" s="1">
        <v>39003</v>
      </c>
      <c r="H3223" t="s">
        <v>2841</v>
      </c>
      <c r="I3223">
        <v>1800</v>
      </c>
      <c r="J3223">
        <v>0</v>
      </c>
      <c r="K3223">
        <v>0</v>
      </c>
      <c r="L3223">
        <v>1800</v>
      </c>
      <c r="M3223" t="s">
        <v>1290</v>
      </c>
    </row>
    <row r="3224" spans="1:13">
      <c r="A3224">
        <v>101010102001</v>
      </c>
      <c r="B3224" t="s">
        <v>2902</v>
      </c>
      <c r="C3224" t="s">
        <v>2626</v>
      </c>
      <c r="D3224" t="s">
        <v>1288</v>
      </c>
      <c r="E3224" t="s">
        <v>2634</v>
      </c>
      <c r="F3224">
        <v>3001</v>
      </c>
      <c r="G3224" s="1">
        <v>39003</v>
      </c>
      <c r="H3224" t="s">
        <v>2842</v>
      </c>
      <c r="I3224">
        <v>252.49</v>
      </c>
      <c r="J3224">
        <v>0</v>
      </c>
      <c r="K3224">
        <v>0</v>
      </c>
      <c r="L3224">
        <v>252.49</v>
      </c>
      <c r="M3224" t="s">
        <v>1290</v>
      </c>
    </row>
    <row r="3225" spans="1:13">
      <c r="A3225">
        <v>101010102001</v>
      </c>
      <c r="B3225" t="s">
        <v>2902</v>
      </c>
      <c r="C3225" t="s">
        <v>2626</v>
      </c>
      <c r="D3225" t="s">
        <v>1288</v>
      </c>
      <c r="E3225" t="s">
        <v>2628</v>
      </c>
      <c r="F3225">
        <v>3993</v>
      </c>
      <c r="G3225" s="1">
        <v>39003</v>
      </c>
      <c r="H3225" t="s">
        <v>1462</v>
      </c>
      <c r="I3225">
        <v>0</v>
      </c>
      <c r="J3225">
        <v>185.06</v>
      </c>
      <c r="K3225">
        <v>0</v>
      </c>
      <c r="L3225">
        <v>-185.06</v>
      </c>
      <c r="M3225" t="s">
        <v>1290</v>
      </c>
    </row>
    <row r="3226" spans="1:13">
      <c r="A3226">
        <v>101010102001</v>
      </c>
      <c r="B3226" t="s">
        <v>2902</v>
      </c>
      <c r="C3226" t="s">
        <v>2626</v>
      </c>
      <c r="D3226" t="s">
        <v>1288</v>
      </c>
      <c r="E3226" t="s">
        <v>2628</v>
      </c>
      <c r="F3226">
        <v>3994</v>
      </c>
      <c r="G3226" s="1">
        <v>39003</v>
      </c>
      <c r="H3226" t="s">
        <v>120</v>
      </c>
      <c r="I3226">
        <v>0</v>
      </c>
      <c r="J3226">
        <v>19230.939999999999</v>
      </c>
      <c r="K3226">
        <v>0</v>
      </c>
      <c r="L3226">
        <v>-19230.939999999999</v>
      </c>
      <c r="M3226" t="s">
        <v>1290</v>
      </c>
    </row>
    <row r="3227" spans="1:13">
      <c r="A3227">
        <v>101010102001</v>
      </c>
      <c r="B3227" t="s">
        <v>2902</v>
      </c>
      <c r="C3227" t="s">
        <v>2626</v>
      </c>
      <c r="D3227" t="s">
        <v>1288</v>
      </c>
      <c r="E3227" t="s">
        <v>2628</v>
      </c>
      <c r="F3227">
        <v>3995</v>
      </c>
      <c r="G3227" s="1">
        <v>39003</v>
      </c>
      <c r="H3227" t="s">
        <v>2833</v>
      </c>
      <c r="I3227">
        <v>0</v>
      </c>
      <c r="J3227">
        <v>5344.69</v>
      </c>
      <c r="K3227">
        <v>0</v>
      </c>
      <c r="L3227">
        <v>-5344.69</v>
      </c>
      <c r="M3227" t="s">
        <v>1290</v>
      </c>
    </row>
    <row r="3228" spans="1:13">
      <c r="A3228">
        <v>101010102001</v>
      </c>
      <c r="B3228" t="s">
        <v>2902</v>
      </c>
      <c r="C3228" t="s">
        <v>2626</v>
      </c>
      <c r="D3228" t="s">
        <v>1288</v>
      </c>
      <c r="E3228" t="s">
        <v>2628</v>
      </c>
      <c r="F3228">
        <v>3996</v>
      </c>
      <c r="G3228" s="1">
        <v>39003</v>
      </c>
      <c r="H3228" t="s">
        <v>2834</v>
      </c>
      <c r="I3228">
        <v>0</v>
      </c>
      <c r="J3228">
        <v>262.18</v>
      </c>
      <c r="K3228">
        <v>0</v>
      </c>
      <c r="L3228">
        <v>-262.18</v>
      </c>
      <c r="M3228" t="s">
        <v>1290</v>
      </c>
    </row>
    <row r="3229" spans="1:13">
      <c r="A3229">
        <v>101010102001</v>
      </c>
      <c r="B3229" t="s">
        <v>2902</v>
      </c>
      <c r="C3229" t="s">
        <v>2626</v>
      </c>
      <c r="D3229" t="s">
        <v>1288</v>
      </c>
      <c r="E3229" t="s">
        <v>2628</v>
      </c>
      <c r="F3229">
        <v>3997</v>
      </c>
      <c r="G3229" s="1">
        <v>39003</v>
      </c>
      <c r="H3229" t="s">
        <v>2835</v>
      </c>
      <c r="I3229">
        <v>0</v>
      </c>
      <c r="J3229">
        <v>90</v>
      </c>
      <c r="K3229">
        <v>0</v>
      </c>
      <c r="L3229">
        <v>-90</v>
      </c>
      <c r="M3229" t="s">
        <v>1290</v>
      </c>
    </row>
    <row r="3230" spans="1:13">
      <c r="A3230">
        <v>101010102001</v>
      </c>
      <c r="B3230" t="s">
        <v>2902</v>
      </c>
      <c r="C3230" t="s">
        <v>2626</v>
      </c>
      <c r="D3230" t="s">
        <v>1288</v>
      </c>
      <c r="E3230" t="s">
        <v>2628</v>
      </c>
      <c r="F3230">
        <v>3998</v>
      </c>
      <c r="G3230" s="1">
        <v>39003</v>
      </c>
      <c r="H3230" t="s">
        <v>2836</v>
      </c>
      <c r="I3230">
        <v>0</v>
      </c>
      <c r="J3230">
        <v>8697.64</v>
      </c>
      <c r="K3230">
        <v>0</v>
      </c>
      <c r="L3230">
        <v>-8697.64</v>
      </c>
      <c r="M3230" t="s">
        <v>1290</v>
      </c>
    </row>
    <row r="3231" spans="1:13">
      <c r="A3231">
        <v>101010102001</v>
      </c>
      <c r="B3231" t="s">
        <v>2902</v>
      </c>
      <c r="C3231" t="s">
        <v>2626</v>
      </c>
      <c r="D3231" t="s">
        <v>1288</v>
      </c>
      <c r="E3231" t="s">
        <v>2628</v>
      </c>
      <c r="F3231">
        <v>3999</v>
      </c>
      <c r="G3231" s="1">
        <v>39003</v>
      </c>
      <c r="H3231" t="s">
        <v>2837</v>
      </c>
      <c r="I3231">
        <v>0</v>
      </c>
      <c r="J3231">
        <v>5318.5</v>
      </c>
      <c r="K3231">
        <v>0</v>
      </c>
      <c r="L3231">
        <v>-5318.5</v>
      </c>
      <c r="M3231" t="s">
        <v>1290</v>
      </c>
    </row>
    <row r="3232" spans="1:13">
      <c r="A3232">
        <v>101010102001</v>
      </c>
      <c r="B3232" t="s">
        <v>2902</v>
      </c>
      <c r="C3232" t="s">
        <v>2626</v>
      </c>
      <c r="D3232" t="s">
        <v>1288</v>
      </c>
      <c r="E3232" t="s">
        <v>2634</v>
      </c>
      <c r="F3232">
        <v>2425</v>
      </c>
      <c r="G3232" s="1">
        <v>39004</v>
      </c>
      <c r="H3232" t="s">
        <v>2846</v>
      </c>
      <c r="I3232">
        <v>20</v>
      </c>
      <c r="J3232">
        <v>0</v>
      </c>
      <c r="K3232">
        <v>0</v>
      </c>
      <c r="L3232">
        <v>20</v>
      </c>
      <c r="M3232" t="s">
        <v>1290</v>
      </c>
    </row>
    <row r="3233" spans="1:13">
      <c r="A3233">
        <v>101010102001</v>
      </c>
      <c r="B3233" t="s">
        <v>2902</v>
      </c>
      <c r="C3233" t="s">
        <v>2626</v>
      </c>
      <c r="D3233" t="s">
        <v>1288</v>
      </c>
      <c r="E3233" t="s">
        <v>2634</v>
      </c>
      <c r="F3233">
        <v>2433</v>
      </c>
      <c r="G3233" s="1">
        <v>39004</v>
      </c>
      <c r="H3233" t="s">
        <v>2847</v>
      </c>
      <c r="I3233">
        <v>105.19</v>
      </c>
      <c r="J3233">
        <v>0</v>
      </c>
      <c r="K3233">
        <v>0</v>
      </c>
      <c r="L3233">
        <v>105.19</v>
      </c>
      <c r="M3233" t="s">
        <v>1290</v>
      </c>
    </row>
    <row r="3234" spans="1:13">
      <c r="A3234">
        <v>101010102001</v>
      </c>
      <c r="B3234" t="s">
        <v>2902</v>
      </c>
      <c r="C3234" t="s">
        <v>2626</v>
      </c>
      <c r="D3234" t="s">
        <v>1288</v>
      </c>
      <c r="E3234" t="s">
        <v>2634</v>
      </c>
      <c r="F3234">
        <v>2743</v>
      </c>
      <c r="G3234" s="1">
        <v>39004</v>
      </c>
      <c r="H3234" t="s">
        <v>2848</v>
      </c>
      <c r="I3234">
        <v>168</v>
      </c>
      <c r="J3234">
        <v>0</v>
      </c>
      <c r="K3234">
        <v>0</v>
      </c>
      <c r="L3234">
        <v>168</v>
      </c>
      <c r="M3234" t="s">
        <v>1290</v>
      </c>
    </row>
    <row r="3235" spans="1:13">
      <c r="A3235">
        <v>101010102001</v>
      </c>
      <c r="B3235" t="s">
        <v>2902</v>
      </c>
      <c r="C3235" t="s">
        <v>2626</v>
      </c>
      <c r="D3235" t="s">
        <v>1288</v>
      </c>
      <c r="E3235" t="s">
        <v>2634</v>
      </c>
      <c r="F3235">
        <v>2762</v>
      </c>
      <c r="G3235" s="1">
        <v>39004</v>
      </c>
      <c r="H3235" t="s">
        <v>2849</v>
      </c>
      <c r="I3235">
        <v>411.7</v>
      </c>
      <c r="J3235">
        <v>0</v>
      </c>
      <c r="K3235">
        <v>0</v>
      </c>
      <c r="L3235">
        <v>411.7</v>
      </c>
      <c r="M3235" t="s">
        <v>1290</v>
      </c>
    </row>
    <row r="3236" spans="1:13">
      <c r="A3236">
        <v>101010102001</v>
      </c>
      <c r="B3236" t="s">
        <v>2902</v>
      </c>
      <c r="C3236" t="s">
        <v>2626</v>
      </c>
      <c r="D3236" t="s">
        <v>1288</v>
      </c>
      <c r="E3236" t="s">
        <v>2634</v>
      </c>
      <c r="F3236">
        <v>2763</v>
      </c>
      <c r="G3236" s="1">
        <v>39004</v>
      </c>
      <c r="H3236" t="s">
        <v>2850</v>
      </c>
      <c r="I3236">
        <v>144</v>
      </c>
      <c r="J3236">
        <v>0</v>
      </c>
      <c r="K3236">
        <v>0</v>
      </c>
      <c r="L3236">
        <v>144</v>
      </c>
      <c r="M3236" t="s">
        <v>1290</v>
      </c>
    </row>
    <row r="3237" spans="1:13">
      <c r="A3237">
        <v>101010102001</v>
      </c>
      <c r="B3237" t="s">
        <v>2902</v>
      </c>
      <c r="C3237" t="s">
        <v>2626</v>
      </c>
      <c r="D3237" t="s">
        <v>1288</v>
      </c>
      <c r="E3237" t="s">
        <v>2634</v>
      </c>
      <c r="F3237">
        <v>2766</v>
      </c>
      <c r="G3237" s="1">
        <v>39004</v>
      </c>
      <c r="H3237" t="s">
        <v>2851</v>
      </c>
      <c r="I3237">
        <v>941.55</v>
      </c>
      <c r="J3237">
        <v>0</v>
      </c>
      <c r="K3237">
        <v>0</v>
      </c>
      <c r="L3237">
        <v>941.55</v>
      </c>
      <c r="M3237" t="s">
        <v>1290</v>
      </c>
    </row>
    <row r="3238" spans="1:13">
      <c r="A3238">
        <v>101010102001</v>
      </c>
      <c r="B3238" t="s">
        <v>2902</v>
      </c>
      <c r="C3238" t="s">
        <v>2626</v>
      </c>
      <c r="D3238" t="s">
        <v>1288</v>
      </c>
      <c r="E3238" t="s">
        <v>2634</v>
      </c>
      <c r="F3238">
        <v>2767</v>
      </c>
      <c r="G3238" s="1">
        <v>39004</v>
      </c>
      <c r="H3238" t="s">
        <v>392</v>
      </c>
      <c r="I3238">
        <v>32.76</v>
      </c>
      <c r="J3238">
        <v>0</v>
      </c>
      <c r="K3238">
        <v>0</v>
      </c>
      <c r="L3238">
        <v>32.76</v>
      </c>
      <c r="M3238" t="s">
        <v>1290</v>
      </c>
    </row>
    <row r="3239" spans="1:13">
      <c r="A3239">
        <v>101010102001</v>
      </c>
      <c r="B3239" t="s">
        <v>2902</v>
      </c>
      <c r="C3239" t="s">
        <v>2626</v>
      </c>
      <c r="D3239" t="s">
        <v>1288</v>
      </c>
      <c r="E3239" t="s">
        <v>2634</v>
      </c>
      <c r="F3239">
        <v>2860</v>
      </c>
      <c r="G3239" s="1">
        <v>39004</v>
      </c>
      <c r="H3239" t="s">
        <v>393</v>
      </c>
      <c r="I3239">
        <v>16.3</v>
      </c>
      <c r="J3239">
        <v>0</v>
      </c>
      <c r="K3239">
        <v>0</v>
      </c>
      <c r="L3239">
        <v>16.3</v>
      </c>
      <c r="M3239" t="s">
        <v>1290</v>
      </c>
    </row>
    <row r="3240" spans="1:13">
      <c r="A3240">
        <v>101010102001</v>
      </c>
      <c r="B3240" t="s">
        <v>2902</v>
      </c>
      <c r="C3240" t="s">
        <v>2626</v>
      </c>
      <c r="D3240" t="s">
        <v>1288</v>
      </c>
      <c r="E3240" t="s">
        <v>2628</v>
      </c>
      <c r="F3240">
        <v>4011</v>
      </c>
      <c r="G3240" s="1">
        <v>39004</v>
      </c>
      <c r="H3240" t="s">
        <v>2843</v>
      </c>
      <c r="I3240">
        <v>0</v>
      </c>
      <c r="J3240">
        <v>384</v>
      </c>
      <c r="K3240">
        <v>0</v>
      </c>
      <c r="L3240">
        <v>-384</v>
      </c>
      <c r="M3240" t="s">
        <v>1290</v>
      </c>
    </row>
    <row r="3241" spans="1:13">
      <c r="A3241">
        <v>101010102001</v>
      </c>
      <c r="B3241" t="s">
        <v>2902</v>
      </c>
      <c r="C3241" t="s">
        <v>2626</v>
      </c>
      <c r="D3241" t="s">
        <v>1288</v>
      </c>
      <c r="E3241" t="s">
        <v>2628</v>
      </c>
      <c r="F3241">
        <v>4014</v>
      </c>
      <c r="G3241" s="1">
        <v>39004</v>
      </c>
      <c r="H3241" t="s">
        <v>2844</v>
      </c>
      <c r="I3241">
        <v>0</v>
      </c>
      <c r="J3241">
        <v>168</v>
      </c>
      <c r="K3241">
        <v>0</v>
      </c>
      <c r="L3241">
        <v>-168</v>
      </c>
      <c r="M3241" t="s">
        <v>1290</v>
      </c>
    </row>
    <row r="3242" spans="1:13">
      <c r="A3242">
        <v>101010102001</v>
      </c>
      <c r="B3242" t="s">
        <v>2902</v>
      </c>
      <c r="C3242" t="s">
        <v>2626</v>
      </c>
      <c r="D3242" t="s">
        <v>1288</v>
      </c>
      <c r="E3242" t="s">
        <v>2628</v>
      </c>
      <c r="F3242">
        <v>4015</v>
      </c>
      <c r="G3242" s="1">
        <v>39004</v>
      </c>
      <c r="H3242" t="s">
        <v>2845</v>
      </c>
      <c r="I3242">
        <v>0</v>
      </c>
      <c r="J3242">
        <v>336</v>
      </c>
      <c r="K3242">
        <v>0</v>
      </c>
      <c r="L3242">
        <v>-336</v>
      </c>
      <c r="M3242" t="s">
        <v>1290</v>
      </c>
    </row>
    <row r="3243" spans="1:13">
      <c r="A3243">
        <v>101010102001</v>
      </c>
      <c r="B3243" t="s">
        <v>2902</v>
      </c>
      <c r="C3243" t="s">
        <v>2626</v>
      </c>
      <c r="D3243" t="s">
        <v>1288</v>
      </c>
      <c r="E3243" t="s">
        <v>2634</v>
      </c>
      <c r="F3243">
        <v>2436</v>
      </c>
      <c r="G3243" s="1">
        <v>39006</v>
      </c>
      <c r="H3243" t="s">
        <v>2030</v>
      </c>
      <c r="I3243">
        <v>214.93</v>
      </c>
      <c r="J3243">
        <v>0</v>
      </c>
      <c r="K3243">
        <v>0</v>
      </c>
      <c r="L3243">
        <v>214.93</v>
      </c>
      <c r="M3243" t="s">
        <v>1290</v>
      </c>
    </row>
    <row r="3244" spans="1:13">
      <c r="A3244">
        <v>101010102001</v>
      </c>
      <c r="B3244" t="s">
        <v>2902</v>
      </c>
      <c r="C3244" t="s">
        <v>2626</v>
      </c>
      <c r="D3244" t="s">
        <v>1288</v>
      </c>
      <c r="E3244" t="s">
        <v>2634</v>
      </c>
      <c r="F3244">
        <v>2761</v>
      </c>
      <c r="G3244" s="1">
        <v>39006</v>
      </c>
      <c r="H3244" t="s">
        <v>2031</v>
      </c>
      <c r="I3244">
        <v>19317</v>
      </c>
      <c r="J3244">
        <v>0</v>
      </c>
      <c r="K3244">
        <v>0</v>
      </c>
      <c r="L3244">
        <v>19317</v>
      </c>
      <c r="M3244" t="s">
        <v>1290</v>
      </c>
    </row>
    <row r="3245" spans="1:13">
      <c r="A3245">
        <v>101010102001</v>
      </c>
      <c r="B3245" t="s">
        <v>2902</v>
      </c>
      <c r="C3245" t="s">
        <v>2626</v>
      </c>
      <c r="D3245" t="s">
        <v>1288</v>
      </c>
      <c r="E3245" t="s">
        <v>2634</v>
      </c>
      <c r="F3245">
        <v>2769</v>
      </c>
      <c r="G3245" s="1">
        <v>39006</v>
      </c>
      <c r="H3245" t="s">
        <v>2032</v>
      </c>
      <c r="I3245">
        <v>387</v>
      </c>
      <c r="J3245">
        <v>0</v>
      </c>
      <c r="K3245">
        <v>0</v>
      </c>
      <c r="L3245">
        <v>387</v>
      </c>
      <c r="M3245" t="s">
        <v>1290</v>
      </c>
    </row>
    <row r="3246" spans="1:13">
      <c r="A3246">
        <v>101010102001</v>
      </c>
      <c r="B3246" t="s">
        <v>2902</v>
      </c>
      <c r="C3246" t="s">
        <v>2626</v>
      </c>
      <c r="D3246" t="s">
        <v>1288</v>
      </c>
      <c r="E3246" t="s">
        <v>2634</v>
      </c>
      <c r="F3246">
        <v>2770</v>
      </c>
      <c r="G3246" s="1">
        <v>39006</v>
      </c>
      <c r="H3246" t="s">
        <v>2033</v>
      </c>
      <c r="I3246">
        <v>1317.2</v>
      </c>
      <c r="J3246">
        <v>0</v>
      </c>
      <c r="K3246">
        <v>0</v>
      </c>
      <c r="L3246">
        <v>1317.2</v>
      </c>
      <c r="M3246" t="s">
        <v>1290</v>
      </c>
    </row>
    <row r="3247" spans="1:13">
      <c r="A3247">
        <v>101010102001</v>
      </c>
      <c r="B3247" t="s">
        <v>2902</v>
      </c>
      <c r="C3247" t="s">
        <v>2626</v>
      </c>
      <c r="D3247" t="s">
        <v>1288</v>
      </c>
      <c r="E3247" t="s">
        <v>2627</v>
      </c>
      <c r="F3247">
        <v>3913</v>
      </c>
      <c r="G3247" s="1">
        <v>39006</v>
      </c>
      <c r="H3247" t="s">
        <v>1293</v>
      </c>
      <c r="I3247">
        <v>0</v>
      </c>
      <c r="J3247">
        <v>0</v>
      </c>
      <c r="K3247">
        <v>0</v>
      </c>
      <c r="L3247">
        <v>0</v>
      </c>
      <c r="M3247" t="s">
        <v>1290</v>
      </c>
    </row>
    <row r="3248" spans="1:13">
      <c r="A3248">
        <v>101010102001</v>
      </c>
      <c r="B3248" t="s">
        <v>2902</v>
      </c>
      <c r="C3248" t="s">
        <v>2626</v>
      </c>
      <c r="D3248" t="s">
        <v>1288</v>
      </c>
      <c r="E3248" t="s">
        <v>2627</v>
      </c>
      <c r="F3248">
        <v>3985</v>
      </c>
      <c r="G3248" s="1">
        <v>39006</v>
      </c>
      <c r="H3248" t="s">
        <v>1293</v>
      </c>
      <c r="I3248">
        <v>0</v>
      </c>
      <c r="J3248">
        <v>0</v>
      </c>
      <c r="K3248">
        <v>0</v>
      </c>
      <c r="L3248">
        <v>0</v>
      </c>
      <c r="M3248" t="s">
        <v>1290</v>
      </c>
    </row>
    <row r="3249" spans="1:13">
      <c r="A3249">
        <v>101010102001</v>
      </c>
      <c r="B3249" t="s">
        <v>2902</v>
      </c>
      <c r="C3249" t="s">
        <v>2626</v>
      </c>
      <c r="D3249" t="s">
        <v>1288</v>
      </c>
      <c r="E3249" t="s">
        <v>2627</v>
      </c>
      <c r="F3249">
        <v>4001</v>
      </c>
      <c r="G3249" s="1">
        <v>39006</v>
      </c>
      <c r="H3249" t="s">
        <v>1293</v>
      </c>
      <c r="I3249">
        <v>0</v>
      </c>
      <c r="J3249">
        <v>0</v>
      </c>
      <c r="K3249">
        <v>0</v>
      </c>
      <c r="L3249">
        <v>0</v>
      </c>
      <c r="M3249" t="s">
        <v>1290</v>
      </c>
    </row>
    <row r="3250" spans="1:13">
      <c r="A3250">
        <v>101010102001</v>
      </c>
      <c r="B3250" t="s">
        <v>2902</v>
      </c>
      <c r="C3250" t="s">
        <v>2626</v>
      </c>
      <c r="D3250" t="s">
        <v>1288</v>
      </c>
      <c r="E3250" t="s">
        <v>2627</v>
      </c>
      <c r="F3250">
        <v>4016</v>
      </c>
      <c r="G3250" s="1">
        <v>39006</v>
      </c>
      <c r="H3250" t="s">
        <v>1293</v>
      </c>
      <c r="I3250">
        <v>0</v>
      </c>
      <c r="J3250">
        <v>0</v>
      </c>
      <c r="K3250">
        <v>0</v>
      </c>
      <c r="L3250">
        <v>0</v>
      </c>
      <c r="M3250" t="s">
        <v>1290</v>
      </c>
    </row>
    <row r="3251" spans="1:13">
      <c r="A3251">
        <v>101010102001</v>
      </c>
      <c r="B3251" t="s">
        <v>2902</v>
      </c>
      <c r="C3251" t="s">
        <v>2626</v>
      </c>
      <c r="D3251" t="s">
        <v>1288</v>
      </c>
      <c r="E3251" t="s">
        <v>2628</v>
      </c>
      <c r="F3251">
        <v>4017</v>
      </c>
      <c r="G3251" s="1">
        <v>39006</v>
      </c>
      <c r="H3251" t="s">
        <v>394</v>
      </c>
      <c r="I3251">
        <v>0</v>
      </c>
      <c r="J3251">
        <v>50</v>
      </c>
      <c r="K3251">
        <v>0</v>
      </c>
      <c r="L3251">
        <v>-50</v>
      </c>
      <c r="M3251" t="s">
        <v>1290</v>
      </c>
    </row>
    <row r="3252" spans="1:13">
      <c r="A3252">
        <v>101010102001</v>
      </c>
      <c r="B3252" t="s">
        <v>2902</v>
      </c>
      <c r="C3252" t="s">
        <v>2626</v>
      </c>
      <c r="D3252" t="s">
        <v>1288</v>
      </c>
      <c r="E3252" t="s">
        <v>2628</v>
      </c>
      <c r="F3252">
        <v>4020</v>
      </c>
      <c r="G3252" s="1">
        <v>39006</v>
      </c>
      <c r="H3252" t="s">
        <v>395</v>
      </c>
      <c r="I3252">
        <v>0</v>
      </c>
      <c r="J3252">
        <v>134.4</v>
      </c>
      <c r="K3252">
        <v>0</v>
      </c>
      <c r="L3252">
        <v>-134.4</v>
      </c>
      <c r="M3252" t="s">
        <v>1290</v>
      </c>
    </row>
    <row r="3253" spans="1:13">
      <c r="A3253">
        <v>101010102001</v>
      </c>
      <c r="B3253" t="s">
        <v>2902</v>
      </c>
      <c r="C3253" t="s">
        <v>2626</v>
      </c>
      <c r="D3253" t="s">
        <v>1288</v>
      </c>
      <c r="E3253" t="s">
        <v>2628</v>
      </c>
      <c r="F3253">
        <v>4022</v>
      </c>
      <c r="G3253" s="1">
        <v>39006</v>
      </c>
      <c r="H3253" t="s">
        <v>395</v>
      </c>
      <c r="I3253">
        <v>0</v>
      </c>
      <c r="J3253">
        <v>168</v>
      </c>
      <c r="K3253">
        <v>0</v>
      </c>
      <c r="L3253">
        <v>-168</v>
      </c>
      <c r="M3253" t="s">
        <v>1290</v>
      </c>
    </row>
    <row r="3254" spans="1:13">
      <c r="A3254">
        <v>101010102001</v>
      </c>
      <c r="B3254" t="s">
        <v>2902</v>
      </c>
      <c r="C3254" t="s">
        <v>2626</v>
      </c>
      <c r="D3254" t="s">
        <v>1288</v>
      </c>
      <c r="E3254" t="s">
        <v>2628</v>
      </c>
      <c r="F3254">
        <v>4023</v>
      </c>
      <c r="G3254" s="1">
        <v>39006</v>
      </c>
      <c r="H3254" t="s">
        <v>2020</v>
      </c>
      <c r="I3254">
        <v>0</v>
      </c>
      <c r="J3254">
        <v>336</v>
      </c>
      <c r="K3254">
        <v>0</v>
      </c>
      <c r="L3254">
        <v>-336</v>
      </c>
      <c r="M3254" t="s">
        <v>1290</v>
      </c>
    </row>
    <row r="3255" spans="1:13">
      <c r="A3255">
        <v>101010102001</v>
      </c>
      <c r="B3255" t="s">
        <v>2902</v>
      </c>
      <c r="C3255" t="s">
        <v>2626</v>
      </c>
      <c r="D3255" t="s">
        <v>1288</v>
      </c>
      <c r="E3255" t="s">
        <v>2628</v>
      </c>
      <c r="F3255">
        <v>4024</v>
      </c>
      <c r="G3255" s="1">
        <v>39006</v>
      </c>
      <c r="H3255" t="s">
        <v>2021</v>
      </c>
      <c r="I3255">
        <v>0</v>
      </c>
      <c r="J3255">
        <v>2261.39</v>
      </c>
      <c r="K3255">
        <v>0</v>
      </c>
      <c r="L3255">
        <v>-2261.39</v>
      </c>
      <c r="M3255" t="s">
        <v>1290</v>
      </c>
    </row>
    <row r="3256" spans="1:13">
      <c r="A3256">
        <v>101010102001</v>
      </c>
      <c r="B3256" t="s">
        <v>2902</v>
      </c>
      <c r="C3256" t="s">
        <v>2626</v>
      </c>
      <c r="D3256" t="s">
        <v>1288</v>
      </c>
      <c r="E3256" t="s">
        <v>2628</v>
      </c>
      <c r="F3256">
        <v>4025</v>
      </c>
      <c r="G3256" s="1">
        <v>39006</v>
      </c>
      <c r="H3256" t="s">
        <v>2022</v>
      </c>
      <c r="I3256">
        <v>0</v>
      </c>
      <c r="J3256">
        <v>7500</v>
      </c>
      <c r="K3256">
        <v>0</v>
      </c>
      <c r="L3256">
        <v>-7500</v>
      </c>
      <c r="M3256" t="s">
        <v>1290</v>
      </c>
    </row>
    <row r="3257" spans="1:13">
      <c r="A3257">
        <v>101010102001</v>
      </c>
      <c r="B3257" t="s">
        <v>2902</v>
      </c>
      <c r="C3257" t="s">
        <v>2626</v>
      </c>
      <c r="D3257" t="s">
        <v>1288</v>
      </c>
      <c r="E3257" t="s">
        <v>2628</v>
      </c>
      <c r="F3257">
        <v>4026</v>
      </c>
      <c r="G3257" s="1">
        <v>39006</v>
      </c>
      <c r="H3257" t="s">
        <v>2023</v>
      </c>
      <c r="I3257">
        <v>0</v>
      </c>
      <c r="J3257">
        <v>5500</v>
      </c>
      <c r="K3257">
        <v>0</v>
      </c>
      <c r="L3257">
        <v>-5500</v>
      </c>
      <c r="M3257" t="s">
        <v>1290</v>
      </c>
    </row>
    <row r="3258" spans="1:13">
      <c r="A3258">
        <v>101010102001</v>
      </c>
      <c r="B3258" t="s">
        <v>2902</v>
      </c>
      <c r="C3258" t="s">
        <v>2626</v>
      </c>
      <c r="D3258" t="s">
        <v>1288</v>
      </c>
      <c r="E3258" t="s">
        <v>2628</v>
      </c>
      <c r="F3258">
        <v>4027</v>
      </c>
      <c r="G3258" s="1">
        <v>39006</v>
      </c>
      <c r="H3258" t="s">
        <v>2024</v>
      </c>
      <c r="I3258">
        <v>0</v>
      </c>
      <c r="J3258">
        <v>5218.58</v>
      </c>
      <c r="K3258">
        <v>0</v>
      </c>
      <c r="L3258">
        <v>-5218.58</v>
      </c>
      <c r="M3258" t="s">
        <v>1290</v>
      </c>
    </row>
    <row r="3259" spans="1:13">
      <c r="A3259">
        <v>101010102001</v>
      </c>
      <c r="B3259" t="s">
        <v>2902</v>
      </c>
      <c r="C3259" t="s">
        <v>2626</v>
      </c>
      <c r="D3259" t="s">
        <v>1288</v>
      </c>
      <c r="E3259" t="s">
        <v>2628</v>
      </c>
      <c r="F3259">
        <v>4028</v>
      </c>
      <c r="G3259" s="1">
        <v>39006</v>
      </c>
      <c r="H3259" t="s">
        <v>2025</v>
      </c>
      <c r="I3259">
        <v>0</v>
      </c>
      <c r="J3259">
        <v>2659.25</v>
      </c>
      <c r="K3259">
        <v>0</v>
      </c>
      <c r="L3259">
        <v>-2659.25</v>
      </c>
      <c r="M3259" t="s">
        <v>1290</v>
      </c>
    </row>
    <row r="3260" spans="1:13">
      <c r="A3260">
        <v>101010102001</v>
      </c>
      <c r="B3260" t="s">
        <v>2902</v>
      </c>
      <c r="C3260" t="s">
        <v>2626</v>
      </c>
      <c r="D3260" t="s">
        <v>1288</v>
      </c>
      <c r="E3260" t="s">
        <v>2628</v>
      </c>
      <c r="F3260">
        <v>4030</v>
      </c>
      <c r="G3260" s="1">
        <v>39006</v>
      </c>
      <c r="H3260" t="s">
        <v>2026</v>
      </c>
      <c r="I3260">
        <v>0</v>
      </c>
      <c r="J3260">
        <v>70</v>
      </c>
      <c r="K3260">
        <v>0</v>
      </c>
      <c r="L3260">
        <v>-70</v>
      </c>
      <c r="M3260" t="s">
        <v>1290</v>
      </c>
    </row>
    <row r="3261" spans="1:13">
      <c r="A3261">
        <v>101010102001</v>
      </c>
      <c r="B3261" t="s">
        <v>1287</v>
      </c>
      <c r="C3261" t="s">
        <v>2626</v>
      </c>
      <c r="D3261" t="s">
        <v>1288</v>
      </c>
      <c r="E3261" t="s">
        <v>2628</v>
      </c>
      <c r="F3261">
        <v>4031</v>
      </c>
      <c r="G3261" s="1">
        <v>39006</v>
      </c>
      <c r="H3261" t="s">
        <v>2648</v>
      </c>
      <c r="I3261">
        <v>0</v>
      </c>
      <c r="J3261">
        <v>45.95</v>
      </c>
      <c r="K3261">
        <v>0</v>
      </c>
      <c r="L3261">
        <v>-45.95</v>
      </c>
      <c r="M3261" t="s">
        <v>1290</v>
      </c>
    </row>
    <row r="3262" spans="1:13">
      <c r="A3262">
        <v>101010102001</v>
      </c>
      <c r="B3262" t="s">
        <v>2902</v>
      </c>
      <c r="C3262" t="s">
        <v>2626</v>
      </c>
      <c r="D3262" t="s">
        <v>1288</v>
      </c>
      <c r="E3262" t="s">
        <v>2628</v>
      </c>
      <c r="F3262">
        <v>4032</v>
      </c>
      <c r="G3262" s="1">
        <v>39006</v>
      </c>
      <c r="H3262" t="s">
        <v>2027</v>
      </c>
      <c r="I3262">
        <v>0</v>
      </c>
      <c r="J3262">
        <v>76.58</v>
      </c>
      <c r="K3262">
        <v>0</v>
      </c>
      <c r="L3262">
        <v>-76.58</v>
      </c>
      <c r="M3262" t="s">
        <v>1290</v>
      </c>
    </row>
    <row r="3263" spans="1:13">
      <c r="A3263">
        <v>101010102001</v>
      </c>
      <c r="B3263" t="s">
        <v>2902</v>
      </c>
      <c r="C3263" t="s">
        <v>2626</v>
      </c>
      <c r="D3263" t="s">
        <v>1288</v>
      </c>
      <c r="E3263" t="s">
        <v>2628</v>
      </c>
      <c r="F3263">
        <v>4034</v>
      </c>
      <c r="G3263" s="1">
        <v>39006</v>
      </c>
      <c r="H3263" t="s">
        <v>2028</v>
      </c>
      <c r="I3263">
        <v>0</v>
      </c>
      <c r="J3263">
        <v>85</v>
      </c>
      <c r="K3263">
        <v>0</v>
      </c>
      <c r="L3263">
        <v>-85</v>
      </c>
      <c r="M3263" t="s">
        <v>1290</v>
      </c>
    </row>
    <row r="3264" spans="1:13">
      <c r="A3264">
        <v>101010102001</v>
      </c>
      <c r="B3264" t="s">
        <v>2676</v>
      </c>
      <c r="C3264" t="s">
        <v>2626</v>
      </c>
      <c r="D3264" t="s">
        <v>1288</v>
      </c>
      <c r="E3264" t="s">
        <v>2628</v>
      </c>
      <c r="F3264">
        <v>4035</v>
      </c>
      <c r="G3264" s="1">
        <v>39006</v>
      </c>
      <c r="H3264" t="s">
        <v>357</v>
      </c>
      <c r="I3264">
        <v>0</v>
      </c>
      <c r="J3264">
        <v>63.4</v>
      </c>
      <c r="K3264">
        <v>0</v>
      </c>
      <c r="L3264">
        <v>-63.4</v>
      </c>
      <c r="M3264" t="s">
        <v>1290</v>
      </c>
    </row>
    <row r="3265" spans="1:13">
      <c r="A3265">
        <v>101010102001</v>
      </c>
      <c r="B3265" t="s">
        <v>2902</v>
      </c>
      <c r="C3265" t="s">
        <v>2626</v>
      </c>
      <c r="D3265" t="s">
        <v>1288</v>
      </c>
      <c r="E3265" t="s">
        <v>2628</v>
      </c>
      <c r="F3265">
        <v>4036</v>
      </c>
      <c r="G3265" s="1">
        <v>39006</v>
      </c>
      <c r="H3265" t="s">
        <v>2029</v>
      </c>
      <c r="I3265">
        <v>0</v>
      </c>
      <c r="J3265">
        <v>67.95</v>
      </c>
      <c r="K3265">
        <v>0</v>
      </c>
      <c r="L3265">
        <v>-67.95</v>
      </c>
      <c r="M3265" t="s">
        <v>1290</v>
      </c>
    </row>
    <row r="3266" spans="1:13">
      <c r="A3266">
        <v>101010102001</v>
      </c>
      <c r="B3266" t="s">
        <v>2902</v>
      </c>
      <c r="C3266" t="s">
        <v>2626</v>
      </c>
      <c r="D3266" t="s">
        <v>1288</v>
      </c>
      <c r="E3266" t="s">
        <v>2634</v>
      </c>
      <c r="F3266">
        <v>2505</v>
      </c>
      <c r="G3266" s="1">
        <v>39007</v>
      </c>
      <c r="H3266" t="s">
        <v>2036</v>
      </c>
      <c r="I3266">
        <v>8</v>
      </c>
      <c r="J3266">
        <v>0</v>
      </c>
      <c r="K3266">
        <v>0</v>
      </c>
      <c r="L3266">
        <v>8</v>
      </c>
      <c r="M3266" t="s">
        <v>1290</v>
      </c>
    </row>
    <row r="3267" spans="1:13">
      <c r="A3267">
        <v>101010102001</v>
      </c>
      <c r="B3267" t="s">
        <v>2902</v>
      </c>
      <c r="C3267" t="s">
        <v>2626</v>
      </c>
      <c r="D3267" t="s">
        <v>1288</v>
      </c>
      <c r="E3267" t="s">
        <v>2634</v>
      </c>
      <c r="F3267">
        <v>2752</v>
      </c>
      <c r="G3267" s="1">
        <v>39007</v>
      </c>
      <c r="H3267" t="s">
        <v>2037</v>
      </c>
      <c r="I3267">
        <v>984.5</v>
      </c>
      <c r="J3267">
        <v>0</v>
      </c>
      <c r="K3267">
        <v>0</v>
      </c>
      <c r="L3267">
        <v>984.5</v>
      </c>
      <c r="M3267" t="s">
        <v>1290</v>
      </c>
    </row>
    <row r="3268" spans="1:13">
      <c r="A3268">
        <v>101010102001</v>
      </c>
      <c r="B3268" t="s">
        <v>2902</v>
      </c>
      <c r="C3268" t="s">
        <v>2626</v>
      </c>
      <c r="D3268" t="s">
        <v>1288</v>
      </c>
      <c r="E3268" t="s">
        <v>2634</v>
      </c>
      <c r="F3268">
        <v>2773</v>
      </c>
      <c r="G3268" s="1">
        <v>39007</v>
      </c>
      <c r="H3268" t="s">
        <v>2038</v>
      </c>
      <c r="I3268">
        <v>138</v>
      </c>
      <c r="J3268">
        <v>0</v>
      </c>
      <c r="K3268">
        <v>0</v>
      </c>
      <c r="L3268">
        <v>138</v>
      </c>
      <c r="M3268" t="s">
        <v>1290</v>
      </c>
    </row>
    <row r="3269" spans="1:13">
      <c r="A3269">
        <v>101010102001</v>
      </c>
      <c r="B3269" t="s">
        <v>2902</v>
      </c>
      <c r="C3269" t="s">
        <v>2626</v>
      </c>
      <c r="D3269" t="s">
        <v>1288</v>
      </c>
      <c r="E3269" t="s">
        <v>2634</v>
      </c>
      <c r="F3269">
        <v>2774</v>
      </c>
      <c r="G3269" s="1">
        <v>39007</v>
      </c>
      <c r="H3269" t="s">
        <v>2039</v>
      </c>
      <c r="I3269">
        <v>71.680000000000007</v>
      </c>
      <c r="J3269">
        <v>0</v>
      </c>
      <c r="K3269">
        <v>0</v>
      </c>
      <c r="L3269">
        <v>71.680000000000007</v>
      </c>
      <c r="M3269" t="s">
        <v>1290</v>
      </c>
    </row>
    <row r="3270" spans="1:13">
      <c r="A3270">
        <v>101010102001</v>
      </c>
      <c r="B3270" t="s">
        <v>2902</v>
      </c>
      <c r="C3270" t="s">
        <v>2626</v>
      </c>
      <c r="D3270" t="s">
        <v>1288</v>
      </c>
      <c r="E3270" t="s">
        <v>2634</v>
      </c>
      <c r="F3270">
        <v>2775</v>
      </c>
      <c r="G3270" s="1">
        <v>39007</v>
      </c>
      <c r="H3270" t="s">
        <v>2040</v>
      </c>
      <c r="I3270">
        <v>406.5</v>
      </c>
      <c r="J3270">
        <v>0</v>
      </c>
      <c r="K3270">
        <v>0</v>
      </c>
      <c r="L3270">
        <v>406.5</v>
      </c>
      <c r="M3270" t="s">
        <v>1290</v>
      </c>
    </row>
    <row r="3271" spans="1:13">
      <c r="A3271">
        <v>101010102001</v>
      </c>
      <c r="B3271" t="s">
        <v>2902</v>
      </c>
      <c r="C3271" t="s">
        <v>2626</v>
      </c>
      <c r="D3271" t="s">
        <v>1288</v>
      </c>
      <c r="E3271" t="s">
        <v>2634</v>
      </c>
      <c r="F3271">
        <v>2776</v>
      </c>
      <c r="G3271" s="1">
        <v>39007</v>
      </c>
      <c r="H3271" t="s">
        <v>2041</v>
      </c>
      <c r="I3271">
        <v>1052.6400000000001</v>
      </c>
      <c r="J3271">
        <v>0</v>
      </c>
      <c r="K3271">
        <v>0</v>
      </c>
      <c r="L3271">
        <v>1052.6400000000001</v>
      </c>
      <c r="M3271" t="s">
        <v>1290</v>
      </c>
    </row>
    <row r="3272" spans="1:13">
      <c r="A3272">
        <v>101010102001</v>
      </c>
      <c r="B3272" t="s">
        <v>2902</v>
      </c>
      <c r="C3272" t="s">
        <v>2626</v>
      </c>
      <c r="D3272" t="s">
        <v>1288</v>
      </c>
      <c r="E3272" t="s">
        <v>2628</v>
      </c>
      <c r="F3272">
        <v>4037</v>
      </c>
      <c r="G3272" s="1">
        <v>39007</v>
      </c>
      <c r="H3272" t="s">
        <v>2034</v>
      </c>
      <c r="I3272">
        <v>0</v>
      </c>
      <c r="J3272">
        <v>6680.87</v>
      </c>
      <c r="K3272">
        <v>0</v>
      </c>
      <c r="L3272">
        <v>-6680.87</v>
      </c>
      <c r="M3272" t="s">
        <v>1290</v>
      </c>
    </row>
    <row r="3273" spans="1:13">
      <c r="A3273">
        <v>101010102001</v>
      </c>
      <c r="B3273" t="s">
        <v>2902</v>
      </c>
      <c r="C3273" t="s">
        <v>2626</v>
      </c>
      <c r="D3273" t="s">
        <v>1288</v>
      </c>
      <c r="E3273" t="s">
        <v>2628</v>
      </c>
      <c r="F3273">
        <v>4038</v>
      </c>
      <c r="G3273" s="1">
        <v>39007</v>
      </c>
      <c r="H3273" t="s">
        <v>2035</v>
      </c>
      <c r="I3273">
        <v>0</v>
      </c>
      <c r="J3273">
        <v>21416.28</v>
      </c>
      <c r="K3273">
        <v>0</v>
      </c>
      <c r="L3273">
        <v>-21416.28</v>
      </c>
      <c r="M3273" t="s">
        <v>1290</v>
      </c>
    </row>
    <row r="3274" spans="1:13">
      <c r="A3274">
        <v>101010102001</v>
      </c>
      <c r="B3274" t="s">
        <v>2902</v>
      </c>
      <c r="C3274" t="s">
        <v>2626</v>
      </c>
      <c r="D3274" t="s">
        <v>1288</v>
      </c>
      <c r="E3274" t="s">
        <v>2634</v>
      </c>
      <c r="F3274">
        <v>2251</v>
      </c>
      <c r="G3274" s="1">
        <v>39008</v>
      </c>
      <c r="H3274" t="s">
        <v>2048</v>
      </c>
      <c r="I3274">
        <v>3704.32</v>
      </c>
      <c r="J3274">
        <v>0</v>
      </c>
      <c r="K3274">
        <v>0</v>
      </c>
      <c r="L3274">
        <v>3704.32</v>
      </c>
      <c r="M3274" t="s">
        <v>1290</v>
      </c>
    </row>
    <row r="3275" spans="1:13">
      <c r="A3275">
        <v>101010102001</v>
      </c>
      <c r="B3275" t="s">
        <v>2902</v>
      </c>
      <c r="C3275" t="s">
        <v>2626</v>
      </c>
      <c r="D3275" t="s">
        <v>1288</v>
      </c>
      <c r="E3275" t="s">
        <v>2634</v>
      </c>
      <c r="F3275">
        <v>2306</v>
      </c>
      <c r="G3275" s="1">
        <v>39008</v>
      </c>
      <c r="H3275" t="s">
        <v>2049</v>
      </c>
      <c r="I3275">
        <v>20</v>
      </c>
      <c r="J3275">
        <v>0</v>
      </c>
      <c r="K3275">
        <v>0</v>
      </c>
      <c r="L3275">
        <v>20</v>
      </c>
      <c r="M3275" t="s">
        <v>1290</v>
      </c>
    </row>
    <row r="3276" spans="1:13">
      <c r="A3276">
        <v>101010102001</v>
      </c>
      <c r="B3276" t="s">
        <v>2902</v>
      </c>
      <c r="C3276" t="s">
        <v>2626</v>
      </c>
      <c r="D3276" t="s">
        <v>1288</v>
      </c>
      <c r="E3276" t="s">
        <v>2634</v>
      </c>
      <c r="F3276">
        <v>2542</v>
      </c>
      <c r="G3276" s="1">
        <v>39008</v>
      </c>
      <c r="H3276" t="s">
        <v>2050</v>
      </c>
      <c r="I3276">
        <v>21123.74</v>
      </c>
      <c r="J3276">
        <v>0</v>
      </c>
      <c r="K3276">
        <v>0</v>
      </c>
      <c r="L3276">
        <v>21123.74</v>
      </c>
      <c r="M3276" t="s">
        <v>1290</v>
      </c>
    </row>
    <row r="3277" spans="1:13">
      <c r="A3277">
        <v>101010102001</v>
      </c>
      <c r="B3277" t="s">
        <v>2902</v>
      </c>
      <c r="C3277" t="s">
        <v>2626</v>
      </c>
      <c r="D3277" t="s">
        <v>1288</v>
      </c>
      <c r="E3277" t="s">
        <v>2634</v>
      </c>
      <c r="F3277">
        <v>2753</v>
      </c>
      <c r="G3277" s="1">
        <v>39008</v>
      </c>
      <c r="H3277" t="s">
        <v>2051</v>
      </c>
      <c r="I3277">
        <v>537</v>
      </c>
      <c r="J3277">
        <v>0</v>
      </c>
      <c r="K3277">
        <v>0</v>
      </c>
      <c r="L3277">
        <v>537</v>
      </c>
      <c r="M3277" t="s">
        <v>1290</v>
      </c>
    </row>
    <row r="3278" spans="1:13">
      <c r="A3278">
        <v>101010102001</v>
      </c>
      <c r="B3278" t="s">
        <v>2902</v>
      </c>
      <c r="C3278" t="s">
        <v>2626</v>
      </c>
      <c r="D3278" t="s">
        <v>1288</v>
      </c>
      <c r="E3278" t="s">
        <v>2634</v>
      </c>
      <c r="F3278">
        <v>2756</v>
      </c>
      <c r="G3278" s="1">
        <v>39008</v>
      </c>
      <c r="H3278" t="s">
        <v>2052</v>
      </c>
      <c r="I3278">
        <v>3245.8</v>
      </c>
      <c r="J3278">
        <v>0</v>
      </c>
      <c r="K3278">
        <v>0</v>
      </c>
      <c r="L3278">
        <v>3245.8</v>
      </c>
      <c r="M3278" t="s">
        <v>1290</v>
      </c>
    </row>
    <row r="3279" spans="1:13">
      <c r="A3279">
        <v>101010102001</v>
      </c>
      <c r="B3279" t="s">
        <v>2902</v>
      </c>
      <c r="C3279" t="s">
        <v>2626</v>
      </c>
      <c r="D3279" t="s">
        <v>1288</v>
      </c>
      <c r="E3279" t="s">
        <v>2634</v>
      </c>
      <c r="F3279">
        <v>2771</v>
      </c>
      <c r="G3279" s="1">
        <v>39008</v>
      </c>
      <c r="H3279" t="s">
        <v>2053</v>
      </c>
      <c r="I3279">
        <v>40</v>
      </c>
      <c r="J3279">
        <v>0</v>
      </c>
      <c r="K3279">
        <v>0</v>
      </c>
      <c r="L3279">
        <v>40</v>
      </c>
      <c r="M3279" t="s">
        <v>1290</v>
      </c>
    </row>
    <row r="3280" spans="1:13">
      <c r="A3280">
        <v>101010102001</v>
      </c>
      <c r="B3280" t="s">
        <v>2902</v>
      </c>
      <c r="C3280" t="s">
        <v>2626</v>
      </c>
      <c r="D3280" t="s">
        <v>1288</v>
      </c>
      <c r="E3280" t="s">
        <v>2634</v>
      </c>
      <c r="F3280">
        <v>2777</v>
      </c>
      <c r="G3280" s="1">
        <v>39008</v>
      </c>
      <c r="H3280" t="s">
        <v>2054</v>
      </c>
      <c r="I3280">
        <v>40</v>
      </c>
      <c r="J3280">
        <v>0</v>
      </c>
      <c r="K3280">
        <v>0</v>
      </c>
      <c r="L3280">
        <v>40</v>
      </c>
      <c r="M3280" t="s">
        <v>1290</v>
      </c>
    </row>
    <row r="3281" spans="1:13">
      <c r="A3281">
        <v>101010102001</v>
      </c>
      <c r="B3281" t="s">
        <v>2902</v>
      </c>
      <c r="C3281" t="s">
        <v>2626</v>
      </c>
      <c r="D3281" t="s">
        <v>1288</v>
      </c>
      <c r="E3281" t="s">
        <v>2634</v>
      </c>
      <c r="F3281">
        <v>2781</v>
      </c>
      <c r="G3281" s="1">
        <v>39008</v>
      </c>
      <c r="H3281" t="s">
        <v>2055</v>
      </c>
      <c r="I3281">
        <v>12714</v>
      </c>
      <c r="J3281">
        <v>0</v>
      </c>
      <c r="K3281">
        <v>0</v>
      </c>
      <c r="L3281">
        <v>12714</v>
      </c>
      <c r="M3281" t="s">
        <v>1290</v>
      </c>
    </row>
    <row r="3282" spans="1:13">
      <c r="A3282">
        <v>101010102001</v>
      </c>
      <c r="B3282" t="s">
        <v>2902</v>
      </c>
      <c r="C3282" t="s">
        <v>2626</v>
      </c>
      <c r="D3282" t="s">
        <v>1288</v>
      </c>
      <c r="E3282" t="s">
        <v>2634</v>
      </c>
      <c r="F3282">
        <v>2782</v>
      </c>
      <c r="G3282" s="1">
        <v>39008</v>
      </c>
      <c r="H3282" t="s">
        <v>2056</v>
      </c>
      <c r="I3282">
        <v>337.14</v>
      </c>
      <c r="J3282">
        <v>0</v>
      </c>
      <c r="K3282">
        <v>0</v>
      </c>
      <c r="L3282">
        <v>337.14</v>
      </c>
      <c r="M3282" t="s">
        <v>1290</v>
      </c>
    </row>
    <row r="3283" spans="1:13">
      <c r="A3283">
        <v>101010102001</v>
      </c>
      <c r="B3283" t="s">
        <v>2902</v>
      </c>
      <c r="C3283" t="s">
        <v>2626</v>
      </c>
      <c r="D3283" t="s">
        <v>1288</v>
      </c>
      <c r="E3283" t="s">
        <v>2634</v>
      </c>
      <c r="F3283">
        <v>2783</v>
      </c>
      <c r="G3283" s="1">
        <v>39008</v>
      </c>
      <c r="H3283" t="s">
        <v>2057</v>
      </c>
      <c r="I3283">
        <v>823.4</v>
      </c>
      <c r="J3283">
        <v>0</v>
      </c>
      <c r="K3283">
        <v>0</v>
      </c>
      <c r="L3283">
        <v>823.4</v>
      </c>
      <c r="M3283" t="s">
        <v>1290</v>
      </c>
    </row>
    <row r="3284" spans="1:13">
      <c r="A3284">
        <v>101010102001</v>
      </c>
      <c r="B3284" t="s">
        <v>2902</v>
      </c>
      <c r="C3284" t="s">
        <v>2626</v>
      </c>
      <c r="D3284" t="s">
        <v>1288</v>
      </c>
      <c r="E3284" t="s">
        <v>2634</v>
      </c>
      <c r="F3284">
        <v>2784</v>
      </c>
      <c r="G3284" s="1">
        <v>39008</v>
      </c>
      <c r="H3284" t="s">
        <v>2058</v>
      </c>
      <c r="I3284">
        <v>6</v>
      </c>
      <c r="J3284">
        <v>0</v>
      </c>
      <c r="K3284">
        <v>0</v>
      </c>
      <c r="L3284">
        <v>6</v>
      </c>
      <c r="M3284" t="s">
        <v>1290</v>
      </c>
    </row>
    <row r="3285" spans="1:13">
      <c r="A3285">
        <v>101010102001</v>
      </c>
      <c r="B3285" t="s">
        <v>2902</v>
      </c>
      <c r="C3285" t="s">
        <v>2626</v>
      </c>
      <c r="D3285" t="s">
        <v>1288</v>
      </c>
      <c r="E3285" t="s">
        <v>2634</v>
      </c>
      <c r="F3285">
        <v>2868</v>
      </c>
      <c r="G3285" s="1">
        <v>39008</v>
      </c>
      <c r="H3285" t="s">
        <v>2059</v>
      </c>
      <c r="I3285">
        <v>346.3</v>
      </c>
      <c r="J3285">
        <v>0</v>
      </c>
      <c r="K3285">
        <v>0</v>
      </c>
      <c r="L3285">
        <v>346.3</v>
      </c>
      <c r="M3285" t="s">
        <v>1290</v>
      </c>
    </row>
    <row r="3286" spans="1:13">
      <c r="A3286">
        <v>101010102001</v>
      </c>
      <c r="B3286" t="s">
        <v>2902</v>
      </c>
      <c r="C3286" t="s">
        <v>2626</v>
      </c>
      <c r="D3286" t="s">
        <v>1288</v>
      </c>
      <c r="E3286" t="s">
        <v>2634</v>
      </c>
      <c r="F3286">
        <v>2869</v>
      </c>
      <c r="G3286" s="1">
        <v>39008</v>
      </c>
      <c r="H3286" t="s">
        <v>2060</v>
      </c>
      <c r="I3286">
        <v>30</v>
      </c>
      <c r="J3286">
        <v>0</v>
      </c>
      <c r="K3286">
        <v>0</v>
      </c>
      <c r="L3286">
        <v>30</v>
      </c>
      <c r="M3286" t="s">
        <v>1290</v>
      </c>
    </row>
    <row r="3287" spans="1:13">
      <c r="A3287">
        <v>101010102001</v>
      </c>
      <c r="B3287" t="s">
        <v>2902</v>
      </c>
      <c r="C3287" t="s">
        <v>2626</v>
      </c>
      <c r="D3287" t="s">
        <v>1288</v>
      </c>
      <c r="E3287" t="s">
        <v>2627</v>
      </c>
      <c r="F3287">
        <v>4029</v>
      </c>
      <c r="G3287" s="1">
        <v>39008</v>
      </c>
      <c r="H3287" t="s">
        <v>1293</v>
      </c>
      <c r="I3287">
        <v>0</v>
      </c>
      <c r="J3287">
        <v>0</v>
      </c>
      <c r="K3287">
        <v>0</v>
      </c>
      <c r="L3287">
        <v>0</v>
      </c>
      <c r="M3287" t="s">
        <v>1290</v>
      </c>
    </row>
    <row r="3288" spans="1:13">
      <c r="A3288">
        <v>101010102001</v>
      </c>
      <c r="B3288" t="s">
        <v>2902</v>
      </c>
      <c r="C3288" t="s">
        <v>2626</v>
      </c>
      <c r="D3288" t="s">
        <v>1288</v>
      </c>
      <c r="E3288" t="s">
        <v>2628</v>
      </c>
      <c r="F3288">
        <v>4039</v>
      </c>
      <c r="G3288" s="1">
        <v>39008</v>
      </c>
      <c r="H3288" t="s">
        <v>2042</v>
      </c>
      <c r="I3288">
        <v>0</v>
      </c>
      <c r="J3288">
        <v>19230.939999999999</v>
      </c>
      <c r="K3288">
        <v>0</v>
      </c>
      <c r="L3288">
        <v>-19230.939999999999</v>
      </c>
      <c r="M3288" t="s">
        <v>1290</v>
      </c>
    </row>
    <row r="3289" spans="1:13">
      <c r="A3289">
        <v>101010102001</v>
      </c>
      <c r="B3289" t="s">
        <v>2902</v>
      </c>
      <c r="C3289" t="s">
        <v>2626</v>
      </c>
      <c r="D3289" t="s">
        <v>1288</v>
      </c>
      <c r="E3289" t="s">
        <v>2628</v>
      </c>
      <c r="F3289">
        <v>4040</v>
      </c>
      <c r="G3289" s="1">
        <v>39008</v>
      </c>
      <c r="H3289" t="s">
        <v>2043</v>
      </c>
      <c r="I3289">
        <v>0</v>
      </c>
      <c r="J3289">
        <v>10689.38</v>
      </c>
      <c r="K3289">
        <v>0</v>
      </c>
      <c r="L3289">
        <v>-10689.38</v>
      </c>
      <c r="M3289" t="s">
        <v>1290</v>
      </c>
    </row>
    <row r="3290" spans="1:13">
      <c r="A3290">
        <v>101010102001</v>
      </c>
      <c r="B3290" t="s">
        <v>2902</v>
      </c>
      <c r="C3290" t="s">
        <v>2626</v>
      </c>
      <c r="D3290" t="s">
        <v>1288</v>
      </c>
      <c r="E3290" t="s">
        <v>2628</v>
      </c>
      <c r="F3290">
        <v>4041</v>
      </c>
      <c r="G3290" s="1">
        <v>39008</v>
      </c>
      <c r="H3290" t="s">
        <v>2044</v>
      </c>
      <c r="I3290">
        <v>0</v>
      </c>
      <c r="J3290">
        <v>111.99</v>
      </c>
      <c r="K3290">
        <v>0</v>
      </c>
      <c r="L3290">
        <v>-111.99</v>
      </c>
      <c r="M3290" t="s">
        <v>1290</v>
      </c>
    </row>
    <row r="3291" spans="1:13">
      <c r="A3291">
        <v>101010102001</v>
      </c>
      <c r="B3291" t="s">
        <v>1287</v>
      </c>
      <c r="C3291" t="s">
        <v>2626</v>
      </c>
      <c r="D3291" t="s">
        <v>1288</v>
      </c>
      <c r="E3291" t="s">
        <v>2628</v>
      </c>
      <c r="F3291">
        <v>4042</v>
      </c>
      <c r="G3291" s="1">
        <v>39008</v>
      </c>
      <c r="H3291" t="s">
        <v>2649</v>
      </c>
      <c r="I3291">
        <v>0</v>
      </c>
      <c r="J3291">
        <v>7.5</v>
      </c>
      <c r="K3291">
        <v>0</v>
      </c>
      <c r="L3291">
        <v>-7.5</v>
      </c>
      <c r="M3291" t="s">
        <v>1290</v>
      </c>
    </row>
    <row r="3292" spans="1:13">
      <c r="A3292">
        <v>101010102001</v>
      </c>
      <c r="B3292" t="s">
        <v>2902</v>
      </c>
      <c r="C3292" t="s">
        <v>2626</v>
      </c>
      <c r="D3292" t="s">
        <v>1288</v>
      </c>
      <c r="E3292" t="s">
        <v>2628</v>
      </c>
      <c r="F3292">
        <v>4042</v>
      </c>
      <c r="G3292" s="1">
        <v>39008</v>
      </c>
      <c r="H3292" t="s">
        <v>2045</v>
      </c>
      <c r="I3292">
        <v>0</v>
      </c>
      <c r="J3292">
        <v>63.5</v>
      </c>
      <c r="K3292">
        <v>0</v>
      </c>
      <c r="L3292">
        <v>-63.5</v>
      </c>
      <c r="M3292" t="s">
        <v>1290</v>
      </c>
    </row>
    <row r="3293" spans="1:13">
      <c r="A3293">
        <v>101010102001</v>
      </c>
      <c r="B3293" t="s">
        <v>2902</v>
      </c>
      <c r="C3293" t="s">
        <v>2626</v>
      </c>
      <c r="D3293" t="s">
        <v>1288</v>
      </c>
      <c r="E3293" t="s">
        <v>2628</v>
      </c>
      <c r="F3293">
        <v>4046</v>
      </c>
      <c r="G3293" s="1">
        <v>39008</v>
      </c>
      <c r="H3293" t="s">
        <v>2046</v>
      </c>
      <c r="I3293">
        <v>0</v>
      </c>
      <c r="J3293">
        <v>44.8</v>
      </c>
      <c r="K3293">
        <v>0</v>
      </c>
      <c r="L3293">
        <v>-44.8</v>
      </c>
      <c r="M3293" t="s">
        <v>1290</v>
      </c>
    </row>
    <row r="3294" spans="1:13">
      <c r="A3294">
        <v>101010102001</v>
      </c>
      <c r="B3294" t="s">
        <v>2902</v>
      </c>
      <c r="C3294" t="s">
        <v>2626</v>
      </c>
      <c r="D3294" t="s">
        <v>1288</v>
      </c>
      <c r="E3294" t="s">
        <v>2628</v>
      </c>
      <c r="F3294">
        <v>4047</v>
      </c>
      <c r="G3294" s="1">
        <v>39008</v>
      </c>
      <c r="H3294" t="s">
        <v>2047</v>
      </c>
      <c r="I3294">
        <v>0</v>
      </c>
      <c r="J3294">
        <v>136.69999999999999</v>
      </c>
      <c r="K3294">
        <v>0</v>
      </c>
      <c r="L3294">
        <v>-136.69999999999999</v>
      </c>
      <c r="M3294" t="s">
        <v>1290</v>
      </c>
    </row>
    <row r="3295" spans="1:13">
      <c r="A3295">
        <v>101010102001</v>
      </c>
      <c r="B3295" t="s">
        <v>2902</v>
      </c>
      <c r="C3295" t="s">
        <v>2626</v>
      </c>
      <c r="D3295" t="s">
        <v>1288</v>
      </c>
      <c r="E3295" t="s">
        <v>2634</v>
      </c>
      <c r="F3295">
        <v>2322</v>
      </c>
      <c r="G3295" s="1">
        <v>39009</v>
      </c>
      <c r="H3295" t="s">
        <v>2074</v>
      </c>
      <c r="I3295">
        <v>4000</v>
      </c>
      <c r="J3295">
        <v>0</v>
      </c>
      <c r="K3295">
        <v>0</v>
      </c>
      <c r="L3295">
        <v>4000</v>
      </c>
      <c r="M3295" t="s">
        <v>1290</v>
      </c>
    </row>
    <row r="3296" spans="1:13">
      <c r="A3296">
        <v>101010102001</v>
      </c>
      <c r="B3296" t="s">
        <v>2902</v>
      </c>
      <c r="C3296" t="s">
        <v>2626</v>
      </c>
      <c r="D3296" t="s">
        <v>1288</v>
      </c>
      <c r="E3296" t="s">
        <v>2634</v>
      </c>
      <c r="F3296">
        <v>2757</v>
      </c>
      <c r="G3296" s="1">
        <v>39009</v>
      </c>
      <c r="H3296" t="s">
        <v>2075</v>
      </c>
      <c r="I3296">
        <v>352.8</v>
      </c>
      <c r="J3296">
        <v>0</v>
      </c>
      <c r="K3296">
        <v>0</v>
      </c>
      <c r="L3296">
        <v>352.8</v>
      </c>
      <c r="M3296" t="s">
        <v>1290</v>
      </c>
    </row>
    <row r="3297" spans="1:13">
      <c r="A3297">
        <v>101010102001</v>
      </c>
      <c r="B3297" t="s">
        <v>2902</v>
      </c>
      <c r="C3297" t="s">
        <v>2626</v>
      </c>
      <c r="D3297" t="s">
        <v>1288</v>
      </c>
      <c r="E3297" t="s">
        <v>2634</v>
      </c>
      <c r="F3297">
        <v>2785</v>
      </c>
      <c r="G3297" s="1">
        <v>39009</v>
      </c>
      <c r="H3297" t="s">
        <v>2076</v>
      </c>
      <c r="I3297">
        <v>1602</v>
      </c>
      <c r="J3297">
        <v>0</v>
      </c>
      <c r="K3297">
        <v>0</v>
      </c>
      <c r="L3297">
        <v>1602</v>
      </c>
      <c r="M3297" t="s">
        <v>1290</v>
      </c>
    </row>
    <row r="3298" spans="1:13">
      <c r="A3298">
        <v>101010102001</v>
      </c>
      <c r="B3298" t="s">
        <v>2902</v>
      </c>
      <c r="C3298" t="s">
        <v>2626</v>
      </c>
      <c r="D3298" t="s">
        <v>1288</v>
      </c>
      <c r="E3298" t="s">
        <v>2634</v>
      </c>
      <c r="F3298">
        <v>2787</v>
      </c>
      <c r="G3298" s="1">
        <v>39009</v>
      </c>
      <c r="H3298" t="s">
        <v>2077</v>
      </c>
      <c r="I3298">
        <v>1252</v>
      </c>
      <c r="J3298">
        <v>0</v>
      </c>
      <c r="K3298">
        <v>0</v>
      </c>
      <c r="L3298">
        <v>1252</v>
      </c>
      <c r="M3298" t="s">
        <v>1290</v>
      </c>
    </row>
    <row r="3299" spans="1:13">
      <c r="A3299">
        <v>101010102001</v>
      </c>
      <c r="B3299" t="s">
        <v>2902</v>
      </c>
      <c r="C3299" t="s">
        <v>2626</v>
      </c>
      <c r="D3299" t="s">
        <v>1288</v>
      </c>
      <c r="E3299" t="s">
        <v>2634</v>
      </c>
      <c r="F3299">
        <v>2788</v>
      </c>
      <c r="G3299" s="1">
        <v>39009</v>
      </c>
      <c r="H3299" t="s">
        <v>2078</v>
      </c>
      <c r="I3299">
        <v>138</v>
      </c>
      <c r="J3299">
        <v>0</v>
      </c>
      <c r="K3299">
        <v>0</v>
      </c>
      <c r="L3299">
        <v>138</v>
      </c>
      <c r="M3299" t="s">
        <v>1290</v>
      </c>
    </row>
    <row r="3300" spans="1:13">
      <c r="A3300">
        <v>101010102001</v>
      </c>
      <c r="B3300" t="s">
        <v>2902</v>
      </c>
      <c r="C3300" t="s">
        <v>2626</v>
      </c>
      <c r="D3300" t="s">
        <v>1288</v>
      </c>
      <c r="E3300" t="s">
        <v>2634</v>
      </c>
      <c r="F3300">
        <v>2791</v>
      </c>
      <c r="G3300" s="1">
        <v>39009</v>
      </c>
      <c r="H3300" t="s">
        <v>2079</v>
      </c>
      <c r="I3300">
        <v>427.2</v>
      </c>
      <c r="J3300">
        <v>0</v>
      </c>
      <c r="K3300">
        <v>0</v>
      </c>
      <c r="L3300">
        <v>427.2</v>
      </c>
      <c r="M3300" t="s">
        <v>1290</v>
      </c>
    </row>
    <row r="3301" spans="1:13">
      <c r="A3301">
        <v>101010102001</v>
      </c>
      <c r="B3301" t="s">
        <v>2902</v>
      </c>
      <c r="C3301" t="s">
        <v>2626</v>
      </c>
      <c r="D3301" t="s">
        <v>1288</v>
      </c>
      <c r="E3301" t="s">
        <v>2634</v>
      </c>
      <c r="F3301">
        <v>2842</v>
      </c>
      <c r="G3301" s="1">
        <v>39009</v>
      </c>
      <c r="H3301" t="s">
        <v>2080</v>
      </c>
      <c r="I3301">
        <v>183</v>
      </c>
      <c r="J3301">
        <v>0</v>
      </c>
      <c r="K3301">
        <v>0</v>
      </c>
      <c r="L3301">
        <v>183</v>
      </c>
      <c r="M3301" t="s">
        <v>1290</v>
      </c>
    </row>
    <row r="3302" spans="1:13">
      <c r="A3302">
        <v>101010102001</v>
      </c>
      <c r="B3302" t="s">
        <v>2902</v>
      </c>
      <c r="C3302" t="s">
        <v>2626</v>
      </c>
      <c r="D3302" t="s">
        <v>1288</v>
      </c>
      <c r="E3302" t="s">
        <v>2634</v>
      </c>
      <c r="F3302">
        <v>2862</v>
      </c>
      <c r="G3302" s="1">
        <v>39009</v>
      </c>
      <c r="H3302" t="s">
        <v>2081</v>
      </c>
      <c r="I3302">
        <v>124.2</v>
      </c>
      <c r="J3302">
        <v>0</v>
      </c>
      <c r="K3302">
        <v>0</v>
      </c>
      <c r="L3302">
        <v>124.2</v>
      </c>
      <c r="M3302" t="s">
        <v>1290</v>
      </c>
    </row>
    <row r="3303" spans="1:13">
      <c r="A3303">
        <v>101010102001</v>
      </c>
      <c r="B3303" t="s">
        <v>2902</v>
      </c>
      <c r="C3303" t="s">
        <v>2626</v>
      </c>
      <c r="D3303" t="s">
        <v>1288</v>
      </c>
      <c r="E3303" t="s">
        <v>2627</v>
      </c>
      <c r="F3303">
        <v>3397</v>
      </c>
      <c r="G3303" s="1">
        <v>39009</v>
      </c>
      <c r="H3303" t="s">
        <v>1293</v>
      </c>
      <c r="I3303">
        <v>0</v>
      </c>
      <c r="J3303">
        <v>0</v>
      </c>
      <c r="K3303">
        <v>0</v>
      </c>
      <c r="L3303">
        <v>0</v>
      </c>
      <c r="M3303" t="s">
        <v>1290</v>
      </c>
    </row>
    <row r="3304" spans="1:13">
      <c r="A3304">
        <v>101010102001</v>
      </c>
      <c r="B3304" t="s">
        <v>2902</v>
      </c>
      <c r="C3304" t="s">
        <v>2626</v>
      </c>
      <c r="D3304" t="s">
        <v>1288</v>
      </c>
      <c r="E3304" t="s">
        <v>2628</v>
      </c>
      <c r="F3304">
        <v>4048</v>
      </c>
      <c r="G3304" s="1">
        <v>39009</v>
      </c>
      <c r="H3304" t="s">
        <v>2061</v>
      </c>
      <c r="I3304">
        <v>0</v>
      </c>
      <c r="J3304">
        <v>35.79</v>
      </c>
      <c r="K3304">
        <v>0</v>
      </c>
      <c r="L3304">
        <v>-35.79</v>
      </c>
      <c r="M3304" t="s">
        <v>1290</v>
      </c>
    </row>
    <row r="3305" spans="1:13">
      <c r="A3305">
        <v>101010102001</v>
      </c>
      <c r="B3305" t="s">
        <v>2902</v>
      </c>
      <c r="C3305" t="s">
        <v>2626</v>
      </c>
      <c r="D3305" t="s">
        <v>1288</v>
      </c>
      <c r="E3305" t="s">
        <v>2628</v>
      </c>
      <c r="F3305">
        <v>4048</v>
      </c>
      <c r="G3305" s="1">
        <v>39009</v>
      </c>
      <c r="H3305" t="s">
        <v>2061</v>
      </c>
      <c r="I3305">
        <v>0</v>
      </c>
      <c r="J3305">
        <v>21.9</v>
      </c>
      <c r="K3305">
        <v>0</v>
      </c>
      <c r="L3305">
        <v>-21.9</v>
      </c>
      <c r="M3305" t="s">
        <v>1290</v>
      </c>
    </row>
    <row r="3306" spans="1:13">
      <c r="A3306">
        <v>101010102001</v>
      </c>
      <c r="B3306" t="s">
        <v>2902</v>
      </c>
      <c r="C3306" t="s">
        <v>2626</v>
      </c>
      <c r="D3306" t="s">
        <v>1288</v>
      </c>
      <c r="E3306" t="s">
        <v>2628</v>
      </c>
      <c r="F3306">
        <v>4049</v>
      </c>
      <c r="G3306" s="1">
        <v>39009</v>
      </c>
      <c r="H3306" t="s">
        <v>2062</v>
      </c>
      <c r="I3306">
        <v>0</v>
      </c>
      <c r="J3306">
        <v>376.63</v>
      </c>
      <c r="K3306">
        <v>0</v>
      </c>
      <c r="L3306">
        <v>-376.63</v>
      </c>
      <c r="M3306" t="s">
        <v>1290</v>
      </c>
    </row>
    <row r="3307" spans="1:13">
      <c r="A3307">
        <v>101010102001</v>
      </c>
      <c r="B3307" t="s">
        <v>2902</v>
      </c>
      <c r="C3307" t="s">
        <v>2626</v>
      </c>
      <c r="D3307" t="s">
        <v>1288</v>
      </c>
      <c r="E3307" t="s">
        <v>2628</v>
      </c>
      <c r="F3307">
        <v>4050</v>
      </c>
      <c r="G3307" s="1">
        <v>39009</v>
      </c>
      <c r="H3307" t="s">
        <v>2063</v>
      </c>
      <c r="I3307">
        <v>0</v>
      </c>
      <c r="J3307">
        <v>8566.51</v>
      </c>
      <c r="K3307">
        <v>0</v>
      </c>
      <c r="L3307">
        <v>-8566.51</v>
      </c>
      <c r="M3307" t="s">
        <v>1290</v>
      </c>
    </row>
    <row r="3308" spans="1:13">
      <c r="A3308">
        <v>101010102001</v>
      </c>
      <c r="B3308" t="s">
        <v>2902</v>
      </c>
      <c r="C3308" t="s">
        <v>2626</v>
      </c>
      <c r="D3308" t="s">
        <v>1288</v>
      </c>
      <c r="E3308" t="s">
        <v>2627</v>
      </c>
      <c r="F3308">
        <v>4051</v>
      </c>
      <c r="G3308" s="1">
        <v>39009</v>
      </c>
      <c r="H3308" t="s">
        <v>1293</v>
      </c>
      <c r="I3308">
        <v>0</v>
      </c>
      <c r="J3308">
        <v>0</v>
      </c>
      <c r="K3308">
        <v>0</v>
      </c>
      <c r="L3308">
        <v>0</v>
      </c>
      <c r="M3308" t="s">
        <v>1290</v>
      </c>
    </row>
    <row r="3309" spans="1:13">
      <c r="A3309">
        <v>101010102001</v>
      </c>
      <c r="B3309" t="s">
        <v>2902</v>
      </c>
      <c r="C3309" t="s">
        <v>2626</v>
      </c>
      <c r="D3309" t="s">
        <v>1288</v>
      </c>
      <c r="E3309" t="s">
        <v>2628</v>
      </c>
      <c r="F3309">
        <v>4052</v>
      </c>
      <c r="G3309" s="1">
        <v>39009</v>
      </c>
      <c r="H3309" t="s">
        <v>2064</v>
      </c>
      <c r="I3309">
        <v>0</v>
      </c>
      <c r="J3309">
        <v>2672.35</v>
      </c>
      <c r="K3309">
        <v>0</v>
      </c>
      <c r="L3309">
        <v>-2672.35</v>
      </c>
      <c r="M3309" t="s">
        <v>1290</v>
      </c>
    </row>
    <row r="3310" spans="1:13">
      <c r="A3310">
        <v>101010102001</v>
      </c>
      <c r="B3310" t="s">
        <v>2902</v>
      </c>
      <c r="C3310" t="s">
        <v>2626</v>
      </c>
      <c r="D3310" t="s">
        <v>1288</v>
      </c>
      <c r="E3310" t="s">
        <v>2628</v>
      </c>
      <c r="F3310">
        <v>4053</v>
      </c>
      <c r="G3310" s="1">
        <v>39009</v>
      </c>
      <c r="H3310" t="s">
        <v>2065</v>
      </c>
      <c r="I3310">
        <v>0</v>
      </c>
      <c r="J3310">
        <v>100</v>
      </c>
      <c r="K3310">
        <v>0</v>
      </c>
      <c r="L3310">
        <v>-100</v>
      </c>
      <c r="M3310" t="s">
        <v>1290</v>
      </c>
    </row>
    <row r="3311" spans="1:13">
      <c r="A3311">
        <v>101010102001</v>
      </c>
      <c r="B3311" t="s">
        <v>2902</v>
      </c>
      <c r="C3311" t="s">
        <v>2626</v>
      </c>
      <c r="D3311" t="s">
        <v>1288</v>
      </c>
      <c r="E3311" t="s">
        <v>2628</v>
      </c>
      <c r="F3311">
        <v>4054</v>
      </c>
      <c r="G3311" s="1">
        <v>39009</v>
      </c>
      <c r="H3311" t="s">
        <v>2066</v>
      </c>
      <c r="I3311">
        <v>0</v>
      </c>
      <c r="J3311">
        <v>1246</v>
      </c>
      <c r="K3311">
        <v>0</v>
      </c>
      <c r="L3311">
        <v>-1246</v>
      </c>
      <c r="M3311" t="s">
        <v>1290</v>
      </c>
    </row>
    <row r="3312" spans="1:13">
      <c r="A3312">
        <v>101010102001</v>
      </c>
      <c r="B3312" t="s">
        <v>2902</v>
      </c>
      <c r="C3312" t="s">
        <v>2626</v>
      </c>
      <c r="D3312" t="s">
        <v>1288</v>
      </c>
      <c r="E3312" t="s">
        <v>2628</v>
      </c>
      <c r="F3312">
        <v>4055</v>
      </c>
      <c r="G3312" s="1">
        <v>39009</v>
      </c>
      <c r="H3312" t="s">
        <v>2067</v>
      </c>
      <c r="I3312">
        <v>0</v>
      </c>
      <c r="J3312">
        <v>60</v>
      </c>
      <c r="K3312">
        <v>0</v>
      </c>
      <c r="L3312">
        <v>-60</v>
      </c>
      <c r="M3312" t="s">
        <v>1290</v>
      </c>
    </row>
    <row r="3313" spans="1:13">
      <c r="A3313">
        <v>101010102001</v>
      </c>
      <c r="B3313" t="s">
        <v>2902</v>
      </c>
      <c r="C3313" t="s">
        <v>2626</v>
      </c>
      <c r="D3313" t="s">
        <v>1288</v>
      </c>
      <c r="E3313" t="s">
        <v>2628</v>
      </c>
      <c r="F3313">
        <v>4056</v>
      </c>
      <c r="G3313" s="1">
        <v>39009</v>
      </c>
      <c r="H3313" t="s">
        <v>2068</v>
      </c>
      <c r="I3313">
        <v>0</v>
      </c>
      <c r="J3313">
        <v>76.48</v>
      </c>
      <c r="K3313">
        <v>0</v>
      </c>
      <c r="L3313">
        <v>-76.48</v>
      </c>
      <c r="M3313" t="s">
        <v>1290</v>
      </c>
    </row>
    <row r="3314" spans="1:13">
      <c r="A3314">
        <v>101010102001</v>
      </c>
      <c r="B3314" t="s">
        <v>2902</v>
      </c>
      <c r="C3314" t="s">
        <v>2626</v>
      </c>
      <c r="D3314" t="s">
        <v>1288</v>
      </c>
      <c r="E3314" t="s">
        <v>2628</v>
      </c>
      <c r="F3314">
        <v>4057</v>
      </c>
      <c r="G3314" s="1">
        <v>39009</v>
      </c>
      <c r="H3314" t="s">
        <v>2069</v>
      </c>
      <c r="I3314">
        <v>0</v>
      </c>
      <c r="J3314">
        <v>311.36</v>
      </c>
      <c r="K3314">
        <v>0</v>
      </c>
      <c r="L3314">
        <v>-311.36</v>
      </c>
      <c r="M3314" t="s">
        <v>1290</v>
      </c>
    </row>
    <row r="3315" spans="1:13">
      <c r="A3315">
        <v>101010102001</v>
      </c>
      <c r="B3315" t="s">
        <v>2902</v>
      </c>
      <c r="C3315" t="s">
        <v>2626</v>
      </c>
      <c r="D3315" t="s">
        <v>1288</v>
      </c>
      <c r="E3315" t="s">
        <v>2628</v>
      </c>
      <c r="F3315">
        <v>4061</v>
      </c>
      <c r="G3315" s="1">
        <v>39009</v>
      </c>
      <c r="H3315" t="s">
        <v>2070</v>
      </c>
      <c r="I3315">
        <v>0</v>
      </c>
      <c r="J3315">
        <v>168</v>
      </c>
      <c r="K3315">
        <v>0</v>
      </c>
      <c r="L3315">
        <v>-168</v>
      </c>
      <c r="M3315" t="s">
        <v>1290</v>
      </c>
    </row>
    <row r="3316" spans="1:13">
      <c r="A3316">
        <v>101010102001</v>
      </c>
      <c r="B3316" t="s">
        <v>2902</v>
      </c>
      <c r="C3316" t="s">
        <v>2626</v>
      </c>
      <c r="D3316" t="s">
        <v>1288</v>
      </c>
      <c r="E3316" t="s">
        <v>2628</v>
      </c>
      <c r="F3316">
        <v>4062</v>
      </c>
      <c r="G3316" s="1">
        <v>39009</v>
      </c>
      <c r="H3316" t="s">
        <v>2071</v>
      </c>
      <c r="I3316">
        <v>0</v>
      </c>
      <c r="J3316">
        <v>33.6</v>
      </c>
      <c r="K3316">
        <v>0</v>
      </c>
      <c r="L3316">
        <v>-33.6</v>
      </c>
      <c r="M3316" t="s">
        <v>1290</v>
      </c>
    </row>
    <row r="3317" spans="1:13">
      <c r="A3317">
        <v>101010102001</v>
      </c>
      <c r="B3317" t="s">
        <v>2902</v>
      </c>
      <c r="C3317" t="s">
        <v>2626</v>
      </c>
      <c r="D3317" t="s">
        <v>1288</v>
      </c>
      <c r="E3317" t="s">
        <v>2628</v>
      </c>
      <c r="F3317">
        <v>4063</v>
      </c>
      <c r="G3317" s="1">
        <v>39009</v>
      </c>
      <c r="H3317" t="s">
        <v>2072</v>
      </c>
      <c r="I3317">
        <v>0</v>
      </c>
      <c r="J3317">
        <v>384.61</v>
      </c>
      <c r="K3317">
        <v>0</v>
      </c>
      <c r="L3317">
        <v>-384.61</v>
      </c>
      <c r="M3317" t="s">
        <v>1290</v>
      </c>
    </row>
    <row r="3318" spans="1:13">
      <c r="A3318">
        <v>101010102001</v>
      </c>
      <c r="B3318" t="s">
        <v>2902</v>
      </c>
      <c r="C3318" t="s">
        <v>2626</v>
      </c>
      <c r="D3318" t="s">
        <v>1288</v>
      </c>
      <c r="E3318" t="s">
        <v>2628</v>
      </c>
      <c r="F3318">
        <v>4065</v>
      </c>
      <c r="G3318" s="1">
        <v>39009</v>
      </c>
      <c r="H3318" t="s">
        <v>2073</v>
      </c>
      <c r="I3318">
        <v>0</v>
      </c>
      <c r="J3318">
        <v>1520</v>
      </c>
      <c r="K3318">
        <v>0</v>
      </c>
      <c r="L3318">
        <v>-1520</v>
      </c>
      <c r="M3318" t="s">
        <v>1290</v>
      </c>
    </row>
    <row r="3319" spans="1:13">
      <c r="A3319">
        <v>101010102001</v>
      </c>
      <c r="B3319" t="s">
        <v>2902</v>
      </c>
      <c r="C3319" t="s">
        <v>2626</v>
      </c>
      <c r="D3319" t="s">
        <v>1288</v>
      </c>
      <c r="E3319" t="s">
        <v>2634</v>
      </c>
      <c r="F3319">
        <v>2532</v>
      </c>
      <c r="G3319" s="1">
        <v>39010</v>
      </c>
      <c r="H3319" t="s">
        <v>1364</v>
      </c>
      <c r="I3319">
        <v>35.39</v>
      </c>
      <c r="J3319">
        <v>0</v>
      </c>
      <c r="K3319">
        <v>0</v>
      </c>
      <c r="L3319">
        <v>35.39</v>
      </c>
      <c r="M3319" t="s">
        <v>1290</v>
      </c>
    </row>
    <row r="3320" spans="1:13">
      <c r="A3320">
        <v>101010102001</v>
      </c>
      <c r="B3320" t="s">
        <v>2902</v>
      </c>
      <c r="C3320" t="s">
        <v>2626</v>
      </c>
      <c r="D3320" t="s">
        <v>1288</v>
      </c>
      <c r="E3320" t="s">
        <v>2634</v>
      </c>
      <c r="F3320">
        <v>2536</v>
      </c>
      <c r="G3320" s="1">
        <v>39010</v>
      </c>
      <c r="H3320" t="s">
        <v>1365</v>
      </c>
      <c r="I3320">
        <v>20.67</v>
      </c>
      <c r="J3320">
        <v>0</v>
      </c>
      <c r="K3320">
        <v>0</v>
      </c>
      <c r="L3320">
        <v>20.67</v>
      </c>
      <c r="M3320" t="s">
        <v>1290</v>
      </c>
    </row>
    <row r="3321" spans="1:13">
      <c r="A3321">
        <v>101010102001</v>
      </c>
      <c r="B3321" t="s">
        <v>2902</v>
      </c>
      <c r="C3321" t="s">
        <v>2626</v>
      </c>
      <c r="D3321" t="s">
        <v>1288</v>
      </c>
      <c r="E3321" t="s">
        <v>2634</v>
      </c>
      <c r="F3321">
        <v>2537</v>
      </c>
      <c r="G3321" s="1">
        <v>39010</v>
      </c>
      <c r="H3321" t="s">
        <v>1366</v>
      </c>
      <c r="I3321">
        <v>100</v>
      </c>
      <c r="J3321">
        <v>0</v>
      </c>
      <c r="K3321">
        <v>0</v>
      </c>
      <c r="L3321">
        <v>100</v>
      </c>
      <c r="M3321" t="s">
        <v>1290</v>
      </c>
    </row>
    <row r="3322" spans="1:13">
      <c r="A3322">
        <v>101010102001</v>
      </c>
      <c r="B3322" t="s">
        <v>2902</v>
      </c>
      <c r="C3322" t="s">
        <v>2626</v>
      </c>
      <c r="D3322" t="s">
        <v>1288</v>
      </c>
      <c r="E3322" t="s">
        <v>2634</v>
      </c>
      <c r="F3322">
        <v>2538</v>
      </c>
      <c r="G3322" s="1">
        <v>39010</v>
      </c>
      <c r="H3322" t="s">
        <v>1367</v>
      </c>
      <c r="I3322">
        <v>199.2</v>
      </c>
      <c r="J3322">
        <v>0</v>
      </c>
      <c r="K3322">
        <v>0</v>
      </c>
      <c r="L3322">
        <v>199.2</v>
      </c>
      <c r="M3322" t="s">
        <v>1290</v>
      </c>
    </row>
    <row r="3323" spans="1:13">
      <c r="A3323">
        <v>101010102001</v>
      </c>
      <c r="B3323" t="s">
        <v>2902</v>
      </c>
      <c r="C3323" t="s">
        <v>2626</v>
      </c>
      <c r="D3323" t="s">
        <v>1288</v>
      </c>
      <c r="E3323" t="s">
        <v>2634</v>
      </c>
      <c r="F3323">
        <v>2760</v>
      </c>
      <c r="G3323" s="1">
        <v>39010</v>
      </c>
      <c r="H3323" t="s">
        <v>1368</v>
      </c>
      <c r="I3323">
        <v>1953</v>
      </c>
      <c r="J3323">
        <v>0</v>
      </c>
      <c r="K3323">
        <v>0</v>
      </c>
      <c r="L3323">
        <v>1953</v>
      </c>
      <c r="M3323" t="s">
        <v>1290</v>
      </c>
    </row>
    <row r="3324" spans="1:13">
      <c r="A3324">
        <v>101010102001</v>
      </c>
      <c r="B3324" t="s">
        <v>2902</v>
      </c>
      <c r="C3324" t="s">
        <v>2626</v>
      </c>
      <c r="D3324" t="s">
        <v>1288</v>
      </c>
      <c r="E3324" t="s">
        <v>2634</v>
      </c>
      <c r="F3324">
        <v>2792</v>
      </c>
      <c r="G3324" s="1">
        <v>39010</v>
      </c>
      <c r="H3324" t="s">
        <v>1369</v>
      </c>
      <c r="I3324">
        <v>1830.5</v>
      </c>
      <c r="J3324">
        <v>0</v>
      </c>
      <c r="K3324">
        <v>0</v>
      </c>
      <c r="L3324">
        <v>1830.5</v>
      </c>
      <c r="M3324" t="s">
        <v>1290</v>
      </c>
    </row>
    <row r="3325" spans="1:13">
      <c r="A3325">
        <v>101010102001</v>
      </c>
      <c r="B3325" t="s">
        <v>2902</v>
      </c>
      <c r="C3325" t="s">
        <v>2626</v>
      </c>
      <c r="D3325" t="s">
        <v>1288</v>
      </c>
      <c r="E3325" t="s">
        <v>2634</v>
      </c>
      <c r="F3325">
        <v>2793</v>
      </c>
      <c r="G3325" s="1">
        <v>39010</v>
      </c>
      <c r="H3325" t="s">
        <v>1370</v>
      </c>
      <c r="I3325">
        <v>1121.5</v>
      </c>
      <c r="J3325">
        <v>0</v>
      </c>
      <c r="K3325">
        <v>0</v>
      </c>
      <c r="L3325">
        <v>1121.5</v>
      </c>
      <c r="M3325" t="s">
        <v>1290</v>
      </c>
    </row>
    <row r="3326" spans="1:13">
      <c r="A3326">
        <v>101010102001</v>
      </c>
      <c r="B3326" t="s">
        <v>2902</v>
      </c>
      <c r="C3326" t="s">
        <v>2626</v>
      </c>
      <c r="D3326" t="s">
        <v>1288</v>
      </c>
      <c r="E3326" t="s">
        <v>2634</v>
      </c>
      <c r="F3326">
        <v>2799</v>
      </c>
      <c r="G3326" s="1">
        <v>39010</v>
      </c>
      <c r="H3326" t="s">
        <v>1371</v>
      </c>
      <c r="I3326">
        <v>1121.75</v>
      </c>
      <c r="J3326">
        <v>0</v>
      </c>
      <c r="K3326">
        <v>0</v>
      </c>
      <c r="L3326">
        <v>1121.75</v>
      </c>
      <c r="M3326" t="s">
        <v>1290</v>
      </c>
    </row>
    <row r="3327" spans="1:13">
      <c r="A3327">
        <v>101010102001</v>
      </c>
      <c r="B3327" t="s">
        <v>2902</v>
      </c>
      <c r="C3327" t="s">
        <v>2626</v>
      </c>
      <c r="D3327" t="s">
        <v>1288</v>
      </c>
      <c r="E3327" t="s">
        <v>2634</v>
      </c>
      <c r="F3327">
        <v>2859</v>
      </c>
      <c r="G3327" s="1">
        <v>39010</v>
      </c>
      <c r="H3327" t="s">
        <v>1372</v>
      </c>
      <c r="I3327">
        <v>1560.7</v>
      </c>
      <c r="J3327">
        <v>0</v>
      </c>
      <c r="K3327">
        <v>0</v>
      </c>
      <c r="L3327">
        <v>1560.7</v>
      </c>
      <c r="M3327" t="s">
        <v>1290</v>
      </c>
    </row>
    <row r="3328" spans="1:13">
      <c r="A3328">
        <v>101010102001</v>
      </c>
      <c r="B3328" t="s">
        <v>2902</v>
      </c>
      <c r="C3328" t="s">
        <v>2626</v>
      </c>
      <c r="D3328" t="s">
        <v>1288</v>
      </c>
      <c r="E3328" t="s">
        <v>2628</v>
      </c>
      <c r="F3328">
        <v>4067</v>
      </c>
      <c r="G3328" s="1">
        <v>39010</v>
      </c>
      <c r="H3328" t="s">
        <v>2082</v>
      </c>
      <c r="I3328">
        <v>0</v>
      </c>
      <c r="J3328">
        <v>87.5</v>
      </c>
      <c r="K3328">
        <v>0</v>
      </c>
      <c r="L3328">
        <v>-87.5</v>
      </c>
      <c r="M3328" t="s">
        <v>1290</v>
      </c>
    </row>
    <row r="3329" spans="1:13">
      <c r="A3329">
        <v>101010102001</v>
      </c>
      <c r="B3329" t="s">
        <v>2902</v>
      </c>
      <c r="C3329" t="s">
        <v>2626</v>
      </c>
      <c r="D3329" t="s">
        <v>1288</v>
      </c>
      <c r="E3329" t="s">
        <v>2628</v>
      </c>
      <c r="F3329">
        <v>4069</v>
      </c>
      <c r="G3329" s="1">
        <v>39010</v>
      </c>
      <c r="H3329" t="s">
        <v>2444</v>
      </c>
      <c r="I3329">
        <v>0</v>
      </c>
      <c r="J3329">
        <v>166.39</v>
      </c>
      <c r="K3329">
        <v>0</v>
      </c>
      <c r="L3329">
        <v>-166.39</v>
      </c>
      <c r="M3329" t="s">
        <v>1290</v>
      </c>
    </row>
    <row r="3330" spans="1:13">
      <c r="A3330">
        <v>101010102001</v>
      </c>
      <c r="B3330" t="s">
        <v>2902</v>
      </c>
      <c r="C3330" t="s">
        <v>2626</v>
      </c>
      <c r="D3330" t="s">
        <v>1288</v>
      </c>
      <c r="E3330" t="s">
        <v>2628</v>
      </c>
      <c r="F3330">
        <v>4070</v>
      </c>
      <c r="G3330" s="1">
        <v>39010</v>
      </c>
      <c r="H3330" t="s">
        <v>2083</v>
      </c>
      <c r="I3330">
        <v>0</v>
      </c>
      <c r="J3330">
        <v>5344.69</v>
      </c>
      <c r="K3330">
        <v>0</v>
      </c>
      <c r="L3330">
        <v>-5344.69</v>
      </c>
      <c r="M3330" t="s">
        <v>1290</v>
      </c>
    </row>
    <row r="3331" spans="1:13">
      <c r="A3331">
        <v>101010102001</v>
      </c>
      <c r="B3331" t="s">
        <v>2902</v>
      </c>
      <c r="C3331" t="s">
        <v>2626</v>
      </c>
      <c r="D3331" t="s">
        <v>1288</v>
      </c>
      <c r="E3331" t="s">
        <v>2628</v>
      </c>
      <c r="F3331">
        <v>4071</v>
      </c>
      <c r="G3331" s="1">
        <v>39010</v>
      </c>
      <c r="H3331" t="s">
        <v>3446</v>
      </c>
      <c r="I3331">
        <v>0</v>
      </c>
      <c r="J3331">
        <v>16608.54</v>
      </c>
      <c r="K3331">
        <v>0</v>
      </c>
      <c r="L3331">
        <v>-16608.54</v>
      </c>
      <c r="M3331" t="s">
        <v>1290</v>
      </c>
    </row>
    <row r="3332" spans="1:13">
      <c r="A3332">
        <v>101010102001</v>
      </c>
      <c r="B3332" t="s">
        <v>2902</v>
      </c>
      <c r="C3332" t="s">
        <v>2626</v>
      </c>
      <c r="D3332" t="s">
        <v>1288</v>
      </c>
      <c r="E3332" t="s">
        <v>2628</v>
      </c>
      <c r="F3332">
        <v>4073</v>
      </c>
      <c r="G3332" s="1">
        <v>39010</v>
      </c>
      <c r="H3332" t="s">
        <v>3447</v>
      </c>
      <c r="I3332">
        <v>0</v>
      </c>
      <c r="J3332">
        <v>504</v>
      </c>
      <c r="K3332">
        <v>0</v>
      </c>
      <c r="L3332">
        <v>-504</v>
      </c>
      <c r="M3332" t="s">
        <v>1290</v>
      </c>
    </row>
    <row r="3333" spans="1:13">
      <c r="A3333">
        <v>101010102001</v>
      </c>
      <c r="B3333" t="s">
        <v>2902</v>
      </c>
      <c r="C3333" t="s">
        <v>2626</v>
      </c>
      <c r="D3333" t="s">
        <v>1288</v>
      </c>
      <c r="E3333" t="s">
        <v>2628</v>
      </c>
      <c r="F3333">
        <v>4075</v>
      </c>
      <c r="G3333" s="1">
        <v>39010</v>
      </c>
      <c r="H3333" t="s">
        <v>1362</v>
      </c>
      <c r="I3333">
        <v>0</v>
      </c>
      <c r="J3333">
        <v>652</v>
      </c>
      <c r="K3333">
        <v>0</v>
      </c>
      <c r="L3333">
        <v>-652</v>
      </c>
      <c r="M3333" t="s">
        <v>1290</v>
      </c>
    </row>
    <row r="3334" spans="1:13">
      <c r="A3334">
        <v>101010102001</v>
      </c>
      <c r="B3334" t="s">
        <v>2902</v>
      </c>
      <c r="C3334" t="s">
        <v>2626</v>
      </c>
      <c r="D3334" t="s">
        <v>1288</v>
      </c>
      <c r="E3334" t="s">
        <v>2628</v>
      </c>
      <c r="F3334">
        <v>4076</v>
      </c>
      <c r="G3334" s="1">
        <v>39010</v>
      </c>
      <c r="H3334" t="s">
        <v>1363</v>
      </c>
      <c r="I3334">
        <v>0</v>
      </c>
      <c r="J3334">
        <v>20.57</v>
      </c>
      <c r="K3334">
        <v>0</v>
      </c>
      <c r="L3334">
        <v>-20.57</v>
      </c>
      <c r="M3334" t="s">
        <v>1290</v>
      </c>
    </row>
    <row r="3335" spans="1:13">
      <c r="A3335">
        <v>101010102001</v>
      </c>
      <c r="B3335" t="s">
        <v>2902</v>
      </c>
      <c r="C3335" t="s">
        <v>2626</v>
      </c>
      <c r="D3335" t="s">
        <v>1288</v>
      </c>
      <c r="E3335" t="s">
        <v>2628</v>
      </c>
      <c r="F3335">
        <v>4077</v>
      </c>
      <c r="G3335" s="1">
        <v>39010</v>
      </c>
      <c r="H3335" t="s">
        <v>2236</v>
      </c>
      <c r="I3335">
        <v>0</v>
      </c>
      <c r="J3335">
        <v>147.91999999999999</v>
      </c>
      <c r="K3335">
        <v>0</v>
      </c>
      <c r="L3335">
        <v>-147.91999999999999</v>
      </c>
      <c r="M3335" t="s">
        <v>1290</v>
      </c>
    </row>
    <row r="3336" spans="1:13">
      <c r="A3336">
        <v>101010102001</v>
      </c>
      <c r="B3336" t="s">
        <v>2676</v>
      </c>
      <c r="C3336" t="s">
        <v>2626</v>
      </c>
      <c r="D3336" t="s">
        <v>1288</v>
      </c>
      <c r="E3336" t="s">
        <v>2634</v>
      </c>
      <c r="F3336">
        <v>2263</v>
      </c>
      <c r="G3336" s="1">
        <v>39011</v>
      </c>
      <c r="H3336" t="s">
        <v>358</v>
      </c>
      <c r="I3336">
        <v>47.85</v>
      </c>
      <c r="J3336">
        <v>0</v>
      </c>
      <c r="K3336">
        <v>0</v>
      </c>
      <c r="L3336">
        <v>47.85</v>
      </c>
      <c r="M3336" t="s">
        <v>1290</v>
      </c>
    </row>
    <row r="3337" spans="1:13">
      <c r="A3337">
        <v>101010102001</v>
      </c>
      <c r="B3337" t="s">
        <v>2902</v>
      </c>
      <c r="C3337" t="s">
        <v>2626</v>
      </c>
      <c r="D3337" t="s">
        <v>1288</v>
      </c>
      <c r="E3337" t="s">
        <v>2634</v>
      </c>
      <c r="F3337">
        <v>2263</v>
      </c>
      <c r="G3337" s="1">
        <v>39011</v>
      </c>
      <c r="H3337" t="s">
        <v>1373</v>
      </c>
      <c r="I3337">
        <v>3344.73</v>
      </c>
      <c r="J3337">
        <v>0</v>
      </c>
      <c r="K3337">
        <v>0</v>
      </c>
      <c r="L3337">
        <v>3344.73</v>
      </c>
      <c r="M3337" t="s">
        <v>1290</v>
      </c>
    </row>
    <row r="3338" spans="1:13">
      <c r="A3338">
        <v>101010102001</v>
      </c>
      <c r="B3338" t="s">
        <v>2902</v>
      </c>
      <c r="C3338" t="s">
        <v>2626</v>
      </c>
      <c r="D3338" t="s">
        <v>1288</v>
      </c>
      <c r="E3338" t="s">
        <v>2634</v>
      </c>
      <c r="F3338">
        <v>2264</v>
      </c>
      <c r="G3338" s="1">
        <v>39011</v>
      </c>
      <c r="H3338" t="s">
        <v>1374</v>
      </c>
      <c r="I3338">
        <v>51.69</v>
      </c>
      <c r="J3338">
        <v>0</v>
      </c>
      <c r="K3338">
        <v>0</v>
      </c>
      <c r="L3338">
        <v>51.69</v>
      </c>
      <c r="M3338" t="s">
        <v>1290</v>
      </c>
    </row>
    <row r="3339" spans="1:13">
      <c r="A3339">
        <v>101010102001</v>
      </c>
      <c r="B3339" t="s">
        <v>2902</v>
      </c>
      <c r="C3339" t="s">
        <v>2626</v>
      </c>
      <c r="D3339" t="s">
        <v>1288</v>
      </c>
      <c r="E3339" t="s">
        <v>2634</v>
      </c>
      <c r="F3339">
        <v>2535</v>
      </c>
      <c r="G3339" s="1">
        <v>39011</v>
      </c>
      <c r="H3339" t="s">
        <v>1375</v>
      </c>
      <c r="I3339">
        <v>1998</v>
      </c>
      <c r="J3339">
        <v>0</v>
      </c>
      <c r="K3339">
        <v>0</v>
      </c>
      <c r="L3339">
        <v>1998</v>
      </c>
      <c r="M3339" t="s">
        <v>1290</v>
      </c>
    </row>
    <row r="3340" spans="1:13">
      <c r="A3340">
        <v>101010102001</v>
      </c>
      <c r="B3340" t="s">
        <v>2902</v>
      </c>
      <c r="C3340" t="s">
        <v>2626</v>
      </c>
      <c r="D3340" t="s">
        <v>1288</v>
      </c>
      <c r="E3340" t="s">
        <v>2634</v>
      </c>
      <c r="F3340">
        <v>2789</v>
      </c>
      <c r="G3340" s="1">
        <v>39011</v>
      </c>
      <c r="H3340" t="s">
        <v>1376</v>
      </c>
      <c r="I3340">
        <v>43.78</v>
      </c>
      <c r="J3340">
        <v>0</v>
      </c>
      <c r="K3340">
        <v>0</v>
      </c>
      <c r="L3340">
        <v>43.78</v>
      </c>
      <c r="M3340" t="s">
        <v>1290</v>
      </c>
    </row>
    <row r="3341" spans="1:13">
      <c r="A3341">
        <v>101010102001</v>
      </c>
      <c r="B3341" t="s">
        <v>2902</v>
      </c>
      <c r="C3341" t="s">
        <v>2626</v>
      </c>
      <c r="D3341" t="s">
        <v>1288</v>
      </c>
      <c r="E3341" t="s">
        <v>2634</v>
      </c>
      <c r="F3341">
        <v>2790</v>
      </c>
      <c r="G3341" s="1">
        <v>39011</v>
      </c>
      <c r="H3341" t="s">
        <v>1377</v>
      </c>
      <c r="I3341">
        <v>11.86</v>
      </c>
      <c r="J3341">
        <v>0</v>
      </c>
      <c r="K3341">
        <v>0</v>
      </c>
      <c r="L3341">
        <v>11.86</v>
      </c>
      <c r="M3341" t="s">
        <v>1290</v>
      </c>
    </row>
    <row r="3342" spans="1:13">
      <c r="A3342">
        <v>101010102001</v>
      </c>
      <c r="B3342" t="s">
        <v>2902</v>
      </c>
      <c r="C3342" t="s">
        <v>2626</v>
      </c>
      <c r="D3342" t="s">
        <v>1288</v>
      </c>
      <c r="E3342" t="s">
        <v>2634</v>
      </c>
      <c r="F3342">
        <v>2797</v>
      </c>
      <c r="G3342" s="1">
        <v>39011</v>
      </c>
      <c r="H3342" t="s">
        <v>1378</v>
      </c>
      <c r="I3342">
        <v>30.4</v>
      </c>
      <c r="J3342">
        <v>0</v>
      </c>
      <c r="K3342">
        <v>0</v>
      </c>
      <c r="L3342">
        <v>30.4</v>
      </c>
      <c r="M3342" t="s">
        <v>1290</v>
      </c>
    </row>
    <row r="3343" spans="1:13">
      <c r="A3343">
        <v>101010102001</v>
      </c>
      <c r="B3343" t="s">
        <v>2902</v>
      </c>
      <c r="C3343" t="s">
        <v>2626</v>
      </c>
      <c r="D3343" t="s">
        <v>1288</v>
      </c>
      <c r="E3343" t="s">
        <v>2634</v>
      </c>
      <c r="F3343">
        <v>2822</v>
      </c>
      <c r="G3343" s="1">
        <v>39011</v>
      </c>
      <c r="H3343" t="s">
        <v>1379</v>
      </c>
      <c r="I3343">
        <v>13602</v>
      </c>
      <c r="J3343">
        <v>0</v>
      </c>
      <c r="K3343">
        <v>0</v>
      </c>
      <c r="L3343">
        <v>13602</v>
      </c>
      <c r="M3343" t="s">
        <v>1290</v>
      </c>
    </row>
    <row r="3344" spans="1:13">
      <c r="A3344">
        <v>101010102001</v>
      </c>
      <c r="B3344" t="s">
        <v>2902</v>
      </c>
      <c r="C3344" t="s">
        <v>2626</v>
      </c>
      <c r="D3344" t="s">
        <v>1288</v>
      </c>
      <c r="E3344" t="s">
        <v>2634</v>
      </c>
      <c r="F3344">
        <v>2999</v>
      </c>
      <c r="G3344" s="1">
        <v>39011</v>
      </c>
      <c r="H3344" t="s">
        <v>1380</v>
      </c>
      <c r="I3344">
        <v>166.39</v>
      </c>
      <c r="J3344">
        <v>0</v>
      </c>
      <c r="K3344">
        <v>0</v>
      </c>
      <c r="L3344">
        <v>166.39</v>
      </c>
      <c r="M3344" t="s">
        <v>1290</v>
      </c>
    </row>
    <row r="3345" spans="1:13">
      <c r="A3345">
        <v>101010102001</v>
      </c>
      <c r="B3345" t="s">
        <v>2902</v>
      </c>
      <c r="C3345" t="s">
        <v>2626</v>
      </c>
      <c r="D3345" t="s">
        <v>1288</v>
      </c>
      <c r="E3345" t="s">
        <v>2634</v>
      </c>
      <c r="F3345">
        <v>2271</v>
      </c>
      <c r="G3345" s="1">
        <v>39013</v>
      </c>
      <c r="H3345" t="s">
        <v>1387</v>
      </c>
      <c r="I3345">
        <v>14361.9</v>
      </c>
      <c r="J3345">
        <v>0</v>
      </c>
      <c r="K3345">
        <v>0</v>
      </c>
      <c r="L3345">
        <v>14361.9</v>
      </c>
      <c r="M3345" t="s">
        <v>1290</v>
      </c>
    </row>
    <row r="3346" spans="1:13">
      <c r="A3346">
        <v>101010102001</v>
      </c>
      <c r="B3346" t="s">
        <v>2902</v>
      </c>
      <c r="C3346" t="s">
        <v>2626</v>
      </c>
      <c r="D3346" t="s">
        <v>1288</v>
      </c>
      <c r="E3346" t="s">
        <v>2634</v>
      </c>
      <c r="F3346">
        <v>2768</v>
      </c>
      <c r="G3346" s="1">
        <v>39013</v>
      </c>
      <c r="H3346" t="s">
        <v>1388</v>
      </c>
      <c r="I3346">
        <v>1710</v>
      </c>
      <c r="J3346">
        <v>0</v>
      </c>
      <c r="K3346">
        <v>0</v>
      </c>
      <c r="L3346">
        <v>1710</v>
      </c>
      <c r="M3346" t="s">
        <v>1290</v>
      </c>
    </row>
    <row r="3347" spans="1:13">
      <c r="A3347">
        <v>101010102001</v>
      </c>
      <c r="B3347" t="s">
        <v>2902</v>
      </c>
      <c r="C3347" t="s">
        <v>2626</v>
      </c>
      <c r="D3347" t="s">
        <v>1288</v>
      </c>
      <c r="E3347" t="s">
        <v>2634</v>
      </c>
      <c r="F3347">
        <v>2811</v>
      </c>
      <c r="G3347" s="1">
        <v>39013</v>
      </c>
      <c r="H3347" t="s">
        <v>1389</v>
      </c>
      <c r="I3347">
        <v>400</v>
      </c>
      <c r="J3347">
        <v>0</v>
      </c>
      <c r="K3347">
        <v>0</v>
      </c>
      <c r="L3347">
        <v>400</v>
      </c>
      <c r="M3347" t="s">
        <v>1290</v>
      </c>
    </row>
    <row r="3348" spans="1:13">
      <c r="A3348">
        <v>101010102001</v>
      </c>
      <c r="B3348" t="s">
        <v>2902</v>
      </c>
      <c r="C3348" t="s">
        <v>2626</v>
      </c>
      <c r="D3348" t="s">
        <v>1288</v>
      </c>
      <c r="E3348" t="s">
        <v>2627</v>
      </c>
      <c r="F3348">
        <v>4021</v>
      </c>
      <c r="G3348" s="1">
        <v>39013</v>
      </c>
      <c r="H3348" t="s">
        <v>1293</v>
      </c>
      <c r="I3348">
        <v>0</v>
      </c>
      <c r="J3348">
        <v>0</v>
      </c>
      <c r="K3348">
        <v>0</v>
      </c>
      <c r="L3348">
        <v>0</v>
      </c>
      <c r="M3348" t="s">
        <v>1290</v>
      </c>
    </row>
    <row r="3349" spans="1:13">
      <c r="A3349">
        <v>101010102001</v>
      </c>
      <c r="B3349" t="s">
        <v>2902</v>
      </c>
      <c r="C3349" t="s">
        <v>2626</v>
      </c>
      <c r="D3349" t="s">
        <v>1288</v>
      </c>
      <c r="E3349" t="s">
        <v>2628</v>
      </c>
      <c r="F3349">
        <v>4080</v>
      </c>
      <c r="G3349" s="1">
        <v>39013</v>
      </c>
      <c r="H3349" t="s">
        <v>1381</v>
      </c>
      <c r="I3349">
        <v>0</v>
      </c>
      <c r="J3349">
        <v>1007.11</v>
      </c>
      <c r="K3349">
        <v>0</v>
      </c>
      <c r="L3349">
        <v>-1007.11</v>
      </c>
      <c r="M3349" t="s">
        <v>1290</v>
      </c>
    </row>
    <row r="3350" spans="1:13">
      <c r="A3350">
        <v>101010102001</v>
      </c>
      <c r="B3350" t="s">
        <v>2902</v>
      </c>
      <c r="C3350" t="s">
        <v>2626</v>
      </c>
      <c r="D3350" t="s">
        <v>1288</v>
      </c>
      <c r="E3350" t="s">
        <v>2628</v>
      </c>
      <c r="F3350">
        <v>4081</v>
      </c>
      <c r="G3350" s="1">
        <v>39013</v>
      </c>
      <c r="H3350" t="s">
        <v>1382</v>
      </c>
      <c r="I3350">
        <v>0</v>
      </c>
      <c r="J3350">
        <v>132</v>
      </c>
      <c r="K3350">
        <v>0</v>
      </c>
      <c r="L3350">
        <v>-132</v>
      </c>
      <c r="M3350" t="s">
        <v>1290</v>
      </c>
    </row>
    <row r="3351" spans="1:13">
      <c r="A3351">
        <v>101010102001</v>
      </c>
      <c r="B3351" t="s">
        <v>2902</v>
      </c>
      <c r="C3351" t="s">
        <v>2626</v>
      </c>
      <c r="D3351" t="s">
        <v>1288</v>
      </c>
      <c r="E3351" t="s">
        <v>2628</v>
      </c>
      <c r="F3351">
        <v>4082</v>
      </c>
      <c r="G3351" s="1">
        <v>39013</v>
      </c>
      <c r="H3351" t="s">
        <v>1383</v>
      </c>
      <c r="I3351">
        <v>0</v>
      </c>
      <c r="J3351">
        <v>14785.98</v>
      </c>
      <c r="K3351">
        <v>0</v>
      </c>
      <c r="L3351">
        <v>-14785.98</v>
      </c>
      <c r="M3351" t="s">
        <v>1290</v>
      </c>
    </row>
    <row r="3352" spans="1:13">
      <c r="A3352">
        <v>101010102001</v>
      </c>
      <c r="B3352" t="s">
        <v>2902</v>
      </c>
      <c r="C3352" t="s">
        <v>2626</v>
      </c>
      <c r="D3352" t="s">
        <v>1288</v>
      </c>
      <c r="E3352" t="s">
        <v>2628</v>
      </c>
      <c r="F3352">
        <v>4083</v>
      </c>
      <c r="G3352" s="1">
        <v>39013</v>
      </c>
      <c r="H3352" t="s">
        <v>1384</v>
      </c>
      <c r="I3352">
        <v>0</v>
      </c>
      <c r="J3352">
        <v>5318.5</v>
      </c>
      <c r="K3352">
        <v>0</v>
      </c>
      <c r="L3352">
        <v>-5318.5</v>
      </c>
      <c r="M3352" t="s">
        <v>1290</v>
      </c>
    </row>
    <row r="3353" spans="1:13">
      <c r="A3353">
        <v>101010102001</v>
      </c>
      <c r="B3353" t="s">
        <v>2902</v>
      </c>
      <c r="C3353" t="s">
        <v>2626</v>
      </c>
      <c r="D3353" t="s">
        <v>1288</v>
      </c>
      <c r="E3353" t="s">
        <v>2628</v>
      </c>
      <c r="F3353">
        <v>4084</v>
      </c>
      <c r="G3353" s="1">
        <v>39013</v>
      </c>
      <c r="H3353" t="s">
        <v>1385</v>
      </c>
      <c r="I3353">
        <v>0</v>
      </c>
      <c r="J3353">
        <v>414.4</v>
      </c>
      <c r="K3353">
        <v>0</v>
      </c>
      <c r="L3353">
        <v>-414.4</v>
      </c>
      <c r="M3353" t="s">
        <v>1290</v>
      </c>
    </row>
    <row r="3354" spans="1:13">
      <c r="A3354">
        <v>101010102001</v>
      </c>
      <c r="B3354" t="s">
        <v>2902</v>
      </c>
      <c r="C3354" t="s">
        <v>2626</v>
      </c>
      <c r="D3354" t="s">
        <v>1288</v>
      </c>
      <c r="E3354" t="s">
        <v>2628</v>
      </c>
      <c r="F3354">
        <v>4085</v>
      </c>
      <c r="G3354" s="1">
        <v>39013</v>
      </c>
      <c r="H3354" t="s">
        <v>1386</v>
      </c>
      <c r="I3354">
        <v>0</v>
      </c>
      <c r="J3354">
        <v>414.4</v>
      </c>
      <c r="K3354">
        <v>0</v>
      </c>
      <c r="L3354">
        <v>-414.4</v>
      </c>
      <c r="M3354" t="s">
        <v>1290</v>
      </c>
    </row>
    <row r="3355" spans="1:13">
      <c r="A3355">
        <v>101010102001</v>
      </c>
      <c r="B3355" t="s">
        <v>2902</v>
      </c>
      <c r="C3355" t="s">
        <v>2626</v>
      </c>
      <c r="D3355" t="s">
        <v>1288</v>
      </c>
      <c r="E3355" t="s">
        <v>2634</v>
      </c>
      <c r="F3355">
        <v>2356</v>
      </c>
      <c r="G3355" s="1">
        <v>39014</v>
      </c>
      <c r="H3355" t="s">
        <v>1392</v>
      </c>
      <c r="I3355">
        <v>1054.4000000000001</v>
      </c>
      <c r="J3355">
        <v>0</v>
      </c>
      <c r="K3355">
        <v>0</v>
      </c>
      <c r="L3355">
        <v>1054.4000000000001</v>
      </c>
      <c r="M3355" t="s">
        <v>1290</v>
      </c>
    </row>
    <row r="3356" spans="1:13">
      <c r="A3356">
        <v>101010102001</v>
      </c>
      <c r="B3356" t="s">
        <v>2902</v>
      </c>
      <c r="C3356" t="s">
        <v>2626</v>
      </c>
      <c r="D3356" t="s">
        <v>1288</v>
      </c>
      <c r="E3356" t="s">
        <v>2634</v>
      </c>
      <c r="F3356">
        <v>2434</v>
      </c>
      <c r="G3356" s="1">
        <v>39014</v>
      </c>
      <c r="H3356" t="s">
        <v>1393</v>
      </c>
      <c r="I3356">
        <v>137.24</v>
      </c>
      <c r="J3356">
        <v>0</v>
      </c>
      <c r="K3356">
        <v>0</v>
      </c>
      <c r="L3356">
        <v>137.24</v>
      </c>
      <c r="M3356" t="s">
        <v>1290</v>
      </c>
    </row>
    <row r="3357" spans="1:13">
      <c r="A3357">
        <v>101010102001</v>
      </c>
      <c r="B3357" t="s">
        <v>2902</v>
      </c>
      <c r="C3357" t="s">
        <v>2626</v>
      </c>
      <c r="D3357" t="s">
        <v>1288</v>
      </c>
      <c r="E3357" t="s">
        <v>2634</v>
      </c>
      <c r="F3357">
        <v>2764</v>
      </c>
      <c r="G3357" s="1">
        <v>39014</v>
      </c>
      <c r="H3357" t="s">
        <v>1394</v>
      </c>
      <c r="I3357">
        <v>850.25</v>
      </c>
      <c r="J3357">
        <v>0</v>
      </c>
      <c r="K3357">
        <v>0</v>
      </c>
      <c r="L3357">
        <v>850.25</v>
      </c>
      <c r="M3357" t="s">
        <v>1290</v>
      </c>
    </row>
    <row r="3358" spans="1:13">
      <c r="A3358">
        <v>101010102001</v>
      </c>
      <c r="B3358" t="s">
        <v>2902</v>
      </c>
      <c r="C3358" t="s">
        <v>2626</v>
      </c>
      <c r="D3358" t="s">
        <v>1288</v>
      </c>
      <c r="E3358" t="s">
        <v>2634</v>
      </c>
      <c r="F3358">
        <v>2765</v>
      </c>
      <c r="G3358" s="1">
        <v>39014</v>
      </c>
      <c r="H3358" t="s">
        <v>1395</v>
      </c>
      <c r="I3358">
        <v>686.25</v>
      </c>
      <c r="J3358">
        <v>0</v>
      </c>
      <c r="K3358">
        <v>0</v>
      </c>
      <c r="L3358">
        <v>686.25</v>
      </c>
      <c r="M3358" t="s">
        <v>1290</v>
      </c>
    </row>
    <row r="3359" spans="1:13">
      <c r="A3359">
        <v>101010102001</v>
      </c>
      <c r="B3359" t="s">
        <v>2902</v>
      </c>
      <c r="C3359" t="s">
        <v>2626</v>
      </c>
      <c r="D3359" t="s">
        <v>1288</v>
      </c>
      <c r="E3359" t="s">
        <v>2634</v>
      </c>
      <c r="F3359">
        <v>2772</v>
      </c>
      <c r="G3359" s="1">
        <v>39014</v>
      </c>
      <c r="H3359" t="s">
        <v>1396</v>
      </c>
      <c r="I3359">
        <v>1762.25</v>
      </c>
      <c r="J3359">
        <v>0</v>
      </c>
      <c r="K3359">
        <v>0</v>
      </c>
      <c r="L3359">
        <v>1762.25</v>
      </c>
      <c r="M3359" t="s">
        <v>1290</v>
      </c>
    </row>
    <row r="3360" spans="1:13">
      <c r="A3360">
        <v>101010102001</v>
      </c>
      <c r="B3360" t="s">
        <v>2902</v>
      </c>
      <c r="C3360" t="s">
        <v>2626</v>
      </c>
      <c r="D3360" t="s">
        <v>1288</v>
      </c>
      <c r="E3360" t="s">
        <v>2634</v>
      </c>
      <c r="F3360">
        <v>2780</v>
      </c>
      <c r="G3360" s="1">
        <v>39014</v>
      </c>
      <c r="H3360" t="s">
        <v>1397</v>
      </c>
      <c r="I3360">
        <v>990.5</v>
      </c>
      <c r="J3360">
        <v>0</v>
      </c>
      <c r="K3360">
        <v>0</v>
      </c>
      <c r="L3360">
        <v>990.5</v>
      </c>
      <c r="M3360" t="s">
        <v>1290</v>
      </c>
    </row>
    <row r="3361" spans="1:13">
      <c r="A3361">
        <v>101010102001</v>
      </c>
      <c r="B3361" t="s">
        <v>2902</v>
      </c>
      <c r="C3361" t="s">
        <v>2626</v>
      </c>
      <c r="D3361" t="s">
        <v>1288</v>
      </c>
      <c r="E3361" t="s">
        <v>2634</v>
      </c>
      <c r="F3361">
        <v>2824</v>
      </c>
      <c r="G3361" s="1">
        <v>39014</v>
      </c>
      <c r="H3361" t="s">
        <v>1398</v>
      </c>
      <c r="I3361">
        <v>961.3</v>
      </c>
      <c r="J3361">
        <v>0</v>
      </c>
      <c r="K3361">
        <v>0</v>
      </c>
      <c r="L3361">
        <v>961.3</v>
      </c>
      <c r="M3361" t="s">
        <v>1290</v>
      </c>
    </row>
    <row r="3362" spans="1:13">
      <c r="A3362">
        <v>101010102001</v>
      </c>
      <c r="B3362" t="s">
        <v>2902</v>
      </c>
      <c r="C3362" t="s">
        <v>2626</v>
      </c>
      <c r="D3362" t="s">
        <v>1288</v>
      </c>
      <c r="E3362" t="s">
        <v>2634</v>
      </c>
      <c r="F3362">
        <v>2825</v>
      </c>
      <c r="G3362" s="1">
        <v>39014</v>
      </c>
      <c r="H3362" t="s">
        <v>1399</v>
      </c>
      <c r="I3362">
        <v>125</v>
      </c>
      <c r="J3362">
        <v>0</v>
      </c>
      <c r="K3362">
        <v>0</v>
      </c>
      <c r="L3362">
        <v>125</v>
      </c>
      <c r="M3362" t="s">
        <v>1290</v>
      </c>
    </row>
    <row r="3363" spans="1:13">
      <c r="A3363">
        <v>101010102001</v>
      </c>
      <c r="B3363" t="s">
        <v>2902</v>
      </c>
      <c r="C3363" t="s">
        <v>2626</v>
      </c>
      <c r="D3363" t="s">
        <v>1288</v>
      </c>
      <c r="E3363" t="s">
        <v>2628</v>
      </c>
      <c r="F3363">
        <v>4086</v>
      </c>
      <c r="G3363" s="1">
        <v>39014</v>
      </c>
      <c r="H3363" t="s">
        <v>1390</v>
      </c>
      <c r="I3363">
        <v>0</v>
      </c>
      <c r="J3363">
        <v>14860.28</v>
      </c>
      <c r="K3363">
        <v>0</v>
      </c>
      <c r="L3363">
        <v>-14860.28</v>
      </c>
      <c r="M3363" t="s">
        <v>1290</v>
      </c>
    </row>
    <row r="3364" spans="1:13">
      <c r="A3364">
        <v>101010102001</v>
      </c>
      <c r="B3364" t="s">
        <v>2902</v>
      </c>
      <c r="C3364" t="s">
        <v>2626</v>
      </c>
      <c r="D3364" t="s">
        <v>1288</v>
      </c>
      <c r="E3364" t="s">
        <v>2628</v>
      </c>
      <c r="F3364">
        <v>4087</v>
      </c>
      <c r="G3364" s="1">
        <v>39014</v>
      </c>
      <c r="H3364" t="s">
        <v>91</v>
      </c>
      <c r="I3364">
        <v>0</v>
      </c>
      <c r="J3364">
        <v>5344.69</v>
      </c>
      <c r="K3364">
        <v>0</v>
      </c>
      <c r="L3364">
        <v>-5344.69</v>
      </c>
      <c r="M3364" t="s">
        <v>1290</v>
      </c>
    </row>
    <row r="3365" spans="1:13">
      <c r="A3365">
        <v>101010102001</v>
      </c>
      <c r="B3365" t="s">
        <v>2902</v>
      </c>
      <c r="C3365" t="s">
        <v>2626</v>
      </c>
      <c r="D3365" t="s">
        <v>1288</v>
      </c>
      <c r="E3365" t="s">
        <v>2628</v>
      </c>
      <c r="F3365">
        <v>4088</v>
      </c>
      <c r="G3365" s="1">
        <v>39014</v>
      </c>
      <c r="H3365" t="s">
        <v>1391</v>
      </c>
      <c r="I3365">
        <v>0</v>
      </c>
      <c r="J3365">
        <v>168</v>
      </c>
      <c r="K3365">
        <v>0</v>
      </c>
      <c r="L3365">
        <v>-168</v>
      </c>
      <c r="M3365" t="s">
        <v>1290</v>
      </c>
    </row>
    <row r="3366" spans="1:13">
      <c r="A3366">
        <v>101010102001</v>
      </c>
      <c r="B3366" t="s">
        <v>2902</v>
      </c>
      <c r="C3366" t="s">
        <v>2626</v>
      </c>
      <c r="D3366" t="s">
        <v>1288</v>
      </c>
      <c r="E3366" t="s">
        <v>2634</v>
      </c>
      <c r="F3366">
        <v>2323</v>
      </c>
      <c r="G3366" s="1">
        <v>39015</v>
      </c>
      <c r="H3366" t="s">
        <v>1409</v>
      </c>
      <c r="I3366">
        <v>5000</v>
      </c>
      <c r="J3366">
        <v>0</v>
      </c>
      <c r="K3366">
        <v>0</v>
      </c>
      <c r="L3366">
        <v>5000</v>
      </c>
      <c r="M3366" t="s">
        <v>1290</v>
      </c>
    </row>
    <row r="3367" spans="1:13">
      <c r="A3367">
        <v>101010102001</v>
      </c>
      <c r="B3367" t="s">
        <v>2902</v>
      </c>
      <c r="C3367" t="s">
        <v>2626</v>
      </c>
      <c r="D3367" t="s">
        <v>1288</v>
      </c>
      <c r="E3367" t="s">
        <v>2634</v>
      </c>
      <c r="F3367">
        <v>2324</v>
      </c>
      <c r="G3367" s="1">
        <v>39015</v>
      </c>
      <c r="H3367" t="s">
        <v>1410</v>
      </c>
      <c r="I3367">
        <v>5000</v>
      </c>
      <c r="J3367">
        <v>0</v>
      </c>
      <c r="K3367">
        <v>0</v>
      </c>
      <c r="L3367">
        <v>5000</v>
      </c>
      <c r="M3367" t="s">
        <v>1290</v>
      </c>
    </row>
    <row r="3368" spans="1:13">
      <c r="A3368">
        <v>101010102001</v>
      </c>
      <c r="B3368" t="s">
        <v>2902</v>
      </c>
      <c r="C3368" t="s">
        <v>2626</v>
      </c>
      <c r="D3368" t="s">
        <v>1288</v>
      </c>
      <c r="E3368" t="s">
        <v>2634</v>
      </c>
      <c r="F3368">
        <v>2429</v>
      </c>
      <c r="G3368" s="1">
        <v>39015</v>
      </c>
      <c r="H3368" t="s">
        <v>1411</v>
      </c>
      <c r="I3368">
        <v>10.68</v>
      </c>
      <c r="J3368">
        <v>0</v>
      </c>
      <c r="K3368">
        <v>0</v>
      </c>
      <c r="L3368">
        <v>10.68</v>
      </c>
      <c r="M3368" t="s">
        <v>1290</v>
      </c>
    </row>
    <row r="3369" spans="1:13">
      <c r="A3369">
        <v>101010102001</v>
      </c>
      <c r="B3369" t="s">
        <v>2902</v>
      </c>
      <c r="C3369" t="s">
        <v>2626</v>
      </c>
      <c r="D3369" t="s">
        <v>1288</v>
      </c>
      <c r="E3369" t="s">
        <v>2634</v>
      </c>
      <c r="F3369">
        <v>2778</v>
      </c>
      <c r="G3369" s="1">
        <v>39015</v>
      </c>
      <c r="H3369" t="s">
        <v>1412</v>
      </c>
      <c r="I3369">
        <v>262.2</v>
      </c>
      <c r="J3369">
        <v>0</v>
      </c>
      <c r="K3369">
        <v>0</v>
      </c>
      <c r="L3369">
        <v>262.2</v>
      </c>
      <c r="M3369" t="s">
        <v>1290</v>
      </c>
    </row>
    <row r="3370" spans="1:13">
      <c r="A3370">
        <v>101010102001</v>
      </c>
      <c r="B3370" t="s">
        <v>2902</v>
      </c>
      <c r="C3370" t="s">
        <v>2626</v>
      </c>
      <c r="D3370" t="s">
        <v>1288</v>
      </c>
      <c r="E3370" t="s">
        <v>2634</v>
      </c>
      <c r="F3370">
        <v>2779</v>
      </c>
      <c r="G3370" s="1">
        <v>39015</v>
      </c>
      <c r="H3370" t="s">
        <v>1413</v>
      </c>
      <c r="I3370">
        <v>704.1</v>
      </c>
      <c r="J3370">
        <v>0</v>
      </c>
      <c r="K3370">
        <v>0</v>
      </c>
      <c r="L3370">
        <v>704.1</v>
      </c>
      <c r="M3370" t="s">
        <v>1290</v>
      </c>
    </row>
    <row r="3371" spans="1:13">
      <c r="A3371">
        <v>101010102001</v>
      </c>
      <c r="B3371" t="s">
        <v>2902</v>
      </c>
      <c r="C3371" t="s">
        <v>2626</v>
      </c>
      <c r="D3371" t="s">
        <v>1288</v>
      </c>
      <c r="E3371" t="s">
        <v>2634</v>
      </c>
      <c r="F3371">
        <v>2794</v>
      </c>
      <c r="G3371" s="1">
        <v>39015</v>
      </c>
      <c r="H3371" t="s">
        <v>1414</v>
      </c>
      <c r="I3371">
        <v>1655.5</v>
      </c>
      <c r="J3371">
        <v>0</v>
      </c>
      <c r="K3371">
        <v>0</v>
      </c>
      <c r="L3371">
        <v>1655.5</v>
      </c>
      <c r="M3371" t="s">
        <v>1290</v>
      </c>
    </row>
    <row r="3372" spans="1:13">
      <c r="A3372">
        <v>101010102001</v>
      </c>
      <c r="B3372" t="s">
        <v>2902</v>
      </c>
      <c r="C3372" t="s">
        <v>2626</v>
      </c>
      <c r="D3372" t="s">
        <v>1288</v>
      </c>
      <c r="E3372" t="s">
        <v>2634</v>
      </c>
      <c r="F3372">
        <v>2795</v>
      </c>
      <c r="G3372" s="1">
        <v>39015</v>
      </c>
      <c r="H3372" t="s">
        <v>1415</v>
      </c>
      <c r="I3372">
        <v>14090.4</v>
      </c>
      <c r="J3372">
        <v>0</v>
      </c>
      <c r="K3372">
        <v>0</v>
      </c>
      <c r="L3372">
        <v>14090.4</v>
      </c>
      <c r="M3372" t="s">
        <v>1290</v>
      </c>
    </row>
    <row r="3373" spans="1:13">
      <c r="A3373">
        <v>101010102001</v>
      </c>
      <c r="B3373" t="s">
        <v>2902</v>
      </c>
      <c r="C3373" t="s">
        <v>2626</v>
      </c>
      <c r="D3373" t="s">
        <v>1288</v>
      </c>
      <c r="E3373" t="s">
        <v>2634</v>
      </c>
      <c r="F3373">
        <v>2806</v>
      </c>
      <c r="G3373" s="1">
        <v>39015</v>
      </c>
      <c r="H3373" t="s">
        <v>1416</v>
      </c>
      <c r="I3373">
        <v>240</v>
      </c>
      <c r="J3373">
        <v>0</v>
      </c>
      <c r="K3373">
        <v>0</v>
      </c>
      <c r="L3373">
        <v>240</v>
      </c>
      <c r="M3373" t="s">
        <v>1290</v>
      </c>
    </row>
    <row r="3374" spans="1:13">
      <c r="A3374">
        <v>101010102001</v>
      </c>
      <c r="B3374" t="s">
        <v>2902</v>
      </c>
      <c r="C3374" t="s">
        <v>2626</v>
      </c>
      <c r="D3374" t="s">
        <v>1288</v>
      </c>
      <c r="E3374" t="s">
        <v>2634</v>
      </c>
      <c r="F3374">
        <v>2821</v>
      </c>
      <c r="G3374" s="1">
        <v>39015</v>
      </c>
      <c r="H3374" t="s">
        <v>1417</v>
      </c>
      <c r="I3374">
        <v>27.3</v>
      </c>
      <c r="J3374">
        <v>0</v>
      </c>
      <c r="K3374">
        <v>0</v>
      </c>
      <c r="L3374">
        <v>27.3</v>
      </c>
      <c r="M3374" t="s">
        <v>1290</v>
      </c>
    </row>
    <row r="3375" spans="1:13">
      <c r="A3375">
        <v>101010102001</v>
      </c>
      <c r="B3375" t="s">
        <v>2902</v>
      </c>
      <c r="C3375" t="s">
        <v>2626</v>
      </c>
      <c r="D3375" t="s">
        <v>1288</v>
      </c>
      <c r="E3375" t="s">
        <v>2634</v>
      </c>
      <c r="F3375">
        <v>2823</v>
      </c>
      <c r="G3375" s="1">
        <v>39015</v>
      </c>
      <c r="H3375" t="s">
        <v>1418</v>
      </c>
      <c r="I3375">
        <v>30</v>
      </c>
      <c r="J3375">
        <v>0</v>
      </c>
      <c r="K3375">
        <v>0</v>
      </c>
      <c r="L3375">
        <v>30</v>
      </c>
      <c r="M3375" t="s">
        <v>1290</v>
      </c>
    </row>
    <row r="3376" spans="1:13">
      <c r="A3376">
        <v>101010102001</v>
      </c>
      <c r="B3376" t="s">
        <v>2902</v>
      </c>
      <c r="C3376" t="s">
        <v>2626</v>
      </c>
      <c r="D3376" t="s">
        <v>1288</v>
      </c>
      <c r="E3376" t="s">
        <v>2634</v>
      </c>
      <c r="F3376">
        <v>2826</v>
      </c>
      <c r="G3376" s="1">
        <v>39015</v>
      </c>
      <c r="H3376" t="s">
        <v>1419</v>
      </c>
      <c r="I3376">
        <v>138</v>
      </c>
      <c r="J3376">
        <v>0</v>
      </c>
      <c r="K3376">
        <v>0</v>
      </c>
      <c r="L3376">
        <v>138</v>
      </c>
      <c r="M3376" t="s">
        <v>1290</v>
      </c>
    </row>
    <row r="3377" spans="1:13">
      <c r="A3377">
        <v>101010102001</v>
      </c>
      <c r="B3377" t="s">
        <v>2902</v>
      </c>
      <c r="C3377" t="s">
        <v>2626</v>
      </c>
      <c r="D3377" t="s">
        <v>1288</v>
      </c>
      <c r="E3377" t="s">
        <v>2634</v>
      </c>
      <c r="F3377">
        <v>2827</v>
      </c>
      <c r="G3377" s="1">
        <v>39015</v>
      </c>
      <c r="H3377" t="s">
        <v>1420</v>
      </c>
      <c r="I3377">
        <v>90</v>
      </c>
      <c r="J3377">
        <v>0</v>
      </c>
      <c r="K3377">
        <v>0</v>
      </c>
      <c r="L3377">
        <v>90</v>
      </c>
      <c r="M3377" t="s">
        <v>1290</v>
      </c>
    </row>
    <row r="3378" spans="1:13">
      <c r="A3378">
        <v>101010102001</v>
      </c>
      <c r="B3378" t="s">
        <v>2902</v>
      </c>
      <c r="C3378" t="s">
        <v>2626</v>
      </c>
      <c r="D3378" t="s">
        <v>1288</v>
      </c>
      <c r="E3378" t="s">
        <v>2634</v>
      </c>
      <c r="F3378">
        <v>2853</v>
      </c>
      <c r="G3378" s="1">
        <v>39015</v>
      </c>
      <c r="H3378" t="s">
        <v>1421</v>
      </c>
      <c r="I3378">
        <v>240</v>
      </c>
      <c r="J3378">
        <v>0</v>
      </c>
      <c r="K3378">
        <v>0</v>
      </c>
      <c r="L3378">
        <v>240</v>
      </c>
      <c r="M3378" t="s">
        <v>1290</v>
      </c>
    </row>
    <row r="3379" spans="1:13">
      <c r="A3379">
        <v>101010102001</v>
      </c>
      <c r="B3379" t="s">
        <v>2902</v>
      </c>
      <c r="C3379" t="s">
        <v>2626</v>
      </c>
      <c r="D3379" t="s">
        <v>1288</v>
      </c>
      <c r="E3379" t="s">
        <v>2634</v>
      </c>
      <c r="F3379">
        <v>2864</v>
      </c>
      <c r="G3379" s="1">
        <v>39015</v>
      </c>
      <c r="H3379" t="s">
        <v>1422</v>
      </c>
      <c r="I3379">
        <v>16370.32</v>
      </c>
      <c r="J3379">
        <v>0</v>
      </c>
      <c r="K3379">
        <v>0</v>
      </c>
      <c r="L3379">
        <v>16370.32</v>
      </c>
      <c r="M3379" t="s">
        <v>1290</v>
      </c>
    </row>
    <row r="3380" spans="1:13">
      <c r="A3380">
        <v>101010102001</v>
      </c>
      <c r="B3380" t="s">
        <v>2902</v>
      </c>
      <c r="C3380" t="s">
        <v>2626</v>
      </c>
      <c r="D3380" t="s">
        <v>1288</v>
      </c>
      <c r="E3380" t="s">
        <v>2628</v>
      </c>
      <c r="F3380">
        <v>4089</v>
      </c>
      <c r="G3380" s="1">
        <v>39015</v>
      </c>
      <c r="H3380" t="s">
        <v>1400</v>
      </c>
      <c r="I3380">
        <v>0</v>
      </c>
      <c r="J3380">
        <v>444</v>
      </c>
      <c r="K3380">
        <v>0</v>
      </c>
      <c r="L3380">
        <v>-444</v>
      </c>
      <c r="M3380" t="s">
        <v>1290</v>
      </c>
    </row>
    <row r="3381" spans="1:13">
      <c r="A3381">
        <v>101010102001</v>
      </c>
      <c r="B3381" t="s">
        <v>2902</v>
      </c>
      <c r="C3381" t="s">
        <v>2626</v>
      </c>
      <c r="D3381" t="s">
        <v>1288</v>
      </c>
      <c r="E3381" t="s">
        <v>2628</v>
      </c>
      <c r="F3381">
        <v>4090</v>
      </c>
      <c r="G3381" s="1">
        <v>39015</v>
      </c>
      <c r="H3381" t="s">
        <v>1401</v>
      </c>
      <c r="I3381">
        <v>0</v>
      </c>
      <c r="J3381">
        <v>21.28</v>
      </c>
      <c r="K3381">
        <v>0</v>
      </c>
      <c r="L3381">
        <v>-21.28</v>
      </c>
      <c r="M3381" t="s">
        <v>1290</v>
      </c>
    </row>
    <row r="3382" spans="1:13">
      <c r="A3382">
        <v>101010102001</v>
      </c>
      <c r="B3382" t="s">
        <v>2902</v>
      </c>
      <c r="C3382" t="s">
        <v>2626</v>
      </c>
      <c r="D3382" t="s">
        <v>1288</v>
      </c>
      <c r="E3382" t="s">
        <v>2628</v>
      </c>
      <c r="F3382">
        <v>4091</v>
      </c>
      <c r="G3382" s="1">
        <v>39015</v>
      </c>
      <c r="H3382" t="s">
        <v>1402</v>
      </c>
      <c r="I3382">
        <v>0</v>
      </c>
      <c r="J3382">
        <v>3621.16</v>
      </c>
      <c r="K3382">
        <v>0</v>
      </c>
      <c r="L3382">
        <v>-3621.16</v>
      </c>
      <c r="M3382" t="s">
        <v>1290</v>
      </c>
    </row>
    <row r="3383" spans="1:13">
      <c r="A3383">
        <v>101010102001</v>
      </c>
      <c r="B3383" t="s">
        <v>2902</v>
      </c>
      <c r="C3383" t="s">
        <v>2626</v>
      </c>
      <c r="D3383" t="s">
        <v>1288</v>
      </c>
      <c r="E3383" t="s">
        <v>2628</v>
      </c>
      <c r="F3383">
        <v>4092</v>
      </c>
      <c r="G3383" s="1">
        <v>39015</v>
      </c>
      <c r="H3383" t="s">
        <v>1403</v>
      </c>
      <c r="I3383">
        <v>0</v>
      </c>
      <c r="J3383">
        <v>51.69</v>
      </c>
      <c r="K3383">
        <v>0</v>
      </c>
      <c r="L3383">
        <v>-51.69</v>
      </c>
      <c r="M3383" t="s">
        <v>1290</v>
      </c>
    </row>
    <row r="3384" spans="1:13">
      <c r="A3384">
        <v>101010102001</v>
      </c>
      <c r="B3384" t="s">
        <v>2902</v>
      </c>
      <c r="C3384" t="s">
        <v>2626</v>
      </c>
      <c r="D3384" t="s">
        <v>1288</v>
      </c>
      <c r="E3384" t="s">
        <v>2628</v>
      </c>
      <c r="F3384">
        <v>4093</v>
      </c>
      <c r="G3384" s="1">
        <v>39015</v>
      </c>
      <c r="H3384" t="s">
        <v>1404</v>
      </c>
      <c r="I3384">
        <v>0</v>
      </c>
      <c r="J3384">
        <v>17482.68</v>
      </c>
      <c r="K3384">
        <v>0</v>
      </c>
      <c r="L3384">
        <v>-17482.68</v>
      </c>
      <c r="M3384" t="s">
        <v>1290</v>
      </c>
    </row>
    <row r="3385" spans="1:13">
      <c r="A3385">
        <v>101010102001</v>
      </c>
      <c r="B3385" t="s">
        <v>2902</v>
      </c>
      <c r="C3385" t="s">
        <v>2626</v>
      </c>
      <c r="D3385" t="s">
        <v>1288</v>
      </c>
      <c r="E3385" t="s">
        <v>2627</v>
      </c>
      <c r="F3385">
        <v>4094</v>
      </c>
      <c r="G3385" s="1">
        <v>39015</v>
      </c>
      <c r="H3385" t="s">
        <v>1293</v>
      </c>
      <c r="I3385">
        <v>0</v>
      </c>
      <c r="J3385">
        <v>0</v>
      </c>
      <c r="K3385">
        <v>0</v>
      </c>
      <c r="L3385">
        <v>0</v>
      </c>
      <c r="M3385" t="s">
        <v>1290</v>
      </c>
    </row>
    <row r="3386" spans="1:13">
      <c r="A3386">
        <v>101010102001</v>
      </c>
      <c r="B3386" t="s">
        <v>2902</v>
      </c>
      <c r="C3386" t="s">
        <v>2626</v>
      </c>
      <c r="D3386" t="s">
        <v>1288</v>
      </c>
      <c r="E3386" t="s">
        <v>2628</v>
      </c>
      <c r="F3386">
        <v>4095</v>
      </c>
      <c r="G3386" s="1">
        <v>39015</v>
      </c>
      <c r="H3386" t="s">
        <v>2837</v>
      </c>
      <c r="I3386">
        <v>0</v>
      </c>
      <c r="J3386">
        <v>5344.69</v>
      </c>
      <c r="K3386">
        <v>0</v>
      </c>
      <c r="L3386">
        <v>-5344.69</v>
      </c>
      <c r="M3386" t="s">
        <v>1290</v>
      </c>
    </row>
    <row r="3387" spans="1:13">
      <c r="A3387">
        <v>101010102001</v>
      </c>
      <c r="B3387" t="s">
        <v>2902</v>
      </c>
      <c r="C3387" t="s">
        <v>2626</v>
      </c>
      <c r="D3387" t="s">
        <v>1288</v>
      </c>
      <c r="E3387" t="s">
        <v>2628</v>
      </c>
      <c r="F3387">
        <v>4096</v>
      </c>
      <c r="G3387" s="1">
        <v>39015</v>
      </c>
      <c r="H3387" t="s">
        <v>1405</v>
      </c>
      <c r="I3387">
        <v>0</v>
      </c>
      <c r="J3387">
        <v>400</v>
      </c>
      <c r="K3387">
        <v>0</v>
      </c>
      <c r="L3387">
        <v>-400</v>
      </c>
      <c r="M3387" t="s">
        <v>1290</v>
      </c>
    </row>
    <row r="3388" spans="1:13">
      <c r="A3388">
        <v>101010102001</v>
      </c>
      <c r="B3388" t="s">
        <v>2902</v>
      </c>
      <c r="C3388" t="s">
        <v>2626</v>
      </c>
      <c r="D3388" t="s">
        <v>1288</v>
      </c>
      <c r="E3388" t="s">
        <v>2628</v>
      </c>
      <c r="F3388">
        <v>4097</v>
      </c>
      <c r="G3388" s="1">
        <v>39015</v>
      </c>
      <c r="H3388" t="s">
        <v>1406</v>
      </c>
      <c r="I3388">
        <v>0</v>
      </c>
      <c r="J3388">
        <v>1076.74</v>
      </c>
      <c r="K3388">
        <v>0</v>
      </c>
      <c r="L3388">
        <v>-1076.74</v>
      </c>
      <c r="M3388" t="s">
        <v>1290</v>
      </c>
    </row>
    <row r="3389" spans="1:13">
      <c r="A3389">
        <v>101010102001</v>
      </c>
      <c r="B3389" t="s">
        <v>2902</v>
      </c>
      <c r="C3389" t="s">
        <v>2626</v>
      </c>
      <c r="D3389" t="s">
        <v>1288</v>
      </c>
      <c r="E3389" t="s">
        <v>2628</v>
      </c>
      <c r="F3389">
        <v>4098</v>
      </c>
      <c r="G3389" s="1">
        <v>39015</v>
      </c>
      <c r="H3389" t="s">
        <v>1407</v>
      </c>
      <c r="I3389">
        <v>0</v>
      </c>
      <c r="J3389">
        <v>1768.88</v>
      </c>
      <c r="K3389">
        <v>0</v>
      </c>
      <c r="L3389">
        <v>-1768.88</v>
      </c>
      <c r="M3389" t="s">
        <v>1290</v>
      </c>
    </row>
    <row r="3390" spans="1:13">
      <c r="A3390">
        <v>101010102001</v>
      </c>
      <c r="B3390" t="s">
        <v>2902</v>
      </c>
      <c r="C3390" t="s">
        <v>2626</v>
      </c>
      <c r="D3390" t="s">
        <v>1288</v>
      </c>
      <c r="E3390" t="s">
        <v>2628</v>
      </c>
      <c r="F3390">
        <v>4100</v>
      </c>
      <c r="G3390" s="1">
        <v>39015</v>
      </c>
      <c r="H3390" t="s">
        <v>1408</v>
      </c>
      <c r="I3390">
        <v>0</v>
      </c>
      <c r="J3390">
        <v>4500</v>
      </c>
      <c r="K3390">
        <v>0</v>
      </c>
      <c r="L3390">
        <v>-4500</v>
      </c>
      <c r="M3390" t="s">
        <v>1290</v>
      </c>
    </row>
    <row r="3391" spans="1:13">
      <c r="A3391">
        <v>101010102001</v>
      </c>
      <c r="B3391" t="s">
        <v>2902</v>
      </c>
      <c r="C3391" t="s">
        <v>2626</v>
      </c>
      <c r="D3391" t="s">
        <v>1288</v>
      </c>
      <c r="E3391" t="s">
        <v>2634</v>
      </c>
      <c r="F3391">
        <v>2284</v>
      </c>
      <c r="G3391" s="1">
        <v>39016</v>
      </c>
      <c r="H3391" t="s">
        <v>2506</v>
      </c>
      <c r="I3391">
        <v>170.24</v>
      </c>
      <c r="J3391">
        <v>0</v>
      </c>
      <c r="K3391">
        <v>0</v>
      </c>
      <c r="L3391">
        <v>170.24</v>
      </c>
      <c r="M3391" t="s">
        <v>1290</v>
      </c>
    </row>
    <row r="3392" spans="1:13">
      <c r="A3392">
        <v>101010102001</v>
      </c>
      <c r="B3392" t="s">
        <v>2902</v>
      </c>
      <c r="C3392" t="s">
        <v>2626</v>
      </c>
      <c r="D3392" t="s">
        <v>1288</v>
      </c>
      <c r="E3392" t="s">
        <v>2634</v>
      </c>
      <c r="F3392">
        <v>2298</v>
      </c>
      <c r="G3392" s="1">
        <v>39016</v>
      </c>
      <c r="H3392" t="s">
        <v>2507</v>
      </c>
      <c r="I3392">
        <v>44.8</v>
      </c>
      <c r="J3392">
        <v>0</v>
      </c>
      <c r="K3392">
        <v>0</v>
      </c>
      <c r="L3392">
        <v>44.8</v>
      </c>
      <c r="M3392" t="s">
        <v>1290</v>
      </c>
    </row>
    <row r="3393" spans="1:13">
      <c r="A3393">
        <v>101010102001</v>
      </c>
      <c r="B3393" t="s">
        <v>2902</v>
      </c>
      <c r="C3393" t="s">
        <v>2626</v>
      </c>
      <c r="D3393" t="s">
        <v>1288</v>
      </c>
      <c r="E3393" t="s">
        <v>2634</v>
      </c>
      <c r="F3393">
        <v>2335</v>
      </c>
      <c r="G3393" s="1">
        <v>39016</v>
      </c>
      <c r="H3393" t="s">
        <v>2508</v>
      </c>
      <c r="I3393">
        <v>2425.41</v>
      </c>
      <c r="J3393">
        <v>0</v>
      </c>
      <c r="K3393">
        <v>0</v>
      </c>
      <c r="L3393">
        <v>2425.41</v>
      </c>
      <c r="M3393" t="s">
        <v>1290</v>
      </c>
    </row>
    <row r="3394" spans="1:13">
      <c r="A3394">
        <v>101010102001</v>
      </c>
      <c r="B3394" t="s">
        <v>2902</v>
      </c>
      <c r="C3394" t="s">
        <v>2626</v>
      </c>
      <c r="D3394" t="s">
        <v>1288</v>
      </c>
      <c r="E3394" t="s">
        <v>2634</v>
      </c>
      <c r="F3394">
        <v>2801</v>
      </c>
      <c r="G3394" s="1">
        <v>39016</v>
      </c>
      <c r="H3394" t="s">
        <v>2509</v>
      </c>
      <c r="I3394">
        <v>71.3</v>
      </c>
      <c r="J3394">
        <v>0</v>
      </c>
      <c r="K3394">
        <v>0</v>
      </c>
      <c r="L3394">
        <v>71.3</v>
      </c>
      <c r="M3394" t="s">
        <v>1290</v>
      </c>
    </row>
    <row r="3395" spans="1:13">
      <c r="A3395">
        <v>101010102001</v>
      </c>
      <c r="B3395" t="s">
        <v>2902</v>
      </c>
      <c r="C3395" t="s">
        <v>2626</v>
      </c>
      <c r="D3395" t="s">
        <v>1288</v>
      </c>
      <c r="E3395" t="s">
        <v>2628</v>
      </c>
      <c r="F3395">
        <v>4102</v>
      </c>
      <c r="G3395" s="1">
        <v>39016</v>
      </c>
      <c r="H3395" t="s">
        <v>1423</v>
      </c>
      <c r="I3395">
        <v>0</v>
      </c>
      <c r="J3395">
        <v>14860.28</v>
      </c>
      <c r="K3395">
        <v>0</v>
      </c>
      <c r="L3395">
        <v>-14860.28</v>
      </c>
      <c r="M3395" t="s">
        <v>1290</v>
      </c>
    </row>
    <row r="3396" spans="1:13">
      <c r="A3396">
        <v>101010102001</v>
      </c>
      <c r="B3396" t="s">
        <v>2902</v>
      </c>
      <c r="C3396" t="s">
        <v>2626</v>
      </c>
      <c r="D3396" t="s">
        <v>1288</v>
      </c>
      <c r="E3396" t="s">
        <v>2628</v>
      </c>
      <c r="F3396">
        <v>4103</v>
      </c>
      <c r="G3396" s="1">
        <v>39016</v>
      </c>
      <c r="H3396" t="s">
        <v>91</v>
      </c>
      <c r="I3396">
        <v>0</v>
      </c>
      <c r="J3396">
        <v>5318.5</v>
      </c>
      <c r="K3396">
        <v>0</v>
      </c>
      <c r="L3396">
        <v>-5318.5</v>
      </c>
      <c r="M3396" t="s">
        <v>1290</v>
      </c>
    </row>
    <row r="3397" spans="1:13">
      <c r="A3397">
        <v>101010102001</v>
      </c>
      <c r="B3397" t="s">
        <v>2902</v>
      </c>
      <c r="C3397" t="s">
        <v>2626</v>
      </c>
      <c r="D3397" t="s">
        <v>1288</v>
      </c>
      <c r="E3397" t="s">
        <v>2628</v>
      </c>
      <c r="F3397">
        <v>4104</v>
      </c>
      <c r="G3397" s="1">
        <v>39016</v>
      </c>
      <c r="H3397" t="s">
        <v>1424</v>
      </c>
      <c r="I3397">
        <v>0</v>
      </c>
      <c r="J3397">
        <v>172.38</v>
      </c>
      <c r="K3397">
        <v>0</v>
      </c>
      <c r="L3397">
        <v>-172.38</v>
      </c>
      <c r="M3397" t="s">
        <v>1290</v>
      </c>
    </row>
    <row r="3398" spans="1:13">
      <c r="A3398">
        <v>101010102001</v>
      </c>
      <c r="B3398" t="s">
        <v>2902</v>
      </c>
      <c r="C3398" t="s">
        <v>2626</v>
      </c>
      <c r="D3398" t="s">
        <v>1288</v>
      </c>
      <c r="E3398" t="s">
        <v>2627</v>
      </c>
      <c r="F3398">
        <v>4105</v>
      </c>
      <c r="G3398" s="1">
        <v>39016</v>
      </c>
      <c r="H3398" t="s">
        <v>1293</v>
      </c>
      <c r="I3398">
        <v>0</v>
      </c>
      <c r="J3398">
        <v>0</v>
      </c>
      <c r="K3398">
        <v>0</v>
      </c>
      <c r="L3398">
        <v>0</v>
      </c>
      <c r="M3398" t="s">
        <v>1290</v>
      </c>
    </row>
    <row r="3399" spans="1:13">
      <c r="A3399">
        <v>101010102001</v>
      </c>
      <c r="B3399" t="s">
        <v>2902</v>
      </c>
      <c r="C3399" t="s">
        <v>2626</v>
      </c>
      <c r="D3399" t="s">
        <v>1288</v>
      </c>
      <c r="E3399" t="s">
        <v>2628</v>
      </c>
      <c r="F3399">
        <v>4106</v>
      </c>
      <c r="G3399" s="1">
        <v>39016</v>
      </c>
      <c r="H3399" t="s">
        <v>1425</v>
      </c>
      <c r="I3399">
        <v>0</v>
      </c>
      <c r="J3399">
        <v>6750.32</v>
      </c>
      <c r="K3399">
        <v>0</v>
      </c>
      <c r="L3399">
        <v>-6750.32</v>
      </c>
      <c r="M3399" t="s">
        <v>1290</v>
      </c>
    </row>
    <row r="3400" spans="1:13">
      <c r="A3400">
        <v>101010102001</v>
      </c>
      <c r="B3400" t="s">
        <v>2902</v>
      </c>
      <c r="C3400" t="s">
        <v>2626</v>
      </c>
      <c r="D3400" t="s">
        <v>1288</v>
      </c>
      <c r="E3400" t="s">
        <v>2628</v>
      </c>
      <c r="F3400">
        <v>4108</v>
      </c>
      <c r="G3400" s="1">
        <v>39016</v>
      </c>
      <c r="H3400" t="s">
        <v>1426</v>
      </c>
      <c r="I3400">
        <v>0</v>
      </c>
      <c r="J3400">
        <v>170.24</v>
      </c>
      <c r="K3400">
        <v>0</v>
      </c>
      <c r="L3400">
        <v>-170.24</v>
      </c>
      <c r="M3400" t="s">
        <v>1290</v>
      </c>
    </row>
    <row r="3401" spans="1:13">
      <c r="A3401">
        <v>101010102001</v>
      </c>
      <c r="B3401" t="s">
        <v>2902</v>
      </c>
      <c r="C3401" t="s">
        <v>2626</v>
      </c>
      <c r="D3401" t="s">
        <v>1288</v>
      </c>
      <c r="E3401" t="s">
        <v>2627</v>
      </c>
      <c r="F3401">
        <v>4109</v>
      </c>
      <c r="G3401" s="1">
        <v>39016</v>
      </c>
      <c r="H3401" t="s">
        <v>1293</v>
      </c>
      <c r="I3401">
        <v>0</v>
      </c>
      <c r="J3401">
        <v>0</v>
      </c>
      <c r="K3401">
        <v>0</v>
      </c>
      <c r="L3401">
        <v>0</v>
      </c>
      <c r="M3401" t="s">
        <v>1290</v>
      </c>
    </row>
    <row r="3402" spans="1:13">
      <c r="A3402">
        <v>101010102001</v>
      </c>
      <c r="B3402" t="s">
        <v>2902</v>
      </c>
      <c r="C3402" t="s">
        <v>2626</v>
      </c>
      <c r="D3402" t="s">
        <v>1288</v>
      </c>
      <c r="E3402" t="s">
        <v>2628</v>
      </c>
      <c r="F3402">
        <v>4110</v>
      </c>
      <c r="G3402" s="1">
        <v>39016</v>
      </c>
      <c r="H3402" t="s">
        <v>1427</v>
      </c>
      <c r="I3402">
        <v>0</v>
      </c>
      <c r="J3402">
        <v>90.72</v>
      </c>
      <c r="K3402">
        <v>0</v>
      </c>
      <c r="L3402">
        <v>-90.72</v>
      </c>
      <c r="M3402" t="s">
        <v>1290</v>
      </c>
    </row>
    <row r="3403" spans="1:13">
      <c r="A3403">
        <v>101010102001</v>
      </c>
      <c r="B3403" t="s">
        <v>1287</v>
      </c>
      <c r="C3403" t="s">
        <v>2626</v>
      </c>
      <c r="D3403" t="s">
        <v>1288</v>
      </c>
      <c r="E3403" t="s">
        <v>2628</v>
      </c>
      <c r="F3403">
        <v>4111</v>
      </c>
      <c r="G3403" s="1">
        <v>39016</v>
      </c>
      <c r="H3403" t="s">
        <v>2650</v>
      </c>
      <c r="I3403">
        <v>0</v>
      </c>
      <c r="J3403">
        <v>395.6</v>
      </c>
      <c r="K3403">
        <v>0</v>
      </c>
      <c r="L3403">
        <v>-395.6</v>
      </c>
      <c r="M3403" t="s">
        <v>1290</v>
      </c>
    </row>
    <row r="3404" spans="1:13">
      <c r="A3404">
        <v>101010102001</v>
      </c>
      <c r="B3404" t="s">
        <v>2902</v>
      </c>
      <c r="C3404" t="s">
        <v>2626</v>
      </c>
      <c r="D3404" t="s">
        <v>1288</v>
      </c>
      <c r="E3404" t="s">
        <v>2628</v>
      </c>
      <c r="F3404">
        <v>4112</v>
      </c>
      <c r="G3404" s="1">
        <v>39016</v>
      </c>
      <c r="H3404" t="s">
        <v>1428</v>
      </c>
      <c r="I3404">
        <v>0</v>
      </c>
      <c r="J3404">
        <v>430</v>
      </c>
      <c r="K3404">
        <v>0</v>
      </c>
      <c r="L3404">
        <v>-430</v>
      </c>
      <c r="M3404" t="s">
        <v>1290</v>
      </c>
    </row>
    <row r="3405" spans="1:13">
      <c r="A3405">
        <v>101010102001</v>
      </c>
      <c r="B3405" t="s">
        <v>2902</v>
      </c>
      <c r="C3405" t="s">
        <v>2626</v>
      </c>
      <c r="D3405" t="s">
        <v>1288</v>
      </c>
      <c r="E3405" t="s">
        <v>2628</v>
      </c>
      <c r="F3405">
        <v>4113</v>
      </c>
      <c r="G3405" s="1">
        <v>39016</v>
      </c>
      <c r="H3405" t="s">
        <v>1429</v>
      </c>
      <c r="I3405">
        <v>0</v>
      </c>
      <c r="J3405">
        <v>260.69</v>
      </c>
      <c r="K3405">
        <v>0</v>
      </c>
      <c r="L3405">
        <v>-260.69</v>
      </c>
      <c r="M3405" t="s">
        <v>1290</v>
      </c>
    </row>
    <row r="3406" spans="1:13">
      <c r="A3406">
        <v>101010102001</v>
      </c>
      <c r="B3406" t="s">
        <v>2902</v>
      </c>
      <c r="C3406" t="s">
        <v>2626</v>
      </c>
      <c r="D3406" t="s">
        <v>1288</v>
      </c>
      <c r="E3406" t="s">
        <v>2628</v>
      </c>
      <c r="F3406">
        <v>4114</v>
      </c>
      <c r="G3406" s="1">
        <v>39016</v>
      </c>
      <c r="H3406" t="s">
        <v>2504</v>
      </c>
      <c r="I3406">
        <v>0</v>
      </c>
      <c r="J3406">
        <v>219.82</v>
      </c>
      <c r="K3406">
        <v>0</v>
      </c>
      <c r="L3406">
        <v>-219.82</v>
      </c>
      <c r="M3406" t="s">
        <v>1290</v>
      </c>
    </row>
    <row r="3407" spans="1:13">
      <c r="A3407">
        <v>101010102001</v>
      </c>
      <c r="B3407" t="s">
        <v>2902</v>
      </c>
      <c r="C3407" t="s">
        <v>2626</v>
      </c>
      <c r="D3407" t="s">
        <v>1288</v>
      </c>
      <c r="E3407" t="s">
        <v>2628</v>
      </c>
      <c r="F3407">
        <v>4115</v>
      </c>
      <c r="G3407" s="1">
        <v>39016</v>
      </c>
      <c r="H3407" t="s">
        <v>2505</v>
      </c>
      <c r="I3407">
        <v>0</v>
      </c>
      <c r="J3407">
        <v>161.75</v>
      </c>
      <c r="K3407">
        <v>0</v>
      </c>
      <c r="L3407">
        <v>-161.75</v>
      </c>
      <c r="M3407" t="s">
        <v>1290</v>
      </c>
    </row>
    <row r="3408" spans="1:13">
      <c r="A3408">
        <v>101010102001</v>
      </c>
      <c r="B3408" t="s">
        <v>2902</v>
      </c>
      <c r="C3408" t="s">
        <v>2626</v>
      </c>
      <c r="D3408" t="s">
        <v>1288</v>
      </c>
      <c r="E3408" t="s">
        <v>2634</v>
      </c>
      <c r="F3408">
        <v>2738</v>
      </c>
      <c r="G3408" s="1">
        <v>39017</v>
      </c>
      <c r="H3408" t="s">
        <v>3051</v>
      </c>
      <c r="I3408">
        <v>20</v>
      </c>
      <c r="J3408">
        <v>0</v>
      </c>
      <c r="K3408">
        <v>0</v>
      </c>
      <c r="L3408">
        <v>20</v>
      </c>
      <c r="M3408" t="s">
        <v>1290</v>
      </c>
    </row>
    <row r="3409" spans="1:13">
      <c r="A3409">
        <v>101010102001</v>
      </c>
      <c r="B3409" t="s">
        <v>2902</v>
      </c>
      <c r="C3409" t="s">
        <v>2626</v>
      </c>
      <c r="D3409" t="s">
        <v>1288</v>
      </c>
      <c r="E3409" t="s">
        <v>2634</v>
      </c>
      <c r="F3409">
        <v>2786</v>
      </c>
      <c r="G3409" s="1">
        <v>39017</v>
      </c>
      <c r="H3409" t="s">
        <v>3052</v>
      </c>
      <c r="I3409">
        <v>487.01</v>
      </c>
      <c r="J3409">
        <v>0</v>
      </c>
      <c r="K3409">
        <v>0</v>
      </c>
      <c r="L3409">
        <v>487.01</v>
      </c>
      <c r="M3409" t="s">
        <v>1290</v>
      </c>
    </row>
    <row r="3410" spans="1:13">
      <c r="A3410">
        <v>101010102001</v>
      </c>
      <c r="B3410" t="s">
        <v>2902</v>
      </c>
      <c r="C3410" t="s">
        <v>2626</v>
      </c>
      <c r="D3410" t="s">
        <v>1288</v>
      </c>
      <c r="E3410" t="s">
        <v>2634</v>
      </c>
      <c r="F3410">
        <v>2798</v>
      </c>
      <c r="G3410" s="1">
        <v>39017</v>
      </c>
      <c r="H3410" t="s">
        <v>3053</v>
      </c>
      <c r="I3410">
        <v>2291.25</v>
      </c>
      <c r="J3410">
        <v>0</v>
      </c>
      <c r="K3410">
        <v>0</v>
      </c>
      <c r="L3410">
        <v>2291.25</v>
      </c>
      <c r="M3410" t="s">
        <v>1290</v>
      </c>
    </row>
    <row r="3411" spans="1:13">
      <c r="A3411">
        <v>101010102001</v>
      </c>
      <c r="B3411" t="s">
        <v>2902</v>
      </c>
      <c r="C3411" t="s">
        <v>2626</v>
      </c>
      <c r="D3411" t="s">
        <v>1288</v>
      </c>
      <c r="E3411" t="s">
        <v>2634</v>
      </c>
      <c r="F3411">
        <v>2800</v>
      </c>
      <c r="G3411" s="1">
        <v>39017</v>
      </c>
      <c r="H3411" t="s">
        <v>3054</v>
      </c>
      <c r="I3411">
        <v>450</v>
      </c>
      <c r="J3411">
        <v>0</v>
      </c>
      <c r="K3411">
        <v>0</v>
      </c>
      <c r="L3411">
        <v>450</v>
      </c>
      <c r="M3411" t="s">
        <v>1290</v>
      </c>
    </row>
    <row r="3412" spans="1:13">
      <c r="A3412">
        <v>101010102001</v>
      </c>
      <c r="B3412" t="s">
        <v>2902</v>
      </c>
      <c r="C3412" t="s">
        <v>2626</v>
      </c>
      <c r="D3412" t="s">
        <v>1288</v>
      </c>
      <c r="E3412" t="s">
        <v>2634</v>
      </c>
      <c r="F3412">
        <v>2803</v>
      </c>
      <c r="G3412" s="1">
        <v>39017</v>
      </c>
      <c r="H3412" t="s">
        <v>3055</v>
      </c>
      <c r="I3412">
        <v>158.44999999999999</v>
      </c>
      <c r="J3412">
        <v>0</v>
      </c>
      <c r="K3412">
        <v>0</v>
      </c>
      <c r="L3412">
        <v>158.44999999999999</v>
      </c>
      <c r="M3412" t="s">
        <v>1290</v>
      </c>
    </row>
    <row r="3413" spans="1:13">
      <c r="A3413">
        <v>101010102001</v>
      </c>
      <c r="B3413" t="s">
        <v>2902</v>
      </c>
      <c r="C3413" t="s">
        <v>2626</v>
      </c>
      <c r="D3413" t="s">
        <v>1288</v>
      </c>
      <c r="E3413" t="s">
        <v>2634</v>
      </c>
      <c r="F3413">
        <v>2804</v>
      </c>
      <c r="G3413" s="1">
        <v>39017</v>
      </c>
      <c r="H3413" t="s">
        <v>3056</v>
      </c>
      <c r="I3413">
        <v>1249.44</v>
      </c>
      <c r="J3413">
        <v>0</v>
      </c>
      <c r="K3413">
        <v>0</v>
      </c>
      <c r="L3413">
        <v>1249.44</v>
      </c>
      <c r="M3413" t="s">
        <v>1290</v>
      </c>
    </row>
    <row r="3414" spans="1:13">
      <c r="A3414">
        <v>101010102001</v>
      </c>
      <c r="B3414" t="s">
        <v>2902</v>
      </c>
      <c r="C3414" t="s">
        <v>2626</v>
      </c>
      <c r="D3414" t="s">
        <v>1288</v>
      </c>
      <c r="E3414" t="s">
        <v>2634</v>
      </c>
      <c r="F3414">
        <v>2807</v>
      </c>
      <c r="G3414" s="1">
        <v>39017</v>
      </c>
      <c r="H3414" t="s">
        <v>3057</v>
      </c>
      <c r="I3414">
        <v>1044.3</v>
      </c>
      <c r="J3414">
        <v>0</v>
      </c>
      <c r="K3414">
        <v>0</v>
      </c>
      <c r="L3414">
        <v>1044.3</v>
      </c>
      <c r="M3414" t="s">
        <v>1290</v>
      </c>
    </row>
    <row r="3415" spans="1:13">
      <c r="A3415">
        <v>101010102001</v>
      </c>
      <c r="B3415" t="s">
        <v>2902</v>
      </c>
      <c r="C3415" t="s">
        <v>2626</v>
      </c>
      <c r="D3415" t="s">
        <v>1288</v>
      </c>
      <c r="E3415" t="s">
        <v>2634</v>
      </c>
      <c r="F3415">
        <v>2852</v>
      </c>
      <c r="G3415" s="1">
        <v>39017</v>
      </c>
      <c r="H3415" t="s">
        <v>3058</v>
      </c>
      <c r="I3415">
        <v>1519</v>
      </c>
      <c r="J3415">
        <v>0</v>
      </c>
      <c r="K3415">
        <v>0</v>
      </c>
      <c r="L3415">
        <v>1519</v>
      </c>
      <c r="M3415" t="s">
        <v>1290</v>
      </c>
    </row>
    <row r="3416" spans="1:13">
      <c r="A3416">
        <v>101010102001</v>
      </c>
      <c r="B3416" t="s">
        <v>2902</v>
      </c>
      <c r="C3416" t="s">
        <v>2626</v>
      </c>
      <c r="D3416" t="s">
        <v>1288</v>
      </c>
      <c r="E3416" t="s">
        <v>2634</v>
      </c>
      <c r="F3416">
        <v>2856</v>
      </c>
      <c r="G3416" s="1">
        <v>39017</v>
      </c>
      <c r="H3416" t="s">
        <v>3059</v>
      </c>
      <c r="I3416">
        <v>1998</v>
      </c>
      <c r="J3416">
        <v>0</v>
      </c>
      <c r="K3416">
        <v>0</v>
      </c>
      <c r="L3416">
        <v>1998</v>
      </c>
      <c r="M3416" t="s">
        <v>1290</v>
      </c>
    </row>
    <row r="3417" spans="1:13">
      <c r="A3417">
        <v>101010102001</v>
      </c>
      <c r="B3417" t="s">
        <v>2902</v>
      </c>
      <c r="C3417" t="s">
        <v>2626</v>
      </c>
      <c r="D3417" t="s">
        <v>1288</v>
      </c>
      <c r="E3417" t="s">
        <v>2627</v>
      </c>
      <c r="F3417">
        <v>4107</v>
      </c>
      <c r="G3417" s="1">
        <v>39017</v>
      </c>
      <c r="H3417" t="s">
        <v>1293</v>
      </c>
      <c r="I3417">
        <v>0</v>
      </c>
      <c r="J3417">
        <v>0</v>
      </c>
      <c r="K3417">
        <v>0</v>
      </c>
      <c r="L3417">
        <v>0</v>
      </c>
      <c r="M3417" t="s">
        <v>1290</v>
      </c>
    </row>
    <row r="3418" spans="1:13">
      <c r="A3418">
        <v>101010102001</v>
      </c>
      <c r="B3418" t="s">
        <v>2902</v>
      </c>
      <c r="C3418" t="s">
        <v>2626</v>
      </c>
      <c r="D3418" t="s">
        <v>1288</v>
      </c>
      <c r="E3418" t="s">
        <v>2628</v>
      </c>
      <c r="F3418">
        <v>4117</v>
      </c>
      <c r="G3418" s="1">
        <v>39017</v>
      </c>
      <c r="H3418" t="s">
        <v>2510</v>
      </c>
      <c r="I3418">
        <v>0</v>
      </c>
      <c r="J3418">
        <v>44.8</v>
      </c>
      <c r="K3418">
        <v>0</v>
      </c>
      <c r="L3418">
        <v>-44.8</v>
      </c>
      <c r="M3418" t="s">
        <v>1290</v>
      </c>
    </row>
    <row r="3419" spans="1:13">
      <c r="A3419">
        <v>101010102001</v>
      </c>
      <c r="B3419" t="s">
        <v>2902</v>
      </c>
      <c r="C3419" t="s">
        <v>2626</v>
      </c>
      <c r="D3419" t="s">
        <v>1288</v>
      </c>
      <c r="E3419" t="s">
        <v>2628</v>
      </c>
      <c r="F3419">
        <v>4118</v>
      </c>
      <c r="G3419" s="1">
        <v>39017</v>
      </c>
      <c r="H3419" t="s">
        <v>2511</v>
      </c>
      <c r="I3419">
        <v>0</v>
      </c>
      <c r="J3419">
        <v>3715.17</v>
      </c>
      <c r="K3419">
        <v>0</v>
      </c>
      <c r="L3419">
        <v>-3715.17</v>
      </c>
      <c r="M3419" t="s">
        <v>1290</v>
      </c>
    </row>
    <row r="3420" spans="1:13">
      <c r="A3420">
        <v>101010102001</v>
      </c>
      <c r="B3420" t="s">
        <v>2902</v>
      </c>
      <c r="C3420" t="s">
        <v>2626</v>
      </c>
      <c r="D3420" t="s">
        <v>1288</v>
      </c>
      <c r="E3420" t="s">
        <v>2628</v>
      </c>
      <c r="F3420">
        <v>4119</v>
      </c>
      <c r="G3420" s="1">
        <v>39017</v>
      </c>
      <c r="H3420" t="s">
        <v>2512</v>
      </c>
      <c r="I3420">
        <v>0</v>
      </c>
      <c r="J3420">
        <v>6680.87</v>
      </c>
      <c r="K3420">
        <v>0</v>
      </c>
      <c r="L3420">
        <v>-6680.87</v>
      </c>
      <c r="M3420" t="s">
        <v>1290</v>
      </c>
    </row>
    <row r="3421" spans="1:13">
      <c r="A3421">
        <v>101010102001</v>
      </c>
      <c r="B3421" t="s">
        <v>2902</v>
      </c>
      <c r="C3421" t="s">
        <v>2626</v>
      </c>
      <c r="D3421" t="s">
        <v>1288</v>
      </c>
      <c r="E3421" t="s">
        <v>2628</v>
      </c>
      <c r="F3421">
        <v>4121</v>
      </c>
      <c r="G3421" s="1">
        <v>39017</v>
      </c>
      <c r="H3421" t="s">
        <v>2513</v>
      </c>
      <c r="I3421">
        <v>0</v>
      </c>
      <c r="J3421">
        <v>19668.009999999998</v>
      </c>
      <c r="K3421">
        <v>0</v>
      </c>
      <c r="L3421">
        <v>-19668.009999999998</v>
      </c>
      <c r="M3421" t="s">
        <v>1290</v>
      </c>
    </row>
    <row r="3422" spans="1:13">
      <c r="A3422">
        <v>101010102001</v>
      </c>
      <c r="B3422" t="s">
        <v>2902</v>
      </c>
      <c r="C3422" t="s">
        <v>2626</v>
      </c>
      <c r="D3422" t="s">
        <v>1288</v>
      </c>
      <c r="E3422" t="s">
        <v>2628</v>
      </c>
      <c r="F3422">
        <v>4122</v>
      </c>
      <c r="G3422" s="1">
        <v>39017</v>
      </c>
      <c r="H3422" t="s">
        <v>3305</v>
      </c>
      <c r="I3422">
        <v>0</v>
      </c>
      <c r="J3422">
        <v>227</v>
      </c>
      <c r="K3422">
        <v>0</v>
      </c>
      <c r="L3422">
        <v>-227</v>
      </c>
      <c r="M3422" t="s">
        <v>1290</v>
      </c>
    </row>
    <row r="3423" spans="1:13">
      <c r="A3423">
        <v>101010102001</v>
      </c>
      <c r="B3423" t="s">
        <v>2902</v>
      </c>
      <c r="C3423" t="s">
        <v>2626</v>
      </c>
      <c r="D3423" t="s">
        <v>1288</v>
      </c>
      <c r="E3423" t="s">
        <v>2628</v>
      </c>
      <c r="F3423">
        <v>4123</v>
      </c>
      <c r="G3423" s="1">
        <v>39017</v>
      </c>
      <c r="H3423" t="s">
        <v>2514</v>
      </c>
      <c r="I3423">
        <v>0</v>
      </c>
      <c r="J3423">
        <v>168</v>
      </c>
      <c r="K3423">
        <v>0</v>
      </c>
      <c r="L3423">
        <v>-168</v>
      </c>
      <c r="M3423" t="s">
        <v>1290</v>
      </c>
    </row>
    <row r="3424" spans="1:13">
      <c r="A3424">
        <v>101010102001</v>
      </c>
      <c r="B3424" t="s">
        <v>2902</v>
      </c>
      <c r="C3424" t="s">
        <v>2626</v>
      </c>
      <c r="D3424" t="s">
        <v>1288</v>
      </c>
      <c r="E3424" t="s">
        <v>2628</v>
      </c>
      <c r="F3424">
        <v>4124</v>
      </c>
      <c r="G3424" s="1">
        <v>39017</v>
      </c>
      <c r="H3424" t="s">
        <v>2515</v>
      </c>
      <c r="I3424">
        <v>0</v>
      </c>
      <c r="J3424">
        <v>168</v>
      </c>
      <c r="K3424">
        <v>0</v>
      </c>
      <c r="L3424">
        <v>-168</v>
      </c>
      <c r="M3424" t="s">
        <v>1290</v>
      </c>
    </row>
    <row r="3425" spans="1:13">
      <c r="A3425">
        <v>101010102001</v>
      </c>
      <c r="B3425" t="s">
        <v>2902</v>
      </c>
      <c r="C3425" t="s">
        <v>2626</v>
      </c>
      <c r="D3425" t="s">
        <v>1288</v>
      </c>
      <c r="E3425" t="s">
        <v>2628</v>
      </c>
      <c r="F3425">
        <v>4125</v>
      </c>
      <c r="G3425" s="1">
        <v>39017</v>
      </c>
      <c r="H3425" t="s">
        <v>3045</v>
      </c>
      <c r="I3425">
        <v>0</v>
      </c>
      <c r="J3425">
        <v>168</v>
      </c>
      <c r="K3425">
        <v>0</v>
      </c>
      <c r="L3425">
        <v>-168</v>
      </c>
      <c r="M3425" t="s">
        <v>1290</v>
      </c>
    </row>
    <row r="3426" spans="1:13">
      <c r="A3426">
        <v>101010102001</v>
      </c>
      <c r="B3426" t="s">
        <v>2902</v>
      </c>
      <c r="C3426" t="s">
        <v>2626</v>
      </c>
      <c r="D3426" t="s">
        <v>1288</v>
      </c>
      <c r="E3426" t="s">
        <v>2628</v>
      </c>
      <c r="F3426">
        <v>4126</v>
      </c>
      <c r="G3426" s="1">
        <v>39017</v>
      </c>
      <c r="H3426" t="s">
        <v>3046</v>
      </c>
      <c r="I3426">
        <v>0</v>
      </c>
      <c r="J3426">
        <v>336</v>
      </c>
      <c r="K3426">
        <v>0</v>
      </c>
      <c r="L3426">
        <v>-336</v>
      </c>
      <c r="M3426" t="s">
        <v>1290</v>
      </c>
    </row>
    <row r="3427" spans="1:13">
      <c r="A3427">
        <v>101010102001</v>
      </c>
      <c r="B3427" t="s">
        <v>2902</v>
      </c>
      <c r="C3427" t="s">
        <v>2626</v>
      </c>
      <c r="D3427" t="s">
        <v>1288</v>
      </c>
      <c r="E3427" t="s">
        <v>2628</v>
      </c>
      <c r="F3427">
        <v>4127</v>
      </c>
      <c r="G3427" s="1">
        <v>39017</v>
      </c>
      <c r="H3427" t="s">
        <v>3047</v>
      </c>
      <c r="I3427">
        <v>0</v>
      </c>
      <c r="J3427">
        <v>168</v>
      </c>
      <c r="K3427">
        <v>0</v>
      </c>
      <c r="L3427">
        <v>-168</v>
      </c>
      <c r="M3427" t="s">
        <v>1290</v>
      </c>
    </row>
    <row r="3428" spans="1:13">
      <c r="A3428">
        <v>101010102001</v>
      </c>
      <c r="B3428" t="s">
        <v>2902</v>
      </c>
      <c r="C3428" t="s">
        <v>2626</v>
      </c>
      <c r="D3428" t="s">
        <v>1288</v>
      </c>
      <c r="E3428" t="s">
        <v>2628</v>
      </c>
      <c r="F3428">
        <v>4128</v>
      </c>
      <c r="G3428" s="1">
        <v>39017</v>
      </c>
      <c r="H3428" t="s">
        <v>3048</v>
      </c>
      <c r="I3428">
        <v>0</v>
      </c>
      <c r="J3428">
        <v>168</v>
      </c>
      <c r="K3428">
        <v>0</v>
      </c>
      <c r="L3428">
        <v>-168</v>
      </c>
      <c r="M3428" t="s">
        <v>1290</v>
      </c>
    </row>
    <row r="3429" spans="1:13">
      <c r="A3429">
        <v>101010102001</v>
      </c>
      <c r="B3429" t="s">
        <v>2902</v>
      </c>
      <c r="C3429" t="s">
        <v>2626</v>
      </c>
      <c r="D3429" t="s">
        <v>1288</v>
      </c>
      <c r="E3429" t="s">
        <v>2628</v>
      </c>
      <c r="F3429">
        <v>4129</v>
      </c>
      <c r="G3429" s="1">
        <v>39017</v>
      </c>
      <c r="H3429" t="s">
        <v>3049</v>
      </c>
      <c r="I3429">
        <v>0</v>
      </c>
      <c r="J3429">
        <v>268.8</v>
      </c>
      <c r="K3429">
        <v>0</v>
      </c>
      <c r="L3429">
        <v>-268.8</v>
      </c>
      <c r="M3429" t="s">
        <v>1290</v>
      </c>
    </row>
    <row r="3430" spans="1:13">
      <c r="A3430">
        <v>101010102001</v>
      </c>
      <c r="B3430" t="s">
        <v>2902</v>
      </c>
      <c r="C3430" t="s">
        <v>2626</v>
      </c>
      <c r="D3430" t="s">
        <v>1288</v>
      </c>
      <c r="E3430" t="s">
        <v>2628</v>
      </c>
      <c r="F3430">
        <v>4130</v>
      </c>
      <c r="G3430" s="1">
        <v>39017</v>
      </c>
      <c r="H3430" t="s">
        <v>3050</v>
      </c>
      <c r="I3430">
        <v>0</v>
      </c>
      <c r="J3430">
        <v>336</v>
      </c>
      <c r="K3430">
        <v>0</v>
      </c>
      <c r="L3430">
        <v>-336</v>
      </c>
      <c r="M3430" t="s">
        <v>1290</v>
      </c>
    </row>
    <row r="3431" spans="1:13">
      <c r="A3431">
        <v>101010102001</v>
      </c>
      <c r="B3431" t="s">
        <v>2902</v>
      </c>
      <c r="C3431" t="s">
        <v>2626</v>
      </c>
      <c r="D3431" t="s">
        <v>1288</v>
      </c>
      <c r="E3431" t="s">
        <v>2634</v>
      </c>
      <c r="F3431">
        <v>2815</v>
      </c>
      <c r="G3431" s="1">
        <v>39018</v>
      </c>
      <c r="H3431" t="s">
        <v>3060</v>
      </c>
      <c r="I3431">
        <v>762.55</v>
      </c>
      <c r="J3431">
        <v>0</v>
      </c>
      <c r="K3431">
        <v>0</v>
      </c>
      <c r="L3431">
        <v>762.55</v>
      </c>
      <c r="M3431" t="s">
        <v>1290</v>
      </c>
    </row>
    <row r="3432" spans="1:13">
      <c r="A3432">
        <v>101010102001</v>
      </c>
      <c r="B3432" t="s">
        <v>2902</v>
      </c>
      <c r="C3432" t="s">
        <v>2626</v>
      </c>
      <c r="D3432" t="s">
        <v>1288</v>
      </c>
      <c r="E3432" t="s">
        <v>2634</v>
      </c>
      <c r="F3432">
        <v>2863</v>
      </c>
      <c r="G3432" s="1">
        <v>39018</v>
      </c>
      <c r="H3432" t="s">
        <v>3061</v>
      </c>
      <c r="I3432">
        <v>513.44000000000005</v>
      </c>
      <c r="J3432">
        <v>0</v>
      </c>
      <c r="K3432">
        <v>0</v>
      </c>
      <c r="L3432">
        <v>513.44000000000005</v>
      </c>
      <c r="M3432" t="s">
        <v>1290</v>
      </c>
    </row>
    <row r="3433" spans="1:13">
      <c r="A3433">
        <v>101010102001</v>
      </c>
      <c r="B3433" t="s">
        <v>2902</v>
      </c>
      <c r="C3433" t="s">
        <v>2626</v>
      </c>
      <c r="D3433" t="s">
        <v>1288</v>
      </c>
      <c r="E3433" t="s">
        <v>2634</v>
      </c>
      <c r="F3433">
        <v>2870</v>
      </c>
      <c r="G3433" s="1">
        <v>39018</v>
      </c>
      <c r="H3433" t="s">
        <v>3062</v>
      </c>
      <c r="I3433">
        <v>172.38</v>
      </c>
      <c r="J3433">
        <v>0</v>
      </c>
      <c r="K3433">
        <v>0</v>
      </c>
      <c r="L3433">
        <v>172.38</v>
      </c>
      <c r="M3433" t="s">
        <v>1290</v>
      </c>
    </row>
    <row r="3434" spans="1:13">
      <c r="A3434">
        <v>101010102001</v>
      </c>
      <c r="B3434" t="s">
        <v>2902</v>
      </c>
      <c r="C3434" t="s">
        <v>2626</v>
      </c>
      <c r="D3434" t="s">
        <v>1288</v>
      </c>
      <c r="E3434" t="s">
        <v>2634</v>
      </c>
      <c r="F3434">
        <v>2871</v>
      </c>
      <c r="G3434" s="1">
        <v>39018</v>
      </c>
      <c r="H3434" t="s">
        <v>3063</v>
      </c>
      <c r="I3434">
        <v>73.22</v>
      </c>
      <c r="J3434">
        <v>0</v>
      </c>
      <c r="K3434">
        <v>0</v>
      </c>
      <c r="L3434">
        <v>73.22</v>
      </c>
      <c r="M3434" t="s">
        <v>1290</v>
      </c>
    </row>
    <row r="3435" spans="1:13">
      <c r="A3435">
        <v>101010102001</v>
      </c>
      <c r="B3435" t="s">
        <v>2902</v>
      </c>
      <c r="C3435" t="s">
        <v>2626</v>
      </c>
      <c r="D3435" t="s">
        <v>1288</v>
      </c>
      <c r="E3435" t="s">
        <v>2666</v>
      </c>
      <c r="F3435">
        <v>20</v>
      </c>
      <c r="G3435" s="1">
        <v>39020</v>
      </c>
      <c r="H3435" t="s">
        <v>3070</v>
      </c>
      <c r="I3435">
        <v>12800</v>
      </c>
      <c r="J3435">
        <v>0</v>
      </c>
      <c r="K3435">
        <v>0</v>
      </c>
      <c r="L3435">
        <v>12800</v>
      </c>
      <c r="M3435" t="s">
        <v>1290</v>
      </c>
    </row>
    <row r="3436" spans="1:13">
      <c r="A3436">
        <v>101010102001</v>
      </c>
      <c r="B3436" t="s">
        <v>2902</v>
      </c>
      <c r="C3436" t="s">
        <v>2626</v>
      </c>
      <c r="D3436" t="s">
        <v>1288</v>
      </c>
      <c r="E3436" t="s">
        <v>2632</v>
      </c>
      <c r="F3436">
        <v>161</v>
      </c>
      <c r="G3436" s="1">
        <v>39020</v>
      </c>
      <c r="H3436" t="s">
        <v>3071</v>
      </c>
      <c r="I3436">
        <v>0</v>
      </c>
      <c r="J3436">
        <v>6026.02</v>
      </c>
      <c r="K3436">
        <v>0</v>
      </c>
      <c r="L3436">
        <v>-6026.02</v>
      </c>
      <c r="M3436" t="s">
        <v>1290</v>
      </c>
    </row>
    <row r="3437" spans="1:13">
      <c r="A3437">
        <v>101010102001</v>
      </c>
      <c r="B3437" t="s">
        <v>2902</v>
      </c>
      <c r="C3437" t="s">
        <v>2626</v>
      </c>
      <c r="D3437" t="s">
        <v>1288</v>
      </c>
      <c r="E3437" t="s">
        <v>2632</v>
      </c>
      <c r="F3437">
        <v>162</v>
      </c>
      <c r="G3437" s="1">
        <v>39020</v>
      </c>
      <c r="H3437" t="s">
        <v>3072</v>
      </c>
      <c r="I3437">
        <v>0</v>
      </c>
      <c r="J3437">
        <v>7117.74</v>
      </c>
      <c r="K3437">
        <v>0</v>
      </c>
      <c r="L3437">
        <v>-7117.74</v>
      </c>
      <c r="M3437" t="s">
        <v>1290</v>
      </c>
    </row>
    <row r="3438" spans="1:13">
      <c r="A3438">
        <v>101010102001</v>
      </c>
      <c r="B3438" t="s">
        <v>2902</v>
      </c>
      <c r="C3438" t="s">
        <v>2626</v>
      </c>
      <c r="D3438" t="s">
        <v>1288</v>
      </c>
      <c r="E3438" t="s">
        <v>2632</v>
      </c>
      <c r="F3438">
        <v>238</v>
      </c>
      <c r="G3438" s="1">
        <v>39020</v>
      </c>
      <c r="H3438" t="s">
        <v>3073</v>
      </c>
      <c r="I3438">
        <v>0</v>
      </c>
      <c r="J3438">
        <v>60000</v>
      </c>
      <c r="K3438">
        <v>0</v>
      </c>
      <c r="L3438">
        <v>-60000</v>
      </c>
      <c r="M3438" t="s">
        <v>1290</v>
      </c>
    </row>
    <row r="3439" spans="1:13">
      <c r="A3439">
        <v>101010102001</v>
      </c>
      <c r="B3439" t="s">
        <v>2902</v>
      </c>
      <c r="C3439" t="s">
        <v>2626</v>
      </c>
      <c r="D3439" t="s">
        <v>1288</v>
      </c>
      <c r="E3439" t="s">
        <v>2632</v>
      </c>
      <c r="F3439">
        <v>240</v>
      </c>
      <c r="G3439" s="1">
        <v>39020</v>
      </c>
      <c r="H3439" t="s">
        <v>3074</v>
      </c>
      <c r="I3439">
        <v>0</v>
      </c>
      <c r="J3439">
        <v>67541.8</v>
      </c>
      <c r="K3439">
        <v>0</v>
      </c>
      <c r="L3439">
        <v>-67541.8</v>
      </c>
      <c r="M3439" t="s">
        <v>1290</v>
      </c>
    </row>
    <row r="3440" spans="1:13">
      <c r="A3440">
        <v>101010102001</v>
      </c>
      <c r="B3440" t="s">
        <v>2902</v>
      </c>
      <c r="C3440" t="s">
        <v>2626</v>
      </c>
      <c r="D3440" t="s">
        <v>1288</v>
      </c>
      <c r="E3440" t="s">
        <v>2634</v>
      </c>
      <c r="F3440">
        <v>2300</v>
      </c>
      <c r="G3440" s="1">
        <v>39020</v>
      </c>
      <c r="H3440" t="s">
        <v>3075</v>
      </c>
      <c r="I3440">
        <v>151.19999999999999</v>
      </c>
      <c r="J3440">
        <v>0</v>
      </c>
      <c r="K3440">
        <v>0</v>
      </c>
      <c r="L3440">
        <v>151.19999999999999</v>
      </c>
      <c r="M3440" t="s">
        <v>1290</v>
      </c>
    </row>
    <row r="3441" spans="1:13">
      <c r="A3441">
        <v>101010102001</v>
      </c>
      <c r="B3441" t="s">
        <v>2902</v>
      </c>
      <c r="C3441" t="s">
        <v>2626</v>
      </c>
      <c r="D3441" t="s">
        <v>1288</v>
      </c>
      <c r="E3441" t="s">
        <v>2634</v>
      </c>
      <c r="F3441">
        <v>2301</v>
      </c>
      <c r="G3441" s="1">
        <v>39020</v>
      </c>
      <c r="H3441" t="s">
        <v>3076</v>
      </c>
      <c r="I3441">
        <v>28</v>
      </c>
      <c r="J3441">
        <v>0</v>
      </c>
      <c r="K3441">
        <v>0</v>
      </c>
      <c r="L3441">
        <v>28</v>
      </c>
      <c r="M3441" t="s">
        <v>1290</v>
      </c>
    </row>
    <row r="3442" spans="1:13">
      <c r="A3442">
        <v>101010102001</v>
      </c>
      <c r="B3442" t="s">
        <v>2902</v>
      </c>
      <c r="C3442" t="s">
        <v>2626</v>
      </c>
      <c r="D3442" t="s">
        <v>1288</v>
      </c>
      <c r="E3442" t="s">
        <v>2634</v>
      </c>
      <c r="F3442">
        <v>2371</v>
      </c>
      <c r="G3442" s="1">
        <v>39020</v>
      </c>
      <c r="H3442" t="s">
        <v>3077</v>
      </c>
      <c r="I3442">
        <v>4000</v>
      </c>
      <c r="J3442">
        <v>0</v>
      </c>
      <c r="K3442">
        <v>0</v>
      </c>
      <c r="L3442">
        <v>4000</v>
      </c>
      <c r="M3442" t="s">
        <v>1290</v>
      </c>
    </row>
    <row r="3443" spans="1:13">
      <c r="A3443">
        <v>101010102001</v>
      </c>
      <c r="B3443" t="s">
        <v>1287</v>
      </c>
      <c r="C3443" t="s">
        <v>2626</v>
      </c>
      <c r="D3443" t="s">
        <v>1288</v>
      </c>
      <c r="E3443" t="s">
        <v>2634</v>
      </c>
      <c r="F3443">
        <v>2446</v>
      </c>
      <c r="G3443" s="1">
        <v>39020</v>
      </c>
      <c r="H3443" t="s">
        <v>2651</v>
      </c>
      <c r="I3443">
        <v>1243.6600000000001</v>
      </c>
      <c r="J3443">
        <v>0</v>
      </c>
      <c r="K3443">
        <v>0</v>
      </c>
      <c r="L3443">
        <v>1243.6600000000001</v>
      </c>
      <c r="M3443" t="s">
        <v>1290</v>
      </c>
    </row>
    <row r="3444" spans="1:13">
      <c r="A3444">
        <v>101010102001</v>
      </c>
      <c r="B3444" t="s">
        <v>2902</v>
      </c>
      <c r="C3444" t="s">
        <v>2626</v>
      </c>
      <c r="D3444" t="s">
        <v>1288</v>
      </c>
      <c r="E3444" t="s">
        <v>2634</v>
      </c>
      <c r="F3444">
        <v>2451</v>
      </c>
      <c r="G3444" s="1">
        <v>39020</v>
      </c>
      <c r="H3444" t="s">
        <v>3078</v>
      </c>
      <c r="I3444">
        <v>710.06</v>
      </c>
      <c r="J3444">
        <v>0</v>
      </c>
      <c r="K3444">
        <v>0</v>
      </c>
      <c r="L3444">
        <v>710.06</v>
      </c>
      <c r="M3444" t="s">
        <v>1290</v>
      </c>
    </row>
    <row r="3445" spans="1:13">
      <c r="A3445">
        <v>101010102001</v>
      </c>
      <c r="B3445" t="s">
        <v>2676</v>
      </c>
      <c r="C3445" t="s">
        <v>2626</v>
      </c>
      <c r="D3445" t="s">
        <v>1288</v>
      </c>
      <c r="E3445" t="s">
        <v>2634</v>
      </c>
      <c r="F3445">
        <v>2483</v>
      </c>
      <c r="G3445" s="1">
        <v>39020</v>
      </c>
      <c r="H3445" t="s">
        <v>359</v>
      </c>
      <c r="I3445">
        <v>3892.93</v>
      </c>
      <c r="J3445">
        <v>0</v>
      </c>
      <c r="K3445">
        <v>0</v>
      </c>
      <c r="L3445">
        <v>3892.93</v>
      </c>
      <c r="M3445" t="s">
        <v>1290</v>
      </c>
    </row>
    <row r="3446" spans="1:13">
      <c r="A3446">
        <v>101010102001</v>
      </c>
      <c r="B3446" t="s">
        <v>2902</v>
      </c>
      <c r="C3446" t="s">
        <v>2626</v>
      </c>
      <c r="D3446" t="s">
        <v>1288</v>
      </c>
      <c r="E3446" t="s">
        <v>2634</v>
      </c>
      <c r="F3446">
        <v>2484</v>
      </c>
      <c r="G3446" s="1">
        <v>39020</v>
      </c>
      <c r="H3446" t="s">
        <v>361</v>
      </c>
      <c r="I3446">
        <v>4760.5200000000004</v>
      </c>
      <c r="J3446">
        <v>0</v>
      </c>
      <c r="K3446">
        <v>0</v>
      </c>
      <c r="L3446">
        <v>4760.5200000000004</v>
      </c>
      <c r="M3446" t="s">
        <v>1290</v>
      </c>
    </row>
    <row r="3447" spans="1:13">
      <c r="A3447">
        <v>101010102001</v>
      </c>
      <c r="B3447" t="s">
        <v>2902</v>
      </c>
      <c r="C3447" t="s">
        <v>2626</v>
      </c>
      <c r="D3447" t="s">
        <v>1288</v>
      </c>
      <c r="E3447" t="s">
        <v>2634</v>
      </c>
      <c r="F3447">
        <v>2512</v>
      </c>
      <c r="G3447" s="1">
        <v>39020</v>
      </c>
      <c r="H3447" t="s">
        <v>3079</v>
      </c>
      <c r="I3447">
        <v>30492.47</v>
      </c>
      <c r="J3447">
        <v>0</v>
      </c>
      <c r="K3447">
        <v>0</v>
      </c>
      <c r="L3447">
        <v>30492.47</v>
      </c>
      <c r="M3447" t="s">
        <v>1290</v>
      </c>
    </row>
    <row r="3448" spans="1:13">
      <c r="A3448">
        <v>101010102001</v>
      </c>
      <c r="B3448" t="s">
        <v>2902</v>
      </c>
      <c r="C3448" t="s">
        <v>2626</v>
      </c>
      <c r="D3448" t="s">
        <v>1288</v>
      </c>
      <c r="E3448" t="s">
        <v>2634</v>
      </c>
      <c r="F3448">
        <v>2522</v>
      </c>
      <c r="G3448" s="1">
        <v>39020</v>
      </c>
      <c r="H3448" t="s">
        <v>1910</v>
      </c>
      <c r="I3448">
        <v>953.49</v>
      </c>
      <c r="J3448">
        <v>0</v>
      </c>
      <c r="K3448">
        <v>0</v>
      </c>
      <c r="L3448">
        <v>953.49</v>
      </c>
      <c r="M3448" t="s">
        <v>1290</v>
      </c>
    </row>
    <row r="3449" spans="1:13">
      <c r="A3449">
        <v>101010102001</v>
      </c>
      <c r="B3449" t="s">
        <v>2902</v>
      </c>
      <c r="C3449" t="s">
        <v>2626</v>
      </c>
      <c r="D3449" t="s">
        <v>1288</v>
      </c>
      <c r="E3449" t="s">
        <v>2634</v>
      </c>
      <c r="F3449">
        <v>2531</v>
      </c>
      <c r="G3449" s="1">
        <v>39020</v>
      </c>
      <c r="H3449" t="s">
        <v>1911</v>
      </c>
      <c r="I3449">
        <v>2720.04</v>
      </c>
      <c r="J3449">
        <v>0</v>
      </c>
      <c r="K3449">
        <v>0</v>
      </c>
      <c r="L3449">
        <v>2720.04</v>
      </c>
      <c r="M3449" t="s">
        <v>1290</v>
      </c>
    </row>
    <row r="3450" spans="1:13">
      <c r="A3450">
        <v>101010102001</v>
      </c>
      <c r="B3450" t="s">
        <v>2902</v>
      </c>
      <c r="C3450" t="s">
        <v>2626</v>
      </c>
      <c r="D3450" t="s">
        <v>1288</v>
      </c>
      <c r="E3450" t="s">
        <v>2634</v>
      </c>
      <c r="F3450">
        <v>2580</v>
      </c>
      <c r="G3450" s="1">
        <v>39020</v>
      </c>
      <c r="H3450" t="s">
        <v>1912</v>
      </c>
      <c r="I3450">
        <v>2729.26</v>
      </c>
      <c r="J3450">
        <v>0</v>
      </c>
      <c r="K3450">
        <v>0</v>
      </c>
      <c r="L3450">
        <v>2729.26</v>
      </c>
      <c r="M3450" t="s">
        <v>1290</v>
      </c>
    </row>
    <row r="3451" spans="1:13">
      <c r="A3451">
        <v>101010102001</v>
      </c>
      <c r="B3451" t="s">
        <v>2902</v>
      </c>
      <c r="C3451" t="s">
        <v>2626</v>
      </c>
      <c r="D3451" t="s">
        <v>1288</v>
      </c>
      <c r="E3451" t="s">
        <v>2634</v>
      </c>
      <c r="F3451">
        <v>2608</v>
      </c>
      <c r="G3451" s="1">
        <v>39020</v>
      </c>
      <c r="H3451" t="s">
        <v>2741</v>
      </c>
      <c r="I3451">
        <v>94991.75</v>
      </c>
      <c r="J3451">
        <v>0</v>
      </c>
      <c r="K3451">
        <v>0</v>
      </c>
      <c r="L3451">
        <v>94991.75</v>
      </c>
      <c r="M3451" t="s">
        <v>1290</v>
      </c>
    </row>
    <row r="3452" spans="1:13">
      <c r="A3452">
        <v>101010102001</v>
      </c>
      <c r="B3452" t="s">
        <v>2902</v>
      </c>
      <c r="C3452" t="s">
        <v>2626</v>
      </c>
      <c r="D3452" t="s">
        <v>1288</v>
      </c>
      <c r="E3452" t="s">
        <v>2634</v>
      </c>
      <c r="F3452">
        <v>2796</v>
      </c>
      <c r="G3452" s="1">
        <v>39020</v>
      </c>
      <c r="H3452" t="s">
        <v>1913</v>
      </c>
      <c r="I3452">
        <v>766.75</v>
      </c>
      <c r="J3452">
        <v>0</v>
      </c>
      <c r="K3452">
        <v>0</v>
      </c>
      <c r="L3452">
        <v>766.75</v>
      </c>
      <c r="M3452" t="s">
        <v>1290</v>
      </c>
    </row>
    <row r="3453" spans="1:13">
      <c r="A3453">
        <v>101010102001</v>
      </c>
      <c r="B3453" t="s">
        <v>2902</v>
      </c>
      <c r="C3453" t="s">
        <v>2626</v>
      </c>
      <c r="D3453" t="s">
        <v>1288</v>
      </c>
      <c r="E3453" t="s">
        <v>2634</v>
      </c>
      <c r="F3453">
        <v>2802</v>
      </c>
      <c r="G3453" s="1">
        <v>39020</v>
      </c>
      <c r="H3453" t="s">
        <v>1914</v>
      </c>
      <c r="I3453">
        <v>431.4</v>
      </c>
      <c r="J3453">
        <v>0</v>
      </c>
      <c r="K3453">
        <v>0</v>
      </c>
      <c r="L3453">
        <v>431.4</v>
      </c>
      <c r="M3453" t="s">
        <v>1290</v>
      </c>
    </row>
    <row r="3454" spans="1:13">
      <c r="A3454">
        <v>101010102001</v>
      </c>
      <c r="B3454" t="s">
        <v>2902</v>
      </c>
      <c r="C3454" t="s">
        <v>2626</v>
      </c>
      <c r="D3454" t="s">
        <v>1288</v>
      </c>
      <c r="E3454" t="s">
        <v>2634</v>
      </c>
      <c r="F3454">
        <v>2813</v>
      </c>
      <c r="G3454" s="1">
        <v>39020</v>
      </c>
      <c r="H3454" t="s">
        <v>1915</v>
      </c>
      <c r="I3454">
        <v>8526</v>
      </c>
      <c r="J3454">
        <v>0</v>
      </c>
      <c r="K3454">
        <v>0</v>
      </c>
      <c r="L3454">
        <v>8526</v>
      </c>
      <c r="M3454" t="s">
        <v>1290</v>
      </c>
    </row>
    <row r="3455" spans="1:13">
      <c r="A3455">
        <v>101010102001</v>
      </c>
      <c r="B3455" t="s">
        <v>2902</v>
      </c>
      <c r="C3455" t="s">
        <v>2626</v>
      </c>
      <c r="D3455" t="s">
        <v>1288</v>
      </c>
      <c r="E3455" t="s">
        <v>2634</v>
      </c>
      <c r="F3455">
        <v>2867</v>
      </c>
      <c r="G3455" s="1">
        <v>39020</v>
      </c>
      <c r="H3455" t="s">
        <v>1916</v>
      </c>
      <c r="I3455">
        <v>168</v>
      </c>
      <c r="J3455">
        <v>0</v>
      </c>
      <c r="K3455">
        <v>0</v>
      </c>
      <c r="L3455">
        <v>168</v>
      </c>
      <c r="M3455" t="s">
        <v>1290</v>
      </c>
    </row>
    <row r="3456" spans="1:13">
      <c r="A3456">
        <v>101010102001</v>
      </c>
      <c r="B3456" t="s">
        <v>2902</v>
      </c>
      <c r="C3456" t="s">
        <v>2626</v>
      </c>
      <c r="D3456" t="s">
        <v>1288</v>
      </c>
      <c r="E3456" t="s">
        <v>2634</v>
      </c>
      <c r="F3456">
        <v>3065</v>
      </c>
      <c r="G3456" s="1">
        <v>39020</v>
      </c>
      <c r="H3456" t="s">
        <v>1917</v>
      </c>
      <c r="I3456">
        <v>124942.96</v>
      </c>
      <c r="J3456">
        <v>0</v>
      </c>
      <c r="K3456">
        <v>0</v>
      </c>
      <c r="L3456">
        <v>124942.96</v>
      </c>
      <c r="M3456" t="s">
        <v>1290</v>
      </c>
    </row>
    <row r="3457" spans="1:13">
      <c r="A3457">
        <v>101010102001</v>
      </c>
      <c r="B3457" t="s">
        <v>2902</v>
      </c>
      <c r="C3457" t="s">
        <v>2626</v>
      </c>
      <c r="D3457" t="s">
        <v>1288</v>
      </c>
      <c r="E3457" t="s">
        <v>2627</v>
      </c>
      <c r="F3457">
        <v>4072</v>
      </c>
      <c r="G3457" s="1">
        <v>39020</v>
      </c>
      <c r="H3457" t="s">
        <v>1293</v>
      </c>
      <c r="I3457">
        <v>0</v>
      </c>
      <c r="J3457">
        <v>0</v>
      </c>
      <c r="K3457">
        <v>0</v>
      </c>
      <c r="L3457">
        <v>0</v>
      </c>
      <c r="M3457" t="s">
        <v>1290</v>
      </c>
    </row>
    <row r="3458" spans="1:13">
      <c r="A3458">
        <v>101010102001</v>
      </c>
      <c r="B3458" t="s">
        <v>2902</v>
      </c>
      <c r="C3458" t="s">
        <v>2626</v>
      </c>
      <c r="D3458" t="s">
        <v>1288</v>
      </c>
      <c r="E3458" t="s">
        <v>2627</v>
      </c>
      <c r="F3458">
        <v>4120</v>
      </c>
      <c r="G3458" s="1">
        <v>39020</v>
      </c>
      <c r="H3458" t="s">
        <v>1293</v>
      </c>
      <c r="I3458">
        <v>0</v>
      </c>
      <c r="J3458">
        <v>0</v>
      </c>
      <c r="K3458">
        <v>0</v>
      </c>
      <c r="L3458">
        <v>0</v>
      </c>
      <c r="M3458" t="s">
        <v>1290</v>
      </c>
    </row>
    <row r="3459" spans="1:13">
      <c r="A3459">
        <v>101010102001</v>
      </c>
      <c r="B3459" t="s">
        <v>2902</v>
      </c>
      <c r="C3459" t="s">
        <v>2626</v>
      </c>
      <c r="D3459" t="s">
        <v>1288</v>
      </c>
      <c r="E3459" t="s">
        <v>2628</v>
      </c>
      <c r="F3459">
        <v>4134</v>
      </c>
      <c r="G3459" s="1">
        <v>39020</v>
      </c>
      <c r="H3459" t="s">
        <v>3064</v>
      </c>
      <c r="I3459">
        <v>0</v>
      </c>
      <c r="J3459">
        <v>369.93</v>
      </c>
      <c r="K3459">
        <v>0</v>
      </c>
      <c r="L3459">
        <v>-369.93</v>
      </c>
      <c r="M3459" t="s">
        <v>1290</v>
      </c>
    </row>
    <row r="3460" spans="1:13">
      <c r="A3460">
        <v>101010102001</v>
      </c>
      <c r="B3460" t="s">
        <v>2902</v>
      </c>
      <c r="C3460" t="s">
        <v>2626</v>
      </c>
      <c r="D3460" t="s">
        <v>1288</v>
      </c>
      <c r="E3460" t="s">
        <v>2628</v>
      </c>
      <c r="F3460">
        <v>4136</v>
      </c>
      <c r="G3460" s="1">
        <v>39020</v>
      </c>
      <c r="H3460" t="s">
        <v>3065</v>
      </c>
      <c r="I3460">
        <v>0</v>
      </c>
      <c r="J3460">
        <v>6648.12</v>
      </c>
      <c r="K3460">
        <v>0</v>
      </c>
      <c r="L3460">
        <v>-6648.12</v>
      </c>
      <c r="M3460" t="s">
        <v>1290</v>
      </c>
    </row>
    <row r="3461" spans="1:13">
      <c r="A3461">
        <v>101010102001</v>
      </c>
      <c r="B3461" t="s">
        <v>2902</v>
      </c>
      <c r="C3461" t="s">
        <v>2626</v>
      </c>
      <c r="D3461" t="s">
        <v>1288</v>
      </c>
      <c r="E3461" t="s">
        <v>2628</v>
      </c>
      <c r="F3461">
        <v>4137</v>
      </c>
      <c r="G3461" s="1">
        <v>39020</v>
      </c>
      <c r="H3461" t="s">
        <v>3066</v>
      </c>
      <c r="I3461">
        <v>0</v>
      </c>
      <c r="J3461">
        <v>2991.99</v>
      </c>
      <c r="K3461">
        <v>0</v>
      </c>
      <c r="L3461">
        <v>-2991.99</v>
      </c>
      <c r="M3461" t="s">
        <v>1290</v>
      </c>
    </row>
    <row r="3462" spans="1:13">
      <c r="A3462">
        <v>101010102001</v>
      </c>
      <c r="B3462" t="s">
        <v>2902</v>
      </c>
      <c r="C3462" t="s">
        <v>2626</v>
      </c>
      <c r="D3462" t="s">
        <v>1288</v>
      </c>
      <c r="E3462" t="s">
        <v>2628</v>
      </c>
      <c r="F3462">
        <v>4143</v>
      </c>
      <c r="G3462" s="1">
        <v>39020</v>
      </c>
      <c r="H3462" t="s">
        <v>3067</v>
      </c>
      <c r="I3462">
        <v>0</v>
      </c>
      <c r="J3462">
        <v>10611.12</v>
      </c>
      <c r="K3462">
        <v>0</v>
      </c>
      <c r="L3462">
        <v>-10611.12</v>
      </c>
      <c r="M3462" t="s">
        <v>1290</v>
      </c>
    </row>
    <row r="3463" spans="1:13">
      <c r="A3463">
        <v>101010102001</v>
      </c>
      <c r="B3463" t="s">
        <v>2902</v>
      </c>
      <c r="C3463" t="s">
        <v>2626</v>
      </c>
      <c r="D3463" t="s">
        <v>1288</v>
      </c>
      <c r="E3463" t="s">
        <v>2628</v>
      </c>
      <c r="F3463">
        <v>4144</v>
      </c>
      <c r="G3463" s="1">
        <v>39020</v>
      </c>
      <c r="H3463" t="s">
        <v>3068</v>
      </c>
      <c r="I3463">
        <v>0</v>
      </c>
      <c r="J3463">
        <v>151.19999999999999</v>
      </c>
      <c r="K3463">
        <v>0</v>
      </c>
      <c r="L3463">
        <v>-151.19999999999999</v>
      </c>
      <c r="M3463" t="s">
        <v>1290</v>
      </c>
    </row>
    <row r="3464" spans="1:13">
      <c r="A3464">
        <v>101010102001</v>
      </c>
      <c r="B3464" t="s">
        <v>2902</v>
      </c>
      <c r="C3464" t="s">
        <v>2626</v>
      </c>
      <c r="D3464" t="s">
        <v>1288</v>
      </c>
      <c r="E3464" t="s">
        <v>2628</v>
      </c>
      <c r="F3464">
        <v>4145</v>
      </c>
      <c r="G3464" s="1">
        <v>39020</v>
      </c>
      <c r="H3464" t="s">
        <v>3069</v>
      </c>
      <c r="I3464">
        <v>0</v>
      </c>
      <c r="J3464">
        <v>28</v>
      </c>
      <c r="K3464">
        <v>0</v>
      </c>
      <c r="L3464">
        <v>-28</v>
      </c>
      <c r="M3464" t="s">
        <v>1290</v>
      </c>
    </row>
    <row r="3465" spans="1:13">
      <c r="A3465">
        <v>101010102001</v>
      </c>
      <c r="B3465" t="s">
        <v>1287</v>
      </c>
      <c r="C3465" t="s">
        <v>2626</v>
      </c>
      <c r="D3465" t="s">
        <v>1288</v>
      </c>
      <c r="E3465" t="s">
        <v>2632</v>
      </c>
      <c r="F3465">
        <v>151</v>
      </c>
      <c r="G3465" s="1">
        <v>39021</v>
      </c>
      <c r="H3465" t="s">
        <v>2633</v>
      </c>
      <c r="I3465">
        <v>0</v>
      </c>
      <c r="J3465">
        <v>1171.57</v>
      </c>
      <c r="K3465">
        <v>0</v>
      </c>
      <c r="L3465">
        <v>-1171.57</v>
      </c>
      <c r="M3465" t="s">
        <v>1290</v>
      </c>
    </row>
    <row r="3466" spans="1:13">
      <c r="A3466">
        <v>101010102001</v>
      </c>
      <c r="B3466" t="s">
        <v>2676</v>
      </c>
      <c r="C3466" t="s">
        <v>2626</v>
      </c>
      <c r="D3466" t="s">
        <v>1288</v>
      </c>
      <c r="E3466" t="s">
        <v>2632</v>
      </c>
      <c r="F3466">
        <v>156</v>
      </c>
      <c r="G3466" s="1">
        <v>39021</v>
      </c>
      <c r="H3466" t="s">
        <v>360</v>
      </c>
      <c r="I3466">
        <v>0</v>
      </c>
      <c r="J3466">
        <v>4760.5200000000004</v>
      </c>
      <c r="K3466">
        <v>0</v>
      </c>
      <c r="L3466">
        <v>-4760.5200000000004</v>
      </c>
      <c r="M3466" t="s">
        <v>1290</v>
      </c>
    </row>
    <row r="3467" spans="1:13">
      <c r="A3467">
        <v>101010102001</v>
      </c>
      <c r="B3467" t="s">
        <v>2902</v>
      </c>
      <c r="C3467" t="s">
        <v>2626</v>
      </c>
      <c r="D3467" t="s">
        <v>1288</v>
      </c>
      <c r="E3467" t="s">
        <v>2634</v>
      </c>
      <c r="F3467">
        <v>2313</v>
      </c>
      <c r="G3467" s="1">
        <v>39021</v>
      </c>
      <c r="H3467" t="s">
        <v>2864</v>
      </c>
      <c r="I3467">
        <v>90.72</v>
      </c>
      <c r="J3467">
        <v>0</v>
      </c>
      <c r="K3467">
        <v>0</v>
      </c>
      <c r="L3467">
        <v>90.72</v>
      </c>
      <c r="M3467" t="s">
        <v>1290</v>
      </c>
    </row>
    <row r="3468" spans="1:13">
      <c r="A3468">
        <v>101010102001</v>
      </c>
      <c r="B3468" t="s">
        <v>2902</v>
      </c>
      <c r="C3468" t="s">
        <v>2626</v>
      </c>
      <c r="D3468" t="s">
        <v>1288</v>
      </c>
      <c r="E3468" t="s">
        <v>2634</v>
      </c>
      <c r="F3468">
        <v>2333</v>
      </c>
      <c r="G3468" s="1">
        <v>39021</v>
      </c>
      <c r="H3468" t="s">
        <v>2865</v>
      </c>
      <c r="I3468">
        <v>30997.439999999999</v>
      </c>
      <c r="J3468">
        <v>0</v>
      </c>
      <c r="K3468">
        <v>0</v>
      </c>
      <c r="L3468">
        <v>30997.439999999999</v>
      </c>
      <c r="M3468" t="s">
        <v>1290</v>
      </c>
    </row>
    <row r="3469" spans="1:13">
      <c r="A3469">
        <v>101010102001</v>
      </c>
      <c r="B3469" t="s">
        <v>2902</v>
      </c>
      <c r="C3469" t="s">
        <v>2626</v>
      </c>
      <c r="D3469" t="s">
        <v>1288</v>
      </c>
      <c r="E3469" t="s">
        <v>2634</v>
      </c>
      <c r="F3469">
        <v>2334</v>
      </c>
      <c r="G3469" s="1">
        <v>39021</v>
      </c>
      <c r="H3469" t="s">
        <v>2866</v>
      </c>
      <c r="I3469">
        <v>492.48</v>
      </c>
      <c r="J3469">
        <v>0</v>
      </c>
      <c r="K3469">
        <v>0</v>
      </c>
      <c r="L3469">
        <v>492.48</v>
      </c>
      <c r="M3469" t="s">
        <v>1290</v>
      </c>
    </row>
    <row r="3470" spans="1:13">
      <c r="A3470">
        <v>101010102001</v>
      </c>
      <c r="B3470" t="s">
        <v>2902</v>
      </c>
      <c r="C3470" t="s">
        <v>2626</v>
      </c>
      <c r="D3470" t="s">
        <v>1288</v>
      </c>
      <c r="E3470" t="s">
        <v>2634</v>
      </c>
      <c r="F3470">
        <v>2448</v>
      </c>
      <c r="G3470" s="1">
        <v>39021</v>
      </c>
      <c r="H3470" t="s">
        <v>2633</v>
      </c>
      <c r="I3470">
        <v>1171.57</v>
      </c>
      <c r="J3470">
        <v>0</v>
      </c>
      <c r="K3470">
        <v>0</v>
      </c>
      <c r="L3470">
        <v>1171.57</v>
      </c>
      <c r="M3470" t="s">
        <v>1290</v>
      </c>
    </row>
    <row r="3471" spans="1:13">
      <c r="A3471">
        <v>101010102001</v>
      </c>
      <c r="B3471" t="s">
        <v>2902</v>
      </c>
      <c r="C3471" t="s">
        <v>2626</v>
      </c>
      <c r="D3471" t="s">
        <v>1288</v>
      </c>
      <c r="E3471" t="s">
        <v>2634</v>
      </c>
      <c r="F3471">
        <v>2622</v>
      </c>
      <c r="G3471" s="1">
        <v>39021</v>
      </c>
      <c r="H3471" t="s">
        <v>2867</v>
      </c>
      <c r="I3471">
        <v>42.5</v>
      </c>
      <c r="J3471">
        <v>0</v>
      </c>
      <c r="K3471">
        <v>0</v>
      </c>
      <c r="L3471">
        <v>42.5</v>
      </c>
      <c r="M3471" t="s">
        <v>1290</v>
      </c>
    </row>
    <row r="3472" spans="1:13">
      <c r="A3472">
        <v>101010102001</v>
      </c>
      <c r="B3472" t="s">
        <v>2902</v>
      </c>
      <c r="C3472" t="s">
        <v>2626</v>
      </c>
      <c r="D3472" t="s">
        <v>1288</v>
      </c>
      <c r="E3472" t="s">
        <v>2634</v>
      </c>
      <c r="F3472">
        <v>2622</v>
      </c>
      <c r="G3472" s="1">
        <v>39021</v>
      </c>
      <c r="H3472" t="s">
        <v>2867</v>
      </c>
      <c r="I3472">
        <v>51.5</v>
      </c>
      <c r="J3472">
        <v>0</v>
      </c>
      <c r="K3472">
        <v>0</v>
      </c>
      <c r="L3472">
        <v>51.5</v>
      </c>
      <c r="M3472" t="s">
        <v>1290</v>
      </c>
    </row>
    <row r="3473" spans="1:13">
      <c r="A3473">
        <v>101010102001</v>
      </c>
      <c r="B3473" t="s">
        <v>2902</v>
      </c>
      <c r="C3473" t="s">
        <v>2626</v>
      </c>
      <c r="D3473" t="s">
        <v>1288</v>
      </c>
      <c r="E3473" t="s">
        <v>2634</v>
      </c>
      <c r="F3473">
        <v>2624</v>
      </c>
      <c r="G3473" s="1">
        <v>39021</v>
      </c>
      <c r="H3473" t="s">
        <v>2868</v>
      </c>
      <c r="I3473">
        <v>84</v>
      </c>
      <c r="J3473">
        <v>0</v>
      </c>
      <c r="K3473">
        <v>0</v>
      </c>
      <c r="L3473">
        <v>84</v>
      </c>
      <c r="M3473" t="s">
        <v>1290</v>
      </c>
    </row>
    <row r="3474" spans="1:13">
      <c r="A3474">
        <v>101010102001</v>
      </c>
      <c r="B3474" t="s">
        <v>2902</v>
      </c>
      <c r="C3474" t="s">
        <v>2626</v>
      </c>
      <c r="D3474" t="s">
        <v>1288</v>
      </c>
      <c r="E3474" t="s">
        <v>2634</v>
      </c>
      <c r="F3474">
        <v>2817</v>
      </c>
      <c r="G3474" s="1">
        <v>39021</v>
      </c>
      <c r="H3474" t="s">
        <v>2869</v>
      </c>
      <c r="I3474">
        <v>82.8</v>
      </c>
      <c r="J3474">
        <v>0</v>
      </c>
      <c r="K3474">
        <v>0</v>
      </c>
      <c r="L3474">
        <v>82.8</v>
      </c>
      <c r="M3474" t="s">
        <v>1290</v>
      </c>
    </row>
    <row r="3475" spans="1:13">
      <c r="A3475">
        <v>101010102001</v>
      </c>
      <c r="B3475" t="s">
        <v>2902</v>
      </c>
      <c r="C3475" t="s">
        <v>2626</v>
      </c>
      <c r="D3475" t="s">
        <v>1288</v>
      </c>
      <c r="E3475" t="s">
        <v>2634</v>
      </c>
      <c r="F3475">
        <v>2818</v>
      </c>
      <c r="G3475" s="1">
        <v>39021</v>
      </c>
      <c r="H3475" t="s">
        <v>2870</v>
      </c>
      <c r="I3475">
        <v>162</v>
      </c>
      <c r="J3475">
        <v>0</v>
      </c>
      <c r="K3475">
        <v>0</v>
      </c>
      <c r="L3475">
        <v>162</v>
      </c>
      <c r="M3475" t="s">
        <v>1290</v>
      </c>
    </row>
    <row r="3476" spans="1:13">
      <c r="A3476">
        <v>101010102001</v>
      </c>
      <c r="B3476" t="s">
        <v>2902</v>
      </c>
      <c r="C3476" t="s">
        <v>2626</v>
      </c>
      <c r="D3476" t="s">
        <v>1288</v>
      </c>
      <c r="E3476" t="s">
        <v>2634</v>
      </c>
      <c r="F3476">
        <v>2819</v>
      </c>
      <c r="G3476" s="1">
        <v>39021</v>
      </c>
      <c r="H3476" t="s">
        <v>2871</v>
      </c>
      <c r="I3476">
        <v>54</v>
      </c>
      <c r="J3476">
        <v>0</v>
      </c>
      <c r="K3476">
        <v>0</v>
      </c>
      <c r="L3476">
        <v>54</v>
      </c>
      <c r="M3476" t="s">
        <v>1290</v>
      </c>
    </row>
    <row r="3477" spans="1:13">
      <c r="A3477">
        <v>101010102001</v>
      </c>
      <c r="B3477" t="s">
        <v>2902</v>
      </c>
      <c r="C3477" t="s">
        <v>2626</v>
      </c>
      <c r="D3477" t="s">
        <v>1288</v>
      </c>
      <c r="E3477" t="s">
        <v>2634</v>
      </c>
      <c r="F3477">
        <v>2865</v>
      </c>
      <c r="G3477" s="1">
        <v>39021</v>
      </c>
      <c r="H3477" t="s">
        <v>2872</v>
      </c>
      <c r="I3477">
        <v>348</v>
      </c>
      <c r="J3477">
        <v>0</v>
      </c>
      <c r="K3477">
        <v>0</v>
      </c>
      <c r="L3477">
        <v>348</v>
      </c>
      <c r="M3477" t="s">
        <v>1290</v>
      </c>
    </row>
    <row r="3478" spans="1:13">
      <c r="A3478">
        <v>101010102001</v>
      </c>
      <c r="B3478" t="s">
        <v>2902</v>
      </c>
      <c r="C3478" t="s">
        <v>2626</v>
      </c>
      <c r="D3478" t="s">
        <v>1288</v>
      </c>
      <c r="E3478" t="s">
        <v>2634</v>
      </c>
      <c r="F3478">
        <v>2879</v>
      </c>
      <c r="G3478" s="1">
        <v>39021</v>
      </c>
      <c r="H3478" t="s">
        <v>2873</v>
      </c>
      <c r="I3478">
        <v>933.8</v>
      </c>
      <c r="J3478">
        <v>0</v>
      </c>
      <c r="K3478">
        <v>0</v>
      </c>
      <c r="L3478">
        <v>933.8</v>
      </c>
      <c r="M3478" t="s">
        <v>1290</v>
      </c>
    </row>
    <row r="3479" spans="1:13">
      <c r="A3479">
        <v>101010102001</v>
      </c>
      <c r="B3479" t="s">
        <v>2902</v>
      </c>
      <c r="C3479" t="s">
        <v>2626</v>
      </c>
      <c r="D3479" t="s">
        <v>1288</v>
      </c>
      <c r="E3479" t="s">
        <v>2634</v>
      </c>
      <c r="F3479">
        <v>3002</v>
      </c>
      <c r="G3479" s="1">
        <v>39021</v>
      </c>
      <c r="H3479" t="s">
        <v>2874</v>
      </c>
      <c r="I3479">
        <v>1342</v>
      </c>
      <c r="J3479">
        <v>0</v>
      </c>
      <c r="K3479">
        <v>0</v>
      </c>
      <c r="L3479">
        <v>1342</v>
      </c>
      <c r="M3479" t="s">
        <v>1290</v>
      </c>
    </row>
    <row r="3480" spans="1:13">
      <c r="A3480">
        <v>101010102001</v>
      </c>
      <c r="B3480" t="s">
        <v>2902</v>
      </c>
      <c r="C3480" t="s">
        <v>2626</v>
      </c>
      <c r="D3480" t="s">
        <v>1288</v>
      </c>
      <c r="E3480" t="s">
        <v>2628</v>
      </c>
      <c r="F3480">
        <v>4146</v>
      </c>
      <c r="G3480" s="1">
        <v>39021</v>
      </c>
      <c r="H3480" t="s">
        <v>1918</v>
      </c>
      <c r="I3480">
        <v>0</v>
      </c>
      <c r="J3480">
        <v>107.7</v>
      </c>
      <c r="K3480">
        <v>0</v>
      </c>
      <c r="L3480">
        <v>-107.7</v>
      </c>
      <c r="M3480" t="s">
        <v>1290</v>
      </c>
    </row>
    <row r="3481" spans="1:13">
      <c r="A3481">
        <v>101010102001</v>
      </c>
      <c r="B3481" t="s">
        <v>2902</v>
      </c>
      <c r="C3481" t="s">
        <v>2626</v>
      </c>
      <c r="D3481" t="s">
        <v>1288</v>
      </c>
      <c r="E3481" t="s">
        <v>2628</v>
      </c>
      <c r="F3481">
        <v>4149</v>
      </c>
      <c r="G3481" s="1">
        <v>39021</v>
      </c>
      <c r="H3481" t="s">
        <v>1384</v>
      </c>
      <c r="I3481">
        <v>0</v>
      </c>
      <c r="J3481">
        <v>5344.69</v>
      </c>
      <c r="K3481">
        <v>0</v>
      </c>
      <c r="L3481">
        <v>-5344.69</v>
      </c>
      <c r="M3481" t="s">
        <v>1290</v>
      </c>
    </row>
    <row r="3482" spans="1:13">
      <c r="A3482">
        <v>101010102001</v>
      </c>
      <c r="B3482" t="s">
        <v>2902</v>
      </c>
      <c r="C3482" t="s">
        <v>2626</v>
      </c>
      <c r="D3482" t="s">
        <v>1288</v>
      </c>
      <c r="E3482" t="s">
        <v>2628</v>
      </c>
      <c r="F3482">
        <v>4155</v>
      </c>
      <c r="G3482" s="1">
        <v>39021</v>
      </c>
      <c r="H3482" t="s">
        <v>1919</v>
      </c>
      <c r="I3482">
        <v>0</v>
      </c>
      <c r="J3482">
        <v>393.51</v>
      </c>
      <c r="K3482">
        <v>0</v>
      </c>
      <c r="L3482">
        <v>-393.51</v>
      </c>
      <c r="M3482" t="s">
        <v>1290</v>
      </c>
    </row>
    <row r="3483" spans="1:13">
      <c r="A3483">
        <v>101010102001</v>
      </c>
      <c r="B3483" t="s">
        <v>2902</v>
      </c>
      <c r="C3483" t="s">
        <v>2626</v>
      </c>
      <c r="D3483" t="s">
        <v>1288</v>
      </c>
      <c r="E3483" t="s">
        <v>2628</v>
      </c>
      <c r="F3483">
        <v>4156</v>
      </c>
      <c r="G3483" s="1">
        <v>39021</v>
      </c>
      <c r="H3483" t="s">
        <v>1920</v>
      </c>
      <c r="I3483">
        <v>0</v>
      </c>
      <c r="J3483">
        <v>153</v>
      </c>
      <c r="K3483">
        <v>0</v>
      </c>
      <c r="L3483">
        <v>-153</v>
      </c>
      <c r="M3483" t="s">
        <v>1290</v>
      </c>
    </row>
    <row r="3484" spans="1:13">
      <c r="A3484">
        <v>101010102001</v>
      </c>
      <c r="B3484" t="s">
        <v>2902</v>
      </c>
      <c r="C3484" t="s">
        <v>2626</v>
      </c>
      <c r="D3484" t="s">
        <v>1288</v>
      </c>
      <c r="E3484" t="s">
        <v>2628</v>
      </c>
      <c r="F3484">
        <v>4157</v>
      </c>
      <c r="G3484" s="1">
        <v>39021</v>
      </c>
      <c r="H3484" t="s">
        <v>1921</v>
      </c>
      <c r="I3484">
        <v>0</v>
      </c>
      <c r="J3484">
        <v>100.6</v>
      </c>
      <c r="K3484">
        <v>0</v>
      </c>
      <c r="L3484">
        <v>-100.6</v>
      </c>
      <c r="M3484" t="s">
        <v>1290</v>
      </c>
    </row>
    <row r="3485" spans="1:13">
      <c r="A3485">
        <v>101010102001</v>
      </c>
      <c r="B3485" t="s">
        <v>2902</v>
      </c>
      <c r="C3485" t="s">
        <v>2626</v>
      </c>
      <c r="D3485" t="s">
        <v>1288</v>
      </c>
      <c r="E3485" t="s">
        <v>2628</v>
      </c>
      <c r="F3485">
        <v>4158</v>
      </c>
      <c r="G3485" s="1">
        <v>39021</v>
      </c>
      <c r="H3485" t="s">
        <v>1922</v>
      </c>
      <c r="I3485">
        <v>0</v>
      </c>
      <c r="J3485">
        <v>210</v>
      </c>
      <c r="K3485">
        <v>0</v>
      </c>
      <c r="L3485">
        <v>-210</v>
      </c>
      <c r="M3485" t="s">
        <v>1290</v>
      </c>
    </row>
    <row r="3486" spans="1:13">
      <c r="A3486">
        <v>101010102001</v>
      </c>
      <c r="B3486" t="s">
        <v>2902</v>
      </c>
      <c r="C3486" t="s">
        <v>2626</v>
      </c>
      <c r="D3486" t="s">
        <v>1288</v>
      </c>
      <c r="E3486" t="s">
        <v>2628</v>
      </c>
      <c r="F3486">
        <v>4159</v>
      </c>
      <c r="G3486" s="1">
        <v>39021</v>
      </c>
      <c r="H3486" t="s">
        <v>1923</v>
      </c>
      <c r="I3486">
        <v>0</v>
      </c>
      <c r="J3486">
        <v>174.4</v>
      </c>
      <c r="K3486">
        <v>0</v>
      </c>
      <c r="L3486">
        <v>-174.4</v>
      </c>
      <c r="M3486" t="s">
        <v>1290</v>
      </c>
    </row>
    <row r="3487" spans="1:13">
      <c r="A3487">
        <v>101010102001</v>
      </c>
      <c r="B3487" t="s">
        <v>2902</v>
      </c>
      <c r="C3487" t="s">
        <v>2626</v>
      </c>
      <c r="D3487" t="s">
        <v>1288</v>
      </c>
      <c r="E3487" t="s">
        <v>2628</v>
      </c>
      <c r="F3487">
        <v>4161</v>
      </c>
      <c r="G3487" s="1">
        <v>39021</v>
      </c>
      <c r="H3487" t="s">
        <v>1924</v>
      </c>
      <c r="I3487">
        <v>0</v>
      </c>
      <c r="J3487">
        <v>56</v>
      </c>
      <c r="K3487">
        <v>0</v>
      </c>
      <c r="L3487">
        <v>-56</v>
      </c>
      <c r="M3487" t="s">
        <v>1290</v>
      </c>
    </row>
    <row r="3488" spans="1:13">
      <c r="A3488">
        <v>101010102001</v>
      </c>
      <c r="B3488" t="s">
        <v>2902</v>
      </c>
      <c r="C3488" t="s">
        <v>2626</v>
      </c>
      <c r="D3488" t="s">
        <v>1288</v>
      </c>
      <c r="E3488" t="s">
        <v>2628</v>
      </c>
      <c r="F3488">
        <v>4162</v>
      </c>
      <c r="G3488" s="1">
        <v>39021</v>
      </c>
      <c r="H3488" t="s">
        <v>1925</v>
      </c>
      <c r="I3488">
        <v>0</v>
      </c>
      <c r="J3488">
        <v>101.48</v>
      </c>
      <c r="K3488">
        <v>0</v>
      </c>
      <c r="L3488">
        <v>-101.48</v>
      </c>
      <c r="M3488" t="s">
        <v>1290</v>
      </c>
    </row>
    <row r="3489" spans="1:13">
      <c r="A3489">
        <v>101010102001</v>
      </c>
      <c r="B3489" t="s">
        <v>2902</v>
      </c>
      <c r="C3489" t="s">
        <v>2626</v>
      </c>
      <c r="D3489" t="s">
        <v>1288</v>
      </c>
      <c r="E3489" t="s">
        <v>2628</v>
      </c>
      <c r="F3489">
        <v>4163</v>
      </c>
      <c r="G3489" s="1">
        <v>39021</v>
      </c>
      <c r="H3489" t="s">
        <v>1926</v>
      </c>
      <c r="I3489">
        <v>0</v>
      </c>
      <c r="J3489">
        <v>242.63</v>
      </c>
      <c r="K3489">
        <v>0</v>
      </c>
      <c r="L3489">
        <v>-242.63</v>
      </c>
      <c r="M3489" t="s">
        <v>1290</v>
      </c>
    </row>
    <row r="3490" spans="1:13">
      <c r="A3490">
        <v>101010102001</v>
      </c>
      <c r="B3490" t="s">
        <v>2902</v>
      </c>
      <c r="C3490" t="s">
        <v>2626</v>
      </c>
      <c r="D3490" t="s">
        <v>1288</v>
      </c>
      <c r="E3490" t="s">
        <v>2628</v>
      </c>
      <c r="F3490">
        <v>4164</v>
      </c>
      <c r="G3490" s="1">
        <v>39021</v>
      </c>
      <c r="H3490" t="s">
        <v>1927</v>
      </c>
      <c r="I3490">
        <v>0</v>
      </c>
      <c r="J3490">
        <v>131.80000000000001</v>
      </c>
      <c r="K3490">
        <v>0</v>
      </c>
      <c r="L3490">
        <v>-131.80000000000001</v>
      </c>
      <c r="M3490" t="s">
        <v>1290</v>
      </c>
    </row>
    <row r="3491" spans="1:13">
      <c r="A3491">
        <v>101010102001</v>
      </c>
      <c r="B3491" t="s">
        <v>2902</v>
      </c>
      <c r="C3491" t="s">
        <v>2626</v>
      </c>
      <c r="D3491" t="s">
        <v>1288</v>
      </c>
      <c r="E3491" t="s">
        <v>2628</v>
      </c>
      <c r="F3491">
        <v>4165</v>
      </c>
      <c r="G3491" s="1">
        <v>39021</v>
      </c>
      <c r="H3491" t="s">
        <v>1928</v>
      </c>
      <c r="I3491">
        <v>0</v>
      </c>
      <c r="J3491">
        <v>150</v>
      </c>
      <c r="K3491">
        <v>0</v>
      </c>
      <c r="L3491">
        <v>-150</v>
      </c>
      <c r="M3491" t="s">
        <v>1290</v>
      </c>
    </row>
    <row r="3492" spans="1:13">
      <c r="A3492">
        <v>101010102001</v>
      </c>
      <c r="B3492" t="s">
        <v>2902</v>
      </c>
      <c r="C3492" t="s">
        <v>2626</v>
      </c>
      <c r="D3492" t="s">
        <v>1288</v>
      </c>
      <c r="E3492" t="s">
        <v>2628</v>
      </c>
      <c r="F3492">
        <v>4166</v>
      </c>
      <c r="G3492" s="1">
        <v>39021</v>
      </c>
      <c r="H3492" t="s">
        <v>2859</v>
      </c>
      <c r="I3492">
        <v>0</v>
      </c>
      <c r="J3492">
        <v>73.12</v>
      </c>
      <c r="K3492">
        <v>0</v>
      </c>
      <c r="L3492">
        <v>-73.12</v>
      </c>
      <c r="M3492" t="s">
        <v>1290</v>
      </c>
    </row>
    <row r="3493" spans="1:13">
      <c r="A3493">
        <v>101010102001</v>
      </c>
      <c r="B3493" t="s">
        <v>2902</v>
      </c>
      <c r="C3493" t="s">
        <v>2626</v>
      </c>
      <c r="D3493" t="s">
        <v>1288</v>
      </c>
      <c r="E3493" t="s">
        <v>2628</v>
      </c>
      <c r="F3493">
        <v>4167</v>
      </c>
      <c r="G3493" s="1">
        <v>39021</v>
      </c>
      <c r="H3493" t="s">
        <v>2860</v>
      </c>
      <c r="I3493">
        <v>0</v>
      </c>
      <c r="J3493">
        <v>600</v>
      </c>
      <c r="K3493">
        <v>0</v>
      </c>
      <c r="L3493">
        <v>-600</v>
      </c>
      <c r="M3493" t="s">
        <v>1290</v>
      </c>
    </row>
    <row r="3494" spans="1:13">
      <c r="A3494">
        <v>101010102001</v>
      </c>
      <c r="B3494" t="s">
        <v>1287</v>
      </c>
      <c r="C3494" t="s">
        <v>2626</v>
      </c>
      <c r="D3494" t="s">
        <v>1288</v>
      </c>
      <c r="E3494" t="s">
        <v>2628</v>
      </c>
      <c r="F3494">
        <v>4168</v>
      </c>
      <c r="G3494" s="1">
        <v>39021</v>
      </c>
      <c r="H3494" t="s">
        <v>2652</v>
      </c>
      <c r="I3494">
        <v>0</v>
      </c>
      <c r="J3494">
        <v>165.69</v>
      </c>
      <c r="K3494">
        <v>0</v>
      </c>
      <c r="L3494">
        <v>-165.69</v>
      </c>
      <c r="M3494" t="s">
        <v>1290</v>
      </c>
    </row>
    <row r="3495" spans="1:13">
      <c r="A3495">
        <v>101010102001</v>
      </c>
      <c r="B3495" t="s">
        <v>2902</v>
      </c>
      <c r="C3495" t="s">
        <v>2626</v>
      </c>
      <c r="D3495" t="s">
        <v>1288</v>
      </c>
      <c r="E3495" t="s">
        <v>2628</v>
      </c>
      <c r="F3495">
        <v>4168</v>
      </c>
      <c r="G3495" s="1">
        <v>39021</v>
      </c>
      <c r="H3495" t="s">
        <v>2652</v>
      </c>
      <c r="I3495">
        <v>0</v>
      </c>
      <c r="J3495">
        <v>219.77</v>
      </c>
      <c r="K3495">
        <v>0</v>
      </c>
      <c r="L3495">
        <v>-219.77</v>
      </c>
      <c r="M3495" t="s">
        <v>1290</v>
      </c>
    </row>
    <row r="3496" spans="1:13">
      <c r="A3496">
        <v>101010102001</v>
      </c>
      <c r="B3496" t="s">
        <v>2902</v>
      </c>
      <c r="C3496" t="s">
        <v>2626</v>
      </c>
      <c r="D3496" t="s">
        <v>1288</v>
      </c>
      <c r="E3496" t="s">
        <v>2628</v>
      </c>
      <c r="F3496">
        <v>4170</v>
      </c>
      <c r="G3496" s="1">
        <v>39021</v>
      </c>
      <c r="H3496" t="s">
        <v>2861</v>
      </c>
      <c r="I3496">
        <v>0</v>
      </c>
      <c r="J3496">
        <v>63</v>
      </c>
      <c r="K3496">
        <v>0</v>
      </c>
      <c r="L3496">
        <v>-63</v>
      </c>
      <c r="M3496" t="s">
        <v>1290</v>
      </c>
    </row>
    <row r="3497" spans="1:13">
      <c r="A3497">
        <v>101010102001</v>
      </c>
      <c r="B3497" t="s">
        <v>2902</v>
      </c>
      <c r="C3497" t="s">
        <v>2626</v>
      </c>
      <c r="D3497" t="s">
        <v>1288</v>
      </c>
      <c r="E3497" t="s">
        <v>2628</v>
      </c>
      <c r="F3497">
        <v>4171</v>
      </c>
      <c r="G3497" s="1">
        <v>39021</v>
      </c>
      <c r="H3497" t="s">
        <v>2862</v>
      </c>
      <c r="I3497">
        <v>0</v>
      </c>
      <c r="J3497">
        <v>101.58</v>
      </c>
      <c r="K3497">
        <v>0</v>
      </c>
      <c r="L3497">
        <v>-101.58</v>
      </c>
      <c r="M3497" t="s">
        <v>1290</v>
      </c>
    </row>
    <row r="3498" spans="1:13">
      <c r="A3498">
        <v>101010102001</v>
      </c>
      <c r="B3498" t="s">
        <v>2902</v>
      </c>
      <c r="C3498" t="s">
        <v>2626</v>
      </c>
      <c r="D3498" t="s">
        <v>1288</v>
      </c>
      <c r="E3498" t="s">
        <v>2628</v>
      </c>
      <c r="F3498">
        <v>4211</v>
      </c>
      <c r="G3498" s="1">
        <v>39021</v>
      </c>
      <c r="H3498" t="s">
        <v>2863</v>
      </c>
      <c r="I3498">
        <v>0</v>
      </c>
      <c r="J3498">
        <v>12168.59</v>
      </c>
      <c r="K3498">
        <v>0</v>
      </c>
      <c r="L3498">
        <v>-12168.59</v>
      </c>
      <c r="M3498" t="s">
        <v>1290</v>
      </c>
    </row>
    <row r="3499" spans="1:13" s="40" customFormat="1">
      <c r="A3499" s="40">
        <v>101010102001</v>
      </c>
      <c r="B3499" s="40" t="s">
        <v>2902</v>
      </c>
      <c r="C3499" s="40" t="s">
        <v>2626</v>
      </c>
      <c r="D3499" s="40" t="s">
        <v>1288</v>
      </c>
      <c r="E3499" s="40" t="s">
        <v>1292</v>
      </c>
      <c r="F3499" s="40">
        <v>757</v>
      </c>
      <c r="G3499" s="41">
        <v>39022</v>
      </c>
      <c r="H3499" s="40" t="s">
        <v>1293</v>
      </c>
      <c r="I3499" s="40">
        <v>0</v>
      </c>
      <c r="J3499" s="40">
        <v>0</v>
      </c>
      <c r="K3499" s="40">
        <v>0</v>
      </c>
      <c r="L3499" s="40">
        <v>0</v>
      </c>
      <c r="M3499" s="40" t="s">
        <v>1290</v>
      </c>
    </row>
    <row r="3500" spans="1:13" s="40" customFormat="1">
      <c r="A3500" s="40">
        <v>101010102001</v>
      </c>
      <c r="B3500" s="40" t="s">
        <v>2902</v>
      </c>
      <c r="C3500" s="40" t="s">
        <v>2626</v>
      </c>
      <c r="D3500" s="40" t="s">
        <v>1288</v>
      </c>
      <c r="E3500" s="40" t="s">
        <v>2634</v>
      </c>
      <c r="F3500" s="40">
        <v>2332</v>
      </c>
      <c r="G3500" s="41">
        <v>39022</v>
      </c>
      <c r="H3500" s="40" t="s">
        <v>2880</v>
      </c>
      <c r="I3500" s="40">
        <v>1998</v>
      </c>
      <c r="J3500" s="40">
        <v>0</v>
      </c>
      <c r="K3500" s="40">
        <v>0</v>
      </c>
      <c r="L3500" s="40">
        <v>1998</v>
      </c>
      <c r="M3500" s="40" t="s">
        <v>1290</v>
      </c>
    </row>
    <row r="3501" spans="1:13" s="40" customFormat="1">
      <c r="A3501" s="40">
        <v>101010102001</v>
      </c>
      <c r="B3501" s="40" t="s">
        <v>2902</v>
      </c>
      <c r="C3501" s="40" t="s">
        <v>2626</v>
      </c>
      <c r="D3501" s="40" t="s">
        <v>1288</v>
      </c>
      <c r="E3501" s="40" t="s">
        <v>2634</v>
      </c>
      <c r="F3501" s="40">
        <v>2372</v>
      </c>
      <c r="G3501" s="41">
        <v>39022</v>
      </c>
      <c r="H3501" s="40" t="s">
        <v>2881</v>
      </c>
      <c r="I3501" s="40">
        <v>356.92</v>
      </c>
      <c r="J3501" s="40">
        <v>0</v>
      </c>
      <c r="K3501" s="40">
        <v>0</v>
      </c>
      <c r="L3501" s="40">
        <v>356.92</v>
      </c>
      <c r="M3501" s="40" t="s">
        <v>1290</v>
      </c>
    </row>
    <row r="3502" spans="1:13" s="40" customFormat="1">
      <c r="A3502" s="40">
        <v>101010102001</v>
      </c>
      <c r="B3502" s="40" t="s">
        <v>2902</v>
      </c>
      <c r="C3502" s="40" t="s">
        <v>2626</v>
      </c>
      <c r="D3502" s="40" t="s">
        <v>1288</v>
      </c>
      <c r="E3502" s="40" t="s">
        <v>2634</v>
      </c>
      <c r="F3502" s="40">
        <v>2386</v>
      </c>
      <c r="G3502" s="41">
        <v>39022</v>
      </c>
      <c r="H3502" s="40" t="s">
        <v>2882</v>
      </c>
      <c r="I3502" s="40">
        <v>10000</v>
      </c>
      <c r="J3502" s="40">
        <v>0</v>
      </c>
      <c r="K3502" s="40">
        <v>0</v>
      </c>
      <c r="L3502" s="40">
        <v>10000</v>
      </c>
      <c r="M3502" s="40" t="s">
        <v>1290</v>
      </c>
    </row>
    <row r="3503" spans="1:13" s="40" customFormat="1">
      <c r="A3503" s="40">
        <v>101010102001</v>
      </c>
      <c r="B3503" s="40" t="s">
        <v>2902</v>
      </c>
      <c r="C3503" s="40" t="s">
        <v>2626</v>
      </c>
      <c r="D3503" s="40" t="s">
        <v>1288</v>
      </c>
      <c r="E3503" s="40" t="s">
        <v>2634</v>
      </c>
      <c r="F3503" s="40">
        <v>2820</v>
      </c>
      <c r="G3503" s="41">
        <v>39022</v>
      </c>
      <c r="H3503" s="40" t="s">
        <v>2883</v>
      </c>
      <c r="I3503" s="40">
        <v>2231</v>
      </c>
      <c r="J3503" s="40">
        <v>0</v>
      </c>
      <c r="K3503" s="40">
        <v>0</v>
      </c>
      <c r="L3503" s="40">
        <v>2231</v>
      </c>
      <c r="M3503" s="40" t="s">
        <v>1290</v>
      </c>
    </row>
    <row r="3504" spans="1:13" s="40" customFormat="1">
      <c r="A3504" s="40">
        <v>101010102001</v>
      </c>
      <c r="B3504" s="40" t="s">
        <v>2902</v>
      </c>
      <c r="C3504" s="40" t="s">
        <v>2626</v>
      </c>
      <c r="D3504" s="40" t="s">
        <v>1288</v>
      </c>
      <c r="E3504" s="40" t="s">
        <v>2634</v>
      </c>
      <c r="F3504" s="40">
        <v>2855</v>
      </c>
      <c r="G3504" s="41">
        <v>39022</v>
      </c>
      <c r="H3504" s="40" t="s">
        <v>2884</v>
      </c>
      <c r="I3504" s="40">
        <v>4390.6499999999996</v>
      </c>
      <c r="J3504" s="40">
        <v>0</v>
      </c>
      <c r="K3504" s="40">
        <v>0</v>
      </c>
      <c r="L3504" s="40">
        <v>4390.6499999999996</v>
      </c>
      <c r="M3504" s="40" t="s">
        <v>1290</v>
      </c>
    </row>
    <row r="3505" spans="1:13" s="40" customFormat="1">
      <c r="A3505" s="40">
        <v>101010102001</v>
      </c>
      <c r="B3505" s="40" t="s">
        <v>2902</v>
      </c>
      <c r="C3505" s="40" t="s">
        <v>2626</v>
      </c>
      <c r="D3505" s="40" t="s">
        <v>1288</v>
      </c>
      <c r="E3505" s="40" t="s">
        <v>2634</v>
      </c>
      <c r="F3505" s="40">
        <v>2857</v>
      </c>
      <c r="G3505" s="41">
        <v>39022</v>
      </c>
      <c r="H3505" s="40" t="s">
        <v>2885</v>
      </c>
      <c r="I3505" s="40">
        <v>7415.1</v>
      </c>
      <c r="J3505" s="40">
        <v>0</v>
      </c>
      <c r="K3505" s="40">
        <v>0</v>
      </c>
      <c r="L3505" s="40">
        <v>7415.1</v>
      </c>
      <c r="M3505" s="40" t="s">
        <v>1290</v>
      </c>
    </row>
    <row r="3506" spans="1:13" s="40" customFormat="1">
      <c r="A3506" s="40">
        <v>101010102001</v>
      </c>
      <c r="B3506" s="40" t="s">
        <v>2902</v>
      </c>
      <c r="C3506" s="40" t="s">
        <v>2626</v>
      </c>
      <c r="D3506" s="40" t="s">
        <v>1288</v>
      </c>
      <c r="E3506" s="40" t="s">
        <v>2634</v>
      </c>
      <c r="F3506" s="40">
        <v>2878</v>
      </c>
      <c r="G3506" s="41">
        <v>39022</v>
      </c>
      <c r="H3506" s="40" t="s">
        <v>2886</v>
      </c>
      <c r="I3506" s="40">
        <v>967.2</v>
      </c>
      <c r="J3506" s="40">
        <v>0</v>
      </c>
      <c r="K3506" s="40">
        <v>0</v>
      </c>
      <c r="L3506" s="40">
        <v>967.2</v>
      </c>
      <c r="M3506" s="40" t="s">
        <v>1290</v>
      </c>
    </row>
    <row r="3507" spans="1:13" s="40" customFormat="1">
      <c r="A3507" s="40">
        <v>101010102001</v>
      </c>
      <c r="B3507" s="40" t="s">
        <v>2902</v>
      </c>
      <c r="C3507" s="40" t="s">
        <v>2626</v>
      </c>
      <c r="D3507" s="40" t="s">
        <v>1288</v>
      </c>
      <c r="E3507" s="40" t="s">
        <v>2634</v>
      </c>
      <c r="F3507" s="40">
        <v>3138</v>
      </c>
      <c r="G3507" s="41">
        <v>39022</v>
      </c>
      <c r="H3507" s="40" t="s">
        <v>2887</v>
      </c>
      <c r="I3507" s="40">
        <v>16.62</v>
      </c>
      <c r="J3507" s="40">
        <v>0</v>
      </c>
      <c r="K3507" s="40">
        <v>0</v>
      </c>
      <c r="L3507" s="40">
        <v>16.62</v>
      </c>
      <c r="M3507" s="40" t="s">
        <v>1290</v>
      </c>
    </row>
    <row r="3508" spans="1:13" s="40" customFormat="1">
      <c r="A3508" s="40">
        <v>101010102001</v>
      </c>
      <c r="B3508" s="40" t="s">
        <v>2902</v>
      </c>
      <c r="C3508" s="40" t="s">
        <v>2626</v>
      </c>
      <c r="D3508" s="40" t="s">
        <v>1288</v>
      </c>
      <c r="E3508" s="40" t="s">
        <v>2628</v>
      </c>
      <c r="F3508" s="40">
        <v>4172</v>
      </c>
      <c r="G3508" s="41">
        <v>39022</v>
      </c>
      <c r="H3508" s="40" t="s">
        <v>2875</v>
      </c>
      <c r="I3508" s="40">
        <v>0</v>
      </c>
      <c r="J3508" s="40">
        <v>4765.57</v>
      </c>
      <c r="K3508" s="40">
        <v>0</v>
      </c>
      <c r="L3508" s="40">
        <v>-4765.57</v>
      </c>
      <c r="M3508" s="40" t="s">
        <v>1290</v>
      </c>
    </row>
    <row r="3509" spans="1:13" s="40" customFormat="1">
      <c r="A3509" s="40">
        <v>101010102001</v>
      </c>
      <c r="B3509" s="40" t="s">
        <v>2902</v>
      </c>
      <c r="C3509" s="40" t="s">
        <v>2626</v>
      </c>
      <c r="D3509" s="40" t="s">
        <v>1288</v>
      </c>
      <c r="E3509" s="40" t="s">
        <v>2628</v>
      </c>
      <c r="F3509" s="40">
        <v>4174</v>
      </c>
      <c r="G3509" s="41">
        <v>39022</v>
      </c>
      <c r="H3509" s="40" t="s">
        <v>2876</v>
      </c>
      <c r="I3509" s="40">
        <v>0</v>
      </c>
      <c r="J3509" s="40">
        <v>7977.75</v>
      </c>
      <c r="K3509" s="40">
        <v>0</v>
      </c>
      <c r="L3509" s="40">
        <v>-7977.75</v>
      </c>
      <c r="M3509" s="40" t="s">
        <v>1290</v>
      </c>
    </row>
    <row r="3510" spans="1:13" s="40" customFormat="1">
      <c r="A3510" s="40">
        <v>101010102001</v>
      </c>
      <c r="B3510" s="40" t="s">
        <v>2902</v>
      </c>
      <c r="C3510" s="40" t="s">
        <v>2626</v>
      </c>
      <c r="D3510" s="40" t="s">
        <v>1288</v>
      </c>
      <c r="E3510" s="40" t="s">
        <v>2627</v>
      </c>
      <c r="F3510" s="40">
        <v>4175</v>
      </c>
      <c r="G3510" s="41">
        <v>39022</v>
      </c>
      <c r="H3510" s="40" t="s">
        <v>1293</v>
      </c>
      <c r="I3510" s="40">
        <v>0</v>
      </c>
      <c r="J3510" s="40">
        <v>0</v>
      </c>
      <c r="K3510" s="40">
        <v>0</v>
      </c>
      <c r="L3510" s="40">
        <v>0</v>
      </c>
      <c r="M3510" s="40" t="s">
        <v>1290</v>
      </c>
    </row>
    <row r="3511" spans="1:13" s="40" customFormat="1">
      <c r="A3511" s="40">
        <v>101010102001</v>
      </c>
      <c r="B3511" s="40" t="s">
        <v>2902</v>
      </c>
      <c r="C3511" s="40" t="s">
        <v>2626</v>
      </c>
      <c r="D3511" s="40" t="s">
        <v>1288</v>
      </c>
      <c r="E3511" s="40" t="s">
        <v>2628</v>
      </c>
      <c r="F3511" s="40">
        <v>4176</v>
      </c>
      <c r="G3511" s="41">
        <v>39022</v>
      </c>
      <c r="H3511" s="40" t="s">
        <v>2877</v>
      </c>
      <c r="I3511" s="40">
        <v>0</v>
      </c>
      <c r="J3511" s="40">
        <v>14785.98</v>
      </c>
      <c r="K3511" s="40">
        <v>0</v>
      </c>
      <c r="L3511" s="40">
        <v>-14785.98</v>
      </c>
      <c r="M3511" s="40" t="s">
        <v>1290</v>
      </c>
    </row>
    <row r="3512" spans="1:13" s="40" customFormat="1">
      <c r="A3512" s="40">
        <v>101010102001</v>
      </c>
      <c r="B3512" s="40" t="s">
        <v>2902</v>
      </c>
      <c r="C3512" s="40" t="s">
        <v>2626</v>
      </c>
      <c r="D3512" s="40" t="s">
        <v>1288</v>
      </c>
      <c r="E3512" s="40" t="s">
        <v>2628</v>
      </c>
      <c r="F3512" s="40">
        <v>4177</v>
      </c>
      <c r="G3512" s="41">
        <v>39022</v>
      </c>
      <c r="H3512" s="40" t="s">
        <v>2878</v>
      </c>
      <c r="I3512" s="40">
        <v>0</v>
      </c>
      <c r="J3512" s="40">
        <v>28846.42</v>
      </c>
      <c r="K3512" s="40">
        <v>0</v>
      </c>
      <c r="L3512" s="40">
        <v>-28846.42</v>
      </c>
      <c r="M3512" s="40" t="s">
        <v>1290</v>
      </c>
    </row>
    <row r="3513" spans="1:13" s="40" customFormat="1">
      <c r="A3513" s="40">
        <v>101010102001</v>
      </c>
      <c r="B3513" s="40" t="s">
        <v>1287</v>
      </c>
      <c r="C3513" s="40" t="s">
        <v>2626</v>
      </c>
      <c r="D3513" s="40" t="s">
        <v>1288</v>
      </c>
      <c r="E3513" s="40" t="s">
        <v>2628</v>
      </c>
      <c r="F3513" s="40">
        <v>4178</v>
      </c>
      <c r="G3513" s="41">
        <v>39022</v>
      </c>
      <c r="H3513" s="40" t="s">
        <v>2653</v>
      </c>
      <c r="I3513" s="40">
        <v>0</v>
      </c>
      <c r="J3513" s="40">
        <v>63.45</v>
      </c>
      <c r="K3513" s="40">
        <v>0</v>
      </c>
      <c r="L3513" s="40">
        <v>-63.45</v>
      </c>
      <c r="M3513" s="40" t="s">
        <v>1290</v>
      </c>
    </row>
    <row r="3514" spans="1:13" s="40" customFormat="1">
      <c r="A3514" s="40">
        <v>101010102001</v>
      </c>
      <c r="B3514" s="40" t="s">
        <v>2676</v>
      </c>
      <c r="C3514" s="40" t="s">
        <v>2626</v>
      </c>
      <c r="D3514" s="40" t="s">
        <v>1288</v>
      </c>
      <c r="E3514" s="40" t="s">
        <v>2628</v>
      </c>
      <c r="F3514" s="40">
        <v>4178</v>
      </c>
      <c r="G3514" s="41">
        <v>39022</v>
      </c>
      <c r="H3514" s="40" t="s">
        <v>2653</v>
      </c>
      <c r="I3514" s="40">
        <v>0</v>
      </c>
      <c r="J3514" s="40">
        <v>67.5</v>
      </c>
      <c r="K3514" s="40">
        <v>0</v>
      </c>
      <c r="L3514" s="40">
        <v>-67.5</v>
      </c>
      <c r="M3514" s="40" t="s">
        <v>1290</v>
      </c>
    </row>
    <row r="3515" spans="1:13" s="40" customFormat="1">
      <c r="A3515" s="40">
        <v>101010102001</v>
      </c>
      <c r="B3515" s="40" t="s">
        <v>2902</v>
      </c>
      <c r="C3515" s="40" t="s">
        <v>2626</v>
      </c>
      <c r="D3515" s="40" t="s">
        <v>1288</v>
      </c>
      <c r="E3515" s="40" t="s">
        <v>2628</v>
      </c>
      <c r="F3515" s="40">
        <v>4178</v>
      </c>
      <c r="G3515" s="41">
        <v>39022</v>
      </c>
      <c r="H3515" s="40" t="s">
        <v>2653</v>
      </c>
      <c r="I3515" s="40">
        <v>0</v>
      </c>
      <c r="J3515" s="40">
        <v>70.5</v>
      </c>
      <c r="K3515" s="40">
        <v>0</v>
      </c>
      <c r="L3515" s="40">
        <v>-70.5</v>
      </c>
      <c r="M3515" s="40" t="s">
        <v>1290</v>
      </c>
    </row>
    <row r="3516" spans="1:13" s="40" customFormat="1">
      <c r="A3516" s="40">
        <v>101010102001</v>
      </c>
      <c r="B3516" s="40" t="s">
        <v>2902</v>
      </c>
      <c r="C3516" s="40" t="s">
        <v>2626</v>
      </c>
      <c r="D3516" s="40" t="s">
        <v>1288</v>
      </c>
      <c r="E3516" s="40" t="s">
        <v>2628</v>
      </c>
      <c r="F3516" s="40">
        <v>4178</v>
      </c>
      <c r="G3516" s="41">
        <v>39022</v>
      </c>
      <c r="H3516" s="40" t="s">
        <v>2653</v>
      </c>
      <c r="I3516" s="40">
        <v>0</v>
      </c>
      <c r="J3516" s="40">
        <v>65</v>
      </c>
      <c r="K3516" s="40">
        <v>0</v>
      </c>
      <c r="L3516" s="40">
        <v>-65</v>
      </c>
      <c r="M3516" s="40" t="s">
        <v>1290</v>
      </c>
    </row>
    <row r="3517" spans="1:13" s="40" customFormat="1">
      <c r="A3517" s="40">
        <v>101010102001</v>
      </c>
      <c r="B3517" s="40" t="s">
        <v>2902</v>
      </c>
      <c r="C3517" s="40" t="s">
        <v>2626</v>
      </c>
      <c r="D3517" s="40" t="s">
        <v>1288</v>
      </c>
      <c r="E3517" s="40" t="s">
        <v>2628</v>
      </c>
      <c r="F3517" s="40">
        <v>4178</v>
      </c>
      <c r="G3517" s="41">
        <v>39022</v>
      </c>
      <c r="H3517" s="40" t="s">
        <v>2653</v>
      </c>
      <c r="I3517" s="40">
        <v>0</v>
      </c>
      <c r="J3517" s="40">
        <v>80</v>
      </c>
      <c r="K3517" s="40">
        <v>0</v>
      </c>
      <c r="L3517" s="40">
        <v>-80</v>
      </c>
      <c r="M3517" s="40" t="s">
        <v>1290</v>
      </c>
    </row>
    <row r="3518" spans="1:13" s="40" customFormat="1">
      <c r="A3518" s="40">
        <v>101010102001</v>
      </c>
      <c r="B3518" s="40" t="s">
        <v>2902</v>
      </c>
      <c r="C3518" s="40" t="s">
        <v>2626</v>
      </c>
      <c r="D3518" s="40" t="s">
        <v>1288</v>
      </c>
      <c r="E3518" s="40" t="s">
        <v>2628</v>
      </c>
      <c r="F3518" s="40">
        <v>4759</v>
      </c>
      <c r="G3518" s="41">
        <v>39022</v>
      </c>
      <c r="H3518" s="40" t="s">
        <v>2879</v>
      </c>
      <c r="I3518" s="40">
        <v>0</v>
      </c>
      <c r="J3518" s="40">
        <v>6000</v>
      </c>
      <c r="K3518" s="40">
        <v>0</v>
      </c>
      <c r="L3518" s="40">
        <v>-6000</v>
      </c>
      <c r="M3518" s="40" t="s">
        <v>1290</v>
      </c>
    </row>
    <row r="3519" spans="1:13" s="40" customFormat="1">
      <c r="A3519" s="40">
        <v>101010102001</v>
      </c>
      <c r="B3519" s="40" t="s">
        <v>2902</v>
      </c>
      <c r="C3519" s="40" t="s">
        <v>2626</v>
      </c>
      <c r="D3519" s="40" t="s">
        <v>1288</v>
      </c>
      <c r="E3519" s="40" t="s">
        <v>2632</v>
      </c>
      <c r="F3519" s="40">
        <v>163</v>
      </c>
      <c r="G3519" s="41">
        <v>39023</v>
      </c>
      <c r="H3519" s="40" t="s">
        <v>2888</v>
      </c>
      <c r="I3519" s="40">
        <v>0</v>
      </c>
      <c r="J3519" s="40">
        <v>5948.28</v>
      </c>
      <c r="K3519" s="40">
        <v>0</v>
      </c>
      <c r="L3519" s="40">
        <v>-5948.28</v>
      </c>
      <c r="M3519" s="40" t="s">
        <v>1290</v>
      </c>
    </row>
    <row r="3520" spans="1:13" s="40" customFormat="1">
      <c r="A3520" s="40">
        <v>101010102001</v>
      </c>
      <c r="B3520" s="40" t="s">
        <v>2902</v>
      </c>
      <c r="C3520" s="40" t="s">
        <v>2626</v>
      </c>
      <c r="D3520" s="40" t="s">
        <v>1288</v>
      </c>
      <c r="E3520" s="40" t="s">
        <v>2634</v>
      </c>
      <c r="F3520" s="40">
        <v>2805</v>
      </c>
      <c r="G3520" s="41">
        <v>39025</v>
      </c>
      <c r="H3520" s="40" t="s">
        <v>2890</v>
      </c>
      <c r="I3520" s="40">
        <v>40</v>
      </c>
      <c r="J3520" s="40">
        <v>0</v>
      </c>
      <c r="K3520" s="40">
        <v>0</v>
      </c>
      <c r="L3520" s="40">
        <v>40</v>
      </c>
      <c r="M3520" s="40" t="s">
        <v>1290</v>
      </c>
    </row>
    <row r="3521" spans="1:13" s="40" customFormat="1">
      <c r="A3521" s="40">
        <v>101010102001</v>
      </c>
      <c r="B3521" s="40" t="s">
        <v>2902</v>
      </c>
      <c r="C3521" s="40" t="s">
        <v>2626</v>
      </c>
      <c r="D3521" s="40" t="s">
        <v>1288</v>
      </c>
      <c r="E3521" s="40" t="s">
        <v>2634</v>
      </c>
      <c r="F3521" s="40">
        <v>2810</v>
      </c>
      <c r="G3521" s="41">
        <v>39025</v>
      </c>
      <c r="H3521" s="40" t="s">
        <v>2891</v>
      </c>
      <c r="I3521" s="40">
        <v>144</v>
      </c>
      <c r="J3521" s="40">
        <v>0</v>
      </c>
      <c r="K3521" s="40">
        <v>0</v>
      </c>
      <c r="L3521" s="40">
        <v>144</v>
      </c>
      <c r="M3521" s="40" t="s">
        <v>1290</v>
      </c>
    </row>
    <row r="3522" spans="1:13" s="40" customFormat="1">
      <c r="A3522" s="40">
        <v>101010102001</v>
      </c>
      <c r="B3522" s="40" t="s">
        <v>2902</v>
      </c>
      <c r="C3522" s="40" t="s">
        <v>2626</v>
      </c>
      <c r="D3522" s="40" t="s">
        <v>1288</v>
      </c>
      <c r="E3522" s="40" t="s">
        <v>2634</v>
      </c>
      <c r="F3522" s="40">
        <v>2814</v>
      </c>
      <c r="G3522" s="41">
        <v>39025</v>
      </c>
      <c r="H3522" s="40" t="s">
        <v>2892</v>
      </c>
      <c r="I3522" s="40">
        <v>1396.25</v>
      </c>
      <c r="J3522" s="40">
        <v>0</v>
      </c>
      <c r="K3522" s="40">
        <v>0</v>
      </c>
      <c r="L3522" s="40">
        <v>1396.25</v>
      </c>
      <c r="M3522" s="40" t="s">
        <v>1290</v>
      </c>
    </row>
    <row r="3523" spans="1:13" s="40" customFormat="1">
      <c r="A3523" s="40">
        <v>101010102001</v>
      </c>
      <c r="B3523" s="40" t="s">
        <v>2902</v>
      </c>
      <c r="C3523" s="40" t="s">
        <v>2626</v>
      </c>
      <c r="D3523" s="40" t="s">
        <v>1288</v>
      </c>
      <c r="E3523" s="40" t="s">
        <v>2634</v>
      </c>
      <c r="F3523" s="40">
        <v>2874</v>
      </c>
      <c r="G3523" s="41">
        <v>39025</v>
      </c>
      <c r="H3523" s="40" t="s">
        <v>2893</v>
      </c>
      <c r="I3523" s="40">
        <v>333</v>
      </c>
      <c r="J3523" s="40">
        <v>0</v>
      </c>
      <c r="K3523" s="40">
        <v>0</v>
      </c>
      <c r="L3523" s="40">
        <v>333</v>
      </c>
      <c r="M3523" s="40" t="s">
        <v>1290</v>
      </c>
    </row>
    <row r="3524" spans="1:13" s="40" customFormat="1">
      <c r="A3524" s="40">
        <v>101010102001</v>
      </c>
      <c r="B3524" s="40" t="s">
        <v>2902</v>
      </c>
      <c r="C3524" s="40" t="s">
        <v>2626</v>
      </c>
      <c r="D3524" s="40" t="s">
        <v>1288</v>
      </c>
      <c r="E3524" s="40" t="s">
        <v>2634</v>
      </c>
      <c r="F3524" s="40">
        <v>2881</v>
      </c>
      <c r="G3524" s="41">
        <v>39025</v>
      </c>
      <c r="H3524" s="40" t="s">
        <v>2894</v>
      </c>
      <c r="I3524" s="40">
        <v>316.77</v>
      </c>
      <c r="J3524" s="40">
        <v>0</v>
      </c>
      <c r="K3524" s="40">
        <v>0</v>
      </c>
      <c r="L3524" s="40">
        <v>316.77</v>
      </c>
      <c r="M3524" s="40" t="s">
        <v>1290</v>
      </c>
    </row>
    <row r="3525" spans="1:13" s="40" customFormat="1">
      <c r="A3525" s="40">
        <v>101010102001</v>
      </c>
      <c r="B3525" s="40" t="s">
        <v>2902</v>
      </c>
      <c r="C3525" s="40" t="s">
        <v>2626</v>
      </c>
      <c r="D3525" s="40" t="s">
        <v>1288</v>
      </c>
      <c r="E3525" s="40" t="s">
        <v>2634</v>
      </c>
      <c r="F3525" s="40">
        <v>3000</v>
      </c>
      <c r="G3525" s="41">
        <v>39025</v>
      </c>
      <c r="H3525" s="40" t="s">
        <v>2895</v>
      </c>
      <c r="I3525" s="40">
        <v>54</v>
      </c>
      <c r="J3525" s="40">
        <v>0</v>
      </c>
      <c r="K3525" s="40">
        <v>0</v>
      </c>
      <c r="L3525" s="40">
        <v>54</v>
      </c>
      <c r="M3525" s="40" t="s">
        <v>1290</v>
      </c>
    </row>
    <row r="3526" spans="1:13" s="40" customFormat="1">
      <c r="A3526" s="40">
        <v>101010102001</v>
      </c>
      <c r="B3526" s="40" t="s">
        <v>2902</v>
      </c>
      <c r="C3526" s="40" t="s">
        <v>2626</v>
      </c>
      <c r="D3526" s="40" t="s">
        <v>1288</v>
      </c>
      <c r="E3526" s="40" t="s">
        <v>2627</v>
      </c>
      <c r="F3526" s="40">
        <v>4135</v>
      </c>
      <c r="G3526" s="41">
        <v>39025</v>
      </c>
      <c r="H3526" s="40" t="s">
        <v>1293</v>
      </c>
      <c r="I3526" s="40">
        <v>0</v>
      </c>
      <c r="J3526" s="40">
        <v>0</v>
      </c>
      <c r="K3526" s="40">
        <v>0</v>
      </c>
      <c r="L3526" s="40">
        <v>0</v>
      </c>
      <c r="M3526" s="40" t="s">
        <v>1290</v>
      </c>
    </row>
    <row r="3527" spans="1:13" s="40" customFormat="1">
      <c r="A3527" s="40">
        <v>101010102001</v>
      </c>
      <c r="B3527" s="40" t="s">
        <v>2902</v>
      </c>
      <c r="C3527" s="40" t="s">
        <v>2626</v>
      </c>
      <c r="D3527" s="40" t="s">
        <v>1288</v>
      </c>
      <c r="E3527" s="40" t="s">
        <v>2627</v>
      </c>
      <c r="F3527" s="40">
        <v>4147</v>
      </c>
      <c r="G3527" s="41">
        <v>39025</v>
      </c>
      <c r="H3527" s="40" t="s">
        <v>1293</v>
      </c>
      <c r="I3527" s="40">
        <v>0</v>
      </c>
      <c r="J3527" s="40">
        <v>0</v>
      </c>
      <c r="K3527" s="40">
        <v>0</v>
      </c>
      <c r="L3527" s="40">
        <v>0</v>
      </c>
      <c r="M3527" s="40" t="s">
        <v>1290</v>
      </c>
    </row>
    <row r="3528" spans="1:13" s="40" customFormat="1">
      <c r="A3528" s="40">
        <v>101010102001</v>
      </c>
      <c r="B3528" s="40" t="s">
        <v>2902</v>
      </c>
      <c r="C3528" s="40" t="s">
        <v>2626</v>
      </c>
      <c r="D3528" s="40" t="s">
        <v>1288</v>
      </c>
      <c r="E3528" s="40" t="s">
        <v>2627</v>
      </c>
      <c r="F3528" s="40">
        <v>4173</v>
      </c>
      <c r="G3528" s="41">
        <v>39025</v>
      </c>
      <c r="H3528" s="40" t="s">
        <v>1293</v>
      </c>
      <c r="I3528" s="40">
        <v>0</v>
      </c>
      <c r="J3528" s="40">
        <v>0</v>
      </c>
      <c r="K3528" s="40">
        <v>0</v>
      </c>
      <c r="L3528" s="40">
        <v>0</v>
      </c>
      <c r="M3528" s="40" t="s">
        <v>1290</v>
      </c>
    </row>
    <row r="3529" spans="1:13" s="40" customFormat="1">
      <c r="A3529" s="40">
        <v>101010102001</v>
      </c>
      <c r="B3529" s="40" t="s">
        <v>2902</v>
      </c>
      <c r="C3529" s="40" t="s">
        <v>2626</v>
      </c>
      <c r="D3529" s="40" t="s">
        <v>1288</v>
      </c>
      <c r="E3529" s="40" t="s">
        <v>2628</v>
      </c>
      <c r="F3529" s="40">
        <v>4179</v>
      </c>
      <c r="G3529" s="41">
        <v>39025</v>
      </c>
      <c r="H3529" s="40" t="s">
        <v>2013</v>
      </c>
      <c r="I3529" s="40">
        <v>0</v>
      </c>
      <c r="J3529" s="40">
        <v>171.6</v>
      </c>
      <c r="K3529" s="40">
        <v>0</v>
      </c>
      <c r="L3529" s="40">
        <v>-171.6</v>
      </c>
      <c r="M3529" s="40" t="s">
        <v>1290</v>
      </c>
    </row>
    <row r="3530" spans="1:13" s="40" customFormat="1">
      <c r="A3530" s="40">
        <v>101010102001</v>
      </c>
      <c r="B3530" s="40" t="s">
        <v>2902</v>
      </c>
      <c r="C3530" s="40" t="s">
        <v>2626</v>
      </c>
      <c r="D3530" s="40" t="s">
        <v>1288</v>
      </c>
      <c r="E3530" s="40" t="s">
        <v>2628</v>
      </c>
      <c r="F3530" s="40">
        <v>4182</v>
      </c>
      <c r="G3530" s="41">
        <v>39025</v>
      </c>
      <c r="H3530" s="40" t="s">
        <v>2889</v>
      </c>
      <c r="I3530" s="40">
        <v>0</v>
      </c>
      <c r="J3530" s="40">
        <v>249.11</v>
      </c>
      <c r="K3530" s="40">
        <v>0</v>
      </c>
      <c r="L3530" s="40">
        <v>-249.11</v>
      </c>
      <c r="M3530" s="40" t="s">
        <v>1290</v>
      </c>
    </row>
    <row r="3531" spans="1:13" s="40" customFormat="1">
      <c r="A3531" s="40">
        <v>101010102001</v>
      </c>
      <c r="B3531" s="40" t="s">
        <v>2902</v>
      </c>
      <c r="C3531" s="40" t="s">
        <v>2626</v>
      </c>
      <c r="D3531" s="40" t="s">
        <v>1288</v>
      </c>
      <c r="E3531" s="40" t="s">
        <v>2634</v>
      </c>
      <c r="F3531" s="40">
        <v>2325</v>
      </c>
      <c r="G3531" s="41">
        <v>39027</v>
      </c>
      <c r="H3531" s="40" t="s">
        <v>3219</v>
      </c>
      <c r="I3531" s="40">
        <v>134.4</v>
      </c>
      <c r="J3531" s="40">
        <v>0</v>
      </c>
      <c r="K3531" s="40">
        <v>0</v>
      </c>
      <c r="L3531" s="40">
        <v>134.4</v>
      </c>
      <c r="M3531" s="40" t="s">
        <v>1290</v>
      </c>
    </row>
    <row r="3532" spans="1:13" s="40" customFormat="1">
      <c r="A3532" s="40">
        <v>101010102001</v>
      </c>
      <c r="B3532" s="40" t="s">
        <v>2902</v>
      </c>
      <c r="C3532" s="40" t="s">
        <v>2626</v>
      </c>
      <c r="D3532" s="40" t="s">
        <v>1288</v>
      </c>
      <c r="E3532" s="40" t="s">
        <v>2634</v>
      </c>
      <c r="F3532" s="40">
        <v>2639</v>
      </c>
      <c r="G3532" s="41">
        <v>39027</v>
      </c>
      <c r="H3532" s="40" t="s">
        <v>3220</v>
      </c>
      <c r="I3532" s="40">
        <v>7539.96</v>
      </c>
      <c r="J3532" s="40">
        <v>0</v>
      </c>
      <c r="K3532" s="40">
        <v>0</v>
      </c>
      <c r="L3532" s="40">
        <v>7539.96</v>
      </c>
      <c r="M3532" s="40" t="s">
        <v>1290</v>
      </c>
    </row>
    <row r="3533" spans="1:13" s="40" customFormat="1">
      <c r="A3533" s="40">
        <v>101010102001</v>
      </c>
      <c r="B3533" s="40" t="s">
        <v>2902</v>
      </c>
      <c r="C3533" s="40" t="s">
        <v>2626</v>
      </c>
      <c r="D3533" s="40" t="s">
        <v>1288</v>
      </c>
      <c r="E3533" s="40" t="s">
        <v>2634</v>
      </c>
      <c r="F3533" s="40">
        <v>2830</v>
      </c>
      <c r="G3533" s="41">
        <v>39027</v>
      </c>
      <c r="H3533" s="40" t="s">
        <v>3221</v>
      </c>
      <c r="I3533" s="40">
        <v>196.9</v>
      </c>
      <c r="J3533" s="40">
        <v>0</v>
      </c>
      <c r="K3533" s="40">
        <v>0</v>
      </c>
      <c r="L3533" s="40">
        <v>196.9</v>
      </c>
      <c r="M3533" s="40" t="s">
        <v>1290</v>
      </c>
    </row>
    <row r="3534" spans="1:13" s="40" customFormat="1">
      <c r="A3534" s="40">
        <v>101010102001</v>
      </c>
      <c r="B3534" s="40" t="s">
        <v>2902</v>
      </c>
      <c r="C3534" s="40" t="s">
        <v>2626</v>
      </c>
      <c r="D3534" s="40" t="s">
        <v>1288</v>
      </c>
      <c r="E3534" s="40" t="s">
        <v>2634</v>
      </c>
      <c r="F3534" s="40">
        <v>2866</v>
      </c>
      <c r="G3534" s="41">
        <v>39027</v>
      </c>
      <c r="H3534" s="40" t="s">
        <v>3222</v>
      </c>
      <c r="I3534" s="40">
        <v>3.4</v>
      </c>
      <c r="J3534" s="40">
        <v>0</v>
      </c>
      <c r="K3534" s="40">
        <v>0</v>
      </c>
      <c r="L3534" s="40">
        <v>3.4</v>
      </c>
      <c r="M3534" s="40" t="s">
        <v>1290</v>
      </c>
    </row>
    <row r="3535" spans="1:13" s="40" customFormat="1">
      <c r="A3535" s="40">
        <v>101010102001</v>
      </c>
      <c r="B3535" s="40" t="s">
        <v>2902</v>
      </c>
      <c r="C3535" s="40" t="s">
        <v>2626</v>
      </c>
      <c r="D3535" s="40" t="s">
        <v>1288</v>
      </c>
      <c r="E3535" s="40" t="s">
        <v>2634</v>
      </c>
      <c r="F3535" s="40">
        <v>2885</v>
      </c>
      <c r="G3535" s="41">
        <v>39027</v>
      </c>
      <c r="H3535" s="40" t="s">
        <v>3223</v>
      </c>
      <c r="I3535" s="40">
        <v>138</v>
      </c>
      <c r="J3535" s="40">
        <v>0</v>
      </c>
      <c r="K3535" s="40">
        <v>0</v>
      </c>
      <c r="L3535" s="40">
        <v>138</v>
      </c>
      <c r="M3535" s="40" t="s">
        <v>1290</v>
      </c>
    </row>
    <row r="3536" spans="1:13" s="40" customFormat="1">
      <c r="A3536" s="40">
        <v>101010102001</v>
      </c>
      <c r="B3536" s="40" t="s">
        <v>2902</v>
      </c>
      <c r="C3536" s="40" t="s">
        <v>2626</v>
      </c>
      <c r="D3536" s="40" t="s">
        <v>1288</v>
      </c>
      <c r="E3536" s="40" t="s">
        <v>2634</v>
      </c>
      <c r="F3536" s="40">
        <v>2976</v>
      </c>
      <c r="G3536" s="41">
        <v>39027</v>
      </c>
      <c r="H3536" s="40" t="s">
        <v>3224</v>
      </c>
      <c r="I3536" s="40">
        <v>1017.6</v>
      </c>
      <c r="J3536" s="40">
        <v>0</v>
      </c>
      <c r="K3536" s="40">
        <v>0</v>
      </c>
      <c r="L3536" s="40">
        <v>1017.6</v>
      </c>
      <c r="M3536" s="40" t="s">
        <v>1290</v>
      </c>
    </row>
    <row r="3537" spans="1:13" s="40" customFormat="1">
      <c r="A3537" s="40">
        <v>101010102001</v>
      </c>
      <c r="B3537" s="40" t="s">
        <v>2902</v>
      </c>
      <c r="C3537" s="40" t="s">
        <v>2626</v>
      </c>
      <c r="D3537" s="40" t="s">
        <v>1288</v>
      </c>
      <c r="E3537" s="40" t="s">
        <v>2627</v>
      </c>
      <c r="F3537" s="40">
        <v>3605</v>
      </c>
      <c r="G3537" s="41">
        <v>39027</v>
      </c>
      <c r="H3537" s="40" t="s">
        <v>1293</v>
      </c>
      <c r="I3537" s="40">
        <v>0</v>
      </c>
      <c r="J3537" s="40">
        <v>0</v>
      </c>
      <c r="K3537" s="40">
        <v>0</v>
      </c>
      <c r="L3537" s="40">
        <v>0</v>
      </c>
      <c r="M3537" s="40" t="s">
        <v>1290</v>
      </c>
    </row>
    <row r="3538" spans="1:13" s="40" customFormat="1">
      <c r="A3538" s="40">
        <v>101010102001</v>
      </c>
      <c r="B3538" s="40" t="s">
        <v>2902</v>
      </c>
      <c r="C3538" s="40" t="s">
        <v>2626</v>
      </c>
      <c r="D3538" s="40" t="s">
        <v>1288</v>
      </c>
      <c r="E3538" s="40" t="s">
        <v>2627</v>
      </c>
      <c r="F3538" s="40">
        <v>4180</v>
      </c>
      <c r="G3538" s="41">
        <v>39027</v>
      </c>
      <c r="H3538" s="40" t="s">
        <v>1293</v>
      </c>
      <c r="I3538" s="40">
        <v>0</v>
      </c>
      <c r="J3538" s="40">
        <v>0</v>
      </c>
      <c r="K3538" s="40">
        <v>0</v>
      </c>
      <c r="L3538" s="40">
        <v>0</v>
      </c>
      <c r="M3538" s="40" t="s">
        <v>1290</v>
      </c>
    </row>
    <row r="3539" spans="1:13" s="40" customFormat="1">
      <c r="A3539" s="40">
        <v>101010102001</v>
      </c>
      <c r="B3539" s="40" t="s">
        <v>2902</v>
      </c>
      <c r="C3539" s="40" t="s">
        <v>2626</v>
      </c>
      <c r="D3539" s="40" t="s">
        <v>1288</v>
      </c>
      <c r="E3539" s="40" t="s">
        <v>2627</v>
      </c>
      <c r="F3539" s="40">
        <v>4181</v>
      </c>
      <c r="G3539" s="41">
        <v>39027</v>
      </c>
      <c r="H3539" s="40" t="s">
        <v>1293</v>
      </c>
      <c r="I3539" s="40">
        <v>0</v>
      </c>
      <c r="J3539" s="40">
        <v>0</v>
      </c>
      <c r="K3539" s="40">
        <v>0</v>
      </c>
      <c r="L3539" s="40">
        <v>0</v>
      </c>
      <c r="M3539" s="40" t="s">
        <v>1290</v>
      </c>
    </row>
    <row r="3540" spans="1:13" s="40" customFormat="1">
      <c r="A3540" s="40">
        <v>101010102001</v>
      </c>
      <c r="B3540" s="40" t="s">
        <v>2902</v>
      </c>
      <c r="C3540" s="40" t="s">
        <v>2626</v>
      </c>
      <c r="D3540" s="40" t="s">
        <v>1288</v>
      </c>
      <c r="E3540" s="40" t="s">
        <v>2628</v>
      </c>
      <c r="F3540" s="40">
        <v>4183</v>
      </c>
      <c r="G3540" s="41">
        <v>39027</v>
      </c>
      <c r="H3540" s="40" t="s">
        <v>2896</v>
      </c>
      <c r="I3540" s="40">
        <v>0</v>
      </c>
      <c r="J3540" s="40">
        <v>8.9600000000000009</v>
      </c>
      <c r="K3540" s="40">
        <v>0</v>
      </c>
      <c r="L3540" s="40">
        <v>-8.9600000000000009</v>
      </c>
      <c r="M3540" s="40" t="s">
        <v>1290</v>
      </c>
    </row>
    <row r="3541" spans="1:13" s="40" customFormat="1">
      <c r="A3541" s="40">
        <v>101010102001</v>
      </c>
      <c r="B3541" s="40" t="s">
        <v>2902</v>
      </c>
      <c r="C3541" s="40" t="s">
        <v>2626</v>
      </c>
      <c r="D3541" s="40" t="s">
        <v>1288</v>
      </c>
      <c r="E3541" s="40" t="s">
        <v>2628</v>
      </c>
      <c r="F3541" s="40">
        <v>4184</v>
      </c>
      <c r="G3541" s="41">
        <v>39027</v>
      </c>
      <c r="H3541" s="40" t="s">
        <v>2897</v>
      </c>
      <c r="I3541" s="40">
        <v>0</v>
      </c>
      <c r="J3541" s="40">
        <v>27535.22</v>
      </c>
      <c r="K3541" s="40">
        <v>0</v>
      </c>
      <c r="L3541" s="40">
        <v>-27535.22</v>
      </c>
      <c r="M3541" s="40" t="s">
        <v>1290</v>
      </c>
    </row>
    <row r="3542" spans="1:13" s="40" customFormat="1">
      <c r="A3542" s="40">
        <v>101010102001</v>
      </c>
      <c r="B3542" s="40" t="s">
        <v>2902</v>
      </c>
      <c r="C3542" s="40" t="s">
        <v>2626</v>
      </c>
      <c r="D3542" s="40" t="s">
        <v>1288</v>
      </c>
      <c r="E3542" s="40" t="s">
        <v>2628</v>
      </c>
      <c r="F3542" s="40">
        <v>4185</v>
      </c>
      <c r="G3542" s="41">
        <v>39027</v>
      </c>
      <c r="H3542" s="40" t="s">
        <v>2898</v>
      </c>
      <c r="I3542" s="40">
        <v>0</v>
      </c>
      <c r="J3542" s="40">
        <v>8017.04</v>
      </c>
      <c r="K3542" s="40">
        <v>0</v>
      </c>
      <c r="L3542" s="40">
        <v>-8017.04</v>
      </c>
      <c r="M3542" s="40" t="s">
        <v>1290</v>
      </c>
    </row>
    <row r="3543" spans="1:13" s="40" customFormat="1">
      <c r="A3543" s="40">
        <v>101010102001</v>
      </c>
      <c r="B3543" s="40" t="s">
        <v>2902</v>
      </c>
      <c r="C3543" s="40" t="s">
        <v>2626</v>
      </c>
      <c r="D3543" s="40" t="s">
        <v>1288</v>
      </c>
      <c r="E3543" s="40" t="s">
        <v>2628</v>
      </c>
      <c r="F3543" s="40">
        <v>4186</v>
      </c>
      <c r="G3543" s="41">
        <v>39027</v>
      </c>
      <c r="H3543" s="40" t="s">
        <v>2899</v>
      </c>
      <c r="I3543" s="40">
        <v>0</v>
      </c>
      <c r="J3543" s="40">
        <v>151.4</v>
      </c>
      <c r="K3543" s="40">
        <v>0</v>
      </c>
      <c r="L3543" s="40">
        <v>-151.4</v>
      </c>
      <c r="M3543" s="40" t="s">
        <v>1290</v>
      </c>
    </row>
    <row r="3544" spans="1:13" s="40" customFormat="1">
      <c r="A3544" s="40">
        <v>101010102001</v>
      </c>
      <c r="B3544" s="40" t="s">
        <v>2902</v>
      </c>
      <c r="C3544" s="40" t="s">
        <v>2626</v>
      </c>
      <c r="D3544" s="40" t="s">
        <v>1288</v>
      </c>
      <c r="E3544" s="40" t="s">
        <v>2628</v>
      </c>
      <c r="F3544" s="40">
        <v>4188</v>
      </c>
      <c r="G3544" s="41">
        <v>39027</v>
      </c>
      <c r="H3544" s="40" t="s">
        <v>3213</v>
      </c>
      <c r="I3544" s="40">
        <v>0</v>
      </c>
      <c r="J3544" s="40">
        <v>2991.99</v>
      </c>
      <c r="K3544" s="40">
        <v>0</v>
      </c>
      <c r="L3544" s="40">
        <v>-2991.99</v>
      </c>
      <c r="M3544" s="40" t="s">
        <v>1290</v>
      </c>
    </row>
    <row r="3545" spans="1:13" s="40" customFormat="1">
      <c r="A3545" s="40">
        <v>101010102001</v>
      </c>
      <c r="B3545" s="40" t="s">
        <v>2902</v>
      </c>
      <c r="C3545" s="40" t="s">
        <v>2626</v>
      </c>
      <c r="D3545" s="40" t="s">
        <v>1288</v>
      </c>
      <c r="E3545" s="40" t="s">
        <v>2627</v>
      </c>
      <c r="F3545" s="40">
        <v>4189</v>
      </c>
      <c r="G3545" s="41">
        <v>39027</v>
      </c>
      <c r="H3545" s="40" t="s">
        <v>1293</v>
      </c>
      <c r="I3545" s="40">
        <v>0</v>
      </c>
      <c r="J3545" s="40">
        <v>0</v>
      </c>
      <c r="K3545" s="40">
        <v>0</v>
      </c>
      <c r="L3545" s="40">
        <v>0</v>
      </c>
      <c r="M3545" s="40" t="s">
        <v>1290</v>
      </c>
    </row>
    <row r="3546" spans="1:13" s="40" customFormat="1">
      <c r="A3546" s="40">
        <v>101010102001</v>
      </c>
      <c r="B3546" s="40" t="s">
        <v>2902</v>
      </c>
      <c r="C3546" s="40" t="s">
        <v>2626</v>
      </c>
      <c r="D3546" s="40" t="s">
        <v>1288</v>
      </c>
      <c r="E3546" s="40" t="s">
        <v>2628</v>
      </c>
      <c r="F3546" s="40">
        <v>4190</v>
      </c>
      <c r="G3546" s="41">
        <v>39027</v>
      </c>
      <c r="H3546" s="40" t="s">
        <v>3214</v>
      </c>
      <c r="I3546" s="40">
        <v>0</v>
      </c>
      <c r="J3546" s="40">
        <v>249.75</v>
      </c>
      <c r="K3546" s="40">
        <v>0</v>
      </c>
      <c r="L3546" s="40">
        <v>-249.75</v>
      </c>
      <c r="M3546" s="40" t="s">
        <v>1290</v>
      </c>
    </row>
    <row r="3547" spans="1:13" s="40" customFormat="1">
      <c r="A3547" s="40">
        <v>101010102001</v>
      </c>
      <c r="B3547" s="40" t="s">
        <v>2902</v>
      </c>
      <c r="C3547" s="40" t="s">
        <v>2626</v>
      </c>
      <c r="D3547" s="40" t="s">
        <v>1288</v>
      </c>
      <c r="E3547" s="40" t="s">
        <v>2628</v>
      </c>
      <c r="F3547" s="40">
        <v>4191</v>
      </c>
      <c r="G3547" s="41">
        <v>39027</v>
      </c>
      <c r="H3547" s="40" t="s">
        <v>3215</v>
      </c>
      <c r="I3547" s="40">
        <v>0</v>
      </c>
      <c r="J3547" s="40">
        <v>277.5</v>
      </c>
      <c r="K3547" s="40">
        <v>0</v>
      </c>
      <c r="L3547" s="40">
        <v>-277.5</v>
      </c>
      <c r="M3547" s="40" t="s">
        <v>1290</v>
      </c>
    </row>
    <row r="3548" spans="1:13" s="40" customFormat="1">
      <c r="A3548" s="40">
        <v>101010102001</v>
      </c>
      <c r="B3548" s="40" t="s">
        <v>2902</v>
      </c>
      <c r="C3548" s="40" t="s">
        <v>2626</v>
      </c>
      <c r="D3548" s="40" t="s">
        <v>1288</v>
      </c>
      <c r="E3548" s="40" t="s">
        <v>2628</v>
      </c>
      <c r="F3548" s="40">
        <v>4192</v>
      </c>
      <c r="G3548" s="41">
        <v>39027</v>
      </c>
      <c r="H3548" s="40" t="s">
        <v>3216</v>
      </c>
      <c r="I3548" s="40">
        <v>0</v>
      </c>
      <c r="J3548" s="40">
        <v>134.4</v>
      </c>
      <c r="K3548" s="40">
        <v>0</v>
      </c>
      <c r="L3548" s="40">
        <v>-134.4</v>
      </c>
      <c r="M3548" s="40" t="s">
        <v>1290</v>
      </c>
    </row>
    <row r="3549" spans="1:13" s="40" customFormat="1">
      <c r="A3549" s="40">
        <v>101010102001</v>
      </c>
      <c r="B3549" s="40" t="s">
        <v>2902</v>
      </c>
      <c r="C3549" s="40" t="s">
        <v>2626</v>
      </c>
      <c r="D3549" s="40" t="s">
        <v>1288</v>
      </c>
      <c r="E3549" s="40" t="s">
        <v>2628</v>
      </c>
      <c r="F3549" s="40">
        <v>4193</v>
      </c>
      <c r="G3549" s="41">
        <v>39027</v>
      </c>
      <c r="H3549" s="40" t="s">
        <v>3217</v>
      </c>
      <c r="I3549" s="40">
        <v>0</v>
      </c>
      <c r="J3549" s="40">
        <v>1797.6</v>
      </c>
      <c r="K3549" s="40">
        <v>0</v>
      </c>
      <c r="L3549" s="40">
        <v>-1797.6</v>
      </c>
      <c r="M3549" s="40" t="s">
        <v>1290</v>
      </c>
    </row>
    <row r="3550" spans="1:13" s="40" customFormat="1">
      <c r="A3550" s="40">
        <v>101010102001</v>
      </c>
      <c r="B3550" s="40" t="s">
        <v>2902</v>
      </c>
      <c r="C3550" s="40" t="s">
        <v>2626</v>
      </c>
      <c r="D3550" s="40" t="s">
        <v>1288</v>
      </c>
      <c r="E3550" s="40" t="s">
        <v>2628</v>
      </c>
      <c r="F3550" s="40">
        <v>4194</v>
      </c>
      <c r="G3550" s="41">
        <v>39027</v>
      </c>
      <c r="H3550" s="40" t="s">
        <v>3218</v>
      </c>
      <c r="I3550" s="40">
        <v>0</v>
      </c>
      <c r="J3550" s="40">
        <v>478</v>
      </c>
      <c r="K3550" s="40">
        <v>0</v>
      </c>
      <c r="L3550" s="40">
        <v>-478</v>
      </c>
      <c r="M3550" s="40" t="s">
        <v>1290</v>
      </c>
    </row>
    <row r="3551" spans="1:13" s="40" customFormat="1">
      <c r="A3551" s="40">
        <v>101010102001</v>
      </c>
      <c r="B3551" s="40" t="s">
        <v>2902</v>
      </c>
      <c r="C3551" s="40" t="s">
        <v>2626</v>
      </c>
      <c r="D3551" s="40" t="s">
        <v>1288</v>
      </c>
      <c r="E3551" s="40" t="s">
        <v>1292</v>
      </c>
      <c r="F3551" s="40">
        <v>1032</v>
      </c>
      <c r="G3551" s="41">
        <v>39028</v>
      </c>
      <c r="H3551" s="40" t="s">
        <v>1293</v>
      </c>
      <c r="I3551" s="40">
        <v>0</v>
      </c>
      <c r="J3551" s="40">
        <v>0</v>
      </c>
      <c r="K3551" s="40">
        <v>0</v>
      </c>
      <c r="L3551" s="40">
        <v>0</v>
      </c>
      <c r="M3551" s="40" t="s">
        <v>1290</v>
      </c>
    </row>
    <row r="3552" spans="1:13" s="40" customFormat="1">
      <c r="A3552" s="40">
        <v>101010102001</v>
      </c>
      <c r="B3552" s="40" t="s">
        <v>1287</v>
      </c>
      <c r="C3552" s="40" t="s">
        <v>2626</v>
      </c>
      <c r="D3552" s="40" t="s">
        <v>1288</v>
      </c>
      <c r="E3552" s="40" t="s">
        <v>2634</v>
      </c>
      <c r="F3552" s="40">
        <v>2447</v>
      </c>
      <c r="G3552" s="41">
        <v>39028</v>
      </c>
      <c r="H3552" s="40" t="s">
        <v>2654</v>
      </c>
      <c r="I3552" s="40">
        <v>512.41999999999996</v>
      </c>
      <c r="J3552" s="40">
        <v>0</v>
      </c>
      <c r="K3552" s="40">
        <v>0</v>
      </c>
      <c r="L3552" s="40">
        <v>512.41999999999996</v>
      </c>
      <c r="M3552" s="40" t="s">
        <v>1290</v>
      </c>
    </row>
    <row r="3553" spans="1:13" s="40" customFormat="1">
      <c r="A3553" s="40">
        <v>101010102001</v>
      </c>
      <c r="B3553" s="40" t="s">
        <v>2902</v>
      </c>
      <c r="C3553" s="40" t="s">
        <v>2626</v>
      </c>
      <c r="D3553" s="40" t="s">
        <v>1288</v>
      </c>
      <c r="E3553" s="40" t="s">
        <v>2634</v>
      </c>
      <c r="F3553" s="40">
        <v>2808</v>
      </c>
      <c r="G3553" s="41">
        <v>39028</v>
      </c>
      <c r="H3553" s="40" t="s">
        <v>3233</v>
      </c>
      <c r="I3553" s="40">
        <v>274.5</v>
      </c>
      <c r="J3553" s="40">
        <v>0</v>
      </c>
      <c r="K3553" s="40">
        <v>0</v>
      </c>
      <c r="L3553" s="40">
        <v>274.5</v>
      </c>
      <c r="M3553" s="40" t="s">
        <v>1290</v>
      </c>
    </row>
    <row r="3554" spans="1:13" s="40" customFormat="1">
      <c r="A3554" s="40">
        <v>101010102001</v>
      </c>
      <c r="B3554" s="40" t="s">
        <v>2902</v>
      </c>
      <c r="C3554" s="40" t="s">
        <v>2626</v>
      </c>
      <c r="D3554" s="40" t="s">
        <v>1288</v>
      </c>
      <c r="E3554" s="40" t="s">
        <v>2634</v>
      </c>
      <c r="F3554" s="40">
        <v>2809</v>
      </c>
      <c r="G3554" s="41">
        <v>39028</v>
      </c>
      <c r="H3554" s="40" t="s">
        <v>3234</v>
      </c>
      <c r="I3554" s="40">
        <v>1396.25</v>
      </c>
      <c r="J3554" s="40">
        <v>0</v>
      </c>
      <c r="K3554" s="40">
        <v>0</v>
      </c>
      <c r="L3554" s="40">
        <v>1396.25</v>
      </c>
      <c r="M3554" s="40" t="s">
        <v>1290</v>
      </c>
    </row>
    <row r="3555" spans="1:13" s="40" customFormat="1">
      <c r="A3555" s="40">
        <v>101010102001</v>
      </c>
      <c r="B3555" s="40" t="s">
        <v>2902</v>
      </c>
      <c r="C3555" s="40" t="s">
        <v>2626</v>
      </c>
      <c r="D3555" s="40" t="s">
        <v>1288</v>
      </c>
      <c r="E3555" s="40" t="s">
        <v>2634</v>
      </c>
      <c r="F3555" s="40">
        <v>2812</v>
      </c>
      <c r="G3555" s="41">
        <v>39028</v>
      </c>
      <c r="H3555" s="40" t="s">
        <v>3235</v>
      </c>
      <c r="I3555" s="40">
        <v>274.5</v>
      </c>
      <c r="J3555" s="40">
        <v>0</v>
      </c>
      <c r="K3555" s="40">
        <v>0</v>
      </c>
      <c r="L3555" s="40">
        <v>274.5</v>
      </c>
      <c r="M3555" s="40" t="s">
        <v>1290</v>
      </c>
    </row>
    <row r="3556" spans="1:13" s="40" customFormat="1">
      <c r="A3556" s="40">
        <v>101010102001</v>
      </c>
      <c r="B3556" s="40" t="s">
        <v>2902</v>
      </c>
      <c r="C3556" s="40" t="s">
        <v>2626</v>
      </c>
      <c r="D3556" s="40" t="s">
        <v>1288</v>
      </c>
      <c r="E3556" s="40" t="s">
        <v>2634</v>
      </c>
      <c r="F3556" s="40">
        <v>2882</v>
      </c>
      <c r="G3556" s="41">
        <v>39028</v>
      </c>
      <c r="H3556" s="40" t="s">
        <v>1597</v>
      </c>
      <c r="I3556" s="40">
        <v>17720.12</v>
      </c>
      <c r="J3556" s="40">
        <v>0</v>
      </c>
      <c r="K3556" s="40">
        <v>0</v>
      </c>
      <c r="L3556" s="40">
        <v>17720.12</v>
      </c>
      <c r="M3556" s="40" t="s">
        <v>1290</v>
      </c>
    </row>
    <row r="3557" spans="1:13" s="40" customFormat="1">
      <c r="A3557" s="40">
        <v>101010102001</v>
      </c>
      <c r="B3557" s="40" t="s">
        <v>2902</v>
      </c>
      <c r="C3557" s="40" t="s">
        <v>2626</v>
      </c>
      <c r="D3557" s="40" t="s">
        <v>1288</v>
      </c>
      <c r="E3557" s="40" t="s">
        <v>2634</v>
      </c>
      <c r="F3557" s="40">
        <v>2883</v>
      </c>
      <c r="G3557" s="41">
        <v>39028</v>
      </c>
      <c r="H3557" s="40" t="s">
        <v>1598</v>
      </c>
      <c r="I3557" s="40">
        <v>40</v>
      </c>
      <c r="J3557" s="40">
        <v>0</v>
      </c>
      <c r="K3557" s="40">
        <v>0</v>
      </c>
      <c r="L3557" s="40">
        <v>40</v>
      </c>
      <c r="M3557" s="40" t="s">
        <v>1290</v>
      </c>
    </row>
    <row r="3558" spans="1:13" s="40" customFormat="1">
      <c r="A3558" s="40">
        <v>101010102001</v>
      </c>
      <c r="B3558" s="40" t="s">
        <v>2902</v>
      </c>
      <c r="C3558" s="40" t="s">
        <v>2626</v>
      </c>
      <c r="D3558" s="40" t="s">
        <v>1288</v>
      </c>
      <c r="E3558" s="40" t="s">
        <v>2634</v>
      </c>
      <c r="F3558" s="40">
        <v>2884</v>
      </c>
      <c r="G3558" s="41">
        <v>39028</v>
      </c>
      <c r="H3558" s="40" t="s">
        <v>1599</v>
      </c>
      <c r="I3558" s="40">
        <v>36.58</v>
      </c>
      <c r="J3558" s="40">
        <v>0</v>
      </c>
      <c r="K3558" s="40">
        <v>0</v>
      </c>
      <c r="L3558" s="40">
        <v>36.58</v>
      </c>
      <c r="M3558" s="40" t="s">
        <v>1290</v>
      </c>
    </row>
    <row r="3559" spans="1:13" s="40" customFormat="1">
      <c r="A3559" s="40">
        <v>101010102001</v>
      </c>
      <c r="B3559" s="40" t="s">
        <v>2902</v>
      </c>
      <c r="C3559" s="40" t="s">
        <v>2626</v>
      </c>
      <c r="D3559" s="40" t="s">
        <v>1288</v>
      </c>
      <c r="E3559" s="40" t="s">
        <v>2634</v>
      </c>
      <c r="F3559" s="40">
        <v>2886</v>
      </c>
      <c r="G3559" s="41">
        <v>39028</v>
      </c>
      <c r="H3559" s="40" t="s">
        <v>1600</v>
      </c>
      <c r="I3559" s="40">
        <v>108</v>
      </c>
      <c r="J3559" s="40">
        <v>0</v>
      </c>
      <c r="K3559" s="40">
        <v>0</v>
      </c>
      <c r="L3559" s="40">
        <v>108</v>
      </c>
      <c r="M3559" s="40" t="s">
        <v>1290</v>
      </c>
    </row>
    <row r="3560" spans="1:13" s="40" customFormat="1">
      <c r="A3560" s="40">
        <v>101010102001</v>
      </c>
      <c r="B3560" s="40" t="s">
        <v>2902</v>
      </c>
      <c r="C3560" s="40" t="s">
        <v>2626</v>
      </c>
      <c r="D3560" s="40" t="s">
        <v>1288</v>
      </c>
      <c r="E3560" s="40" t="s">
        <v>2634</v>
      </c>
      <c r="F3560" s="40">
        <v>2907</v>
      </c>
      <c r="G3560" s="41">
        <v>39028</v>
      </c>
      <c r="H3560" s="40" t="s">
        <v>1601</v>
      </c>
      <c r="I3560" s="40">
        <v>15138.22</v>
      </c>
      <c r="J3560" s="40">
        <v>0</v>
      </c>
      <c r="K3560" s="40">
        <v>0</v>
      </c>
      <c r="L3560" s="40">
        <v>15138.22</v>
      </c>
      <c r="M3560" s="40" t="s">
        <v>1290</v>
      </c>
    </row>
    <row r="3561" spans="1:13" s="40" customFormat="1">
      <c r="A3561" s="40">
        <v>101010102001</v>
      </c>
      <c r="B3561" s="40" t="s">
        <v>2902</v>
      </c>
      <c r="C3561" s="40" t="s">
        <v>2626</v>
      </c>
      <c r="D3561" s="40" t="s">
        <v>1288</v>
      </c>
      <c r="E3561" s="40" t="s">
        <v>2634</v>
      </c>
      <c r="F3561" s="40">
        <v>2910</v>
      </c>
      <c r="G3561" s="41">
        <v>39028</v>
      </c>
      <c r="H3561" s="40" t="s">
        <v>1602</v>
      </c>
      <c r="I3561" s="40">
        <v>2819.25</v>
      </c>
      <c r="J3561" s="40">
        <v>0</v>
      </c>
      <c r="K3561" s="40">
        <v>0</v>
      </c>
      <c r="L3561" s="40">
        <v>2819.25</v>
      </c>
      <c r="M3561" s="40" t="s">
        <v>1290</v>
      </c>
    </row>
    <row r="3562" spans="1:13" s="40" customFormat="1">
      <c r="A3562" s="40">
        <v>101010102001</v>
      </c>
      <c r="B3562" s="40" t="s">
        <v>2902</v>
      </c>
      <c r="C3562" s="40" t="s">
        <v>2626</v>
      </c>
      <c r="D3562" s="40" t="s">
        <v>1288</v>
      </c>
      <c r="E3562" s="40" t="s">
        <v>2634</v>
      </c>
      <c r="F3562" s="40">
        <v>2912</v>
      </c>
      <c r="G3562" s="41">
        <v>39028</v>
      </c>
      <c r="H3562" s="40" t="s">
        <v>1603</v>
      </c>
      <c r="I3562" s="40">
        <v>1259.1500000000001</v>
      </c>
      <c r="J3562" s="40">
        <v>0</v>
      </c>
      <c r="K3562" s="40">
        <v>0</v>
      </c>
      <c r="L3562" s="40">
        <v>1259.1500000000001</v>
      </c>
      <c r="M3562" s="40" t="s">
        <v>1290</v>
      </c>
    </row>
    <row r="3563" spans="1:13" s="40" customFormat="1">
      <c r="A3563" s="40">
        <v>101010102001</v>
      </c>
      <c r="B3563" s="40" t="s">
        <v>2902</v>
      </c>
      <c r="C3563" s="40" t="s">
        <v>2626</v>
      </c>
      <c r="D3563" s="40" t="s">
        <v>1288</v>
      </c>
      <c r="E3563" s="40" t="s">
        <v>2634</v>
      </c>
      <c r="F3563" s="40">
        <v>3004</v>
      </c>
      <c r="G3563" s="41">
        <v>39028</v>
      </c>
      <c r="H3563" s="40" t="s">
        <v>1604</v>
      </c>
      <c r="I3563" s="40">
        <v>5433.06</v>
      </c>
      <c r="J3563" s="40">
        <v>0</v>
      </c>
      <c r="K3563" s="40">
        <v>0</v>
      </c>
      <c r="L3563" s="40">
        <v>5433.06</v>
      </c>
      <c r="M3563" s="40" t="s">
        <v>1290</v>
      </c>
    </row>
    <row r="3564" spans="1:13" s="40" customFormat="1">
      <c r="A3564" s="40">
        <v>101010102001</v>
      </c>
      <c r="B3564" s="40" t="s">
        <v>2902</v>
      </c>
      <c r="C3564" s="40" t="s">
        <v>2626</v>
      </c>
      <c r="D3564" s="40" t="s">
        <v>1288</v>
      </c>
      <c r="E3564" s="40" t="s">
        <v>2628</v>
      </c>
      <c r="F3564" s="40">
        <v>4195</v>
      </c>
      <c r="G3564" s="41">
        <v>39028</v>
      </c>
      <c r="H3564" s="40" t="s">
        <v>3225</v>
      </c>
      <c r="I3564" s="40">
        <v>0</v>
      </c>
      <c r="J3564" s="40">
        <v>50</v>
      </c>
      <c r="K3564" s="40">
        <v>0</v>
      </c>
      <c r="L3564" s="40">
        <v>-50</v>
      </c>
      <c r="M3564" s="40" t="s">
        <v>1290</v>
      </c>
    </row>
    <row r="3565" spans="1:13" s="40" customFormat="1">
      <c r="A3565" s="40">
        <v>101010102001</v>
      </c>
      <c r="B3565" s="40" t="s">
        <v>2902</v>
      </c>
      <c r="C3565" s="40" t="s">
        <v>2626</v>
      </c>
      <c r="D3565" s="40" t="s">
        <v>1288</v>
      </c>
      <c r="E3565" s="40" t="s">
        <v>2628</v>
      </c>
      <c r="F3565" s="40">
        <v>4196</v>
      </c>
      <c r="G3565" s="41">
        <v>39028</v>
      </c>
      <c r="H3565" s="40" t="s">
        <v>3226</v>
      </c>
      <c r="I3565" s="40">
        <v>0</v>
      </c>
      <c r="J3565" s="40">
        <v>131.52000000000001</v>
      </c>
      <c r="K3565" s="40">
        <v>0</v>
      </c>
      <c r="L3565" s="40">
        <v>-131.52000000000001</v>
      </c>
      <c r="M3565" s="40" t="s">
        <v>1290</v>
      </c>
    </row>
    <row r="3566" spans="1:13" s="40" customFormat="1">
      <c r="A3566" s="40">
        <v>101010102001</v>
      </c>
      <c r="B3566" s="40" t="s">
        <v>2902</v>
      </c>
      <c r="C3566" s="40" t="s">
        <v>2626</v>
      </c>
      <c r="D3566" s="40" t="s">
        <v>1288</v>
      </c>
      <c r="E3566" s="40" t="s">
        <v>2628</v>
      </c>
      <c r="F3566" s="40">
        <v>4197</v>
      </c>
      <c r="G3566" s="41">
        <v>39028</v>
      </c>
      <c r="H3566" s="40" t="s">
        <v>3227</v>
      </c>
      <c r="I3566" s="40">
        <v>0</v>
      </c>
      <c r="J3566" s="40">
        <v>24475.75</v>
      </c>
      <c r="K3566" s="40">
        <v>0</v>
      </c>
      <c r="L3566" s="40">
        <v>-24475.75</v>
      </c>
      <c r="M3566" s="40" t="s">
        <v>1290</v>
      </c>
    </row>
    <row r="3567" spans="1:13" s="40" customFormat="1">
      <c r="A3567" s="40">
        <v>101010102001</v>
      </c>
      <c r="B3567" s="40" t="s">
        <v>2902</v>
      </c>
      <c r="C3567" s="40" t="s">
        <v>2626</v>
      </c>
      <c r="D3567" s="40" t="s">
        <v>1288</v>
      </c>
      <c r="E3567" s="40" t="s">
        <v>2628</v>
      </c>
      <c r="F3567" s="40">
        <v>4198</v>
      </c>
      <c r="G3567" s="41">
        <v>39028</v>
      </c>
      <c r="H3567" s="40" t="s">
        <v>2876</v>
      </c>
      <c r="I3567" s="40">
        <v>0</v>
      </c>
      <c r="J3567" s="40">
        <v>8017.04</v>
      </c>
      <c r="K3567" s="40">
        <v>0</v>
      </c>
      <c r="L3567" s="40">
        <v>-8017.04</v>
      </c>
      <c r="M3567" s="40" t="s">
        <v>1290</v>
      </c>
    </row>
    <row r="3568" spans="1:13" s="40" customFormat="1">
      <c r="A3568" s="40">
        <v>101010102001</v>
      </c>
      <c r="B3568" s="40" t="s">
        <v>2902</v>
      </c>
      <c r="C3568" s="40" t="s">
        <v>2626</v>
      </c>
      <c r="D3568" s="40" t="s">
        <v>1288</v>
      </c>
      <c r="E3568" s="40" t="s">
        <v>2628</v>
      </c>
      <c r="F3568" s="40">
        <v>4199</v>
      </c>
      <c r="G3568" s="41">
        <v>39028</v>
      </c>
      <c r="H3568" s="40" t="s">
        <v>3228</v>
      </c>
      <c r="I3568" s="40">
        <v>0</v>
      </c>
      <c r="J3568" s="40">
        <v>1826.5</v>
      </c>
      <c r="K3568" s="40">
        <v>0</v>
      </c>
      <c r="L3568" s="40">
        <v>-1826.5</v>
      </c>
      <c r="M3568" s="40" t="s">
        <v>1290</v>
      </c>
    </row>
    <row r="3569" spans="1:13" s="40" customFormat="1">
      <c r="A3569" s="40">
        <v>101010102001</v>
      </c>
      <c r="B3569" s="40" t="s">
        <v>2902</v>
      </c>
      <c r="C3569" s="40" t="s">
        <v>2626</v>
      </c>
      <c r="D3569" s="40" t="s">
        <v>1288</v>
      </c>
      <c r="E3569" s="40" t="s">
        <v>2628</v>
      </c>
      <c r="F3569" s="40">
        <v>4200</v>
      </c>
      <c r="G3569" s="41">
        <v>39028</v>
      </c>
      <c r="H3569" s="40" t="s">
        <v>3229</v>
      </c>
      <c r="I3569" s="40">
        <v>0</v>
      </c>
      <c r="J3569" s="40">
        <v>126.45</v>
      </c>
      <c r="K3569" s="40">
        <v>0</v>
      </c>
      <c r="L3569" s="40">
        <v>-126.45</v>
      </c>
      <c r="M3569" s="40" t="s">
        <v>1290</v>
      </c>
    </row>
    <row r="3570" spans="1:13" s="40" customFormat="1">
      <c r="A3570" s="40">
        <v>101010102001</v>
      </c>
      <c r="B3570" s="40" t="s">
        <v>2902</v>
      </c>
      <c r="C3570" s="40" t="s">
        <v>2626</v>
      </c>
      <c r="D3570" s="40" t="s">
        <v>1288</v>
      </c>
      <c r="E3570" s="40" t="s">
        <v>2628</v>
      </c>
      <c r="F3570" s="40">
        <v>4201</v>
      </c>
      <c r="G3570" s="41">
        <v>39028</v>
      </c>
      <c r="H3570" s="40" t="s">
        <v>3230</v>
      </c>
      <c r="I3570" s="40">
        <v>0</v>
      </c>
      <c r="J3570" s="40">
        <v>152.5</v>
      </c>
      <c r="K3570" s="40">
        <v>0</v>
      </c>
      <c r="L3570" s="40">
        <v>-152.5</v>
      </c>
      <c r="M3570" s="40" t="s">
        <v>1290</v>
      </c>
    </row>
    <row r="3571" spans="1:13" s="40" customFormat="1">
      <c r="A3571" s="40">
        <v>101010102001</v>
      </c>
      <c r="B3571" s="40" t="s">
        <v>2902</v>
      </c>
      <c r="C3571" s="40" t="s">
        <v>2626</v>
      </c>
      <c r="D3571" s="40" t="s">
        <v>1288</v>
      </c>
      <c r="E3571" s="40" t="s">
        <v>2628</v>
      </c>
      <c r="F3571" s="40">
        <v>4204</v>
      </c>
      <c r="G3571" s="41">
        <v>39028</v>
      </c>
      <c r="H3571" s="40" t="s">
        <v>3231</v>
      </c>
      <c r="I3571" s="40">
        <v>0</v>
      </c>
      <c r="J3571" s="40">
        <v>67.3</v>
      </c>
      <c r="K3571" s="40">
        <v>0</v>
      </c>
      <c r="L3571" s="40">
        <v>-67.3</v>
      </c>
      <c r="M3571" s="40" t="s">
        <v>1290</v>
      </c>
    </row>
    <row r="3572" spans="1:13" s="40" customFormat="1">
      <c r="A3572" s="40">
        <v>101010102001</v>
      </c>
      <c r="B3572" s="40" t="s">
        <v>2902</v>
      </c>
      <c r="C3572" s="40" t="s">
        <v>2626</v>
      </c>
      <c r="D3572" s="40" t="s">
        <v>1288</v>
      </c>
      <c r="E3572" s="40" t="s">
        <v>2628</v>
      </c>
      <c r="F3572" s="40">
        <v>4205</v>
      </c>
      <c r="G3572" s="41">
        <v>39028</v>
      </c>
      <c r="H3572" s="40" t="s">
        <v>3232</v>
      </c>
      <c r="I3572" s="40">
        <v>0</v>
      </c>
      <c r="J3572" s="40">
        <v>262.18</v>
      </c>
      <c r="K3572" s="40">
        <v>0</v>
      </c>
      <c r="L3572" s="40">
        <v>-262.18</v>
      </c>
      <c r="M3572" s="40" t="s">
        <v>1290</v>
      </c>
    </row>
    <row r="3573" spans="1:13" s="40" customFormat="1">
      <c r="A3573" s="40">
        <v>101010102001</v>
      </c>
      <c r="B3573" s="40" t="s">
        <v>2902</v>
      </c>
      <c r="C3573" s="40" t="s">
        <v>2626</v>
      </c>
      <c r="D3573" s="40" t="s">
        <v>1288</v>
      </c>
      <c r="E3573" s="40" t="s">
        <v>2634</v>
      </c>
      <c r="F3573" s="40">
        <v>2336</v>
      </c>
      <c r="G3573" s="41">
        <v>39029</v>
      </c>
      <c r="H3573" s="40" t="s">
        <v>1611</v>
      </c>
      <c r="I3573" s="40">
        <v>390</v>
      </c>
      <c r="J3573" s="40">
        <v>0</v>
      </c>
      <c r="K3573" s="40">
        <v>0</v>
      </c>
      <c r="L3573" s="40">
        <v>390</v>
      </c>
      <c r="M3573" s="40" t="s">
        <v>1290</v>
      </c>
    </row>
    <row r="3574" spans="1:13" s="40" customFormat="1">
      <c r="A3574" s="40">
        <v>101010102001</v>
      </c>
      <c r="B3574" s="40" t="s">
        <v>2902</v>
      </c>
      <c r="C3574" s="40" t="s">
        <v>2626</v>
      </c>
      <c r="D3574" s="40" t="s">
        <v>1288</v>
      </c>
      <c r="E3574" s="40" t="s">
        <v>2634</v>
      </c>
      <c r="F3574" s="40">
        <v>2642</v>
      </c>
      <c r="G3574" s="41">
        <v>39029</v>
      </c>
      <c r="H3574" s="40" t="s">
        <v>1612</v>
      </c>
      <c r="I3574" s="40">
        <v>90</v>
      </c>
      <c r="J3574" s="40">
        <v>0</v>
      </c>
      <c r="K3574" s="40">
        <v>0</v>
      </c>
      <c r="L3574" s="40">
        <v>90</v>
      </c>
      <c r="M3574" s="40" t="s">
        <v>1290</v>
      </c>
    </row>
    <row r="3575" spans="1:13" s="40" customFormat="1">
      <c r="A3575" s="40">
        <v>101010102001</v>
      </c>
      <c r="B3575" s="40" t="s">
        <v>2902</v>
      </c>
      <c r="C3575" s="40" t="s">
        <v>2626</v>
      </c>
      <c r="D3575" s="40" t="s">
        <v>1288</v>
      </c>
      <c r="E3575" s="40" t="s">
        <v>2634</v>
      </c>
      <c r="F3575" s="40">
        <v>2643</v>
      </c>
      <c r="G3575" s="41">
        <v>39029</v>
      </c>
      <c r="H3575" s="40" t="s">
        <v>1613</v>
      </c>
      <c r="I3575" s="40">
        <v>10</v>
      </c>
      <c r="J3575" s="40">
        <v>0</v>
      </c>
      <c r="K3575" s="40">
        <v>0</v>
      </c>
      <c r="L3575" s="40">
        <v>10</v>
      </c>
      <c r="M3575" s="40" t="s">
        <v>1290</v>
      </c>
    </row>
    <row r="3576" spans="1:13" s="40" customFormat="1">
      <c r="A3576" s="40">
        <v>101010102001</v>
      </c>
      <c r="B3576" s="40" t="s">
        <v>2902</v>
      </c>
      <c r="C3576" s="40" t="s">
        <v>2626</v>
      </c>
      <c r="D3576" s="40" t="s">
        <v>1288</v>
      </c>
      <c r="E3576" s="40" t="s">
        <v>2634</v>
      </c>
      <c r="F3576" s="40">
        <v>2644</v>
      </c>
      <c r="G3576" s="41">
        <v>39029</v>
      </c>
      <c r="H3576" s="40" t="s">
        <v>1614</v>
      </c>
      <c r="I3576" s="40">
        <v>138</v>
      </c>
      <c r="J3576" s="40">
        <v>0</v>
      </c>
      <c r="K3576" s="40">
        <v>0</v>
      </c>
      <c r="L3576" s="40">
        <v>138</v>
      </c>
      <c r="M3576" s="40" t="s">
        <v>1290</v>
      </c>
    </row>
    <row r="3577" spans="1:13" s="40" customFormat="1">
      <c r="A3577" s="40">
        <v>101010102001</v>
      </c>
      <c r="B3577" s="40" t="s">
        <v>2902</v>
      </c>
      <c r="C3577" s="40" t="s">
        <v>2626</v>
      </c>
      <c r="D3577" s="40" t="s">
        <v>1288</v>
      </c>
      <c r="E3577" s="40" t="s">
        <v>2634</v>
      </c>
      <c r="F3577" s="40">
        <v>2873</v>
      </c>
      <c r="G3577" s="41">
        <v>39029</v>
      </c>
      <c r="H3577" s="40" t="s">
        <v>1615</v>
      </c>
      <c r="I3577" s="40">
        <v>537</v>
      </c>
      <c r="J3577" s="40">
        <v>0</v>
      </c>
      <c r="K3577" s="40">
        <v>0</v>
      </c>
      <c r="L3577" s="40">
        <v>537</v>
      </c>
      <c r="M3577" s="40" t="s">
        <v>1290</v>
      </c>
    </row>
    <row r="3578" spans="1:13" s="40" customFormat="1">
      <c r="A3578" s="40">
        <v>101010102001</v>
      </c>
      <c r="B3578" s="40" t="s">
        <v>2902</v>
      </c>
      <c r="C3578" s="40" t="s">
        <v>2626</v>
      </c>
      <c r="D3578" s="40" t="s">
        <v>1288</v>
      </c>
      <c r="E3578" s="40" t="s">
        <v>2634</v>
      </c>
      <c r="F3578" s="40">
        <v>2876</v>
      </c>
      <c r="G3578" s="41">
        <v>39029</v>
      </c>
      <c r="H3578" s="40" t="s">
        <v>1616</v>
      </c>
      <c r="I3578" s="40">
        <v>1270.95</v>
      </c>
      <c r="J3578" s="40">
        <v>0</v>
      </c>
      <c r="K3578" s="40">
        <v>0</v>
      </c>
      <c r="L3578" s="40">
        <v>1270.95</v>
      </c>
      <c r="M3578" s="40" t="s">
        <v>1290</v>
      </c>
    </row>
    <row r="3579" spans="1:13" s="40" customFormat="1">
      <c r="A3579" s="40">
        <v>101010102001</v>
      </c>
      <c r="B3579" s="40" t="s">
        <v>2902</v>
      </c>
      <c r="C3579" s="40" t="s">
        <v>2626</v>
      </c>
      <c r="D3579" s="40" t="s">
        <v>1288</v>
      </c>
      <c r="E3579" s="40" t="s">
        <v>2634</v>
      </c>
      <c r="F3579" s="40">
        <v>2877</v>
      </c>
      <c r="G3579" s="41">
        <v>39029</v>
      </c>
      <c r="H3579" s="40" t="s">
        <v>1617</v>
      </c>
      <c r="I3579" s="40">
        <v>1855.75</v>
      </c>
      <c r="J3579" s="40">
        <v>0</v>
      </c>
      <c r="K3579" s="40">
        <v>0</v>
      </c>
      <c r="L3579" s="40">
        <v>1855.75</v>
      </c>
      <c r="M3579" s="40" t="s">
        <v>1290</v>
      </c>
    </row>
    <row r="3580" spans="1:13" s="40" customFormat="1">
      <c r="A3580" s="40">
        <v>101010102001</v>
      </c>
      <c r="B3580" s="40" t="s">
        <v>2902</v>
      </c>
      <c r="C3580" s="40" t="s">
        <v>2626</v>
      </c>
      <c r="D3580" s="40" t="s">
        <v>1288</v>
      </c>
      <c r="E3580" s="40" t="s">
        <v>2634</v>
      </c>
      <c r="F3580" s="40">
        <v>2880</v>
      </c>
      <c r="G3580" s="41">
        <v>39029</v>
      </c>
      <c r="H3580" s="40" t="s">
        <v>1618</v>
      </c>
      <c r="I3580" s="40">
        <v>1706.5</v>
      </c>
      <c r="J3580" s="40">
        <v>0</v>
      </c>
      <c r="K3580" s="40">
        <v>0</v>
      </c>
      <c r="L3580" s="40">
        <v>1706.5</v>
      </c>
      <c r="M3580" s="40" t="s">
        <v>1290</v>
      </c>
    </row>
    <row r="3581" spans="1:13" s="40" customFormat="1">
      <c r="A3581" s="40">
        <v>101010102001</v>
      </c>
      <c r="B3581" s="40" t="s">
        <v>2902</v>
      </c>
      <c r="C3581" s="40" t="s">
        <v>2626</v>
      </c>
      <c r="D3581" s="40" t="s">
        <v>1288</v>
      </c>
      <c r="E3581" s="40" t="s">
        <v>2634</v>
      </c>
      <c r="F3581" s="40">
        <v>2887</v>
      </c>
      <c r="G3581" s="41">
        <v>39029</v>
      </c>
      <c r="H3581" s="40" t="s">
        <v>1619</v>
      </c>
      <c r="I3581" s="40">
        <v>136.19999999999999</v>
      </c>
      <c r="J3581" s="40">
        <v>0</v>
      </c>
      <c r="K3581" s="40">
        <v>0</v>
      </c>
      <c r="L3581" s="40">
        <v>136.19999999999999</v>
      </c>
      <c r="M3581" s="40" t="s">
        <v>1290</v>
      </c>
    </row>
    <row r="3582" spans="1:13" s="40" customFormat="1">
      <c r="A3582" s="40">
        <v>101010102001</v>
      </c>
      <c r="B3582" s="40" t="s">
        <v>2902</v>
      </c>
      <c r="C3582" s="40" t="s">
        <v>2626</v>
      </c>
      <c r="D3582" s="40" t="s">
        <v>1288</v>
      </c>
      <c r="E3582" s="40" t="s">
        <v>2634</v>
      </c>
      <c r="F3582" s="40">
        <v>2888</v>
      </c>
      <c r="G3582" s="41">
        <v>39029</v>
      </c>
      <c r="H3582" s="40" t="s">
        <v>1620</v>
      </c>
      <c r="I3582" s="40">
        <v>81</v>
      </c>
      <c r="J3582" s="40">
        <v>0</v>
      </c>
      <c r="K3582" s="40">
        <v>0</v>
      </c>
      <c r="L3582" s="40">
        <v>81</v>
      </c>
      <c r="M3582" s="40" t="s">
        <v>1290</v>
      </c>
    </row>
    <row r="3583" spans="1:13" s="40" customFormat="1">
      <c r="A3583" s="40">
        <v>101010102001</v>
      </c>
      <c r="B3583" s="40" t="s">
        <v>2902</v>
      </c>
      <c r="C3583" s="40" t="s">
        <v>2626</v>
      </c>
      <c r="D3583" s="40" t="s">
        <v>1288</v>
      </c>
      <c r="E3583" s="40" t="s">
        <v>2634</v>
      </c>
      <c r="F3583" s="40">
        <v>2889</v>
      </c>
      <c r="G3583" s="41">
        <v>39029</v>
      </c>
      <c r="H3583" s="40" t="s">
        <v>1621</v>
      </c>
      <c r="I3583" s="40">
        <v>424.8</v>
      </c>
      <c r="J3583" s="40">
        <v>0</v>
      </c>
      <c r="K3583" s="40">
        <v>0</v>
      </c>
      <c r="L3583" s="40">
        <v>424.8</v>
      </c>
      <c r="M3583" s="40" t="s">
        <v>1290</v>
      </c>
    </row>
    <row r="3584" spans="1:13" s="40" customFormat="1">
      <c r="A3584" s="40">
        <v>101010102001</v>
      </c>
      <c r="B3584" s="40" t="s">
        <v>2902</v>
      </c>
      <c r="C3584" s="40" t="s">
        <v>2626</v>
      </c>
      <c r="D3584" s="40" t="s">
        <v>1288</v>
      </c>
      <c r="E3584" s="40" t="s">
        <v>2634</v>
      </c>
      <c r="F3584" s="40">
        <v>2890</v>
      </c>
      <c r="G3584" s="41">
        <v>39029</v>
      </c>
      <c r="H3584" s="40" t="s">
        <v>1622</v>
      </c>
      <c r="I3584" s="40">
        <v>347</v>
      </c>
      <c r="J3584" s="40">
        <v>0</v>
      </c>
      <c r="K3584" s="40">
        <v>0</v>
      </c>
      <c r="L3584" s="40">
        <v>347</v>
      </c>
      <c r="M3584" s="40" t="s">
        <v>1290</v>
      </c>
    </row>
    <row r="3585" spans="1:13" s="40" customFormat="1">
      <c r="A3585" s="40">
        <v>101010102001</v>
      </c>
      <c r="B3585" s="40" t="s">
        <v>2902</v>
      </c>
      <c r="C3585" s="40" t="s">
        <v>2626</v>
      </c>
      <c r="D3585" s="40" t="s">
        <v>1288</v>
      </c>
      <c r="E3585" s="40" t="s">
        <v>2634</v>
      </c>
      <c r="F3585" s="40">
        <v>2903</v>
      </c>
      <c r="G3585" s="41">
        <v>39029</v>
      </c>
      <c r="H3585" s="40" t="s">
        <v>1623</v>
      </c>
      <c r="I3585" s="40">
        <v>252</v>
      </c>
      <c r="J3585" s="40">
        <v>0</v>
      </c>
      <c r="K3585" s="40">
        <v>0</v>
      </c>
      <c r="L3585" s="40">
        <v>252</v>
      </c>
      <c r="M3585" s="40" t="s">
        <v>1290</v>
      </c>
    </row>
    <row r="3586" spans="1:13" s="40" customFormat="1">
      <c r="A3586" s="40">
        <v>101010102001</v>
      </c>
      <c r="B3586" s="40" t="s">
        <v>2902</v>
      </c>
      <c r="C3586" s="40" t="s">
        <v>2626</v>
      </c>
      <c r="D3586" s="40" t="s">
        <v>1288</v>
      </c>
      <c r="E3586" s="40" t="s">
        <v>2634</v>
      </c>
      <c r="F3586" s="40">
        <v>2904</v>
      </c>
      <c r="G3586" s="41">
        <v>39029</v>
      </c>
      <c r="H3586" s="40" t="s">
        <v>1624</v>
      </c>
      <c r="I3586" s="40">
        <v>90</v>
      </c>
      <c r="J3586" s="40">
        <v>0</v>
      </c>
      <c r="K3586" s="40">
        <v>0</v>
      </c>
      <c r="L3586" s="40">
        <v>90</v>
      </c>
      <c r="M3586" s="40" t="s">
        <v>1290</v>
      </c>
    </row>
    <row r="3587" spans="1:13" s="40" customFormat="1">
      <c r="A3587" s="40">
        <v>101010102001</v>
      </c>
      <c r="B3587" s="40" t="s">
        <v>2902</v>
      </c>
      <c r="C3587" s="40" t="s">
        <v>2626</v>
      </c>
      <c r="D3587" s="40" t="s">
        <v>1288</v>
      </c>
      <c r="E3587" s="40" t="s">
        <v>2634</v>
      </c>
      <c r="F3587" s="40">
        <v>2905</v>
      </c>
      <c r="G3587" s="41">
        <v>39029</v>
      </c>
      <c r="H3587" s="40" t="s">
        <v>1625</v>
      </c>
      <c r="I3587" s="40">
        <v>99</v>
      </c>
      <c r="J3587" s="40">
        <v>0</v>
      </c>
      <c r="K3587" s="40">
        <v>0</v>
      </c>
      <c r="L3587" s="40">
        <v>99</v>
      </c>
      <c r="M3587" s="40" t="s">
        <v>1290</v>
      </c>
    </row>
    <row r="3588" spans="1:13" s="40" customFormat="1">
      <c r="A3588" s="40">
        <v>101010102001</v>
      </c>
      <c r="B3588" s="40" t="s">
        <v>2902</v>
      </c>
      <c r="C3588" s="40" t="s">
        <v>2626</v>
      </c>
      <c r="D3588" s="40" t="s">
        <v>1288</v>
      </c>
      <c r="E3588" s="40" t="s">
        <v>2634</v>
      </c>
      <c r="F3588" s="40">
        <v>2906</v>
      </c>
      <c r="G3588" s="41">
        <v>39029</v>
      </c>
      <c r="H3588" s="40" t="s">
        <v>1626</v>
      </c>
      <c r="I3588" s="40">
        <v>1147.1199999999999</v>
      </c>
      <c r="J3588" s="40">
        <v>0</v>
      </c>
      <c r="K3588" s="40">
        <v>0</v>
      </c>
      <c r="L3588" s="40">
        <v>1147.1199999999999</v>
      </c>
      <c r="M3588" s="40" t="s">
        <v>1290</v>
      </c>
    </row>
    <row r="3589" spans="1:13" s="40" customFormat="1">
      <c r="A3589" s="40">
        <v>101010102001</v>
      </c>
      <c r="B3589" s="40" t="s">
        <v>2902</v>
      </c>
      <c r="C3589" s="40" t="s">
        <v>2626</v>
      </c>
      <c r="D3589" s="40" t="s">
        <v>1288</v>
      </c>
      <c r="E3589" s="40" t="s">
        <v>2634</v>
      </c>
      <c r="F3589" s="40">
        <v>2908</v>
      </c>
      <c r="G3589" s="41">
        <v>39029</v>
      </c>
      <c r="H3589" s="40" t="s">
        <v>1627</v>
      </c>
      <c r="I3589" s="40">
        <v>90</v>
      </c>
      <c r="J3589" s="40">
        <v>0</v>
      </c>
      <c r="K3589" s="40">
        <v>0</v>
      </c>
      <c r="L3589" s="40">
        <v>90</v>
      </c>
      <c r="M3589" s="40" t="s">
        <v>1290</v>
      </c>
    </row>
    <row r="3590" spans="1:13" s="40" customFormat="1">
      <c r="A3590" s="40">
        <v>101010102001</v>
      </c>
      <c r="B3590" s="40" t="s">
        <v>2902</v>
      </c>
      <c r="C3590" s="40" t="s">
        <v>2626</v>
      </c>
      <c r="D3590" s="40" t="s">
        <v>1288</v>
      </c>
      <c r="E3590" s="40" t="s">
        <v>2634</v>
      </c>
      <c r="F3590" s="40">
        <v>2909</v>
      </c>
      <c r="G3590" s="41">
        <v>39029</v>
      </c>
      <c r="H3590" s="40" t="s">
        <v>1628</v>
      </c>
      <c r="I3590" s="40">
        <v>537</v>
      </c>
      <c r="J3590" s="40">
        <v>0</v>
      </c>
      <c r="K3590" s="40">
        <v>0</v>
      </c>
      <c r="L3590" s="40">
        <v>537</v>
      </c>
      <c r="M3590" s="40" t="s">
        <v>1290</v>
      </c>
    </row>
    <row r="3591" spans="1:13" s="40" customFormat="1">
      <c r="A3591" s="40">
        <v>101010102001</v>
      </c>
      <c r="B3591" s="40" t="s">
        <v>2902</v>
      </c>
      <c r="C3591" s="40" t="s">
        <v>2626</v>
      </c>
      <c r="D3591" s="40" t="s">
        <v>1288</v>
      </c>
      <c r="E3591" s="40" t="s">
        <v>2634</v>
      </c>
      <c r="F3591" s="40">
        <v>3003</v>
      </c>
      <c r="G3591" s="41">
        <v>39029</v>
      </c>
      <c r="H3591" s="40" t="s">
        <v>1629</v>
      </c>
      <c r="I3591" s="40">
        <v>511.39</v>
      </c>
      <c r="J3591" s="40">
        <v>0</v>
      </c>
      <c r="K3591" s="40">
        <v>0</v>
      </c>
      <c r="L3591" s="40">
        <v>511.39</v>
      </c>
      <c r="M3591" s="40" t="s">
        <v>1290</v>
      </c>
    </row>
    <row r="3592" spans="1:13" s="40" customFormat="1">
      <c r="A3592" s="40">
        <v>101010102001</v>
      </c>
      <c r="B3592" s="40" t="s">
        <v>2902</v>
      </c>
      <c r="C3592" s="40" t="s">
        <v>2626</v>
      </c>
      <c r="D3592" s="40" t="s">
        <v>1288</v>
      </c>
      <c r="E3592" s="40" t="s">
        <v>2634</v>
      </c>
      <c r="F3592" s="40">
        <v>3005</v>
      </c>
      <c r="G3592" s="41">
        <v>39029</v>
      </c>
      <c r="H3592" s="40" t="s">
        <v>1630</v>
      </c>
      <c r="I3592" s="40">
        <v>7576.23</v>
      </c>
      <c r="J3592" s="40">
        <v>0</v>
      </c>
      <c r="K3592" s="40">
        <v>0</v>
      </c>
      <c r="L3592" s="40">
        <v>7576.23</v>
      </c>
      <c r="M3592" s="40" t="s">
        <v>1290</v>
      </c>
    </row>
    <row r="3593" spans="1:13" s="40" customFormat="1">
      <c r="A3593" s="40">
        <v>101010102001</v>
      </c>
      <c r="B3593" s="40" t="s">
        <v>2902</v>
      </c>
      <c r="C3593" s="40" t="s">
        <v>2626</v>
      </c>
      <c r="D3593" s="40" t="s">
        <v>1288</v>
      </c>
      <c r="E3593" s="40" t="s">
        <v>2627</v>
      </c>
      <c r="F3593" s="40">
        <v>4203</v>
      </c>
      <c r="G3593" s="41">
        <v>39029</v>
      </c>
      <c r="H3593" s="40" t="s">
        <v>1293</v>
      </c>
      <c r="I3593" s="40">
        <v>0</v>
      </c>
      <c r="J3593" s="40">
        <v>0</v>
      </c>
      <c r="K3593" s="40">
        <v>0</v>
      </c>
      <c r="L3593" s="40">
        <v>0</v>
      </c>
      <c r="M3593" s="40" t="s">
        <v>1290</v>
      </c>
    </row>
    <row r="3594" spans="1:13" s="40" customFormat="1">
      <c r="A3594" s="40">
        <v>101010102001</v>
      </c>
      <c r="B3594" s="40" t="s">
        <v>2902</v>
      </c>
      <c r="C3594" s="40" t="s">
        <v>2626</v>
      </c>
      <c r="D3594" s="40" t="s">
        <v>1288</v>
      </c>
      <c r="E3594" s="40" t="s">
        <v>2628</v>
      </c>
      <c r="F3594" s="40">
        <v>4206</v>
      </c>
      <c r="G3594" s="41">
        <v>39029</v>
      </c>
      <c r="H3594" s="40" t="s">
        <v>1605</v>
      </c>
      <c r="I3594" s="40">
        <v>0</v>
      </c>
      <c r="J3594" s="40">
        <v>7065.26</v>
      </c>
      <c r="K3594" s="40">
        <v>0</v>
      </c>
      <c r="L3594" s="40">
        <v>-7065.26</v>
      </c>
      <c r="M3594" s="40" t="s">
        <v>1290</v>
      </c>
    </row>
    <row r="3595" spans="1:13" s="40" customFormat="1">
      <c r="A3595" s="40">
        <v>101010102001</v>
      </c>
      <c r="B3595" s="40" t="s">
        <v>2902</v>
      </c>
      <c r="C3595" s="40" t="s">
        <v>2626</v>
      </c>
      <c r="D3595" s="40" t="s">
        <v>1288</v>
      </c>
      <c r="E3595" s="40" t="s">
        <v>2628</v>
      </c>
      <c r="F3595" s="40">
        <v>4208</v>
      </c>
      <c r="G3595" s="41">
        <v>39029</v>
      </c>
      <c r="H3595" s="40" t="s">
        <v>1606</v>
      </c>
      <c r="I3595" s="40">
        <v>0</v>
      </c>
      <c r="J3595" s="40">
        <v>8017.04</v>
      </c>
      <c r="K3595" s="40">
        <v>0</v>
      </c>
      <c r="L3595" s="40">
        <v>-8017.04</v>
      </c>
      <c r="M3595" s="40" t="s">
        <v>1290</v>
      </c>
    </row>
    <row r="3596" spans="1:13" s="40" customFormat="1">
      <c r="A3596" s="40">
        <v>101010102001</v>
      </c>
      <c r="B3596" s="40" t="s">
        <v>2902</v>
      </c>
      <c r="C3596" s="40" t="s">
        <v>2626</v>
      </c>
      <c r="D3596" s="40" t="s">
        <v>1288</v>
      </c>
      <c r="E3596" s="40" t="s">
        <v>2628</v>
      </c>
      <c r="F3596" s="40">
        <v>4209</v>
      </c>
      <c r="G3596" s="41">
        <v>39029</v>
      </c>
      <c r="H3596" s="40" t="s">
        <v>1607</v>
      </c>
      <c r="I3596" s="40">
        <v>0</v>
      </c>
      <c r="J3596" s="40">
        <v>1043.72</v>
      </c>
      <c r="K3596" s="40">
        <v>0</v>
      </c>
      <c r="L3596" s="40">
        <v>-1043.72</v>
      </c>
      <c r="M3596" s="40" t="s">
        <v>1290</v>
      </c>
    </row>
    <row r="3597" spans="1:13" s="40" customFormat="1">
      <c r="A3597" s="40">
        <v>101010102001</v>
      </c>
      <c r="B3597" s="40" t="s">
        <v>2902</v>
      </c>
      <c r="C3597" s="40" t="s">
        <v>2626</v>
      </c>
      <c r="D3597" s="40" t="s">
        <v>1288</v>
      </c>
      <c r="E3597" s="40" t="s">
        <v>2628</v>
      </c>
      <c r="F3597" s="40">
        <v>4210</v>
      </c>
      <c r="G3597" s="41">
        <v>39029</v>
      </c>
      <c r="H3597" s="40" t="s">
        <v>1608</v>
      </c>
      <c r="I3597" s="40">
        <v>0</v>
      </c>
      <c r="J3597" s="40">
        <v>11888.22</v>
      </c>
      <c r="K3597" s="40">
        <v>0</v>
      </c>
      <c r="L3597" s="40">
        <v>-11888.22</v>
      </c>
      <c r="M3597" s="40" t="s">
        <v>1290</v>
      </c>
    </row>
    <row r="3598" spans="1:13" s="40" customFormat="1">
      <c r="A3598" s="40">
        <v>101010102001</v>
      </c>
      <c r="B3598" s="40" t="s">
        <v>2902</v>
      </c>
      <c r="C3598" s="40" t="s">
        <v>2626</v>
      </c>
      <c r="D3598" s="40" t="s">
        <v>1288</v>
      </c>
      <c r="E3598" s="40" t="s">
        <v>2628</v>
      </c>
      <c r="F3598" s="40">
        <v>4212</v>
      </c>
      <c r="G3598" s="41">
        <v>39029</v>
      </c>
      <c r="H3598" s="40" t="s">
        <v>1609</v>
      </c>
      <c r="I3598" s="40">
        <v>0</v>
      </c>
      <c r="J3598" s="40">
        <v>92.3</v>
      </c>
      <c r="K3598" s="40">
        <v>0</v>
      </c>
      <c r="L3598" s="40">
        <v>-92.3</v>
      </c>
      <c r="M3598" s="40" t="s">
        <v>1290</v>
      </c>
    </row>
    <row r="3599" spans="1:13" s="40" customFormat="1">
      <c r="A3599" s="40">
        <v>101010102001</v>
      </c>
      <c r="B3599" s="40" t="s">
        <v>2902</v>
      </c>
      <c r="C3599" s="40" t="s">
        <v>2626</v>
      </c>
      <c r="D3599" s="40" t="s">
        <v>1288</v>
      </c>
      <c r="E3599" s="40" t="s">
        <v>2628</v>
      </c>
      <c r="F3599" s="40">
        <v>4213</v>
      </c>
      <c r="G3599" s="41">
        <v>39029</v>
      </c>
      <c r="H3599" s="40" t="s">
        <v>1610</v>
      </c>
      <c r="I3599" s="40">
        <v>0</v>
      </c>
      <c r="J3599" s="40">
        <v>72</v>
      </c>
      <c r="K3599" s="40">
        <v>0</v>
      </c>
      <c r="L3599" s="40">
        <v>-72</v>
      </c>
      <c r="M3599" s="40" t="s">
        <v>1290</v>
      </c>
    </row>
    <row r="3600" spans="1:13" s="40" customFormat="1">
      <c r="A3600" s="40">
        <v>101010102001</v>
      </c>
      <c r="B3600" s="40" t="s">
        <v>2902</v>
      </c>
      <c r="C3600" s="40" t="s">
        <v>2626</v>
      </c>
      <c r="D3600" s="40" t="s">
        <v>1288</v>
      </c>
      <c r="E3600" s="40" t="s">
        <v>2634</v>
      </c>
      <c r="F3600" s="40">
        <v>2350</v>
      </c>
      <c r="G3600" s="41">
        <v>39030</v>
      </c>
      <c r="H3600" s="40" t="s">
        <v>1634</v>
      </c>
      <c r="I3600" s="40">
        <v>4934.8100000000004</v>
      </c>
      <c r="J3600" s="40">
        <v>0</v>
      </c>
      <c r="K3600" s="40">
        <v>0</v>
      </c>
      <c r="L3600" s="40">
        <v>4934.8100000000004</v>
      </c>
      <c r="M3600" s="40" t="s">
        <v>1290</v>
      </c>
    </row>
    <row r="3601" spans="1:13" s="40" customFormat="1">
      <c r="A3601" s="40">
        <v>101010102001</v>
      </c>
      <c r="B3601" s="40" t="s">
        <v>2902</v>
      </c>
      <c r="C3601" s="40" t="s">
        <v>2626</v>
      </c>
      <c r="D3601" s="40" t="s">
        <v>1288</v>
      </c>
      <c r="E3601" s="40" t="s">
        <v>2634</v>
      </c>
      <c r="F3601" s="40">
        <v>2397</v>
      </c>
      <c r="G3601" s="41">
        <v>39030</v>
      </c>
      <c r="H3601" s="40" t="s">
        <v>105</v>
      </c>
      <c r="I3601" s="40">
        <v>2385.13</v>
      </c>
      <c r="J3601" s="40">
        <v>0</v>
      </c>
      <c r="K3601" s="40">
        <v>0</v>
      </c>
      <c r="L3601" s="40">
        <v>2385.13</v>
      </c>
      <c r="M3601" s="40" t="s">
        <v>1290</v>
      </c>
    </row>
    <row r="3602" spans="1:13" s="40" customFormat="1">
      <c r="A3602" s="40">
        <v>101010102001</v>
      </c>
      <c r="B3602" s="40" t="s">
        <v>2902</v>
      </c>
      <c r="C3602" s="40" t="s">
        <v>2626</v>
      </c>
      <c r="D3602" s="40" t="s">
        <v>1288</v>
      </c>
      <c r="E3602" s="40" t="s">
        <v>2634</v>
      </c>
      <c r="F3602" s="40">
        <v>2913</v>
      </c>
      <c r="G3602" s="41">
        <v>39030</v>
      </c>
      <c r="H3602" s="40" t="s">
        <v>1635</v>
      </c>
      <c r="I3602" s="40">
        <v>82</v>
      </c>
      <c r="J3602" s="40">
        <v>0</v>
      </c>
      <c r="K3602" s="40">
        <v>0</v>
      </c>
      <c r="L3602" s="40">
        <v>82</v>
      </c>
      <c r="M3602" s="40" t="s">
        <v>1290</v>
      </c>
    </row>
    <row r="3603" spans="1:13" s="40" customFormat="1">
      <c r="A3603" s="40">
        <v>101010102001</v>
      </c>
      <c r="B3603" s="40" t="s">
        <v>2902</v>
      </c>
      <c r="C3603" s="40" t="s">
        <v>2626</v>
      </c>
      <c r="D3603" s="40" t="s">
        <v>1288</v>
      </c>
      <c r="E3603" s="40" t="s">
        <v>2634</v>
      </c>
      <c r="F3603" s="40">
        <v>2914</v>
      </c>
      <c r="G3603" s="41">
        <v>39030</v>
      </c>
      <c r="H3603" s="40" t="s">
        <v>1636</v>
      </c>
      <c r="I3603" s="40">
        <v>14918.2</v>
      </c>
      <c r="J3603" s="40">
        <v>0</v>
      </c>
      <c r="K3603" s="40">
        <v>0</v>
      </c>
      <c r="L3603" s="40">
        <v>14918.2</v>
      </c>
      <c r="M3603" s="40" t="s">
        <v>1290</v>
      </c>
    </row>
    <row r="3604" spans="1:13" s="40" customFormat="1">
      <c r="A3604" s="40">
        <v>101010102001</v>
      </c>
      <c r="B3604" s="40" t="s">
        <v>2902</v>
      </c>
      <c r="C3604" s="40" t="s">
        <v>2626</v>
      </c>
      <c r="D3604" s="40" t="s">
        <v>1288</v>
      </c>
      <c r="E3604" s="40" t="s">
        <v>2634</v>
      </c>
      <c r="F3604" s="40">
        <v>2915</v>
      </c>
      <c r="G3604" s="41">
        <v>39030</v>
      </c>
      <c r="H3604" s="40" t="s">
        <v>1637</v>
      </c>
      <c r="I3604" s="40">
        <v>712</v>
      </c>
      <c r="J3604" s="40">
        <v>0</v>
      </c>
      <c r="K3604" s="40">
        <v>0</v>
      </c>
      <c r="L3604" s="40">
        <v>712</v>
      </c>
      <c r="M3604" s="40" t="s">
        <v>1290</v>
      </c>
    </row>
    <row r="3605" spans="1:13" s="40" customFormat="1">
      <c r="A3605" s="40">
        <v>101010102001</v>
      </c>
      <c r="B3605" s="40" t="s">
        <v>2902</v>
      </c>
      <c r="C3605" s="40" t="s">
        <v>2626</v>
      </c>
      <c r="D3605" s="40" t="s">
        <v>1288</v>
      </c>
      <c r="E3605" s="40" t="s">
        <v>2634</v>
      </c>
      <c r="F3605" s="40">
        <v>2916</v>
      </c>
      <c r="G3605" s="41">
        <v>39030</v>
      </c>
      <c r="H3605" s="40" t="s">
        <v>1638</v>
      </c>
      <c r="I3605" s="40">
        <v>507</v>
      </c>
      <c r="J3605" s="40">
        <v>0</v>
      </c>
      <c r="K3605" s="40">
        <v>0</v>
      </c>
      <c r="L3605" s="40">
        <v>507</v>
      </c>
      <c r="M3605" s="40" t="s">
        <v>1290</v>
      </c>
    </row>
    <row r="3606" spans="1:13" s="40" customFormat="1">
      <c r="A3606" s="40">
        <v>101010102001</v>
      </c>
      <c r="B3606" s="40" t="s">
        <v>2902</v>
      </c>
      <c r="C3606" s="40" t="s">
        <v>2626</v>
      </c>
      <c r="D3606" s="40" t="s">
        <v>1288</v>
      </c>
      <c r="E3606" s="40" t="s">
        <v>2628</v>
      </c>
      <c r="F3606" s="40">
        <v>4219</v>
      </c>
      <c r="G3606" s="41">
        <v>39030</v>
      </c>
      <c r="H3606" s="40" t="s">
        <v>1631</v>
      </c>
      <c r="I3606" s="40">
        <v>0</v>
      </c>
      <c r="J3606" s="40">
        <v>5318.5</v>
      </c>
      <c r="K3606" s="40">
        <v>0</v>
      </c>
      <c r="L3606" s="40">
        <v>-5318.5</v>
      </c>
      <c r="M3606" s="40" t="s">
        <v>1290</v>
      </c>
    </row>
    <row r="3607" spans="1:13" s="40" customFormat="1">
      <c r="A3607" s="40">
        <v>101010102001</v>
      </c>
      <c r="B3607" s="40" t="s">
        <v>2902</v>
      </c>
      <c r="C3607" s="40" t="s">
        <v>2626</v>
      </c>
      <c r="D3607" s="40" t="s">
        <v>1288</v>
      </c>
      <c r="E3607" s="40" t="s">
        <v>2628</v>
      </c>
      <c r="F3607" s="40">
        <v>4220</v>
      </c>
      <c r="G3607" s="41">
        <v>39030</v>
      </c>
      <c r="H3607" s="40" t="s">
        <v>1632</v>
      </c>
      <c r="I3607" s="40">
        <v>0</v>
      </c>
      <c r="J3607" s="40">
        <v>791.49</v>
      </c>
      <c r="K3607" s="40">
        <v>0</v>
      </c>
      <c r="L3607" s="40">
        <v>-791.49</v>
      </c>
      <c r="M3607" s="40" t="s">
        <v>1290</v>
      </c>
    </row>
    <row r="3608" spans="1:13" s="40" customFormat="1">
      <c r="A3608" s="40">
        <v>101010102001</v>
      </c>
      <c r="B3608" s="40" t="s">
        <v>2902</v>
      </c>
      <c r="C3608" s="40" t="s">
        <v>2626</v>
      </c>
      <c r="D3608" s="40" t="s">
        <v>1288</v>
      </c>
      <c r="E3608" s="40" t="s">
        <v>2628</v>
      </c>
      <c r="F3608" s="40">
        <v>4869</v>
      </c>
      <c r="G3608" s="41">
        <v>39030</v>
      </c>
      <c r="H3608" s="40" t="s">
        <v>1633</v>
      </c>
      <c r="I3608" s="40">
        <v>0</v>
      </c>
      <c r="J3608" s="40">
        <v>3500</v>
      </c>
      <c r="K3608" s="40">
        <v>0</v>
      </c>
      <c r="L3608" s="40">
        <v>-3500</v>
      </c>
      <c r="M3608" s="40" t="s">
        <v>1290</v>
      </c>
    </row>
    <row r="3609" spans="1:13" s="40" customFormat="1">
      <c r="A3609" s="40">
        <v>101010102001</v>
      </c>
      <c r="B3609" s="40" t="s">
        <v>2902</v>
      </c>
      <c r="C3609" s="40" t="s">
        <v>2626</v>
      </c>
      <c r="D3609" s="40" t="s">
        <v>1288</v>
      </c>
      <c r="E3609" s="40" t="s">
        <v>2628</v>
      </c>
      <c r="F3609" s="40">
        <v>4870</v>
      </c>
      <c r="G3609" s="41">
        <v>39030</v>
      </c>
      <c r="H3609" s="40" t="s">
        <v>2700</v>
      </c>
      <c r="I3609" s="40">
        <v>0</v>
      </c>
      <c r="J3609" s="40">
        <v>33217.089999999997</v>
      </c>
      <c r="K3609" s="40">
        <v>0</v>
      </c>
      <c r="L3609" s="40">
        <v>-33217.089999999997</v>
      </c>
      <c r="M3609" s="40" t="s">
        <v>1290</v>
      </c>
    </row>
    <row r="3610" spans="1:13" s="40" customFormat="1">
      <c r="A3610" s="40">
        <v>101010102001</v>
      </c>
      <c r="B3610" s="40" t="s">
        <v>2902</v>
      </c>
      <c r="C3610" s="40" t="s">
        <v>2626</v>
      </c>
      <c r="D3610" s="40" t="s">
        <v>1288</v>
      </c>
      <c r="E3610" s="40" t="s">
        <v>2634</v>
      </c>
      <c r="F3610" s="40">
        <v>2351</v>
      </c>
      <c r="G3610" s="41">
        <v>39031</v>
      </c>
      <c r="H3610" s="40" t="s">
        <v>1653</v>
      </c>
      <c r="I3610" s="40">
        <v>58889.09</v>
      </c>
      <c r="J3610" s="40">
        <v>0</v>
      </c>
      <c r="K3610" s="40">
        <v>0</v>
      </c>
      <c r="L3610" s="40">
        <v>58889.09</v>
      </c>
      <c r="M3610" s="40" t="s">
        <v>1290</v>
      </c>
    </row>
    <row r="3611" spans="1:13" s="40" customFormat="1">
      <c r="A3611" s="40">
        <v>101010102001</v>
      </c>
      <c r="B3611" s="40" t="s">
        <v>2902</v>
      </c>
      <c r="C3611" s="40" t="s">
        <v>2626</v>
      </c>
      <c r="D3611" s="40" t="s">
        <v>1288</v>
      </c>
      <c r="E3611" s="40" t="s">
        <v>2634</v>
      </c>
      <c r="F3611" s="40">
        <v>2368</v>
      </c>
      <c r="G3611" s="41">
        <v>39031</v>
      </c>
      <c r="H3611" s="40" t="s">
        <v>1654</v>
      </c>
      <c r="I3611" s="40">
        <v>342.6</v>
      </c>
      <c r="J3611" s="40">
        <v>0</v>
      </c>
      <c r="K3611" s="40">
        <v>0</v>
      </c>
      <c r="L3611" s="40">
        <v>342.6</v>
      </c>
      <c r="M3611" s="40" t="s">
        <v>1290</v>
      </c>
    </row>
    <row r="3612" spans="1:13" s="40" customFormat="1">
      <c r="A3612" s="40">
        <v>101010102001</v>
      </c>
      <c r="B3612" s="40" t="s">
        <v>2902</v>
      </c>
      <c r="C3612" s="40" t="s">
        <v>2626</v>
      </c>
      <c r="D3612" s="40" t="s">
        <v>1288</v>
      </c>
      <c r="E3612" s="40" t="s">
        <v>2634</v>
      </c>
      <c r="F3612" s="40">
        <v>2875</v>
      </c>
      <c r="G3612" s="41">
        <v>39031</v>
      </c>
      <c r="H3612" s="40" t="s">
        <v>1655</v>
      </c>
      <c r="I3612" s="40">
        <v>66.81</v>
      </c>
      <c r="J3612" s="40">
        <v>0</v>
      </c>
      <c r="K3612" s="40">
        <v>0</v>
      </c>
      <c r="L3612" s="40">
        <v>66.81</v>
      </c>
      <c r="M3612" s="40" t="s">
        <v>1290</v>
      </c>
    </row>
    <row r="3613" spans="1:13" s="40" customFormat="1">
      <c r="A3613" s="40">
        <v>101010102001</v>
      </c>
      <c r="B3613" s="40" t="s">
        <v>2902</v>
      </c>
      <c r="C3613" s="40" t="s">
        <v>2626</v>
      </c>
      <c r="D3613" s="40" t="s">
        <v>1288</v>
      </c>
      <c r="E3613" s="40" t="s">
        <v>2634</v>
      </c>
      <c r="F3613" s="40">
        <v>2917</v>
      </c>
      <c r="G3613" s="41">
        <v>39031</v>
      </c>
      <c r="H3613" s="40" t="s">
        <v>1656</v>
      </c>
      <c r="I3613" s="40">
        <v>53.81</v>
      </c>
      <c r="J3613" s="40">
        <v>0</v>
      </c>
      <c r="K3613" s="40">
        <v>0</v>
      </c>
      <c r="L3613" s="40">
        <v>53.81</v>
      </c>
      <c r="M3613" s="40" t="s">
        <v>1290</v>
      </c>
    </row>
    <row r="3614" spans="1:13" s="40" customFormat="1">
      <c r="A3614" s="40">
        <v>101010102001</v>
      </c>
      <c r="B3614" s="40" t="s">
        <v>2902</v>
      </c>
      <c r="C3614" s="40" t="s">
        <v>2626</v>
      </c>
      <c r="D3614" s="40" t="s">
        <v>1288</v>
      </c>
      <c r="E3614" s="40" t="s">
        <v>2634</v>
      </c>
      <c r="F3614" s="40">
        <v>2918</v>
      </c>
      <c r="G3614" s="41">
        <v>39031</v>
      </c>
      <c r="H3614" s="40" t="s">
        <v>1657</v>
      </c>
      <c r="I3614" s="40">
        <v>20</v>
      </c>
      <c r="J3614" s="40">
        <v>0</v>
      </c>
      <c r="K3614" s="40">
        <v>0</v>
      </c>
      <c r="L3614" s="40">
        <v>20</v>
      </c>
      <c r="M3614" s="40" t="s">
        <v>1290</v>
      </c>
    </row>
    <row r="3615" spans="1:13" s="40" customFormat="1">
      <c r="A3615" s="40">
        <v>101010102001</v>
      </c>
      <c r="B3615" s="40" t="s">
        <v>2902</v>
      </c>
      <c r="C3615" s="40" t="s">
        <v>2626</v>
      </c>
      <c r="D3615" s="40" t="s">
        <v>1288</v>
      </c>
      <c r="E3615" s="40" t="s">
        <v>2634</v>
      </c>
      <c r="F3615" s="40">
        <v>2920</v>
      </c>
      <c r="G3615" s="41">
        <v>39031</v>
      </c>
      <c r="H3615" s="40" t="s">
        <v>1658</v>
      </c>
      <c r="I3615" s="40">
        <v>399</v>
      </c>
      <c r="J3615" s="40">
        <v>0</v>
      </c>
      <c r="K3615" s="40">
        <v>0</v>
      </c>
      <c r="L3615" s="40">
        <v>399</v>
      </c>
      <c r="M3615" s="40" t="s">
        <v>1290</v>
      </c>
    </row>
    <row r="3616" spans="1:13" s="40" customFormat="1">
      <c r="A3616" s="40">
        <v>101010102001</v>
      </c>
      <c r="B3616" s="40" t="s">
        <v>2902</v>
      </c>
      <c r="C3616" s="40" t="s">
        <v>2626</v>
      </c>
      <c r="D3616" s="40" t="s">
        <v>1288</v>
      </c>
      <c r="E3616" s="40" t="s">
        <v>2634</v>
      </c>
      <c r="F3616" s="40">
        <v>2921</v>
      </c>
      <c r="G3616" s="41">
        <v>39031</v>
      </c>
      <c r="H3616" s="40" t="s">
        <v>1659</v>
      </c>
      <c r="I3616" s="40">
        <v>48.66</v>
      </c>
      <c r="J3616" s="40">
        <v>0</v>
      </c>
      <c r="K3616" s="40">
        <v>0</v>
      </c>
      <c r="L3616" s="40">
        <v>48.66</v>
      </c>
      <c r="M3616" s="40" t="s">
        <v>1290</v>
      </c>
    </row>
    <row r="3617" spans="1:13" s="40" customFormat="1">
      <c r="A3617" s="40">
        <v>101010102001</v>
      </c>
      <c r="B3617" s="40" t="s">
        <v>2902</v>
      </c>
      <c r="C3617" s="40" t="s">
        <v>2626</v>
      </c>
      <c r="D3617" s="40" t="s">
        <v>1288</v>
      </c>
      <c r="E3617" s="40" t="s">
        <v>2634</v>
      </c>
      <c r="F3617" s="40">
        <v>2922</v>
      </c>
      <c r="G3617" s="41">
        <v>39031</v>
      </c>
      <c r="H3617" s="40" t="s">
        <v>1660</v>
      </c>
      <c r="I3617" s="40">
        <v>606.6</v>
      </c>
      <c r="J3617" s="40">
        <v>0</v>
      </c>
      <c r="K3617" s="40">
        <v>0</v>
      </c>
      <c r="L3617" s="40">
        <v>606.6</v>
      </c>
      <c r="M3617" s="40" t="s">
        <v>1290</v>
      </c>
    </row>
    <row r="3618" spans="1:13" s="40" customFormat="1">
      <c r="A3618" s="40">
        <v>101010102001</v>
      </c>
      <c r="B3618" s="40" t="s">
        <v>2902</v>
      </c>
      <c r="C3618" s="40" t="s">
        <v>2626</v>
      </c>
      <c r="D3618" s="40" t="s">
        <v>1288</v>
      </c>
      <c r="E3618" s="40" t="s">
        <v>2634</v>
      </c>
      <c r="F3618" s="40">
        <v>2923</v>
      </c>
      <c r="G3618" s="41">
        <v>39031</v>
      </c>
      <c r="H3618" s="40" t="s">
        <v>1661</v>
      </c>
      <c r="I3618" s="40">
        <v>546.5</v>
      </c>
      <c r="J3618" s="40">
        <v>0</v>
      </c>
      <c r="K3618" s="40">
        <v>0</v>
      </c>
      <c r="L3618" s="40">
        <v>546.5</v>
      </c>
      <c r="M3618" s="40" t="s">
        <v>1290</v>
      </c>
    </row>
    <row r="3619" spans="1:13" s="40" customFormat="1">
      <c r="A3619" s="40">
        <v>101010102001</v>
      </c>
      <c r="B3619" s="40" t="s">
        <v>2902</v>
      </c>
      <c r="C3619" s="40" t="s">
        <v>2626</v>
      </c>
      <c r="D3619" s="40" t="s">
        <v>1288</v>
      </c>
      <c r="E3619" s="40" t="s">
        <v>2634</v>
      </c>
      <c r="F3619" s="40">
        <v>2949</v>
      </c>
      <c r="G3619" s="41">
        <v>39031</v>
      </c>
      <c r="H3619" s="40" t="s">
        <v>1662</v>
      </c>
      <c r="I3619" s="40">
        <v>10</v>
      </c>
      <c r="J3619" s="40">
        <v>0</v>
      </c>
      <c r="K3619" s="40">
        <v>0</v>
      </c>
      <c r="L3619" s="40">
        <v>10</v>
      </c>
      <c r="M3619" s="40" t="s">
        <v>1290</v>
      </c>
    </row>
    <row r="3620" spans="1:13" s="40" customFormat="1">
      <c r="A3620" s="40">
        <v>101010102001</v>
      </c>
      <c r="B3620" s="40" t="s">
        <v>2902</v>
      </c>
      <c r="C3620" s="40" t="s">
        <v>2626</v>
      </c>
      <c r="D3620" s="40" t="s">
        <v>1288</v>
      </c>
      <c r="E3620" s="40" t="s">
        <v>2634</v>
      </c>
      <c r="F3620" s="40">
        <v>2977</v>
      </c>
      <c r="G3620" s="41">
        <v>39031</v>
      </c>
      <c r="H3620" s="40" t="s">
        <v>1663</v>
      </c>
      <c r="I3620" s="40">
        <v>426.62</v>
      </c>
      <c r="J3620" s="40">
        <v>0</v>
      </c>
      <c r="K3620" s="40">
        <v>0</v>
      </c>
      <c r="L3620" s="40">
        <v>426.62</v>
      </c>
      <c r="M3620" s="40" t="s">
        <v>1290</v>
      </c>
    </row>
    <row r="3621" spans="1:13" s="40" customFormat="1">
      <c r="A3621" s="40">
        <v>101010102001</v>
      </c>
      <c r="B3621" s="40" t="s">
        <v>2902</v>
      </c>
      <c r="C3621" s="40" t="s">
        <v>2626</v>
      </c>
      <c r="D3621" s="40" t="s">
        <v>1288</v>
      </c>
      <c r="E3621" s="40" t="s">
        <v>2634</v>
      </c>
      <c r="F3621" s="40">
        <v>2988</v>
      </c>
      <c r="G3621" s="41">
        <v>39031</v>
      </c>
      <c r="H3621" s="40" t="s">
        <v>1664</v>
      </c>
      <c r="I3621" s="40">
        <v>318.62</v>
      </c>
      <c r="J3621" s="40">
        <v>0</v>
      </c>
      <c r="K3621" s="40">
        <v>0</v>
      </c>
      <c r="L3621" s="40">
        <v>318.62</v>
      </c>
      <c r="M3621" s="40" t="s">
        <v>1290</v>
      </c>
    </row>
    <row r="3622" spans="1:13" s="40" customFormat="1">
      <c r="A3622" s="40">
        <v>101010102001</v>
      </c>
      <c r="B3622" s="40" t="s">
        <v>2902</v>
      </c>
      <c r="C3622" s="40" t="s">
        <v>2626</v>
      </c>
      <c r="D3622" s="40" t="s">
        <v>1288</v>
      </c>
      <c r="E3622" s="40" t="s">
        <v>2627</v>
      </c>
      <c r="F3622" s="40">
        <v>4202</v>
      </c>
      <c r="G3622" s="41">
        <v>39031</v>
      </c>
      <c r="H3622" s="40" t="s">
        <v>1293</v>
      </c>
      <c r="I3622" s="40">
        <v>0</v>
      </c>
      <c r="J3622" s="40">
        <v>0</v>
      </c>
      <c r="K3622" s="40">
        <v>0</v>
      </c>
      <c r="L3622" s="40">
        <v>0</v>
      </c>
      <c r="M3622" s="40" t="s">
        <v>1290</v>
      </c>
    </row>
    <row r="3623" spans="1:13" s="40" customFormat="1">
      <c r="A3623" s="40">
        <v>101010102001</v>
      </c>
      <c r="B3623" s="40" t="s">
        <v>2902</v>
      </c>
      <c r="C3623" s="40" t="s">
        <v>2626</v>
      </c>
      <c r="D3623" s="40" t="s">
        <v>1288</v>
      </c>
      <c r="E3623" s="40" t="s">
        <v>2627</v>
      </c>
      <c r="F3623" s="40">
        <v>4216</v>
      </c>
      <c r="G3623" s="41">
        <v>39031</v>
      </c>
      <c r="H3623" s="40" t="s">
        <v>1293</v>
      </c>
      <c r="I3623" s="40">
        <v>0</v>
      </c>
      <c r="J3623" s="40">
        <v>0</v>
      </c>
      <c r="K3623" s="40">
        <v>0</v>
      </c>
      <c r="L3623" s="40">
        <v>0</v>
      </c>
      <c r="M3623" s="40" t="s">
        <v>1290</v>
      </c>
    </row>
    <row r="3624" spans="1:13" s="40" customFormat="1">
      <c r="A3624" s="40">
        <v>101010102001</v>
      </c>
      <c r="B3624" s="40" t="s">
        <v>2902</v>
      </c>
      <c r="C3624" s="40" t="s">
        <v>2626</v>
      </c>
      <c r="D3624" s="40" t="s">
        <v>1288</v>
      </c>
      <c r="E3624" s="40" t="s">
        <v>2628</v>
      </c>
      <c r="F3624" s="40">
        <v>4221</v>
      </c>
      <c r="G3624" s="41">
        <v>39031</v>
      </c>
      <c r="H3624" s="40" t="s">
        <v>1639</v>
      </c>
      <c r="I3624" s="40">
        <v>0</v>
      </c>
      <c r="J3624" s="40">
        <v>11359.57</v>
      </c>
      <c r="K3624" s="40">
        <v>0</v>
      </c>
      <c r="L3624" s="40">
        <v>-11359.57</v>
      </c>
      <c r="M3624" s="40" t="s">
        <v>1290</v>
      </c>
    </row>
    <row r="3625" spans="1:13" s="40" customFormat="1">
      <c r="A3625" s="40">
        <v>101010102001</v>
      </c>
      <c r="B3625" s="40" t="s">
        <v>2902</v>
      </c>
      <c r="C3625" s="40" t="s">
        <v>2626</v>
      </c>
      <c r="D3625" s="40" t="s">
        <v>1288</v>
      </c>
      <c r="E3625" s="40" t="s">
        <v>2628</v>
      </c>
      <c r="F3625" s="40">
        <v>4222</v>
      </c>
      <c r="G3625" s="41">
        <v>39031</v>
      </c>
      <c r="H3625" s="40" t="s">
        <v>1640</v>
      </c>
      <c r="I3625" s="40">
        <v>0</v>
      </c>
      <c r="J3625" s="40">
        <v>46.46</v>
      </c>
      <c r="K3625" s="40">
        <v>0</v>
      </c>
      <c r="L3625" s="40">
        <v>-46.46</v>
      </c>
      <c r="M3625" s="40" t="s">
        <v>1290</v>
      </c>
    </row>
    <row r="3626" spans="1:13" s="40" customFormat="1">
      <c r="A3626" s="40">
        <v>101010102001</v>
      </c>
      <c r="B3626" s="40" t="s">
        <v>2902</v>
      </c>
      <c r="C3626" s="40" t="s">
        <v>2626</v>
      </c>
      <c r="D3626" s="40" t="s">
        <v>1288</v>
      </c>
      <c r="E3626" s="40" t="s">
        <v>2628</v>
      </c>
      <c r="F3626" s="40">
        <v>4222</v>
      </c>
      <c r="G3626" s="41">
        <v>39031</v>
      </c>
      <c r="H3626" s="40" t="s">
        <v>1640</v>
      </c>
      <c r="I3626" s="40">
        <v>0</v>
      </c>
      <c r="J3626" s="40">
        <v>12.3</v>
      </c>
      <c r="K3626" s="40">
        <v>0</v>
      </c>
      <c r="L3626" s="40">
        <v>-12.3</v>
      </c>
      <c r="M3626" s="40" t="s">
        <v>1290</v>
      </c>
    </row>
    <row r="3627" spans="1:13" s="40" customFormat="1">
      <c r="A3627" s="40">
        <v>101010102001</v>
      </c>
      <c r="B3627" s="40" t="s">
        <v>2902</v>
      </c>
      <c r="C3627" s="40" t="s">
        <v>2626</v>
      </c>
      <c r="D3627" s="40" t="s">
        <v>1288</v>
      </c>
      <c r="E3627" s="40" t="s">
        <v>2628</v>
      </c>
      <c r="F3627" s="40">
        <v>4223</v>
      </c>
      <c r="G3627" s="41">
        <v>39031</v>
      </c>
      <c r="H3627" s="40" t="s">
        <v>1641</v>
      </c>
      <c r="I3627" s="40">
        <v>0</v>
      </c>
      <c r="J3627" s="40">
        <v>5616</v>
      </c>
      <c r="K3627" s="40">
        <v>0</v>
      </c>
      <c r="L3627" s="40">
        <v>-5616</v>
      </c>
      <c r="M3627" s="40" t="s">
        <v>1290</v>
      </c>
    </row>
    <row r="3628" spans="1:13" s="40" customFormat="1">
      <c r="A3628" s="40">
        <v>101010102001</v>
      </c>
      <c r="B3628" s="40" t="s">
        <v>2902</v>
      </c>
      <c r="C3628" s="40" t="s">
        <v>2626</v>
      </c>
      <c r="D3628" s="40" t="s">
        <v>1288</v>
      </c>
      <c r="E3628" s="40" t="s">
        <v>2628</v>
      </c>
      <c r="F3628" s="40">
        <v>4225</v>
      </c>
      <c r="G3628" s="41">
        <v>39031</v>
      </c>
      <c r="H3628" s="40" t="s">
        <v>1642</v>
      </c>
      <c r="I3628" s="40">
        <v>0</v>
      </c>
      <c r="J3628" s="40">
        <v>10437.17</v>
      </c>
      <c r="K3628" s="40">
        <v>0</v>
      </c>
      <c r="L3628" s="40">
        <v>-10437.17</v>
      </c>
      <c r="M3628" s="40" t="s">
        <v>1290</v>
      </c>
    </row>
    <row r="3629" spans="1:13" s="40" customFormat="1">
      <c r="A3629" s="40">
        <v>101010102001</v>
      </c>
      <c r="B3629" s="40" t="s">
        <v>2902</v>
      </c>
      <c r="C3629" s="40" t="s">
        <v>2626</v>
      </c>
      <c r="D3629" s="40" t="s">
        <v>1288</v>
      </c>
      <c r="E3629" s="40" t="s">
        <v>2628</v>
      </c>
      <c r="F3629" s="40">
        <v>4226</v>
      </c>
      <c r="G3629" s="41">
        <v>39031</v>
      </c>
      <c r="H3629" s="40" t="s">
        <v>1643</v>
      </c>
      <c r="I3629" s="40">
        <v>0</v>
      </c>
      <c r="J3629" s="40">
        <v>5318.5</v>
      </c>
      <c r="K3629" s="40">
        <v>0</v>
      </c>
      <c r="L3629" s="40">
        <v>-5318.5</v>
      </c>
      <c r="M3629" s="40" t="s">
        <v>1290</v>
      </c>
    </row>
    <row r="3630" spans="1:13" s="40" customFormat="1">
      <c r="A3630" s="40">
        <v>101010102001</v>
      </c>
      <c r="B3630" s="40" t="s">
        <v>2902</v>
      </c>
      <c r="C3630" s="40" t="s">
        <v>2626</v>
      </c>
      <c r="D3630" s="40" t="s">
        <v>1288</v>
      </c>
      <c r="E3630" s="40" t="s">
        <v>2628</v>
      </c>
      <c r="F3630" s="40">
        <v>4227</v>
      </c>
      <c r="G3630" s="41">
        <v>39031</v>
      </c>
      <c r="H3630" s="40" t="s">
        <v>1644</v>
      </c>
      <c r="I3630" s="40">
        <v>0</v>
      </c>
      <c r="J3630" s="40">
        <v>791.49</v>
      </c>
      <c r="K3630" s="40">
        <v>0</v>
      </c>
      <c r="L3630" s="40">
        <v>-791.49</v>
      </c>
      <c r="M3630" s="40" t="s">
        <v>1290</v>
      </c>
    </row>
    <row r="3631" spans="1:13" s="40" customFormat="1">
      <c r="A3631" s="40">
        <v>101010102001</v>
      </c>
      <c r="B3631" s="40" t="s">
        <v>2902</v>
      </c>
      <c r="C3631" s="40" t="s">
        <v>2626</v>
      </c>
      <c r="D3631" s="40" t="s">
        <v>1288</v>
      </c>
      <c r="E3631" s="40" t="s">
        <v>2628</v>
      </c>
      <c r="F3631" s="40">
        <v>4229</v>
      </c>
      <c r="G3631" s="41">
        <v>39031</v>
      </c>
      <c r="H3631" s="40" t="s">
        <v>1645</v>
      </c>
      <c r="I3631" s="40">
        <v>0</v>
      </c>
      <c r="J3631" s="40">
        <v>27.75</v>
      </c>
      <c r="K3631" s="40">
        <v>0</v>
      </c>
      <c r="L3631" s="40">
        <v>-27.75</v>
      </c>
      <c r="M3631" s="40" t="s">
        <v>1290</v>
      </c>
    </row>
    <row r="3632" spans="1:13" s="40" customFormat="1">
      <c r="A3632" s="40">
        <v>101010102001</v>
      </c>
      <c r="B3632" s="40" t="s">
        <v>2902</v>
      </c>
      <c r="C3632" s="40" t="s">
        <v>2626</v>
      </c>
      <c r="D3632" s="40" t="s">
        <v>1288</v>
      </c>
      <c r="E3632" s="40" t="s">
        <v>2628</v>
      </c>
      <c r="F3632" s="40">
        <v>4230</v>
      </c>
      <c r="G3632" s="41">
        <v>39031</v>
      </c>
      <c r="H3632" s="40" t="s">
        <v>2013</v>
      </c>
      <c r="I3632" s="40">
        <v>0</v>
      </c>
      <c r="J3632" s="40">
        <v>451.2</v>
      </c>
      <c r="K3632" s="40">
        <v>0</v>
      </c>
      <c r="L3632" s="40">
        <v>-451.2</v>
      </c>
      <c r="M3632" s="40" t="s">
        <v>1290</v>
      </c>
    </row>
    <row r="3633" spans="1:13" s="40" customFormat="1">
      <c r="A3633" s="40">
        <v>101010102001</v>
      </c>
      <c r="B3633" s="40" t="s">
        <v>2902</v>
      </c>
      <c r="C3633" s="40" t="s">
        <v>2626</v>
      </c>
      <c r="D3633" s="40" t="s">
        <v>1288</v>
      </c>
      <c r="E3633" s="40" t="s">
        <v>2628</v>
      </c>
      <c r="F3633" s="40">
        <v>4231</v>
      </c>
      <c r="G3633" s="41">
        <v>39031</v>
      </c>
      <c r="H3633" s="40" t="s">
        <v>1646</v>
      </c>
      <c r="I3633" s="40">
        <v>0</v>
      </c>
      <c r="J3633" s="40">
        <v>253.71</v>
      </c>
      <c r="K3633" s="40">
        <v>0</v>
      </c>
      <c r="L3633" s="40">
        <v>-253.71</v>
      </c>
      <c r="M3633" s="40" t="s">
        <v>1290</v>
      </c>
    </row>
    <row r="3634" spans="1:13" s="40" customFormat="1">
      <c r="A3634" s="40">
        <v>101010102001</v>
      </c>
      <c r="B3634" s="40" t="s">
        <v>2902</v>
      </c>
      <c r="C3634" s="40" t="s">
        <v>2626</v>
      </c>
      <c r="D3634" s="40" t="s">
        <v>1288</v>
      </c>
      <c r="E3634" s="40" t="s">
        <v>2627</v>
      </c>
      <c r="F3634" s="40">
        <v>4232</v>
      </c>
      <c r="G3634" s="41">
        <v>39031</v>
      </c>
      <c r="H3634" s="40" t="s">
        <v>1293</v>
      </c>
      <c r="I3634" s="40">
        <v>0</v>
      </c>
      <c r="J3634" s="40">
        <v>0</v>
      </c>
      <c r="K3634" s="40">
        <v>0</v>
      </c>
      <c r="L3634" s="40">
        <v>0</v>
      </c>
      <c r="M3634" s="40" t="s">
        <v>1290</v>
      </c>
    </row>
    <row r="3635" spans="1:13" s="40" customFormat="1">
      <c r="A3635" s="40">
        <v>101010102001</v>
      </c>
      <c r="B3635" s="40" t="s">
        <v>2902</v>
      </c>
      <c r="C3635" s="40" t="s">
        <v>2626</v>
      </c>
      <c r="D3635" s="40" t="s">
        <v>1288</v>
      </c>
      <c r="E3635" s="40" t="s">
        <v>2628</v>
      </c>
      <c r="F3635" s="40">
        <v>4233</v>
      </c>
      <c r="G3635" s="41">
        <v>39031</v>
      </c>
      <c r="H3635" s="40" t="s">
        <v>1647</v>
      </c>
      <c r="I3635" s="40">
        <v>0</v>
      </c>
      <c r="J3635" s="40">
        <v>113.57</v>
      </c>
      <c r="K3635" s="40">
        <v>0</v>
      </c>
      <c r="L3635" s="40">
        <v>-113.57</v>
      </c>
      <c r="M3635" s="40" t="s">
        <v>1290</v>
      </c>
    </row>
    <row r="3636" spans="1:13" s="40" customFormat="1">
      <c r="A3636" s="40">
        <v>101010102001</v>
      </c>
      <c r="B3636" s="40" t="s">
        <v>2902</v>
      </c>
      <c r="C3636" s="40" t="s">
        <v>2626</v>
      </c>
      <c r="D3636" s="40" t="s">
        <v>1288</v>
      </c>
      <c r="E3636" s="40" t="s">
        <v>2628</v>
      </c>
      <c r="F3636" s="40">
        <v>4234</v>
      </c>
      <c r="G3636" s="41">
        <v>39031</v>
      </c>
      <c r="H3636" s="40" t="s">
        <v>1648</v>
      </c>
      <c r="I3636" s="40">
        <v>0</v>
      </c>
      <c r="J3636" s="40">
        <v>94.46</v>
      </c>
      <c r="K3636" s="40">
        <v>0</v>
      </c>
      <c r="L3636" s="40">
        <v>-94.46</v>
      </c>
      <c r="M3636" s="40" t="s">
        <v>1290</v>
      </c>
    </row>
    <row r="3637" spans="1:13" s="40" customFormat="1">
      <c r="A3637" s="40">
        <v>101010102001</v>
      </c>
      <c r="B3637" s="40" t="s">
        <v>2902</v>
      </c>
      <c r="C3637" s="40" t="s">
        <v>2626</v>
      </c>
      <c r="D3637" s="40" t="s">
        <v>1288</v>
      </c>
      <c r="E3637" s="40" t="s">
        <v>2628</v>
      </c>
      <c r="F3637" s="40">
        <v>4235</v>
      </c>
      <c r="G3637" s="41">
        <v>39031</v>
      </c>
      <c r="H3637" s="40" t="s">
        <v>1649</v>
      </c>
      <c r="I3637" s="40">
        <v>0</v>
      </c>
      <c r="J3637" s="40">
        <v>277.5</v>
      </c>
      <c r="K3637" s="40">
        <v>0</v>
      </c>
      <c r="L3637" s="40">
        <v>-277.5</v>
      </c>
      <c r="M3637" s="40" t="s">
        <v>1290</v>
      </c>
    </row>
    <row r="3638" spans="1:13" s="40" customFormat="1">
      <c r="A3638" s="40">
        <v>101010102001</v>
      </c>
      <c r="B3638" s="40" t="s">
        <v>2902</v>
      </c>
      <c r="C3638" s="40" t="s">
        <v>2626</v>
      </c>
      <c r="D3638" s="40" t="s">
        <v>1288</v>
      </c>
      <c r="E3638" s="40" t="s">
        <v>2628</v>
      </c>
      <c r="F3638" s="40">
        <v>4238</v>
      </c>
      <c r="G3638" s="41">
        <v>39031</v>
      </c>
      <c r="H3638" s="40" t="s">
        <v>1650</v>
      </c>
      <c r="I3638" s="40">
        <v>0</v>
      </c>
      <c r="J3638" s="40">
        <v>210.4</v>
      </c>
      <c r="K3638" s="40">
        <v>0</v>
      </c>
      <c r="L3638" s="40">
        <v>-210.4</v>
      </c>
      <c r="M3638" s="40" t="s">
        <v>1290</v>
      </c>
    </row>
    <row r="3639" spans="1:13" s="40" customFormat="1">
      <c r="A3639" s="40">
        <v>101010102001</v>
      </c>
      <c r="B3639" s="40" t="s">
        <v>2902</v>
      </c>
      <c r="C3639" s="40" t="s">
        <v>2626</v>
      </c>
      <c r="D3639" s="40" t="s">
        <v>1288</v>
      </c>
      <c r="E3639" s="40" t="s">
        <v>2628</v>
      </c>
      <c r="F3639" s="40">
        <v>4239</v>
      </c>
      <c r="G3639" s="41">
        <v>39031</v>
      </c>
      <c r="H3639" s="40" t="s">
        <v>1651</v>
      </c>
      <c r="I3639" s="40">
        <v>0</v>
      </c>
      <c r="J3639" s="40">
        <v>210</v>
      </c>
      <c r="K3639" s="40">
        <v>0</v>
      </c>
      <c r="L3639" s="40">
        <v>-210</v>
      </c>
      <c r="M3639" s="40" t="s">
        <v>1290</v>
      </c>
    </row>
    <row r="3640" spans="1:13" s="40" customFormat="1">
      <c r="A3640" s="40">
        <v>101010102001</v>
      </c>
      <c r="B3640" s="40" t="s">
        <v>2902</v>
      </c>
      <c r="C3640" s="40" t="s">
        <v>2626</v>
      </c>
      <c r="D3640" s="40" t="s">
        <v>1288</v>
      </c>
      <c r="E3640" s="40" t="s">
        <v>2628</v>
      </c>
      <c r="F3640" s="40">
        <v>4244</v>
      </c>
      <c r="G3640" s="41">
        <v>39031</v>
      </c>
      <c r="H3640" s="40" t="s">
        <v>1652</v>
      </c>
      <c r="I3640" s="40">
        <v>0</v>
      </c>
      <c r="J3640" s="40">
        <v>246.24</v>
      </c>
      <c r="K3640" s="40">
        <v>0</v>
      </c>
      <c r="L3640" s="40">
        <v>-246.24</v>
      </c>
      <c r="M3640" s="40" t="s">
        <v>1290</v>
      </c>
    </row>
    <row r="3641" spans="1:13" s="40" customFormat="1">
      <c r="A3641" s="40">
        <v>101010102001</v>
      </c>
      <c r="B3641" s="40" t="s">
        <v>2902</v>
      </c>
      <c r="C3641" s="40" t="s">
        <v>2626</v>
      </c>
      <c r="D3641" s="40" t="s">
        <v>1288</v>
      </c>
      <c r="E3641" s="40" t="s">
        <v>2634</v>
      </c>
      <c r="F3641" s="40">
        <v>2640</v>
      </c>
      <c r="G3641" s="41">
        <v>39032</v>
      </c>
      <c r="H3641" s="40" t="s">
        <v>1666</v>
      </c>
      <c r="I3641" s="40">
        <v>1077.5999999999999</v>
      </c>
      <c r="J3641" s="40">
        <v>0</v>
      </c>
      <c r="K3641" s="40">
        <v>0</v>
      </c>
      <c r="L3641" s="40">
        <v>1077.5999999999999</v>
      </c>
      <c r="M3641" s="40" t="s">
        <v>1290</v>
      </c>
    </row>
    <row r="3642" spans="1:13" s="40" customFormat="1">
      <c r="A3642" s="40">
        <v>101010102001</v>
      </c>
      <c r="B3642" s="40" t="s">
        <v>2902</v>
      </c>
      <c r="C3642" s="40" t="s">
        <v>2626</v>
      </c>
      <c r="D3642" s="40" t="s">
        <v>1288</v>
      </c>
      <c r="E3642" s="40" t="s">
        <v>2634</v>
      </c>
      <c r="F3642" s="40">
        <v>2646</v>
      </c>
      <c r="G3642" s="41">
        <v>39032</v>
      </c>
      <c r="H3642" s="40" t="s">
        <v>1667</v>
      </c>
      <c r="I3642" s="40">
        <v>194.63</v>
      </c>
      <c r="J3642" s="40">
        <v>0</v>
      </c>
      <c r="K3642" s="40">
        <v>0</v>
      </c>
      <c r="L3642" s="40">
        <v>194.63</v>
      </c>
      <c r="M3642" s="40" t="s">
        <v>1290</v>
      </c>
    </row>
    <row r="3643" spans="1:13" s="40" customFormat="1">
      <c r="A3643" s="40">
        <v>101010102001</v>
      </c>
      <c r="B3643" s="40" t="s">
        <v>2902</v>
      </c>
      <c r="C3643" s="40" t="s">
        <v>2626</v>
      </c>
      <c r="D3643" s="40" t="s">
        <v>1288</v>
      </c>
      <c r="E3643" s="40" t="s">
        <v>2634</v>
      </c>
      <c r="F3643" s="40">
        <v>2924</v>
      </c>
      <c r="G3643" s="41">
        <v>39032</v>
      </c>
      <c r="H3643" s="40" t="s">
        <v>1668</v>
      </c>
      <c r="I3643" s="40">
        <v>273</v>
      </c>
      <c r="J3643" s="40">
        <v>0</v>
      </c>
      <c r="K3643" s="40">
        <v>0</v>
      </c>
      <c r="L3643" s="40">
        <v>273</v>
      </c>
      <c r="M3643" s="40" t="s">
        <v>1290</v>
      </c>
    </row>
    <row r="3644" spans="1:13" s="40" customFormat="1">
      <c r="A3644" s="40">
        <v>101010102001</v>
      </c>
      <c r="B3644" s="40" t="s">
        <v>2902</v>
      </c>
      <c r="C3644" s="40" t="s">
        <v>2626</v>
      </c>
      <c r="D3644" s="40" t="s">
        <v>1288</v>
      </c>
      <c r="E3644" s="40" t="s">
        <v>2634</v>
      </c>
      <c r="F3644" s="40">
        <v>2927</v>
      </c>
      <c r="G3644" s="41">
        <v>39032</v>
      </c>
      <c r="H3644" s="40" t="s">
        <v>1669</v>
      </c>
      <c r="I3644" s="40">
        <v>400</v>
      </c>
      <c r="J3644" s="40">
        <v>0</v>
      </c>
      <c r="K3644" s="40">
        <v>0</v>
      </c>
      <c r="L3644" s="40">
        <v>400</v>
      </c>
      <c r="M3644" s="40" t="s">
        <v>1290</v>
      </c>
    </row>
    <row r="3645" spans="1:13" s="40" customFormat="1">
      <c r="A3645" s="40">
        <v>101010102001</v>
      </c>
      <c r="B3645" s="40" t="s">
        <v>2902</v>
      </c>
      <c r="C3645" s="40" t="s">
        <v>2626</v>
      </c>
      <c r="D3645" s="40" t="s">
        <v>1288</v>
      </c>
      <c r="E3645" s="40" t="s">
        <v>2634</v>
      </c>
      <c r="F3645" s="40">
        <v>2930</v>
      </c>
      <c r="G3645" s="41">
        <v>39032</v>
      </c>
      <c r="H3645" s="40" t="s">
        <v>1670</v>
      </c>
      <c r="I3645" s="40">
        <v>426</v>
      </c>
      <c r="J3645" s="40">
        <v>0</v>
      </c>
      <c r="K3645" s="40">
        <v>0</v>
      </c>
      <c r="L3645" s="40">
        <v>426</v>
      </c>
      <c r="M3645" s="40" t="s">
        <v>1290</v>
      </c>
    </row>
    <row r="3646" spans="1:13" s="40" customFormat="1">
      <c r="A3646" s="40">
        <v>101010102001</v>
      </c>
      <c r="B3646" s="40" t="s">
        <v>2902</v>
      </c>
      <c r="C3646" s="40" t="s">
        <v>2626</v>
      </c>
      <c r="D3646" s="40" t="s">
        <v>1288</v>
      </c>
      <c r="E3646" s="40" t="s">
        <v>2634</v>
      </c>
      <c r="F3646" s="40">
        <v>3011</v>
      </c>
      <c r="G3646" s="41">
        <v>39032</v>
      </c>
      <c r="H3646" s="40" t="s">
        <v>1671</v>
      </c>
      <c r="I3646" s="40">
        <v>126.45</v>
      </c>
      <c r="J3646" s="40">
        <v>0</v>
      </c>
      <c r="K3646" s="40">
        <v>0</v>
      </c>
      <c r="L3646" s="40">
        <v>126.45</v>
      </c>
      <c r="M3646" s="40" t="s">
        <v>1290</v>
      </c>
    </row>
    <row r="3647" spans="1:13" s="40" customFormat="1">
      <c r="A3647" s="40">
        <v>101010102001</v>
      </c>
      <c r="B3647" s="40" t="s">
        <v>2902</v>
      </c>
      <c r="C3647" s="40" t="s">
        <v>2626</v>
      </c>
      <c r="D3647" s="40" t="s">
        <v>1288</v>
      </c>
      <c r="E3647" s="40" t="s">
        <v>2634</v>
      </c>
      <c r="F3647" s="40">
        <v>3017</v>
      </c>
      <c r="G3647" s="41">
        <v>39032</v>
      </c>
      <c r="H3647" s="40" t="s">
        <v>1672</v>
      </c>
      <c r="I3647" s="40">
        <v>150</v>
      </c>
      <c r="J3647" s="40">
        <v>0</v>
      </c>
      <c r="K3647" s="40">
        <v>0</v>
      </c>
      <c r="L3647" s="40">
        <v>150</v>
      </c>
      <c r="M3647" s="40" t="s">
        <v>1290</v>
      </c>
    </row>
    <row r="3648" spans="1:13" s="40" customFormat="1">
      <c r="A3648" s="40">
        <v>101010102001</v>
      </c>
      <c r="B3648" s="40" t="s">
        <v>2902</v>
      </c>
      <c r="C3648" s="40" t="s">
        <v>2626</v>
      </c>
      <c r="D3648" s="40" t="s">
        <v>1288</v>
      </c>
      <c r="E3648" s="40" t="s">
        <v>2627</v>
      </c>
      <c r="F3648" s="40">
        <v>4237</v>
      </c>
      <c r="G3648" s="41">
        <v>39032</v>
      </c>
      <c r="H3648" s="40" t="s">
        <v>1293</v>
      </c>
      <c r="I3648" s="40">
        <v>0</v>
      </c>
      <c r="J3648" s="40">
        <v>0</v>
      </c>
      <c r="K3648" s="40">
        <v>0</v>
      </c>
      <c r="L3648" s="40">
        <v>0</v>
      </c>
      <c r="M3648" s="40" t="s">
        <v>1290</v>
      </c>
    </row>
    <row r="3649" spans="1:13" s="40" customFormat="1">
      <c r="A3649" s="40">
        <v>101010102001</v>
      </c>
      <c r="B3649" s="40" t="s">
        <v>2902</v>
      </c>
      <c r="C3649" s="40" t="s">
        <v>2626</v>
      </c>
      <c r="D3649" s="40" t="s">
        <v>1288</v>
      </c>
      <c r="E3649" s="40" t="s">
        <v>2628</v>
      </c>
      <c r="F3649" s="40">
        <v>4245</v>
      </c>
      <c r="G3649" s="41">
        <v>39032</v>
      </c>
      <c r="H3649" s="40" t="s">
        <v>1665</v>
      </c>
      <c r="I3649" s="40">
        <v>0</v>
      </c>
      <c r="J3649" s="40">
        <v>200</v>
      </c>
      <c r="K3649" s="40">
        <v>0</v>
      </c>
      <c r="L3649" s="40">
        <v>-200</v>
      </c>
      <c r="M3649" s="40" t="s">
        <v>1290</v>
      </c>
    </row>
    <row r="3650" spans="1:13" s="40" customFormat="1">
      <c r="A3650" s="40">
        <v>101010102001</v>
      </c>
      <c r="B3650" s="40" t="s">
        <v>2902</v>
      </c>
      <c r="C3650" s="40" t="s">
        <v>2626</v>
      </c>
      <c r="D3650" s="40" t="s">
        <v>1288</v>
      </c>
      <c r="E3650" s="40" t="s">
        <v>2634</v>
      </c>
      <c r="F3650" s="40">
        <v>2925</v>
      </c>
      <c r="G3650" s="41">
        <v>39033</v>
      </c>
      <c r="H3650" s="40" t="s">
        <v>1673</v>
      </c>
      <c r="I3650" s="40">
        <v>1252</v>
      </c>
      <c r="J3650" s="40">
        <v>0</v>
      </c>
      <c r="K3650" s="40">
        <v>0</v>
      </c>
      <c r="L3650" s="40">
        <v>1252</v>
      </c>
      <c r="M3650" s="40" t="s">
        <v>1290</v>
      </c>
    </row>
    <row r="3651" spans="1:13" s="40" customFormat="1">
      <c r="A3651" s="40">
        <v>101010102001</v>
      </c>
      <c r="B3651" s="40" t="s">
        <v>2902</v>
      </c>
      <c r="C3651" s="40" t="s">
        <v>2626</v>
      </c>
      <c r="D3651" s="40" t="s">
        <v>1288</v>
      </c>
      <c r="E3651" s="40" t="s">
        <v>2634</v>
      </c>
      <c r="F3651" s="40">
        <v>2693</v>
      </c>
      <c r="G3651" s="41">
        <v>39034</v>
      </c>
      <c r="H3651" s="40" t="s">
        <v>1679</v>
      </c>
      <c r="I3651" s="40">
        <v>13847.82</v>
      </c>
      <c r="J3651" s="40">
        <v>0</v>
      </c>
      <c r="K3651" s="40">
        <v>0</v>
      </c>
      <c r="L3651" s="40">
        <v>13847.82</v>
      </c>
      <c r="M3651" s="40" t="s">
        <v>1290</v>
      </c>
    </row>
    <row r="3652" spans="1:13" s="40" customFormat="1">
      <c r="A3652" s="40">
        <v>101010102001</v>
      </c>
      <c r="B3652" s="40" t="s">
        <v>2902</v>
      </c>
      <c r="C3652" s="40" t="s">
        <v>2626</v>
      </c>
      <c r="D3652" s="40" t="s">
        <v>1288</v>
      </c>
      <c r="E3652" s="40" t="s">
        <v>2634</v>
      </c>
      <c r="F3652" s="40">
        <v>2928</v>
      </c>
      <c r="G3652" s="41">
        <v>39034</v>
      </c>
      <c r="H3652" s="40" t="s">
        <v>1680</v>
      </c>
      <c r="I3652" s="40">
        <v>380</v>
      </c>
      <c r="J3652" s="40">
        <v>0</v>
      </c>
      <c r="K3652" s="40">
        <v>0</v>
      </c>
      <c r="L3652" s="40">
        <v>380</v>
      </c>
      <c r="M3652" s="40" t="s">
        <v>1290</v>
      </c>
    </row>
    <row r="3653" spans="1:13" s="40" customFormat="1">
      <c r="A3653" s="40">
        <v>101010102001</v>
      </c>
      <c r="B3653" s="40" t="s">
        <v>2902</v>
      </c>
      <c r="C3653" s="40" t="s">
        <v>2626</v>
      </c>
      <c r="D3653" s="40" t="s">
        <v>1288</v>
      </c>
      <c r="E3653" s="40" t="s">
        <v>2634</v>
      </c>
      <c r="F3653" s="40">
        <v>3013</v>
      </c>
      <c r="G3653" s="41">
        <v>39034</v>
      </c>
      <c r="H3653" s="40" t="s">
        <v>1681</v>
      </c>
      <c r="I3653" s="40">
        <v>5851.56</v>
      </c>
      <c r="J3653" s="40">
        <v>0</v>
      </c>
      <c r="K3653" s="40">
        <v>0</v>
      </c>
      <c r="L3653" s="40">
        <v>5851.56</v>
      </c>
      <c r="M3653" s="40" t="s">
        <v>1290</v>
      </c>
    </row>
    <row r="3654" spans="1:13" s="40" customFormat="1">
      <c r="A3654" s="40">
        <v>101010102001</v>
      </c>
      <c r="B3654" s="40" t="s">
        <v>2902</v>
      </c>
      <c r="C3654" s="40" t="s">
        <v>2626</v>
      </c>
      <c r="D3654" s="40" t="s">
        <v>1288</v>
      </c>
      <c r="E3654" s="40" t="s">
        <v>2634</v>
      </c>
      <c r="F3654" s="40">
        <v>3015</v>
      </c>
      <c r="G3654" s="41">
        <v>39034</v>
      </c>
      <c r="H3654" s="40" t="s">
        <v>1682</v>
      </c>
      <c r="I3654" s="40">
        <v>2385.16</v>
      </c>
      <c r="J3654" s="40">
        <v>0</v>
      </c>
      <c r="K3654" s="40">
        <v>0</v>
      </c>
      <c r="L3654" s="40">
        <v>2385.16</v>
      </c>
      <c r="M3654" s="40" t="s">
        <v>1290</v>
      </c>
    </row>
    <row r="3655" spans="1:13" s="40" customFormat="1">
      <c r="A3655" s="40">
        <v>101010102001</v>
      </c>
      <c r="B3655" s="40" t="s">
        <v>2902</v>
      </c>
      <c r="C3655" s="40" t="s">
        <v>2626</v>
      </c>
      <c r="D3655" s="40" t="s">
        <v>1288</v>
      </c>
      <c r="E3655" s="40" t="s">
        <v>2628</v>
      </c>
      <c r="F3655" s="40">
        <v>4246</v>
      </c>
      <c r="G3655" s="41">
        <v>39034</v>
      </c>
      <c r="H3655" s="40" t="s">
        <v>1674</v>
      </c>
      <c r="I3655" s="40">
        <v>0</v>
      </c>
      <c r="J3655" s="40">
        <v>163.79</v>
      </c>
      <c r="K3655" s="40">
        <v>0</v>
      </c>
      <c r="L3655" s="40">
        <v>-163.79</v>
      </c>
      <c r="M3655" s="40" t="s">
        <v>1290</v>
      </c>
    </row>
    <row r="3656" spans="1:13" s="40" customFormat="1">
      <c r="A3656" s="40">
        <v>101010102001</v>
      </c>
      <c r="B3656" s="40" t="s">
        <v>2902</v>
      </c>
      <c r="C3656" s="40" t="s">
        <v>2626</v>
      </c>
      <c r="D3656" s="40" t="s">
        <v>1288</v>
      </c>
      <c r="E3656" s="40" t="s">
        <v>2628</v>
      </c>
      <c r="F3656" s="40">
        <v>4248</v>
      </c>
      <c r="G3656" s="41">
        <v>39034</v>
      </c>
      <c r="H3656" s="40" t="s">
        <v>1675</v>
      </c>
      <c r="I3656" s="40">
        <v>0</v>
      </c>
      <c r="J3656" s="40">
        <v>19230.939999999999</v>
      </c>
      <c r="K3656" s="40">
        <v>0</v>
      </c>
      <c r="L3656" s="40">
        <v>-19230.939999999999</v>
      </c>
      <c r="M3656" s="40" t="s">
        <v>1290</v>
      </c>
    </row>
    <row r="3657" spans="1:13" s="40" customFormat="1">
      <c r="A3657" s="40">
        <v>101010102001</v>
      </c>
      <c r="B3657" s="40" t="s">
        <v>2902</v>
      </c>
      <c r="C3657" s="40" t="s">
        <v>2626</v>
      </c>
      <c r="D3657" s="40" t="s">
        <v>1288</v>
      </c>
      <c r="E3657" s="40" t="s">
        <v>2628</v>
      </c>
      <c r="F3657" s="40">
        <v>4249</v>
      </c>
      <c r="G3657" s="41">
        <v>39034</v>
      </c>
      <c r="H3657" s="40" t="s">
        <v>1676</v>
      </c>
      <c r="I3657" s="40">
        <v>0</v>
      </c>
      <c r="J3657" s="40">
        <v>5344.69</v>
      </c>
      <c r="K3657" s="40">
        <v>0</v>
      </c>
      <c r="L3657" s="40">
        <v>-5344.69</v>
      </c>
      <c r="M3657" s="40" t="s">
        <v>1290</v>
      </c>
    </row>
    <row r="3658" spans="1:13" s="40" customFormat="1">
      <c r="A3658" s="40">
        <v>101010102001</v>
      </c>
      <c r="B3658" s="40" t="s">
        <v>2902</v>
      </c>
      <c r="C3658" s="40" t="s">
        <v>2626</v>
      </c>
      <c r="D3658" s="40" t="s">
        <v>1288</v>
      </c>
      <c r="E3658" s="40" t="s">
        <v>2628</v>
      </c>
      <c r="F3658" s="40">
        <v>4250</v>
      </c>
      <c r="G3658" s="41">
        <v>39034</v>
      </c>
      <c r="H3658" s="40" t="s">
        <v>1677</v>
      </c>
      <c r="I3658" s="40">
        <v>0</v>
      </c>
      <c r="J3658" s="40">
        <v>1330.74</v>
      </c>
      <c r="K3658" s="40">
        <v>0</v>
      </c>
      <c r="L3658" s="40">
        <v>-1330.74</v>
      </c>
      <c r="M3658" s="40" t="s">
        <v>1290</v>
      </c>
    </row>
    <row r="3659" spans="1:13" s="40" customFormat="1">
      <c r="A3659" s="40">
        <v>101010102001</v>
      </c>
      <c r="B3659" s="40" t="s">
        <v>2902</v>
      </c>
      <c r="C3659" s="40" t="s">
        <v>2626</v>
      </c>
      <c r="D3659" s="40" t="s">
        <v>1288</v>
      </c>
      <c r="E3659" s="40" t="s">
        <v>2628</v>
      </c>
      <c r="F3659" s="40">
        <v>4251</v>
      </c>
      <c r="G3659" s="41">
        <v>39034</v>
      </c>
      <c r="H3659" s="40" t="s">
        <v>1678</v>
      </c>
      <c r="I3659" s="40">
        <v>0</v>
      </c>
      <c r="J3659" s="40">
        <v>1900</v>
      </c>
      <c r="K3659" s="40">
        <v>0</v>
      </c>
      <c r="L3659" s="40">
        <v>-1900</v>
      </c>
      <c r="M3659" s="40" t="s">
        <v>1290</v>
      </c>
    </row>
    <row r="3660" spans="1:13" s="40" customFormat="1">
      <c r="A3660" s="40">
        <v>101010102001</v>
      </c>
      <c r="B3660" s="40" t="s">
        <v>2902</v>
      </c>
      <c r="C3660" s="40" t="s">
        <v>2626</v>
      </c>
      <c r="D3660" s="40" t="s">
        <v>1288</v>
      </c>
      <c r="E3660" s="40" t="s">
        <v>2634</v>
      </c>
      <c r="F3660" s="40">
        <v>2872</v>
      </c>
      <c r="G3660" s="41">
        <v>39035</v>
      </c>
      <c r="H3660" s="40" t="s">
        <v>1696</v>
      </c>
      <c r="I3660" s="40">
        <v>120.79</v>
      </c>
      <c r="J3660" s="40">
        <v>0</v>
      </c>
      <c r="K3660" s="40">
        <v>0</v>
      </c>
      <c r="L3660" s="40">
        <v>120.79</v>
      </c>
      <c r="M3660" s="40" t="s">
        <v>1290</v>
      </c>
    </row>
    <row r="3661" spans="1:13" s="40" customFormat="1">
      <c r="A3661" s="40">
        <v>101010102001</v>
      </c>
      <c r="B3661" s="40" t="s">
        <v>2902</v>
      </c>
      <c r="C3661" s="40" t="s">
        <v>2626</v>
      </c>
      <c r="D3661" s="40" t="s">
        <v>1288</v>
      </c>
      <c r="E3661" s="40" t="s">
        <v>2634</v>
      </c>
      <c r="F3661" s="40">
        <v>2911</v>
      </c>
      <c r="G3661" s="41">
        <v>39035</v>
      </c>
      <c r="H3661" s="40" t="s">
        <v>1697</v>
      </c>
      <c r="I3661" s="40">
        <v>179.49</v>
      </c>
      <c r="J3661" s="40">
        <v>0</v>
      </c>
      <c r="K3661" s="40">
        <v>0</v>
      </c>
      <c r="L3661" s="40">
        <v>179.49</v>
      </c>
      <c r="M3661" s="40" t="s">
        <v>1290</v>
      </c>
    </row>
    <row r="3662" spans="1:13" s="40" customFormat="1">
      <c r="A3662" s="40">
        <v>101010102001</v>
      </c>
      <c r="B3662" s="40" t="s">
        <v>2902</v>
      </c>
      <c r="C3662" s="40" t="s">
        <v>2626</v>
      </c>
      <c r="D3662" s="40" t="s">
        <v>1288</v>
      </c>
      <c r="E3662" s="40" t="s">
        <v>2634</v>
      </c>
      <c r="F3662" s="40">
        <v>2934</v>
      </c>
      <c r="G3662" s="41">
        <v>39035</v>
      </c>
      <c r="H3662" s="40" t="s">
        <v>1698</v>
      </c>
      <c r="I3662" s="40">
        <v>8449.74</v>
      </c>
      <c r="J3662" s="40">
        <v>0</v>
      </c>
      <c r="K3662" s="40">
        <v>0</v>
      </c>
      <c r="L3662" s="40">
        <v>8449.74</v>
      </c>
      <c r="M3662" s="40" t="s">
        <v>1290</v>
      </c>
    </row>
    <row r="3663" spans="1:13" s="40" customFormat="1">
      <c r="A3663" s="40">
        <v>101010102001</v>
      </c>
      <c r="B3663" s="40" t="s">
        <v>2902</v>
      </c>
      <c r="C3663" s="40" t="s">
        <v>2626</v>
      </c>
      <c r="D3663" s="40" t="s">
        <v>1288</v>
      </c>
      <c r="E3663" s="40" t="s">
        <v>2628</v>
      </c>
      <c r="F3663" s="40">
        <v>4253</v>
      </c>
      <c r="G3663" s="41">
        <v>39035</v>
      </c>
      <c r="H3663" s="40" t="s">
        <v>1683</v>
      </c>
      <c r="I3663" s="40">
        <v>0</v>
      </c>
      <c r="J3663" s="40">
        <v>24038.68</v>
      </c>
      <c r="K3663" s="40">
        <v>0</v>
      </c>
      <c r="L3663" s="40">
        <v>-24038.68</v>
      </c>
      <c r="M3663" s="40" t="s">
        <v>1290</v>
      </c>
    </row>
    <row r="3664" spans="1:13" s="40" customFormat="1">
      <c r="A3664" s="40">
        <v>101010102001</v>
      </c>
      <c r="B3664" s="40" t="s">
        <v>2902</v>
      </c>
      <c r="C3664" s="40" t="s">
        <v>2626</v>
      </c>
      <c r="D3664" s="40" t="s">
        <v>1288</v>
      </c>
      <c r="E3664" s="40" t="s">
        <v>2628</v>
      </c>
      <c r="F3664" s="40">
        <v>4254</v>
      </c>
      <c r="G3664" s="41">
        <v>39035</v>
      </c>
      <c r="H3664" s="40" t="s">
        <v>2876</v>
      </c>
      <c r="I3664" s="40">
        <v>0</v>
      </c>
      <c r="J3664" s="40">
        <v>8017.04</v>
      </c>
      <c r="K3664" s="40">
        <v>0</v>
      </c>
      <c r="L3664" s="40">
        <v>-8017.04</v>
      </c>
      <c r="M3664" s="40" t="s">
        <v>1290</v>
      </c>
    </row>
    <row r="3665" spans="1:13" s="40" customFormat="1">
      <c r="A3665" s="40">
        <v>101010102001</v>
      </c>
      <c r="B3665" s="40" t="s">
        <v>2902</v>
      </c>
      <c r="C3665" s="40" t="s">
        <v>2626</v>
      </c>
      <c r="D3665" s="40" t="s">
        <v>1288</v>
      </c>
      <c r="E3665" s="40" t="s">
        <v>2628</v>
      </c>
      <c r="F3665" s="40">
        <v>4255</v>
      </c>
      <c r="G3665" s="41">
        <v>39035</v>
      </c>
      <c r="H3665" s="40" t="s">
        <v>1684</v>
      </c>
      <c r="I3665" s="40">
        <v>0</v>
      </c>
      <c r="J3665" s="40">
        <v>1661.25</v>
      </c>
      <c r="K3665" s="40">
        <v>0</v>
      </c>
      <c r="L3665" s="40">
        <v>-1661.25</v>
      </c>
      <c r="M3665" s="40" t="s">
        <v>1290</v>
      </c>
    </row>
    <row r="3666" spans="1:13" s="40" customFormat="1">
      <c r="A3666" s="40">
        <v>101010102001</v>
      </c>
      <c r="B3666" s="40" t="s">
        <v>2902</v>
      </c>
      <c r="C3666" s="40" t="s">
        <v>2626</v>
      </c>
      <c r="D3666" s="40" t="s">
        <v>1288</v>
      </c>
      <c r="E3666" s="40" t="s">
        <v>2628</v>
      </c>
      <c r="F3666" s="40">
        <v>4256</v>
      </c>
      <c r="G3666" s="41">
        <v>39035</v>
      </c>
      <c r="H3666" s="40" t="s">
        <v>1685</v>
      </c>
      <c r="I3666" s="40">
        <v>0</v>
      </c>
      <c r="J3666" s="40">
        <v>4958.5</v>
      </c>
      <c r="K3666" s="40">
        <v>0</v>
      </c>
      <c r="L3666" s="40">
        <v>-4958.5</v>
      </c>
      <c r="M3666" s="40" t="s">
        <v>1290</v>
      </c>
    </row>
    <row r="3667" spans="1:13" s="40" customFormat="1">
      <c r="A3667" s="40">
        <v>101010102001</v>
      </c>
      <c r="B3667" s="40" t="s">
        <v>2902</v>
      </c>
      <c r="C3667" s="40" t="s">
        <v>2626</v>
      </c>
      <c r="D3667" s="40" t="s">
        <v>1288</v>
      </c>
      <c r="E3667" s="40" t="s">
        <v>2628</v>
      </c>
      <c r="F3667" s="40">
        <v>4257</v>
      </c>
      <c r="G3667" s="41">
        <v>39035</v>
      </c>
      <c r="H3667" s="40" t="s">
        <v>1686</v>
      </c>
      <c r="I3667" s="40">
        <v>0</v>
      </c>
      <c r="J3667" s="40">
        <v>100</v>
      </c>
      <c r="K3667" s="40">
        <v>0</v>
      </c>
      <c r="L3667" s="40">
        <v>-100</v>
      </c>
      <c r="M3667" s="40" t="s">
        <v>1290</v>
      </c>
    </row>
    <row r="3668" spans="1:13" s="40" customFormat="1">
      <c r="A3668" s="40">
        <v>101010102001</v>
      </c>
      <c r="B3668" s="40" t="s">
        <v>2902</v>
      </c>
      <c r="C3668" s="40" t="s">
        <v>2626</v>
      </c>
      <c r="D3668" s="40" t="s">
        <v>1288</v>
      </c>
      <c r="E3668" s="40" t="s">
        <v>2628</v>
      </c>
      <c r="F3668" s="40">
        <v>4260</v>
      </c>
      <c r="G3668" s="41">
        <v>39035</v>
      </c>
      <c r="H3668" s="40" t="s">
        <v>1687</v>
      </c>
      <c r="I3668" s="40">
        <v>0</v>
      </c>
      <c r="J3668" s="40">
        <v>150</v>
      </c>
      <c r="K3668" s="40">
        <v>0</v>
      </c>
      <c r="L3668" s="40">
        <v>-150</v>
      </c>
      <c r="M3668" s="40" t="s">
        <v>1290</v>
      </c>
    </row>
    <row r="3669" spans="1:13" s="40" customFormat="1">
      <c r="A3669" s="40">
        <v>101010102001</v>
      </c>
      <c r="B3669" s="40" t="s">
        <v>2902</v>
      </c>
      <c r="C3669" s="40" t="s">
        <v>2626</v>
      </c>
      <c r="D3669" s="40" t="s">
        <v>1288</v>
      </c>
      <c r="E3669" s="40" t="s">
        <v>2628</v>
      </c>
      <c r="F3669" s="40">
        <v>4262</v>
      </c>
      <c r="G3669" s="41">
        <v>39035</v>
      </c>
      <c r="H3669" s="40" t="s">
        <v>1688</v>
      </c>
      <c r="I3669" s="40">
        <v>0</v>
      </c>
      <c r="J3669" s="40">
        <v>346.21</v>
      </c>
      <c r="K3669" s="40">
        <v>0</v>
      </c>
      <c r="L3669" s="40">
        <v>-346.21</v>
      </c>
      <c r="M3669" s="40" t="s">
        <v>1290</v>
      </c>
    </row>
    <row r="3670" spans="1:13" s="40" customFormat="1">
      <c r="A3670" s="40">
        <v>101010102001</v>
      </c>
      <c r="B3670" s="40" t="s">
        <v>2902</v>
      </c>
      <c r="C3670" s="40" t="s">
        <v>2626</v>
      </c>
      <c r="D3670" s="40" t="s">
        <v>1288</v>
      </c>
      <c r="E3670" s="40" t="s">
        <v>2628</v>
      </c>
      <c r="F3670" s="40">
        <v>4263</v>
      </c>
      <c r="G3670" s="41">
        <v>39035</v>
      </c>
      <c r="H3670" s="40" t="s">
        <v>1689</v>
      </c>
      <c r="I3670" s="40">
        <v>0</v>
      </c>
      <c r="J3670" s="40">
        <v>290.04000000000002</v>
      </c>
      <c r="K3670" s="40">
        <v>0</v>
      </c>
      <c r="L3670" s="40">
        <v>-290.04000000000002</v>
      </c>
      <c r="M3670" s="40" t="s">
        <v>1290</v>
      </c>
    </row>
    <row r="3671" spans="1:13" s="40" customFormat="1">
      <c r="A3671" s="40">
        <v>101010102001</v>
      </c>
      <c r="B3671" s="40" t="s">
        <v>2902</v>
      </c>
      <c r="C3671" s="40" t="s">
        <v>2626</v>
      </c>
      <c r="D3671" s="40" t="s">
        <v>1288</v>
      </c>
      <c r="E3671" s="40" t="s">
        <v>2628</v>
      </c>
      <c r="F3671" s="40">
        <v>4264</v>
      </c>
      <c r="G3671" s="41">
        <v>39035</v>
      </c>
      <c r="H3671" s="40" t="s">
        <v>1690</v>
      </c>
      <c r="I3671" s="40">
        <v>0</v>
      </c>
      <c r="J3671" s="40">
        <v>4955.3599999999997</v>
      </c>
      <c r="K3671" s="40">
        <v>0</v>
      </c>
      <c r="L3671" s="40">
        <v>-4955.3599999999997</v>
      </c>
      <c r="M3671" s="40" t="s">
        <v>1290</v>
      </c>
    </row>
    <row r="3672" spans="1:13" s="40" customFormat="1">
      <c r="A3672" s="40">
        <v>101010102001</v>
      </c>
      <c r="B3672" s="40" t="s">
        <v>2902</v>
      </c>
      <c r="C3672" s="40" t="s">
        <v>2626</v>
      </c>
      <c r="D3672" s="40" t="s">
        <v>1288</v>
      </c>
      <c r="E3672" s="40" t="s">
        <v>2628</v>
      </c>
      <c r="F3672" s="40">
        <v>4265</v>
      </c>
      <c r="G3672" s="41">
        <v>39035</v>
      </c>
      <c r="H3672" s="40" t="s">
        <v>1691</v>
      </c>
      <c r="I3672" s="40">
        <v>0</v>
      </c>
      <c r="J3672" s="40">
        <v>93.79</v>
      </c>
      <c r="K3672" s="40">
        <v>0</v>
      </c>
      <c r="L3672" s="40">
        <v>-93.79</v>
      </c>
      <c r="M3672" s="40" t="s">
        <v>1290</v>
      </c>
    </row>
    <row r="3673" spans="1:13" s="40" customFormat="1">
      <c r="A3673" s="40">
        <v>101010102001</v>
      </c>
      <c r="B3673" s="40" t="s">
        <v>2902</v>
      </c>
      <c r="C3673" s="40" t="s">
        <v>2626</v>
      </c>
      <c r="D3673" s="40" t="s">
        <v>1288</v>
      </c>
      <c r="E3673" s="40" t="s">
        <v>2628</v>
      </c>
      <c r="F3673" s="40">
        <v>4266</v>
      </c>
      <c r="G3673" s="41">
        <v>39035</v>
      </c>
      <c r="H3673" s="40" t="s">
        <v>1692</v>
      </c>
      <c r="I3673" s="40">
        <v>0</v>
      </c>
      <c r="J3673" s="40">
        <v>205.69</v>
      </c>
      <c r="K3673" s="40">
        <v>0</v>
      </c>
      <c r="L3673" s="40">
        <v>-205.69</v>
      </c>
      <c r="M3673" s="40" t="s">
        <v>1290</v>
      </c>
    </row>
    <row r="3674" spans="1:13" s="40" customFormat="1">
      <c r="A3674" s="40">
        <v>101010102001</v>
      </c>
      <c r="B3674" s="40" t="s">
        <v>2902</v>
      </c>
      <c r="C3674" s="40" t="s">
        <v>2626</v>
      </c>
      <c r="D3674" s="40" t="s">
        <v>1288</v>
      </c>
      <c r="E3674" s="40" t="s">
        <v>2628</v>
      </c>
      <c r="F3674" s="40">
        <v>4267</v>
      </c>
      <c r="G3674" s="41">
        <v>39035</v>
      </c>
      <c r="H3674" s="40" t="s">
        <v>1693</v>
      </c>
      <c r="I3674" s="40">
        <v>0</v>
      </c>
      <c r="J3674" s="40">
        <v>573.6</v>
      </c>
      <c r="K3674" s="40">
        <v>0</v>
      </c>
      <c r="L3674" s="40">
        <v>-573.6</v>
      </c>
      <c r="M3674" s="40" t="s">
        <v>1290</v>
      </c>
    </row>
    <row r="3675" spans="1:13" s="40" customFormat="1">
      <c r="A3675" s="40">
        <v>101010102001</v>
      </c>
      <c r="B3675" s="40" t="s">
        <v>2902</v>
      </c>
      <c r="C3675" s="40" t="s">
        <v>2626</v>
      </c>
      <c r="D3675" s="40" t="s">
        <v>1288</v>
      </c>
      <c r="E3675" s="40" t="s">
        <v>2628</v>
      </c>
      <c r="F3675" s="40">
        <v>4268</v>
      </c>
      <c r="G3675" s="41">
        <v>39035</v>
      </c>
      <c r="H3675" s="40" t="s">
        <v>1694</v>
      </c>
      <c r="I3675" s="40">
        <v>0</v>
      </c>
      <c r="J3675" s="40">
        <v>337.72</v>
      </c>
      <c r="K3675" s="40">
        <v>0</v>
      </c>
      <c r="L3675" s="40">
        <v>-337.72</v>
      </c>
      <c r="M3675" s="40" t="s">
        <v>1290</v>
      </c>
    </row>
    <row r="3676" spans="1:13" s="40" customFormat="1">
      <c r="A3676" s="40">
        <v>101010102001</v>
      </c>
      <c r="B3676" s="40" t="s">
        <v>2902</v>
      </c>
      <c r="C3676" s="40" t="s">
        <v>2626</v>
      </c>
      <c r="D3676" s="40" t="s">
        <v>1288</v>
      </c>
      <c r="E3676" s="40" t="s">
        <v>2628</v>
      </c>
      <c r="F3676" s="40">
        <v>4269</v>
      </c>
      <c r="G3676" s="41">
        <v>39035</v>
      </c>
      <c r="H3676" s="40" t="s">
        <v>1695</v>
      </c>
      <c r="I3676" s="40">
        <v>0</v>
      </c>
      <c r="J3676" s="40">
        <v>145</v>
      </c>
      <c r="K3676" s="40">
        <v>0</v>
      </c>
      <c r="L3676" s="40">
        <v>-145</v>
      </c>
      <c r="M3676" s="40" t="s">
        <v>1290</v>
      </c>
    </row>
    <row r="3677" spans="1:13" s="40" customFormat="1">
      <c r="A3677" s="40">
        <v>101010102001</v>
      </c>
      <c r="B3677" s="40" t="s">
        <v>2902</v>
      </c>
      <c r="C3677" s="40" t="s">
        <v>2626</v>
      </c>
      <c r="D3677" s="40" t="s">
        <v>1288</v>
      </c>
      <c r="E3677" s="40" t="s">
        <v>2632</v>
      </c>
      <c r="F3677" s="40">
        <v>165</v>
      </c>
      <c r="G3677" s="41">
        <v>39036</v>
      </c>
      <c r="H3677" s="40" t="s">
        <v>1701</v>
      </c>
      <c r="I3677" s="40">
        <v>0</v>
      </c>
      <c r="J3677" s="40">
        <v>1539.52</v>
      </c>
      <c r="K3677" s="40">
        <v>0</v>
      </c>
      <c r="L3677" s="40">
        <v>-1539.52</v>
      </c>
      <c r="M3677" s="40" t="s">
        <v>1290</v>
      </c>
    </row>
    <row r="3678" spans="1:13" s="40" customFormat="1">
      <c r="A3678" s="40">
        <v>101010102001</v>
      </c>
      <c r="B3678" s="40" t="s">
        <v>2902</v>
      </c>
      <c r="C3678" s="40" t="s">
        <v>2626</v>
      </c>
      <c r="D3678" s="40" t="s">
        <v>1288</v>
      </c>
      <c r="E3678" s="40" t="s">
        <v>2634</v>
      </c>
      <c r="F3678" s="40">
        <v>2377</v>
      </c>
      <c r="G3678" s="41">
        <v>39036</v>
      </c>
      <c r="H3678" s="40" t="s">
        <v>1702</v>
      </c>
      <c r="I3678" s="40">
        <v>1240.02</v>
      </c>
      <c r="J3678" s="40">
        <v>0</v>
      </c>
      <c r="K3678" s="40">
        <v>0</v>
      </c>
      <c r="L3678" s="40">
        <v>1240.02</v>
      </c>
      <c r="M3678" s="40" t="s">
        <v>1290</v>
      </c>
    </row>
    <row r="3679" spans="1:13" s="40" customFormat="1">
      <c r="A3679" s="40">
        <v>101010102001</v>
      </c>
      <c r="B3679" s="40" t="s">
        <v>2902</v>
      </c>
      <c r="C3679" s="40" t="s">
        <v>2626</v>
      </c>
      <c r="D3679" s="40" t="s">
        <v>1288</v>
      </c>
      <c r="E3679" s="40" t="s">
        <v>2634</v>
      </c>
      <c r="F3679" s="40">
        <v>2933</v>
      </c>
      <c r="G3679" s="41">
        <v>39036</v>
      </c>
      <c r="H3679" s="40" t="s">
        <v>1703</v>
      </c>
      <c r="I3679" s="40">
        <v>960.19</v>
      </c>
      <c r="J3679" s="40">
        <v>0</v>
      </c>
      <c r="K3679" s="40">
        <v>0</v>
      </c>
      <c r="L3679" s="40">
        <v>960.19</v>
      </c>
      <c r="M3679" s="40" t="s">
        <v>1290</v>
      </c>
    </row>
    <row r="3680" spans="1:13" s="40" customFormat="1">
      <c r="A3680" s="40">
        <v>101010102001</v>
      </c>
      <c r="B3680" s="40" t="s">
        <v>2902</v>
      </c>
      <c r="C3680" s="40" t="s">
        <v>2626</v>
      </c>
      <c r="D3680" s="40" t="s">
        <v>1288</v>
      </c>
      <c r="E3680" s="40" t="s">
        <v>2634</v>
      </c>
      <c r="F3680" s="40">
        <v>2935</v>
      </c>
      <c r="G3680" s="41">
        <v>39036</v>
      </c>
      <c r="H3680" s="40" t="s">
        <v>1704</v>
      </c>
      <c r="I3680" s="40">
        <v>10</v>
      </c>
      <c r="J3680" s="40">
        <v>0</v>
      </c>
      <c r="K3680" s="40">
        <v>0</v>
      </c>
      <c r="L3680" s="40">
        <v>10</v>
      </c>
      <c r="M3680" s="40" t="s">
        <v>1290</v>
      </c>
    </row>
    <row r="3681" spans="1:13" s="40" customFormat="1">
      <c r="A3681" s="40">
        <v>101010102001</v>
      </c>
      <c r="B3681" s="40" t="s">
        <v>2902</v>
      </c>
      <c r="C3681" s="40" t="s">
        <v>2626</v>
      </c>
      <c r="D3681" s="40" t="s">
        <v>1288</v>
      </c>
      <c r="E3681" s="40" t="s">
        <v>2634</v>
      </c>
      <c r="F3681" s="40">
        <v>2936</v>
      </c>
      <c r="G3681" s="41">
        <v>39036</v>
      </c>
      <c r="H3681" s="40" t="s">
        <v>1705</v>
      </c>
      <c r="I3681" s="40">
        <v>628</v>
      </c>
      <c r="J3681" s="40">
        <v>0</v>
      </c>
      <c r="K3681" s="40">
        <v>0</v>
      </c>
      <c r="L3681" s="40">
        <v>628</v>
      </c>
      <c r="M3681" s="40" t="s">
        <v>1290</v>
      </c>
    </row>
    <row r="3682" spans="1:13" s="40" customFormat="1">
      <c r="A3682" s="40">
        <v>101010102001</v>
      </c>
      <c r="B3682" s="40" t="s">
        <v>2902</v>
      </c>
      <c r="C3682" s="40" t="s">
        <v>2626</v>
      </c>
      <c r="D3682" s="40" t="s">
        <v>1288</v>
      </c>
      <c r="E3682" s="40" t="s">
        <v>2634</v>
      </c>
      <c r="F3682" s="40">
        <v>2937</v>
      </c>
      <c r="G3682" s="41">
        <v>39036</v>
      </c>
      <c r="H3682" s="40" t="s">
        <v>1706</v>
      </c>
      <c r="I3682" s="40">
        <v>15739.96</v>
      </c>
      <c r="J3682" s="40">
        <v>0</v>
      </c>
      <c r="K3682" s="40">
        <v>0</v>
      </c>
      <c r="L3682" s="40">
        <v>15739.96</v>
      </c>
      <c r="M3682" s="40" t="s">
        <v>1290</v>
      </c>
    </row>
    <row r="3683" spans="1:13" s="40" customFormat="1">
      <c r="A3683" s="40">
        <v>101010102001</v>
      </c>
      <c r="B3683" s="40" t="s">
        <v>2902</v>
      </c>
      <c r="C3683" s="40" t="s">
        <v>2626</v>
      </c>
      <c r="D3683" s="40" t="s">
        <v>1288</v>
      </c>
      <c r="E3683" s="40" t="s">
        <v>2634</v>
      </c>
      <c r="F3683" s="40">
        <v>2938</v>
      </c>
      <c r="G3683" s="41">
        <v>39036</v>
      </c>
      <c r="H3683" s="40" t="s">
        <v>1707</v>
      </c>
      <c r="I3683" s="40">
        <v>1489.9</v>
      </c>
      <c r="J3683" s="40">
        <v>0</v>
      </c>
      <c r="K3683" s="40">
        <v>0</v>
      </c>
      <c r="L3683" s="40">
        <v>1489.9</v>
      </c>
      <c r="M3683" s="40" t="s">
        <v>1290</v>
      </c>
    </row>
    <row r="3684" spans="1:13" s="40" customFormat="1">
      <c r="A3684" s="40">
        <v>101010102001</v>
      </c>
      <c r="B3684" s="40" t="s">
        <v>2902</v>
      </c>
      <c r="C3684" s="40" t="s">
        <v>2626</v>
      </c>
      <c r="D3684" s="40" t="s">
        <v>1288</v>
      </c>
      <c r="E3684" s="40" t="s">
        <v>2634</v>
      </c>
      <c r="F3684" s="40">
        <v>2943</v>
      </c>
      <c r="G3684" s="41">
        <v>39036</v>
      </c>
      <c r="H3684" s="40" t="s">
        <v>3574</v>
      </c>
      <c r="I3684" s="40">
        <v>10444.18</v>
      </c>
      <c r="J3684" s="40">
        <v>0</v>
      </c>
      <c r="K3684" s="40">
        <v>0</v>
      </c>
      <c r="L3684" s="40">
        <v>10444.18</v>
      </c>
      <c r="M3684" s="40" t="s">
        <v>1290</v>
      </c>
    </row>
    <row r="3685" spans="1:13" s="40" customFormat="1">
      <c r="A3685" s="40">
        <v>101010102001</v>
      </c>
      <c r="B3685" s="40" t="s">
        <v>2902</v>
      </c>
      <c r="C3685" s="40" t="s">
        <v>2626</v>
      </c>
      <c r="D3685" s="40" t="s">
        <v>1288</v>
      </c>
      <c r="E3685" s="40" t="s">
        <v>2634</v>
      </c>
      <c r="F3685" s="40">
        <v>2945</v>
      </c>
      <c r="G3685" s="41">
        <v>39036</v>
      </c>
      <c r="H3685" s="40" t="s">
        <v>3575</v>
      </c>
      <c r="I3685" s="40">
        <v>537</v>
      </c>
      <c r="J3685" s="40">
        <v>0</v>
      </c>
      <c r="K3685" s="40">
        <v>0</v>
      </c>
      <c r="L3685" s="40">
        <v>537</v>
      </c>
      <c r="M3685" s="40" t="s">
        <v>1290</v>
      </c>
    </row>
    <row r="3686" spans="1:13" s="40" customFormat="1">
      <c r="A3686" s="40">
        <v>101010102001</v>
      </c>
      <c r="B3686" s="40" t="s">
        <v>2902</v>
      </c>
      <c r="C3686" s="40" t="s">
        <v>2626</v>
      </c>
      <c r="D3686" s="40" t="s">
        <v>1288</v>
      </c>
      <c r="E3686" s="40" t="s">
        <v>2634</v>
      </c>
      <c r="F3686" s="40">
        <v>2984</v>
      </c>
      <c r="G3686" s="41">
        <v>39036</v>
      </c>
      <c r="H3686" s="40" t="s">
        <v>3576</v>
      </c>
      <c r="I3686" s="40">
        <v>65</v>
      </c>
      <c r="J3686" s="40">
        <v>0</v>
      </c>
      <c r="K3686" s="40">
        <v>0</v>
      </c>
      <c r="L3686" s="40">
        <v>65</v>
      </c>
      <c r="M3686" s="40" t="s">
        <v>1290</v>
      </c>
    </row>
    <row r="3687" spans="1:13" s="40" customFormat="1">
      <c r="A3687" s="40">
        <v>101010102001</v>
      </c>
      <c r="B3687" s="40" t="s">
        <v>2902</v>
      </c>
      <c r="C3687" s="40" t="s">
        <v>2626</v>
      </c>
      <c r="D3687" s="40" t="s">
        <v>1288</v>
      </c>
      <c r="E3687" s="40" t="s">
        <v>2628</v>
      </c>
      <c r="F3687" s="40">
        <v>4270</v>
      </c>
      <c r="G3687" s="41">
        <v>39036</v>
      </c>
      <c r="H3687" s="40" t="s">
        <v>1699</v>
      </c>
      <c r="I3687" s="40">
        <v>0</v>
      </c>
      <c r="J3687" s="40">
        <v>10052.540000000001</v>
      </c>
      <c r="K3687" s="40">
        <v>0</v>
      </c>
      <c r="L3687" s="40">
        <v>-10052.540000000001</v>
      </c>
      <c r="M3687" s="40" t="s">
        <v>1290</v>
      </c>
    </row>
    <row r="3688" spans="1:13" s="40" customFormat="1">
      <c r="A3688" s="40">
        <v>101010102001</v>
      </c>
      <c r="B3688" s="40" t="s">
        <v>2902</v>
      </c>
      <c r="C3688" s="40" t="s">
        <v>2626</v>
      </c>
      <c r="D3688" s="40" t="s">
        <v>1288</v>
      </c>
      <c r="E3688" s="40" t="s">
        <v>2628</v>
      </c>
      <c r="F3688" s="40">
        <v>4271</v>
      </c>
      <c r="G3688" s="41">
        <v>39036</v>
      </c>
      <c r="H3688" s="40" t="s">
        <v>2876</v>
      </c>
      <c r="I3688" s="40">
        <v>0</v>
      </c>
      <c r="J3688" s="40">
        <v>8017.04</v>
      </c>
      <c r="K3688" s="40">
        <v>0</v>
      </c>
      <c r="L3688" s="40">
        <v>-8017.04</v>
      </c>
      <c r="M3688" s="40" t="s">
        <v>1290</v>
      </c>
    </row>
    <row r="3689" spans="1:13" s="40" customFormat="1">
      <c r="A3689" s="40">
        <v>101010102001</v>
      </c>
      <c r="B3689" s="40" t="s">
        <v>2902</v>
      </c>
      <c r="C3689" s="40" t="s">
        <v>2626</v>
      </c>
      <c r="D3689" s="40" t="s">
        <v>1288</v>
      </c>
      <c r="E3689" s="40" t="s">
        <v>2628</v>
      </c>
      <c r="F3689" s="40">
        <v>4272</v>
      </c>
      <c r="G3689" s="41">
        <v>39036</v>
      </c>
      <c r="H3689" s="40" t="s">
        <v>1700</v>
      </c>
      <c r="I3689" s="40">
        <v>0</v>
      </c>
      <c r="J3689" s="40">
        <v>904.55</v>
      </c>
      <c r="K3689" s="40">
        <v>0</v>
      </c>
      <c r="L3689" s="40">
        <v>-904.55</v>
      </c>
      <c r="M3689" s="40" t="s">
        <v>1290</v>
      </c>
    </row>
    <row r="3690" spans="1:13" s="40" customFormat="1">
      <c r="A3690" s="40">
        <v>101010102001</v>
      </c>
      <c r="B3690" s="40" t="s">
        <v>2902</v>
      </c>
      <c r="C3690" s="40" t="s">
        <v>2626</v>
      </c>
      <c r="D3690" s="40" t="s">
        <v>1288</v>
      </c>
      <c r="E3690" s="40" t="s">
        <v>2634</v>
      </c>
      <c r="F3690" s="40">
        <v>2442</v>
      </c>
      <c r="G3690" s="41">
        <v>39037</v>
      </c>
      <c r="H3690" s="40" t="s">
        <v>3580</v>
      </c>
      <c r="I3690" s="40">
        <v>24.56</v>
      </c>
      <c r="J3690" s="40">
        <v>0</v>
      </c>
      <c r="K3690" s="40">
        <v>0</v>
      </c>
      <c r="L3690" s="40">
        <v>24.56</v>
      </c>
      <c r="M3690" s="40" t="s">
        <v>1290</v>
      </c>
    </row>
    <row r="3691" spans="1:13" s="40" customFormat="1">
      <c r="A3691" s="40">
        <v>101010102001</v>
      </c>
      <c r="B3691" s="40" t="s">
        <v>2902</v>
      </c>
      <c r="C3691" s="40" t="s">
        <v>2626</v>
      </c>
      <c r="D3691" s="40" t="s">
        <v>1288</v>
      </c>
      <c r="E3691" s="40" t="s">
        <v>2634</v>
      </c>
      <c r="F3691" s="40">
        <v>2854</v>
      </c>
      <c r="G3691" s="41">
        <v>39037</v>
      </c>
      <c r="H3691" s="40" t="s">
        <v>3581</v>
      </c>
      <c r="I3691" s="40">
        <v>13</v>
      </c>
      <c r="J3691" s="40">
        <v>0</v>
      </c>
      <c r="K3691" s="40">
        <v>0</v>
      </c>
      <c r="L3691" s="40">
        <v>13</v>
      </c>
      <c r="M3691" s="40" t="s">
        <v>1290</v>
      </c>
    </row>
    <row r="3692" spans="1:13" s="40" customFormat="1">
      <c r="A3692" s="40">
        <v>101010102001</v>
      </c>
      <c r="B3692" s="40" t="s">
        <v>2902</v>
      </c>
      <c r="C3692" s="40" t="s">
        <v>2626</v>
      </c>
      <c r="D3692" s="40" t="s">
        <v>1288</v>
      </c>
      <c r="E3692" s="40" t="s">
        <v>2634</v>
      </c>
      <c r="F3692" s="40">
        <v>2929</v>
      </c>
      <c r="G3692" s="41">
        <v>39037</v>
      </c>
      <c r="H3692" s="40" t="s">
        <v>3582</v>
      </c>
      <c r="I3692" s="40">
        <v>981.58</v>
      </c>
      <c r="J3692" s="40">
        <v>0</v>
      </c>
      <c r="K3692" s="40">
        <v>0</v>
      </c>
      <c r="L3692" s="40">
        <v>981.58</v>
      </c>
      <c r="M3692" s="40" t="s">
        <v>1290</v>
      </c>
    </row>
    <row r="3693" spans="1:13" s="40" customFormat="1">
      <c r="A3693" s="40">
        <v>101010102001</v>
      </c>
      <c r="B3693" s="40" t="s">
        <v>2902</v>
      </c>
      <c r="C3693" s="40" t="s">
        <v>2626</v>
      </c>
      <c r="D3693" s="40" t="s">
        <v>1288</v>
      </c>
      <c r="E3693" s="40" t="s">
        <v>2634</v>
      </c>
      <c r="F3693" s="40">
        <v>2931</v>
      </c>
      <c r="G3693" s="41">
        <v>39037</v>
      </c>
      <c r="H3693" s="40" t="s">
        <v>3583</v>
      </c>
      <c r="I3693" s="40">
        <v>405.75</v>
      </c>
      <c r="J3693" s="40">
        <v>0</v>
      </c>
      <c r="K3693" s="40">
        <v>0</v>
      </c>
      <c r="L3693" s="40">
        <v>405.75</v>
      </c>
      <c r="M3693" s="40" t="s">
        <v>1290</v>
      </c>
    </row>
    <row r="3694" spans="1:13" s="40" customFormat="1">
      <c r="A3694" s="40">
        <v>101010102001</v>
      </c>
      <c r="B3694" s="40" t="s">
        <v>2902</v>
      </c>
      <c r="C3694" s="40" t="s">
        <v>2626</v>
      </c>
      <c r="D3694" s="40" t="s">
        <v>1288</v>
      </c>
      <c r="E3694" s="40" t="s">
        <v>2634</v>
      </c>
      <c r="F3694" s="40">
        <v>2939</v>
      </c>
      <c r="G3694" s="41">
        <v>39037</v>
      </c>
      <c r="H3694" s="40" t="s">
        <v>3584</v>
      </c>
      <c r="I3694" s="40">
        <v>73.599999999999994</v>
      </c>
      <c r="J3694" s="40">
        <v>0</v>
      </c>
      <c r="K3694" s="40">
        <v>0</v>
      </c>
      <c r="L3694" s="40">
        <v>73.599999999999994</v>
      </c>
      <c r="M3694" s="40" t="s">
        <v>1290</v>
      </c>
    </row>
    <row r="3695" spans="1:13" s="40" customFormat="1">
      <c r="A3695" s="40">
        <v>101010102001</v>
      </c>
      <c r="B3695" s="40" t="s">
        <v>2902</v>
      </c>
      <c r="C3695" s="40" t="s">
        <v>2626</v>
      </c>
      <c r="D3695" s="40" t="s">
        <v>1288</v>
      </c>
      <c r="E3695" s="40" t="s">
        <v>2634</v>
      </c>
      <c r="F3695" s="40">
        <v>2944</v>
      </c>
      <c r="G3695" s="41">
        <v>39037</v>
      </c>
      <c r="H3695" s="40" t="s">
        <v>3585</v>
      </c>
      <c r="I3695" s="40">
        <v>8.19</v>
      </c>
      <c r="J3695" s="40">
        <v>0</v>
      </c>
      <c r="K3695" s="40">
        <v>0</v>
      </c>
      <c r="L3695" s="40">
        <v>8.19</v>
      </c>
      <c r="M3695" s="40" t="s">
        <v>1290</v>
      </c>
    </row>
    <row r="3696" spans="1:13" s="40" customFormat="1">
      <c r="A3696" s="40">
        <v>101010102001</v>
      </c>
      <c r="B3696" s="40" t="s">
        <v>2902</v>
      </c>
      <c r="C3696" s="40" t="s">
        <v>2626</v>
      </c>
      <c r="D3696" s="40" t="s">
        <v>1288</v>
      </c>
      <c r="E3696" s="40" t="s">
        <v>2634</v>
      </c>
      <c r="F3696" s="40">
        <v>2946</v>
      </c>
      <c r="G3696" s="41">
        <v>39037</v>
      </c>
      <c r="H3696" s="40" t="s">
        <v>3586</v>
      </c>
      <c r="I3696" s="40">
        <v>3311</v>
      </c>
      <c r="J3696" s="40">
        <v>0</v>
      </c>
      <c r="K3696" s="40">
        <v>0</v>
      </c>
      <c r="L3696" s="40">
        <v>3311</v>
      </c>
      <c r="M3696" s="40" t="s">
        <v>1290</v>
      </c>
    </row>
    <row r="3697" spans="1:13" s="40" customFormat="1">
      <c r="A3697" s="40">
        <v>101010102001</v>
      </c>
      <c r="B3697" s="40" t="s">
        <v>2902</v>
      </c>
      <c r="C3697" s="40" t="s">
        <v>2626</v>
      </c>
      <c r="D3697" s="40" t="s">
        <v>1288</v>
      </c>
      <c r="E3697" s="40" t="s">
        <v>2628</v>
      </c>
      <c r="F3697" s="40">
        <v>4273</v>
      </c>
      <c r="G3697" s="41">
        <v>39037</v>
      </c>
      <c r="H3697" s="40" t="s">
        <v>3577</v>
      </c>
      <c r="I3697" s="40">
        <v>0</v>
      </c>
      <c r="J3697" s="40">
        <v>121.58</v>
      </c>
      <c r="K3697" s="40">
        <v>0</v>
      </c>
      <c r="L3697" s="40">
        <v>-121.58</v>
      </c>
      <c r="M3697" s="40" t="s">
        <v>1290</v>
      </c>
    </row>
    <row r="3698" spans="1:13" s="40" customFormat="1">
      <c r="A3698" s="40">
        <v>101010102001</v>
      </c>
      <c r="B3698" s="40" t="s">
        <v>2902</v>
      </c>
      <c r="C3698" s="40" t="s">
        <v>2626</v>
      </c>
      <c r="D3698" s="40" t="s">
        <v>1288</v>
      </c>
      <c r="E3698" s="40" t="s">
        <v>2628</v>
      </c>
      <c r="F3698" s="40">
        <v>4871</v>
      </c>
      <c r="G3698" s="41">
        <v>39037</v>
      </c>
      <c r="H3698" s="40" t="s">
        <v>2700</v>
      </c>
      <c r="I3698" s="40">
        <v>0</v>
      </c>
      <c r="J3698" s="40">
        <v>14785.98</v>
      </c>
      <c r="K3698" s="40">
        <v>0</v>
      </c>
      <c r="L3698" s="40">
        <v>-14785.98</v>
      </c>
      <c r="M3698" s="40" t="s">
        <v>1290</v>
      </c>
    </row>
    <row r="3699" spans="1:13" s="40" customFormat="1">
      <c r="A3699" s="40">
        <v>101010102001</v>
      </c>
      <c r="B3699" s="40" t="s">
        <v>2902</v>
      </c>
      <c r="C3699" s="40" t="s">
        <v>2626</v>
      </c>
      <c r="D3699" s="40" t="s">
        <v>1288</v>
      </c>
      <c r="E3699" s="40" t="s">
        <v>2628</v>
      </c>
      <c r="F3699" s="40">
        <v>4872</v>
      </c>
      <c r="G3699" s="41">
        <v>39037</v>
      </c>
      <c r="H3699" s="40" t="s">
        <v>3578</v>
      </c>
      <c r="I3699" s="40">
        <v>0</v>
      </c>
      <c r="J3699" s="40">
        <v>5318.49</v>
      </c>
      <c r="K3699" s="40">
        <v>0</v>
      </c>
      <c r="L3699" s="40">
        <v>-5318.49</v>
      </c>
      <c r="M3699" s="40" t="s">
        <v>1290</v>
      </c>
    </row>
    <row r="3700" spans="1:13" s="40" customFormat="1">
      <c r="A3700" s="40">
        <v>101010102001</v>
      </c>
      <c r="B3700" s="40" t="s">
        <v>2902</v>
      </c>
      <c r="C3700" s="40" t="s">
        <v>2626</v>
      </c>
      <c r="D3700" s="40" t="s">
        <v>1288</v>
      </c>
      <c r="E3700" s="40" t="s">
        <v>2628</v>
      </c>
      <c r="F3700" s="40">
        <v>4873</v>
      </c>
      <c r="G3700" s="41">
        <v>39037</v>
      </c>
      <c r="H3700" s="40" t="s">
        <v>3579</v>
      </c>
      <c r="I3700" s="40">
        <v>0</v>
      </c>
      <c r="J3700" s="40">
        <v>1043.72</v>
      </c>
      <c r="K3700" s="40">
        <v>0</v>
      </c>
      <c r="L3700" s="40">
        <v>-1043.72</v>
      </c>
      <c r="M3700" s="40" t="s">
        <v>1290</v>
      </c>
    </row>
    <row r="3701" spans="1:13" s="40" customFormat="1">
      <c r="A3701" s="40">
        <v>101010102001</v>
      </c>
      <c r="B3701" s="40" t="s">
        <v>2902</v>
      </c>
      <c r="C3701" s="40" t="s">
        <v>2626</v>
      </c>
      <c r="D3701" s="40" t="s">
        <v>1288</v>
      </c>
      <c r="E3701" s="40" t="s">
        <v>2634</v>
      </c>
      <c r="F3701" s="40">
        <v>2645</v>
      </c>
      <c r="G3701" s="41">
        <v>39038</v>
      </c>
      <c r="H3701" s="40" t="s">
        <v>3587</v>
      </c>
      <c r="I3701" s="40">
        <v>1110</v>
      </c>
      <c r="J3701" s="40">
        <v>0</v>
      </c>
      <c r="K3701" s="40">
        <v>0</v>
      </c>
      <c r="L3701" s="40">
        <v>1110</v>
      </c>
      <c r="M3701" s="40" t="s">
        <v>1290</v>
      </c>
    </row>
    <row r="3702" spans="1:13" s="40" customFormat="1">
      <c r="A3702" s="40">
        <v>101010102001</v>
      </c>
      <c r="B3702" s="40" t="s">
        <v>2902</v>
      </c>
      <c r="C3702" s="40" t="s">
        <v>2626</v>
      </c>
      <c r="D3702" s="40" t="s">
        <v>1288</v>
      </c>
      <c r="E3702" s="40" t="s">
        <v>2634</v>
      </c>
      <c r="F3702" s="40">
        <v>2647</v>
      </c>
      <c r="G3702" s="41">
        <v>39038</v>
      </c>
      <c r="H3702" s="40" t="s">
        <v>3588</v>
      </c>
      <c r="I3702" s="40">
        <v>1200.1199999999999</v>
      </c>
      <c r="J3702" s="40">
        <v>0</v>
      </c>
      <c r="K3702" s="40">
        <v>0</v>
      </c>
      <c r="L3702" s="40">
        <v>1200.1199999999999</v>
      </c>
      <c r="M3702" s="40" t="s">
        <v>1290</v>
      </c>
    </row>
    <row r="3703" spans="1:13" s="40" customFormat="1">
      <c r="A3703" s="40">
        <v>101010102001</v>
      </c>
      <c r="B3703" s="40" t="s">
        <v>2902</v>
      </c>
      <c r="C3703" s="40" t="s">
        <v>2626</v>
      </c>
      <c r="D3703" s="40" t="s">
        <v>1288</v>
      </c>
      <c r="E3703" s="40" t="s">
        <v>2634</v>
      </c>
      <c r="F3703" s="40">
        <v>2648</v>
      </c>
      <c r="G3703" s="41">
        <v>39038</v>
      </c>
      <c r="H3703" s="40" t="s">
        <v>3589</v>
      </c>
      <c r="I3703" s="40">
        <v>300</v>
      </c>
      <c r="J3703" s="40">
        <v>0</v>
      </c>
      <c r="K3703" s="40">
        <v>0</v>
      </c>
      <c r="L3703" s="40">
        <v>300</v>
      </c>
      <c r="M3703" s="40" t="s">
        <v>1290</v>
      </c>
    </row>
    <row r="3704" spans="1:13" s="40" customFormat="1">
      <c r="A3704" s="40">
        <v>101010102001</v>
      </c>
      <c r="B3704" s="40" t="s">
        <v>2902</v>
      </c>
      <c r="C3704" s="40" t="s">
        <v>2626</v>
      </c>
      <c r="D3704" s="40" t="s">
        <v>1288</v>
      </c>
      <c r="E3704" s="40" t="s">
        <v>2634</v>
      </c>
      <c r="F3704" s="40">
        <v>2940</v>
      </c>
      <c r="G3704" s="41">
        <v>39038</v>
      </c>
      <c r="H3704" s="40" t="s">
        <v>3590</v>
      </c>
      <c r="I3704" s="40">
        <v>895</v>
      </c>
      <c r="J3704" s="40">
        <v>0</v>
      </c>
      <c r="K3704" s="40">
        <v>0</v>
      </c>
      <c r="L3704" s="40">
        <v>895</v>
      </c>
      <c r="M3704" s="40" t="s">
        <v>1290</v>
      </c>
    </row>
    <row r="3705" spans="1:13" s="40" customFormat="1">
      <c r="A3705" s="40">
        <v>101010102001</v>
      </c>
      <c r="B3705" s="40" t="s">
        <v>2902</v>
      </c>
      <c r="C3705" s="40" t="s">
        <v>2626</v>
      </c>
      <c r="D3705" s="40" t="s">
        <v>1288</v>
      </c>
      <c r="E3705" s="40" t="s">
        <v>2634</v>
      </c>
      <c r="F3705" s="40">
        <v>2941</v>
      </c>
      <c r="G3705" s="41">
        <v>39038</v>
      </c>
      <c r="H3705" s="40" t="s">
        <v>3591</v>
      </c>
      <c r="I3705" s="40">
        <v>1032.25</v>
      </c>
      <c r="J3705" s="40">
        <v>0</v>
      </c>
      <c r="K3705" s="40">
        <v>0</v>
      </c>
      <c r="L3705" s="40">
        <v>1032.25</v>
      </c>
      <c r="M3705" s="40" t="s">
        <v>1290</v>
      </c>
    </row>
    <row r="3706" spans="1:13" s="40" customFormat="1">
      <c r="A3706" s="40">
        <v>101010102001</v>
      </c>
      <c r="B3706" s="40" t="s">
        <v>2902</v>
      </c>
      <c r="C3706" s="40" t="s">
        <v>2626</v>
      </c>
      <c r="D3706" s="40" t="s">
        <v>1288</v>
      </c>
      <c r="E3706" s="40" t="s">
        <v>2634</v>
      </c>
      <c r="F3706" s="40">
        <v>2942</v>
      </c>
      <c r="G3706" s="41">
        <v>39038</v>
      </c>
      <c r="H3706" s="40" t="s">
        <v>3592</v>
      </c>
      <c r="I3706" s="40">
        <v>447.5</v>
      </c>
      <c r="J3706" s="40">
        <v>0</v>
      </c>
      <c r="K3706" s="40">
        <v>0</v>
      </c>
      <c r="L3706" s="40">
        <v>447.5</v>
      </c>
      <c r="M3706" s="40" t="s">
        <v>1290</v>
      </c>
    </row>
    <row r="3707" spans="1:13" s="40" customFormat="1">
      <c r="A3707" s="40">
        <v>101010102001</v>
      </c>
      <c r="B3707" s="40" t="s">
        <v>2902</v>
      </c>
      <c r="C3707" s="40" t="s">
        <v>2626</v>
      </c>
      <c r="D3707" s="40" t="s">
        <v>1288</v>
      </c>
      <c r="E3707" s="40" t="s">
        <v>2634</v>
      </c>
      <c r="F3707" s="40">
        <v>2951</v>
      </c>
      <c r="G3707" s="41">
        <v>39038</v>
      </c>
      <c r="H3707" s="40" t="s">
        <v>3593</v>
      </c>
      <c r="I3707" s="40">
        <v>34.22</v>
      </c>
      <c r="J3707" s="40">
        <v>0</v>
      </c>
      <c r="K3707" s="40">
        <v>0</v>
      </c>
      <c r="L3707" s="40">
        <v>34.22</v>
      </c>
      <c r="M3707" s="40" t="s">
        <v>1290</v>
      </c>
    </row>
    <row r="3708" spans="1:13" s="40" customFormat="1">
      <c r="A3708" s="40">
        <v>101010102001</v>
      </c>
      <c r="B3708" s="40" t="s">
        <v>2902</v>
      </c>
      <c r="C3708" s="40" t="s">
        <v>2626</v>
      </c>
      <c r="D3708" s="40" t="s">
        <v>1288</v>
      </c>
      <c r="E3708" s="40" t="s">
        <v>2634</v>
      </c>
      <c r="F3708" s="40">
        <v>2952</v>
      </c>
      <c r="G3708" s="41">
        <v>39038</v>
      </c>
      <c r="H3708" s="40" t="s">
        <v>3594</v>
      </c>
      <c r="I3708" s="40">
        <v>662</v>
      </c>
      <c r="J3708" s="40">
        <v>0</v>
      </c>
      <c r="K3708" s="40">
        <v>0</v>
      </c>
      <c r="L3708" s="40">
        <v>662</v>
      </c>
      <c r="M3708" s="40" t="s">
        <v>1290</v>
      </c>
    </row>
    <row r="3709" spans="1:13" s="40" customFormat="1">
      <c r="A3709" s="40">
        <v>101010102001</v>
      </c>
      <c r="B3709" s="40" t="s">
        <v>2902</v>
      </c>
      <c r="C3709" s="40" t="s">
        <v>2626</v>
      </c>
      <c r="D3709" s="40" t="s">
        <v>1288</v>
      </c>
      <c r="E3709" s="40" t="s">
        <v>2634</v>
      </c>
      <c r="F3709" s="40">
        <v>2955</v>
      </c>
      <c r="G3709" s="41">
        <v>39039</v>
      </c>
      <c r="H3709" s="40" t="s">
        <v>3596</v>
      </c>
      <c r="I3709" s="40">
        <v>9.1</v>
      </c>
      <c r="J3709" s="40">
        <v>0</v>
      </c>
      <c r="K3709" s="40">
        <v>0</v>
      </c>
      <c r="L3709" s="40">
        <v>9.1</v>
      </c>
      <c r="M3709" s="40" t="s">
        <v>1290</v>
      </c>
    </row>
    <row r="3710" spans="1:13" s="40" customFormat="1">
      <c r="A3710" s="40">
        <v>101010102001</v>
      </c>
      <c r="B3710" s="40" t="s">
        <v>2902</v>
      </c>
      <c r="C3710" s="40" t="s">
        <v>2626</v>
      </c>
      <c r="D3710" s="40" t="s">
        <v>1288</v>
      </c>
      <c r="E3710" s="40" t="s">
        <v>2628</v>
      </c>
      <c r="F3710" s="40">
        <v>4274</v>
      </c>
      <c r="G3710" s="41">
        <v>39039</v>
      </c>
      <c r="H3710" s="40" t="s">
        <v>3595</v>
      </c>
      <c r="I3710" s="40">
        <v>0</v>
      </c>
      <c r="J3710" s="40">
        <v>14.75</v>
      </c>
      <c r="K3710" s="40">
        <v>0</v>
      </c>
      <c r="L3710" s="40">
        <v>-14.75</v>
      </c>
      <c r="M3710" s="40" t="s">
        <v>1290</v>
      </c>
    </row>
    <row r="3711" spans="1:13" s="40" customFormat="1">
      <c r="A3711" s="40">
        <v>101010102001</v>
      </c>
      <c r="B3711" s="40" t="s">
        <v>1287</v>
      </c>
      <c r="C3711" s="40" t="s">
        <v>2626</v>
      </c>
      <c r="D3711" s="40" t="s">
        <v>1288</v>
      </c>
      <c r="E3711" s="40" t="s">
        <v>2628</v>
      </c>
      <c r="F3711" s="40">
        <v>4276</v>
      </c>
      <c r="G3711" s="41">
        <v>39039</v>
      </c>
      <c r="H3711" s="40" t="s">
        <v>2655</v>
      </c>
      <c r="I3711" s="40">
        <v>0</v>
      </c>
      <c r="J3711" s="40">
        <v>100</v>
      </c>
      <c r="K3711" s="40">
        <v>0</v>
      </c>
      <c r="L3711" s="40">
        <v>-100</v>
      </c>
      <c r="M3711" s="40" t="s">
        <v>1290</v>
      </c>
    </row>
    <row r="3712" spans="1:13" s="40" customFormat="1">
      <c r="A3712" s="40">
        <v>101010102001</v>
      </c>
      <c r="B3712" s="40" t="s">
        <v>2676</v>
      </c>
      <c r="C3712" s="40" t="s">
        <v>2626</v>
      </c>
      <c r="D3712" s="40" t="s">
        <v>1288</v>
      </c>
      <c r="E3712" s="40" t="s">
        <v>2628</v>
      </c>
      <c r="F3712" s="40">
        <v>4276</v>
      </c>
      <c r="G3712" s="41">
        <v>39039</v>
      </c>
      <c r="H3712" s="40" t="s">
        <v>2655</v>
      </c>
      <c r="I3712" s="40">
        <v>0</v>
      </c>
      <c r="J3712" s="40">
        <v>75</v>
      </c>
      <c r="K3712" s="40">
        <v>0</v>
      </c>
      <c r="L3712" s="40">
        <v>-75</v>
      </c>
      <c r="M3712" s="40" t="s">
        <v>1290</v>
      </c>
    </row>
    <row r="3713" spans="1:13" s="40" customFormat="1">
      <c r="A3713" s="40">
        <v>101010102001</v>
      </c>
      <c r="B3713" s="40" t="s">
        <v>2902</v>
      </c>
      <c r="C3713" s="40" t="s">
        <v>2626</v>
      </c>
      <c r="D3713" s="40" t="s">
        <v>1288</v>
      </c>
      <c r="E3713" s="40" t="s">
        <v>2628</v>
      </c>
      <c r="F3713" s="40">
        <v>4276</v>
      </c>
      <c r="G3713" s="41">
        <v>39039</v>
      </c>
      <c r="H3713" s="40" t="s">
        <v>2655</v>
      </c>
      <c r="I3713" s="40">
        <v>0</v>
      </c>
      <c r="J3713" s="40">
        <v>81.78</v>
      </c>
      <c r="K3713" s="40">
        <v>0</v>
      </c>
      <c r="L3713" s="40">
        <v>-81.78</v>
      </c>
      <c r="M3713" s="40" t="s">
        <v>1290</v>
      </c>
    </row>
    <row r="3714" spans="1:13" s="40" customFormat="1">
      <c r="A3714" s="40">
        <v>101010102001</v>
      </c>
      <c r="B3714" s="40" t="s">
        <v>2902</v>
      </c>
      <c r="C3714" s="40" t="s">
        <v>2626</v>
      </c>
      <c r="D3714" s="40" t="s">
        <v>1288</v>
      </c>
      <c r="E3714" s="40" t="s">
        <v>2628</v>
      </c>
      <c r="F3714" s="40">
        <v>4276</v>
      </c>
      <c r="G3714" s="41">
        <v>39039</v>
      </c>
      <c r="H3714" s="40" t="s">
        <v>2655</v>
      </c>
      <c r="I3714" s="40">
        <v>0</v>
      </c>
      <c r="J3714" s="40">
        <v>70.08</v>
      </c>
      <c r="K3714" s="40">
        <v>0</v>
      </c>
      <c r="L3714" s="40">
        <v>-70.08</v>
      </c>
      <c r="M3714" s="40" t="s">
        <v>1290</v>
      </c>
    </row>
    <row r="3715" spans="1:13" s="40" customFormat="1">
      <c r="A3715" s="40">
        <v>101010102001</v>
      </c>
      <c r="B3715" s="40" t="s">
        <v>2902</v>
      </c>
      <c r="C3715" s="40" t="s">
        <v>2626</v>
      </c>
      <c r="D3715" s="40" t="s">
        <v>1288</v>
      </c>
      <c r="E3715" s="40" t="s">
        <v>2628</v>
      </c>
      <c r="F3715" s="40">
        <v>4276</v>
      </c>
      <c r="G3715" s="41">
        <v>39039</v>
      </c>
      <c r="H3715" s="40" t="s">
        <v>2655</v>
      </c>
      <c r="I3715" s="40">
        <v>0</v>
      </c>
      <c r="J3715" s="40">
        <v>80</v>
      </c>
      <c r="K3715" s="40">
        <v>0</v>
      </c>
      <c r="L3715" s="40">
        <v>-80</v>
      </c>
      <c r="M3715" s="40" t="s">
        <v>1290</v>
      </c>
    </row>
    <row r="3716" spans="1:13" s="40" customFormat="1">
      <c r="A3716" s="40">
        <v>101010102001</v>
      </c>
      <c r="B3716" s="40" t="s">
        <v>2902</v>
      </c>
      <c r="C3716" s="40" t="s">
        <v>2626</v>
      </c>
      <c r="D3716" s="40" t="s">
        <v>1288</v>
      </c>
      <c r="E3716" s="40" t="s">
        <v>2666</v>
      </c>
      <c r="F3716" s="40">
        <v>27</v>
      </c>
      <c r="G3716" s="41">
        <v>39041</v>
      </c>
      <c r="H3716" s="40" t="s">
        <v>3604</v>
      </c>
      <c r="I3716" s="40">
        <v>2250</v>
      </c>
      <c r="J3716" s="40">
        <v>0</v>
      </c>
      <c r="K3716" s="40">
        <v>0</v>
      </c>
      <c r="L3716" s="40">
        <v>2250</v>
      </c>
      <c r="M3716" s="40" t="s">
        <v>1290</v>
      </c>
    </row>
    <row r="3717" spans="1:13" s="40" customFormat="1">
      <c r="A3717" s="40">
        <v>101010102001</v>
      </c>
      <c r="B3717" s="40" t="s">
        <v>2902</v>
      </c>
      <c r="C3717" s="40" t="s">
        <v>2626</v>
      </c>
      <c r="D3717" s="40" t="s">
        <v>1288</v>
      </c>
      <c r="E3717" s="40" t="s">
        <v>2634</v>
      </c>
      <c r="F3717" s="40">
        <v>2391</v>
      </c>
      <c r="G3717" s="41">
        <v>39041</v>
      </c>
      <c r="H3717" s="40" t="s">
        <v>105</v>
      </c>
      <c r="I3717" s="40">
        <v>2250</v>
      </c>
      <c r="J3717" s="40">
        <v>0</v>
      </c>
      <c r="K3717" s="40">
        <v>0</v>
      </c>
      <c r="L3717" s="40">
        <v>2250</v>
      </c>
      <c r="M3717" s="40" t="s">
        <v>1290</v>
      </c>
    </row>
    <row r="3718" spans="1:13" s="40" customFormat="1">
      <c r="A3718" s="40">
        <v>101010102001</v>
      </c>
      <c r="B3718" s="40" t="s">
        <v>2902</v>
      </c>
      <c r="C3718" s="40" t="s">
        <v>2626</v>
      </c>
      <c r="D3718" s="40" t="s">
        <v>1288</v>
      </c>
      <c r="E3718" s="40" t="s">
        <v>2634</v>
      </c>
      <c r="F3718" s="40">
        <v>2948</v>
      </c>
      <c r="G3718" s="41">
        <v>39041</v>
      </c>
      <c r="H3718" s="40" t="s">
        <v>3605</v>
      </c>
      <c r="I3718" s="40">
        <v>22766.18</v>
      </c>
      <c r="J3718" s="40">
        <v>0</v>
      </c>
      <c r="K3718" s="40">
        <v>0</v>
      </c>
      <c r="L3718" s="40">
        <v>22766.18</v>
      </c>
      <c r="M3718" s="40" t="s">
        <v>1290</v>
      </c>
    </row>
    <row r="3719" spans="1:13" s="40" customFormat="1">
      <c r="A3719" s="40">
        <v>101010102001</v>
      </c>
      <c r="B3719" s="40" t="s">
        <v>2902</v>
      </c>
      <c r="C3719" s="40" t="s">
        <v>2626</v>
      </c>
      <c r="D3719" s="40" t="s">
        <v>1288</v>
      </c>
      <c r="E3719" s="40" t="s">
        <v>2634</v>
      </c>
      <c r="F3719" s="40">
        <v>2958</v>
      </c>
      <c r="G3719" s="41">
        <v>39041</v>
      </c>
      <c r="H3719" s="40" t="s">
        <v>3606</v>
      </c>
      <c r="I3719" s="40">
        <v>2380.14</v>
      </c>
      <c r="J3719" s="40">
        <v>0</v>
      </c>
      <c r="K3719" s="40">
        <v>0</v>
      </c>
      <c r="L3719" s="40">
        <v>2380.14</v>
      </c>
      <c r="M3719" s="40" t="s">
        <v>1290</v>
      </c>
    </row>
    <row r="3720" spans="1:13" s="40" customFormat="1">
      <c r="A3720" s="40">
        <v>101010102001</v>
      </c>
      <c r="B3720" s="40" t="s">
        <v>2902</v>
      </c>
      <c r="C3720" s="40" t="s">
        <v>2626</v>
      </c>
      <c r="D3720" s="40" t="s">
        <v>1288</v>
      </c>
      <c r="E3720" s="40" t="s">
        <v>2634</v>
      </c>
      <c r="F3720" s="40">
        <v>2961</v>
      </c>
      <c r="G3720" s="41">
        <v>39041</v>
      </c>
      <c r="H3720" s="40" t="s">
        <v>3607</v>
      </c>
      <c r="I3720" s="40">
        <v>1127.75</v>
      </c>
      <c r="J3720" s="40">
        <v>0</v>
      </c>
      <c r="K3720" s="40">
        <v>0</v>
      </c>
      <c r="L3720" s="40">
        <v>1127.75</v>
      </c>
      <c r="M3720" s="40" t="s">
        <v>1290</v>
      </c>
    </row>
    <row r="3721" spans="1:13" s="40" customFormat="1">
      <c r="A3721" s="40">
        <v>101010102001</v>
      </c>
      <c r="B3721" s="40" t="s">
        <v>2902</v>
      </c>
      <c r="C3721" s="40" t="s">
        <v>2626</v>
      </c>
      <c r="D3721" s="40" t="s">
        <v>1288</v>
      </c>
      <c r="E3721" s="40" t="s">
        <v>2628</v>
      </c>
      <c r="F3721" s="40">
        <v>4280</v>
      </c>
      <c r="G3721" s="41">
        <v>39041</v>
      </c>
      <c r="H3721" s="40" t="s">
        <v>3597</v>
      </c>
      <c r="I3721" s="40">
        <v>0</v>
      </c>
      <c r="J3721" s="40">
        <v>75.209999999999994</v>
      </c>
      <c r="K3721" s="40">
        <v>0</v>
      </c>
      <c r="L3721" s="40">
        <v>-75.209999999999994</v>
      </c>
      <c r="M3721" s="40" t="s">
        <v>1290</v>
      </c>
    </row>
    <row r="3722" spans="1:13" s="40" customFormat="1">
      <c r="A3722" s="40">
        <v>101010102001</v>
      </c>
      <c r="B3722" s="40" t="s">
        <v>2902</v>
      </c>
      <c r="C3722" s="40" t="s">
        <v>2626</v>
      </c>
      <c r="D3722" s="40" t="s">
        <v>1288</v>
      </c>
      <c r="E3722" s="40" t="s">
        <v>2628</v>
      </c>
      <c r="F3722" s="40">
        <v>4283</v>
      </c>
      <c r="G3722" s="41">
        <v>39041</v>
      </c>
      <c r="H3722" s="40" t="s">
        <v>3598</v>
      </c>
      <c r="I3722" s="40">
        <v>0</v>
      </c>
      <c r="J3722" s="40">
        <v>2250</v>
      </c>
      <c r="K3722" s="40">
        <v>0</v>
      </c>
      <c r="L3722" s="40">
        <v>-2250</v>
      </c>
      <c r="M3722" s="40" t="s">
        <v>1290</v>
      </c>
    </row>
    <row r="3723" spans="1:13" s="40" customFormat="1">
      <c r="A3723" s="40">
        <v>101010102001</v>
      </c>
      <c r="B3723" s="40" t="s">
        <v>2902</v>
      </c>
      <c r="C3723" s="40" t="s">
        <v>2626</v>
      </c>
      <c r="D3723" s="40" t="s">
        <v>1288</v>
      </c>
      <c r="E3723" s="40" t="s">
        <v>2628</v>
      </c>
      <c r="F3723" s="40">
        <v>4284</v>
      </c>
      <c r="G3723" s="41">
        <v>39041</v>
      </c>
      <c r="H3723" s="40" t="s">
        <v>3217</v>
      </c>
      <c r="I3723" s="40">
        <v>0</v>
      </c>
      <c r="J3723" s="40">
        <v>1000</v>
      </c>
      <c r="K3723" s="40">
        <v>0</v>
      </c>
      <c r="L3723" s="40">
        <v>-1000</v>
      </c>
      <c r="M3723" s="40" t="s">
        <v>1290</v>
      </c>
    </row>
    <row r="3724" spans="1:13" s="40" customFormat="1">
      <c r="A3724" s="40">
        <v>101010102001</v>
      </c>
      <c r="B3724" s="40" t="s">
        <v>2902</v>
      </c>
      <c r="C3724" s="40" t="s">
        <v>2626</v>
      </c>
      <c r="D3724" s="40" t="s">
        <v>1288</v>
      </c>
      <c r="E3724" s="40" t="s">
        <v>2628</v>
      </c>
      <c r="F3724" s="40">
        <v>4285</v>
      </c>
      <c r="G3724" s="41">
        <v>39041</v>
      </c>
      <c r="H3724" s="40" t="s">
        <v>3599</v>
      </c>
      <c r="I3724" s="40">
        <v>0</v>
      </c>
      <c r="J3724" s="40">
        <v>117.41</v>
      </c>
      <c r="K3724" s="40">
        <v>0</v>
      </c>
      <c r="L3724" s="40">
        <v>-117.41</v>
      </c>
      <c r="M3724" s="40" t="s">
        <v>1290</v>
      </c>
    </row>
    <row r="3725" spans="1:13" s="40" customFormat="1">
      <c r="A3725" s="40">
        <v>101010102001</v>
      </c>
      <c r="B3725" s="40" t="s">
        <v>2902</v>
      </c>
      <c r="C3725" s="40" t="s">
        <v>2626</v>
      </c>
      <c r="D3725" s="40" t="s">
        <v>1288</v>
      </c>
      <c r="E3725" s="40" t="s">
        <v>2628</v>
      </c>
      <c r="F3725" s="40">
        <v>4286</v>
      </c>
      <c r="G3725" s="41">
        <v>39041</v>
      </c>
      <c r="H3725" s="40" t="s">
        <v>3600</v>
      </c>
      <c r="I3725" s="40">
        <v>0</v>
      </c>
      <c r="J3725" s="40">
        <v>8017.04</v>
      </c>
      <c r="K3725" s="40">
        <v>0</v>
      </c>
      <c r="L3725" s="40">
        <v>-8017.04</v>
      </c>
      <c r="M3725" s="40" t="s">
        <v>1290</v>
      </c>
    </row>
    <row r="3726" spans="1:13" s="40" customFormat="1">
      <c r="A3726" s="40">
        <v>101010102001</v>
      </c>
      <c r="B3726" s="40" t="s">
        <v>2902</v>
      </c>
      <c r="C3726" s="40" t="s">
        <v>2626</v>
      </c>
      <c r="D3726" s="40" t="s">
        <v>1288</v>
      </c>
      <c r="E3726" s="40" t="s">
        <v>2628</v>
      </c>
      <c r="F3726" s="40">
        <v>4287</v>
      </c>
      <c r="G3726" s="41">
        <v>39041</v>
      </c>
      <c r="H3726" s="40" t="s">
        <v>3601</v>
      </c>
      <c r="I3726" s="40">
        <v>0</v>
      </c>
      <c r="J3726" s="40">
        <v>1495.99</v>
      </c>
      <c r="K3726" s="40">
        <v>0</v>
      </c>
      <c r="L3726" s="40">
        <v>-1495.99</v>
      </c>
      <c r="M3726" s="40" t="s">
        <v>1290</v>
      </c>
    </row>
    <row r="3727" spans="1:13" s="40" customFormat="1">
      <c r="A3727" s="40">
        <v>101010102001</v>
      </c>
      <c r="B3727" s="40" t="s">
        <v>2902</v>
      </c>
      <c r="C3727" s="40" t="s">
        <v>2626</v>
      </c>
      <c r="D3727" s="40" t="s">
        <v>1288</v>
      </c>
      <c r="E3727" s="40" t="s">
        <v>2628</v>
      </c>
      <c r="F3727" s="40">
        <v>4288</v>
      </c>
      <c r="G3727" s="41">
        <v>39041</v>
      </c>
      <c r="H3727" s="40" t="s">
        <v>3602</v>
      </c>
      <c r="I3727" s="40">
        <v>0</v>
      </c>
      <c r="J3727" s="40">
        <v>24.56</v>
      </c>
      <c r="K3727" s="40">
        <v>0</v>
      </c>
      <c r="L3727" s="40">
        <v>-24.56</v>
      </c>
      <c r="M3727" s="40" t="s">
        <v>1290</v>
      </c>
    </row>
    <row r="3728" spans="1:13" s="40" customFormat="1">
      <c r="A3728" s="40">
        <v>101010102001</v>
      </c>
      <c r="B3728" s="40" t="s">
        <v>2902</v>
      </c>
      <c r="C3728" s="40" t="s">
        <v>2626</v>
      </c>
      <c r="D3728" s="40" t="s">
        <v>1288</v>
      </c>
      <c r="E3728" s="40" t="s">
        <v>2628</v>
      </c>
      <c r="F3728" s="40">
        <v>4289</v>
      </c>
      <c r="G3728" s="41">
        <v>39041</v>
      </c>
      <c r="H3728" s="40" t="s">
        <v>3603</v>
      </c>
      <c r="I3728" s="40">
        <v>0</v>
      </c>
      <c r="J3728" s="40">
        <v>20542.150000000001</v>
      </c>
      <c r="K3728" s="40">
        <v>0</v>
      </c>
      <c r="L3728" s="40">
        <v>-20542.150000000001</v>
      </c>
      <c r="M3728" s="40" t="s">
        <v>1290</v>
      </c>
    </row>
    <row r="3729" spans="1:13" s="40" customFormat="1">
      <c r="A3729" s="40">
        <v>101010102001</v>
      </c>
      <c r="B3729" s="40" t="s">
        <v>2902</v>
      </c>
      <c r="C3729" s="40" t="s">
        <v>2626</v>
      </c>
      <c r="D3729" s="40" t="s">
        <v>1288</v>
      </c>
      <c r="E3729" s="40" t="s">
        <v>2634</v>
      </c>
      <c r="F3729" s="40">
        <v>2953</v>
      </c>
      <c r="G3729" s="41">
        <v>39042</v>
      </c>
      <c r="H3729" s="40" t="s">
        <v>896</v>
      </c>
      <c r="I3729" s="40">
        <v>3</v>
      </c>
      <c r="J3729" s="40">
        <v>0</v>
      </c>
      <c r="K3729" s="40">
        <v>0</v>
      </c>
      <c r="L3729" s="40">
        <v>3</v>
      </c>
      <c r="M3729" s="40" t="s">
        <v>1290</v>
      </c>
    </row>
    <row r="3730" spans="1:13" s="40" customFormat="1">
      <c r="A3730" s="40">
        <v>101010102001</v>
      </c>
      <c r="B3730" s="40" t="s">
        <v>2902</v>
      </c>
      <c r="C3730" s="40" t="s">
        <v>2626</v>
      </c>
      <c r="D3730" s="40" t="s">
        <v>1288</v>
      </c>
      <c r="E3730" s="40" t="s">
        <v>2634</v>
      </c>
      <c r="F3730" s="40">
        <v>2956</v>
      </c>
      <c r="G3730" s="41">
        <v>39042</v>
      </c>
      <c r="H3730" s="40" t="s">
        <v>897</v>
      </c>
      <c r="I3730" s="40">
        <v>2</v>
      </c>
      <c r="J3730" s="40">
        <v>0</v>
      </c>
      <c r="K3730" s="40">
        <v>0</v>
      </c>
      <c r="L3730" s="40">
        <v>2</v>
      </c>
      <c r="M3730" s="40" t="s">
        <v>1290</v>
      </c>
    </row>
    <row r="3731" spans="1:13" s="40" customFormat="1">
      <c r="A3731" s="40">
        <v>101010102001</v>
      </c>
      <c r="B3731" s="40" t="s">
        <v>2902</v>
      </c>
      <c r="C3731" s="40" t="s">
        <v>2626</v>
      </c>
      <c r="D3731" s="40" t="s">
        <v>1288</v>
      </c>
      <c r="E3731" s="40" t="s">
        <v>2634</v>
      </c>
      <c r="F3731" s="40">
        <v>2957</v>
      </c>
      <c r="G3731" s="41">
        <v>39042</v>
      </c>
      <c r="H3731" s="40" t="s">
        <v>898</v>
      </c>
      <c r="I3731" s="40">
        <v>1083</v>
      </c>
      <c r="J3731" s="40">
        <v>0</v>
      </c>
      <c r="K3731" s="40">
        <v>0</v>
      </c>
      <c r="L3731" s="40">
        <v>1083</v>
      </c>
      <c r="M3731" s="40" t="s">
        <v>1290</v>
      </c>
    </row>
    <row r="3732" spans="1:13" s="40" customFormat="1">
      <c r="A3732" s="40">
        <v>101010102001</v>
      </c>
      <c r="B3732" s="40" t="s">
        <v>2902</v>
      </c>
      <c r="C3732" s="40" t="s">
        <v>2626</v>
      </c>
      <c r="D3732" s="40" t="s">
        <v>1288</v>
      </c>
      <c r="E3732" s="40" t="s">
        <v>2634</v>
      </c>
      <c r="F3732" s="40">
        <v>2959</v>
      </c>
      <c r="G3732" s="41">
        <v>39042</v>
      </c>
      <c r="H3732" s="40" t="s">
        <v>899</v>
      </c>
      <c r="I3732" s="40">
        <v>45.81</v>
      </c>
      <c r="J3732" s="40">
        <v>0</v>
      </c>
      <c r="K3732" s="40">
        <v>0</v>
      </c>
      <c r="L3732" s="40">
        <v>45.81</v>
      </c>
      <c r="M3732" s="40" t="s">
        <v>1290</v>
      </c>
    </row>
    <row r="3733" spans="1:13" s="40" customFormat="1">
      <c r="A3733" s="40">
        <v>101010102001</v>
      </c>
      <c r="B3733" s="40" t="s">
        <v>2902</v>
      </c>
      <c r="C3733" s="40" t="s">
        <v>2626</v>
      </c>
      <c r="D3733" s="40" t="s">
        <v>1288</v>
      </c>
      <c r="E3733" s="40" t="s">
        <v>2634</v>
      </c>
      <c r="F3733" s="40">
        <v>2960</v>
      </c>
      <c r="G3733" s="41">
        <v>39042</v>
      </c>
      <c r="H3733" s="40" t="s">
        <v>900</v>
      </c>
      <c r="I3733" s="40">
        <v>27.6</v>
      </c>
      <c r="J3733" s="40">
        <v>0</v>
      </c>
      <c r="K3733" s="40">
        <v>0</v>
      </c>
      <c r="L3733" s="40">
        <v>27.6</v>
      </c>
      <c r="M3733" s="40" t="s">
        <v>1290</v>
      </c>
    </row>
    <row r="3734" spans="1:13" s="40" customFormat="1">
      <c r="A3734" s="40">
        <v>101010102001</v>
      </c>
      <c r="B3734" s="40" t="s">
        <v>2902</v>
      </c>
      <c r="C3734" s="40" t="s">
        <v>2626</v>
      </c>
      <c r="D3734" s="40" t="s">
        <v>1288</v>
      </c>
      <c r="E3734" s="40" t="s">
        <v>2634</v>
      </c>
      <c r="F3734" s="40">
        <v>2962</v>
      </c>
      <c r="G3734" s="41">
        <v>39042</v>
      </c>
      <c r="H3734" s="40" t="s">
        <v>901</v>
      </c>
      <c r="I3734" s="40">
        <v>13480.4</v>
      </c>
      <c r="J3734" s="40">
        <v>0</v>
      </c>
      <c r="K3734" s="40">
        <v>0</v>
      </c>
      <c r="L3734" s="40">
        <v>13480.4</v>
      </c>
      <c r="M3734" s="40" t="s">
        <v>1290</v>
      </c>
    </row>
    <row r="3735" spans="1:13" s="40" customFormat="1">
      <c r="A3735" s="40">
        <v>101010102001</v>
      </c>
      <c r="B3735" s="40" t="s">
        <v>2902</v>
      </c>
      <c r="C3735" s="40" t="s">
        <v>2626</v>
      </c>
      <c r="D3735" s="40" t="s">
        <v>1288</v>
      </c>
      <c r="E3735" s="40" t="s">
        <v>2634</v>
      </c>
      <c r="F3735" s="40">
        <v>2963</v>
      </c>
      <c r="G3735" s="41">
        <v>39042</v>
      </c>
      <c r="H3735" s="40" t="s">
        <v>902</v>
      </c>
      <c r="I3735" s="40">
        <v>10</v>
      </c>
      <c r="J3735" s="40">
        <v>0</v>
      </c>
      <c r="K3735" s="40">
        <v>0</v>
      </c>
      <c r="L3735" s="40">
        <v>10</v>
      </c>
      <c r="M3735" s="40" t="s">
        <v>1290</v>
      </c>
    </row>
    <row r="3736" spans="1:13" s="40" customFormat="1">
      <c r="A3736" s="40">
        <v>101010102001</v>
      </c>
      <c r="B3736" s="40" t="s">
        <v>2902</v>
      </c>
      <c r="C3736" s="40" t="s">
        <v>2626</v>
      </c>
      <c r="D3736" s="40" t="s">
        <v>1288</v>
      </c>
      <c r="E3736" s="40" t="s">
        <v>2634</v>
      </c>
      <c r="F3736" s="40">
        <v>2983</v>
      </c>
      <c r="G3736" s="41">
        <v>39042</v>
      </c>
      <c r="H3736" s="40" t="s">
        <v>903</v>
      </c>
      <c r="I3736" s="40">
        <v>18306.439999999999</v>
      </c>
      <c r="J3736" s="40">
        <v>0</v>
      </c>
      <c r="K3736" s="40">
        <v>0</v>
      </c>
      <c r="L3736" s="40">
        <v>18306.439999999999</v>
      </c>
      <c r="M3736" s="40" t="s">
        <v>1290</v>
      </c>
    </row>
    <row r="3737" spans="1:13" s="40" customFormat="1">
      <c r="A3737" s="40">
        <v>101010102001</v>
      </c>
      <c r="B3737" s="40" t="s">
        <v>2902</v>
      </c>
      <c r="C3737" s="40" t="s">
        <v>2626</v>
      </c>
      <c r="D3737" s="40" t="s">
        <v>1288</v>
      </c>
      <c r="E3737" s="40" t="s">
        <v>2634</v>
      </c>
      <c r="F3737" s="40">
        <v>2990</v>
      </c>
      <c r="G3737" s="41">
        <v>39042</v>
      </c>
      <c r="H3737" s="40" t="s">
        <v>904</v>
      </c>
      <c r="I3737" s="40">
        <v>4227.91</v>
      </c>
      <c r="J3737" s="40">
        <v>0</v>
      </c>
      <c r="K3737" s="40">
        <v>0</v>
      </c>
      <c r="L3737" s="40">
        <v>4227.91</v>
      </c>
      <c r="M3737" s="40" t="s">
        <v>1290</v>
      </c>
    </row>
    <row r="3738" spans="1:13" s="40" customFormat="1">
      <c r="A3738" s="40">
        <v>101010102001</v>
      </c>
      <c r="B3738" s="40" t="s">
        <v>2902</v>
      </c>
      <c r="C3738" s="40" t="s">
        <v>2626</v>
      </c>
      <c r="D3738" s="40" t="s">
        <v>1288</v>
      </c>
      <c r="E3738" s="40" t="s">
        <v>2627</v>
      </c>
      <c r="F3738" s="40">
        <v>4218</v>
      </c>
      <c r="G3738" s="41">
        <v>39042</v>
      </c>
      <c r="H3738" s="40" t="s">
        <v>1293</v>
      </c>
      <c r="I3738" s="40">
        <v>0</v>
      </c>
      <c r="J3738" s="40">
        <v>0</v>
      </c>
      <c r="K3738" s="40">
        <v>0</v>
      </c>
      <c r="L3738" s="40">
        <v>0</v>
      </c>
      <c r="M3738" s="40" t="s">
        <v>1290</v>
      </c>
    </row>
    <row r="3739" spans="1:13" s="40" customFormat="1">
      <c r="A3739" s="40">
        <v>101010102001</v>
      </c>
      <c r="B3739" s="40" t="s">
        <v>2902</v>
      </c>
      <c r="C3739" s="40" t="s">
        <v>2626</v>
      </c>
      <c r="D3739" s="40" t="s">
        <v>1288</v>
      </c>
      <c r="E3739" s="40" t="s">
        <v>2627</v>
      </c>
      <c r="F3739" s="40">
        <v>4236</v>
      </c>
      <c r="G3739" s="41">
        <v>39042</v>
      </c>
      <c r="H3739" s="40" t="s">
        <v>1293</v>
      </c>
      <c r="I3739" s="40">
        <v>0</v>
      </c>
      <c r="J3739" s="40">
        <v>0</v>
      </c>
      <c r="K3739" s="40">
        <v>0</v>
      </c>
      <c r="L3739" s="40">
        <v>0</v>
      </c>
      <c r="M3739" s="40" t="s">
        <v>1290</v>
      </c>
    </row>
    <row r="3740" spans="1:13" s="40" customFormat="1">
      <c r="A3740" s="40">
        <v>101010102001</v>
      </c>
      <c r="B3740" s="40" t="s">
        <v>2902</v>
      </c>
      <c r="C3740" s="40" t="s">
        <v>2626</v>
      </c>
      <c r="D3740" s="40" t="s">
        <v>1288</v>
      </c>
      <c r="E3740" s="40" t="s">
        <v>2628</v>
      </c>
      <c r="F3740" s="40">
        <v>4290</v>
      </c>
      <c r="G3740" s="41">
        <v>39042</v>
      </c>
      <c r="H3740" s="40" t="s">
        <v>3608</v>
      </c>
      <c r="I3740" s="40">
        <v>0</v>
      </c>
      <c r="J3740" s="40">
        <v>24038.68</v>
      </c>
      <c r="K3740" s="40">
        <v>0</v>
      </c>
      <c r="L3740" s="40">
        <v>-24038.68</v>
      </c>
      <c r="M3740" s="40" t="s">
        <v>1290</v>
      </c>
    </row>
    <row r="3741" spans="1:13" s="40" customFormat="1">
      <c r="A3741" s="40">
        <v>101010102001</v>
      </c>
      <c r="B3741" s="40" t="s">
        <v>2902</v>
      </c>
      <c r="C3741" s="40" t="s">
        <v>2626</v>
      </c>
      <c r="D3741" s="40" t="s">
        <v>1288</v>
      </c>
      <c r="E3741" s="40" t="s">
        <v>2628</v>
      </c>
      <c r="F3741" s="40">
        <v>4291</v>
      </c>
      <c r="G3741" s="41">
        <v>39042</v>
      </c>
      <c r="H3741" s="40" t="s">
        <v>2876</v>
      </c>
      <c r="I3741" s="40">
        <v>0</v>
      </c>
      <c r="J3741" s="40">
        <v>8017.04</v>
      </c>
      <c r="K3741" s="40">
        <v>0</v>
      </c>
      <c r="L3741" s="40">
        <v>-8017.04</v>
      </c>
      <c r="M3741" s="40" t="s">
        <v>1290</v>
      </c>
    </row>
    <row r="3742" spans="1:13" s="40" customFormat="1">
      <c r="A3742" s="40">
        <v>101010102001</v>
      </c>
      <c r="B3742" s="40" t="s">
        <v>2902</v>
      </c>
      <c r="C3742" s="40" t="s">
        <v>2626</v>
      </c>
      <c r="D3742" s="40" t="s">
        <v>1288</v>
      </c>
      <c r="E3742" s="40" t="s">
        <v>2628</v>
      </c>
      <c r="F3742" s="40">
        <v>4292</v>
      </c>
      <c r="G3742" s="41">
        <v>39042</v>
      </c>
      <c r="H3742" s="40" t="s">
        <v>3609</v>
      </c>
      <c r="I3742" s="40">
        <v>0</v>
      </c>
      <c r="J3742" s="40">
        <v>1643.85</v>
      </c>
      <c r="K3742" s="40">
        <v>0</v>
      </c>
      <c r="L3742" s="40">
        <v>-1643.85</v>
      </c>
      <c r="M3742" s="40" t="s">
        <v>1290</v>
      </c>
    </row>
    <row r="3743" spans="1:13" s="40" customFormat="1">
      <c r="A3743" s="40">
        <v>101010102001</v>
      </c>
      <c r="B3743" s="40" t="s">
        <v>2902</v>
      </c>
      <c r="C3743" s="40" t="s">
        <v>2626</v>
      </c>
      <c r="D3743" s="40" t="s">
        <v>1288</v>
      </c>
      <c r="E3743" s="40" t="s">
        <v>2628</v>
      </c>
      <c r="F3743" s="40">
        <v>4293</v>
      </c>
      <c r="G3743" s="41">
        <v>39042</v>
      </c>
      <c r="H3743" s="40" t="s">
        <v>3610</v>
      </c>
      <c r="I3743" s="40">
        <v>0</v>
      </c>
      <c r="J3743" s="40">
        <v>168</v>
      </c>
      <c r="K3743" s="40">
        <v>0</v>
      </c>
      <c r="L3743" s="40">
        <v>-168</v>
      </c>
      <c r="M3743" s="40" t="s">
        <v>1290</v>
      </c>
    </row>
    <row r="3744" spans="1:13" s="40" customFormat="1">
      <c r="A3744" s="40">
        <v>101010102001</v>
      </c>
      <c r="B3744" s="40" t="s">
        <v>2902</v>
      </c>
      <c r="C3744" s="40" t="s">
        <v>2626</v>
      </c>
      <c r="D3744" s="40" t="s">
        <v>1288</v>
      </c>
      <c r="E3744" s="40" t="s">
        <v>2628</v>
      </c>
      <c r="F3744" s="40">
        <v>4294</v>
      </c>
      <c r="G3744" s="41">
        <v>39042</v>
      </c>
      <c r="H3744" s="40" t="s">
        <v>3611</v>
      </c>
      <c r="I3744" s="40">
        <v>0</v>
      </c>
      <c r="J3744" s="40">
        <v>168</v>
      </c>
      <c r="K3744" s="40">
        <v>0</v>
      </c>
      <c r="L3744" s="40">
        <v>-168</v>
      </c>
      <c r="M3744" s="40" t="s">
        <v>1290</v>
      </c>
    </row>
    <row r="3745" spans="1:13" s="40" customFormat="1">
      <c r="A3745" s="40">
        <v>101010102001</v>
      </c>
      <c r="B3745" s="40" t="s">
        <v>2902</v>
      </c>
      <c r="C3745" s="40" t="s">
        <v>2626</v>
      </c>
      <c r="D3745" s="40" t="s">
        <v>1288</v>
      </c>
      <c r="E3745" s="40" t="s">
        <v>2628</v>
      </c>
      <c r="F3745" s="40">
        <v>4295</v>
      </c>
      <c r="G3745" s="41">
        <v>39042</v>
      </c>
      <c r="H3745" s="40" t="s">
        <v>3612</v>
      </c>
      <c r="I3745" s="40">
        <v>0</v>
      </c>
      <c r="J3745" s="40">
        <v>168</v>
      </c>
      <c r="K3745" s="40">
        <v>0</v>
      </c>
      <c r="L3745" s="40">
        <v>-168</v>
      </c>
      <c r="M3745" s="40" t="s">
        <v>1290</v>
      </c>
    </row>
    <row r="3746" spans="1:13" s="40" customFormat="1">
      <c r="A3746" s="40">
        <v>101010102001</v>
      </c>
      <c r="B3746" s="40" t="s">
        <v>2902</v>
      </c>
      <c r="C3746" s="40" t="s">
        <v>2626</v>
      </c>
      <c r="D3746" s="40" t="s">
        <v>1288</v>
      </c>
      <c r="E3746" s="40" t="s">
        <v>2628</v>
      </c>
      <c r="F3746" s="40">
        <v>4297</v>
      </c>
      <c r="G3746" s="41">
        <v>39042</v>
      </c>
      <c r="H3746" s="40" t="s">
        <v>3613</v>
      </c>
      <c r="I3746" s="40">
        <v>0</v>
      </c>
      <c r="J3746" s="40">
        <v>168</v>
      </c>
      <c r="K3746" s="40">
        <v>0</v>
      </c>
      <c r="L3746" s="40">
        <v>-168</v>
      </c>
      <c r="M3746" s="40" t="s">
        <v>1290</v>
      </c>
    </row>
    <row r="3747" spans="1:13" s="40" customFormat="1">
      <c r="A3747" s="40">
        <v>101010102001</v>
      </c>
      <c r="B3747" s="40" t="s">
        <v>2902</v>
      </c>
      <c r="C3747" s="40" t="s">
        <v>2626</v>
      </c>
      <c r="D3747" s="40" t="s">
        <v>1288</v>
      </c>
      <c r="E3747" s="40" t="s">
        <v>2628</v>
      </c>
      <c r="F3747" s="40">
        <v>4298</v>
      </c>
      <c r="G3747" s="41">
        <v>39042</v>
      </c>
      <c r="H3747" s="40" t="s">
        <v>3614</v>
      </c>
      <c r="I3747" s="40">
        <v>0</v>
      </c>
      <c r="J3747" s="40">
        <v>2040</v>
      </c>
      <c r="K3747" s="40">
        <v>0</v>
      </c>
      <c r="L3747" s="40">
        <v>-2040</v>
      </c>
      <c r="M3747" s="40" t="s">
        <v>1290</v>
      </c>
    </row>
    <row r="3748" spans="1:13" s="40" customFormat="1">
      <c r="A3748" s="40">
        <v>101010102001</v>
      </c>
      <c r="B3748" s="40" t="s">
        <v>2902</v>
      </c>
      <c r="C3748" s="40" t="s">
        <v>2626</v>
      </c>
      <c r="D3748" s="40" t="s">
        <v>1288</v>
      </c>
      <c r="E3748" s="40" t="s">
        <v>2628</v>
      </c>
      <c r="F3748" s="40">
        <v>4299</v>
      </c>
      <c r="G3748" s="41">
        <v>39042</v>
      </c>
      <c r="H3748" s="40" t="s">
        <v>895</v>
      </c>
      <c r="I3748" s="40">
        <v>0</v>
      </c>
      <c r="J3748" s="40">
        <v>57.29</v>
      </c>
      <c r="K3748" s="40">
        <v>0</v>
      </c>
      <c r="L3748" s="40">
        <v>-57.29</v>
      </c>
      <c r="M3748" s="40" t="s">
        <v>1290</v>
      </c>
    </row>
    <row r="3749" spans="1:13" s="40" customFormat="1">
      <c r="A3749" s="40">
        <v>101010102001</v>
      </c>
      <c r="B3749" s="40" t="s">
        <v>2902</v>
      </c>
      <c r="C3749" s="40" t="s">
        <v>2626</v>
      </c>
      <c r="D3749" s="40" t="s">
        <v>1288</v>
      </c>
      <c r="E3749" s="40" t="s">
        <v>2628</v>
      </c>
      <c r="F3749" s="40">
        <v>4307</v>
      </c>
      <c r="G3749" s="41">
        <v>39042</v>
      </c>
      <c r="H3749" s="40" t="s">
        <v>1424</v>
      </c>
      <c r="I3749" s="40">
        <v>0</v>
      </c>
      <c r="J3749" s="40">
        <v>166.23</v>
      </c>
      <c r="K3749" s="40">
        <v>0</v>
      </c>
      <c r="L3749" s="40">
        <v>-166.23</v>
      </c>
      <c r="M3749" s="40" t="s">
        <v>1290</v>
      </c>
    </row>
    <row r="3750" spans="1:13" s="40" customFormat="1">
      <c r="A3750" s="40">
        <v>101010102001</v>
      </c>
      <c r="B3750" s="40" t="s">
        <v>2902</v>
      </c>
      <c r="C3750" s="40" t="s">
        <v>2626</v>
      </c>
      <c r="D3750" s="40" t="s">
        <v>1288</v>
      </c>
      <c r="E3750" s="40" t="s">
        <v>2634</v>
      </c>
      <c r="F3750" s="40">
        <v>2843</v>
      </c>
      <c r="G3750" s="41">
        <v>39043</v>
      </c>
      <c r="H3750" s="40" t="s">
        <v>908</v>
      </c>
      <c r="I3750" s="40">
        <v>6.8</v>
      </c>
      <c r="J3750" s="40">
        <v>0</v>
      </c>
      <c r="K3750" s="40">
        <v>0</v>
      </c>
      <c r="L3750" s="40">
        <v>6.8</v>
      </c>
      <c r="M3750" s="40" t="s">
        <v>1290</v>
      </c>
    </row>
    <row r="3751" spans="1:13" s="40" customFormat="1">
      <c r="A3751" s="40">
        <v>101010102001</v>
      </c>
      <c r="B3751" s="40" t="s">
        <v>2902</v>
      </c>
      <c r="C3751" s="40" t="s">
        <v>2626</v>
      </c>
      <c r="D3751" s="40" t="s">
        <v>1288</v>
      </c>
      <c r="E3751" s="40" t="s">
        <v>2634</v>
      </c>
      <c r="F3751" s="40">
        <v>2964</v>
      </c>
      <c r="G3751" s="41">
        <v>39043</v>
      </c>
      <c r="H3751" s="40" t="s">
        <v>909</v>
      </c>
      <c r="I3751" s="40">
        <v>1691</v>
      </c>
      <c r="J3751" s="40">
        <v>0</v>
      </c>
      <c r="K3751" s="40">
        <v>0</v>
      </c>
      <c r="L3751" s="40">
        <v>1691</v>
      </c>
      <c r="M3751" s="40" t="s">
        <v>1290</v>
      </c>
    </row>
    <row r="3752" spans="1:13" s="40" customFormat="1">
      <c r="A3752" s="40">
        <v>101010102001</v>
      </c>
      <c r="B3752" s="40" t="s">
        <v>2902</v>
      </c>
      <c r="C3752" s="40" t="s">
        <v>2626</v>
      </c>
      <c r="D3752" s="40" t="s">
        <v>1288</v>
      </c>
      <c r="E3752" s="40" t="s">
        <v>2628</v>
      </c>
      <c r="F3752" s="40">
        <v>4308</v>
      </c>
      <c r="G3752" s="41">
        <v>39043</v>
      </c>
      <c r="H3752" s="40" t="s">
        <v>905</v>
      </c>
      <c r="I3752" s="40">
        <v>0</v>
      </c>
      <c r="J3752" s="40">
        <v>19230.939999999999</v>
      </c>
      <c r="K3752" s="40">
        <v>0</v>
      </c>
      <c r="L3752" s="40">
        <v>-19230.939999999999</v>
      </c>
      <c r="M3752" s="40" t="s">
        <v>1290</v>
      </c>
    </row>
    <row r="3753" spans="1:13" s="40" customFormat="1">
      <c r="A3753" s="40">
        <v>101010102001</v>
      </c>
      <c r="B3753" s="40" t="s">
        <v>2902</v>
      </c>
      <c r="C3753" s="40" t="s">
        <v>2626</v>
      </c>
      <c r="D3753" s="40" t="s">
        <v>1288</v>
      </c>
      <c r="E3753" s="40" t="s">
        <v>2628</v>
      </c>
      <c r="F3753" s="40">
        <v>4309</v>
      </c>
      <c r="G3753" s="41">
        <v>39043</v>
      </c>
      <c r="H3753" s="40" t="s">
        <v>906</v>
      </c>
      <c r="I3753" s="40">
        <v>0</v>
      </c>
      <c r="J3753" s="40">
        <v>2672.35</v>
      </c>
      <c r="K3753" s="40">
        <v>0</v>
      </c>
      <c r="L3753" s="40">
        <v>-2672.35</v>
      </c>
      <c r="M3753" s="40" t="s">
        <v>1290</v>
      </c>
    </row>
    <row r="3754" spans="1:13" s="40" customFormat="1">
      <c r="A3754" s="40">
        <v>101010102001</v>
      </c>
      <c r="B3754" s="40" t="s">
        <v>2902</v>
      </c>
      <c r="C3754" s="40" t="s">
        <v>2626</v>
      </c>
      <c r="D3754" s="40" t="s">
        <v>1288</v>
      </c>
      <c r="E3754" s="40" t="s">
        <v>2628</v>
      </c>
      <c r="F3754" s="40">
        <v>4310</v>
      </c>
      <c r="G3754" s="41">
        <v>39043</v>
      </c>
      <c r="H3754" s="40" t="s">
        <v>907</v>
      </c>
      <c r="I3754" s="40">
        <v>0</v>
      </c>
      <c r="J3754" s="40">
        <v>1017.62</v>
      </c>
      <c r="K3754" s="40">
        <v>0</v>
      </c>
      <c r="L3754" s="40">
        <v>-1017.62</v>
      </c>
      <c r="M3754" s="40" t="s">
        <v>1290</v>
      </c>
    </row>
    <row r="3755" spans="1:13" s="40" customFormat="1">
      <c r="A3755" s="40">
        <v>101010102001</v>
      </c>
      <c r="B3755" s="40" t="s">
        <v>2902</v>
      </c>
      <c r="C3755" s="40" t="s">
        <v>2626</v>
      </c>
      <c r="D3755" s="40" t="s">
        <v>1288</v>
      </c>
      <c r="E3755" s="40" t="s">
        <v>2634</v>
      </c>
      <c r="F3755" s="40">
        <v>2926</v>
      </c>
      <c r="G3755" s="41">
        <v>39044</v>
      </c>
      <c r="H3755" s="40" t="s">
        <v>916</v>
      </c>
      <c r="I3755" s="40">
        <v>5221.58</v>
      </c>
      <c r="J3755" s="40">
        <v>0</v>
      </c>
      <c r="K3755" s="40">
        <v>0</v>
      </c>
      <c r="L3755" s="40">
        <v>5221.58</v>
      </c>
      <c r="M3755" s="40" t="s">
        <v>1290</v>
      </c>
    </row>
    <row r="3756" spans="1:13" s="40" customFormat="1">
      <c r="A3756" s="40">
        <v>101010102001</v>
      </c>
      <c r="B3756" s="40" t="s">
        <v>2902</v>
      </c>
      <c r="C3756" s="40" t="s">
        <v>2626</v>
      </c>
      <c r="D3756" s="40" t="s">
        <v>1288</v>
      </c>
      <c r="E3756" s="40" t="s">
        <v>2634</v>
      </c>
      <c r="F3756" s="40">
        <v>2932</v>
      </c>
      <c r="G3756" s="41">
        <v>39044</v>
      </c>
      <c r="H3756" s="40" t="s">
        <v>917</v>
      </c>
      <c r="I3756" s="40">
        <v>378.9</v>
      </c>
      <c r="J3756" s="40">
        <v>0</v>
      </c>
      <c r="K3756" s="40">
        <v>0</v>
      </c>
      <c r="L3756" s="40">
        <v>378.9</v>
      </c>
      <c r="M3756" s="40" t="s">
        <v>1290</v>
      </c>
    </row>
    <row r="3757" spans="1:13" s="40" customFormat="1">
      <c r="A3757" s="40">
        <v>101010102001</v>
      </c>
      <c r="B3757" s="40" t="s">
        <v>2902</v>
      </c>
      <c r="C3757" s="40" t="s">
        <v>2626</v>
      </c>
      <c r="D3757" s="40" t="s">
        <v>1288</v>
      </c>
      <c r="E3757" s="40" t="s">
        <v>2634</v>
      </c>
      <c r="F3757" s="40">
        <v>2947</v>
      </c>
      <c r="G3757" s="41">
        <v>39044</v>
      </c>
      <c r="H3757" s="40" t="s">
        <v>918</v>
      </c>
      <c r="I3757" s="40">
        <v>1939.25</v>
      </c>
      <c r="J3757" s="40">
        <v>0</v>
      </c>
      <c r="K3757" s="40">
        <v>0</v>
      </c>
      <c r="L3757" s="40">
        <v>1939.25</v>
      </c>
      <c r="M3757" s="40" t="s">
        <v>1290</v>
      </c>
    </row>
    <row r="3758" spans="1:13" s="40" customFormat="1">
      <c r="A3758" s="40">
        <v>101010102001</v>
      </c>
      <c r="B3758" s="40" t="s">
        <v>2902</v>
      </c>
      <c r="C3758" s="40" t="s">
        <v>2626</v>
      </c>
      <c r="D3758" s="40" t="s">
        <v>1288</v>
      </c>
      <c r="E3758" s="40" t="s">
        <v>2634</v>
      </c>
      <c r="F3758" s="40">
        <v>2950</v>
      </c>
      <c r="G3758" s="41">
        <v>39044</v>
      </c>
      <c r="H3758" s="40" t="s">
        <v>919</v>
      </c>
      <c r="I3758" s="40">
        <v>1058.1500000000001</v>
      </c>
      <c r="J3758" s="40">
        <v>0</v>
      </c>
      <c r="K3758" s="40">
        <v>0</v>
      </c>
      <c r="L3758" s="40">
        <v>1058.1500000000001</v>
      </c>
      <c r="M3758" s="40" t="s">
        <v>1290</v>
      </c>
    </row>
    <row r="3759" spans="1:13" s="40" customFormat="1">
      <c r="A3759" s="40">
        <v>101010102001</v>
      </c>
      <c r="B3759" s="40" t="s">
        <v>2902</v>
      </c>
      <c r="C3759" s="40" t="s">
        <v>2626</v>
      </c>
      <c r="D3759" s="40" t="s">
        <v>1288</v>
      </c>
      <c r="E3759" s="40" t="s">
        <v>2634</v>
      </c>
      <c r="F3759" s="40">
        <v>2966</v>
      </c>
      <c r="G3759" s="41">
        <v>39044</v>
      </c>
      <c r="H3759" s="40" t="s">
        <v>920</v>
      </c>
      <c r="I3759" s="40">
        <v>407</v>
      </c>
      <c r="J3759" s="40">
        <v>0</v>
      </c>
      <c r="K3759" s="40">
        <v>0</v>
      </c>
      <c r="L3759" s="40">
        <v>407</v>
      </c>
      <c r="M3759" s="40" t="s">
        <v>1290</v>
      </c>
    </row>
    <row r="3760" spans="1:13" s="40" customFormat="1">
      <c r="A3760" s="40">
        <v>101010102001</v>
      </c>
      <c r="B3760" s="40" t="s">
        <v>2902</v>
      </c>
      <c r="C3760" s="40" t="s">
        <v>2626</v>
      </c>
      <c r="D3760" s="40" t="s">
        <v>1288</v>
      </c>
      <c r="E3760" s="40" t="s">
        <v>2634</v>
      </c>
      <c r="F3760" s="40">
        <v>2986</v>
      </c>
      <c r="G3760" s="41">
        <v>39044</v>
      </c>
      <c r="H3760" s="40" t="s">
        <v>921</v>
      </c>
      <c r="I3760" s="40">
        <v>44.8</v>
      </c>
      <c r="J3760" s="40">
        <v>0</v>
      </c>
      <c r="K3760" s="40">
        <v>0</v>
      </c>
      <c r="L3760" s="40">
        <v>44.8</v>
      </c>
      <c r="M3760" s="40" t="s">
        <v>1290</v>
      </c>
    </row>
    <row r="3761" spans="1:13" s="40" customFormat="1">
      <c r="A3761" s="40">
        <v>101010102001</v>
      </c>
      <c r="B3761" s="40" t="s">
        <v>2902</v>
      </c>
      <c r="C3761" s="40" t="s">
        <v>2626</v>
      </c>
      <c r="D3761" s="40" t="s">
        <v>1288</v>
      </c>
      <c r="E3761" s="40" t="s">
        <v>2634</v>
      </c>
      <c r="F3761" s="40">
        <v>2993</v>
      </c>
      <c r="G3761" s="41">
        <v>39044</v>
      </c>
      <c r="H3761" s="40" t="s">
        <v>922</v>
      </c>
      <c r="I3761" s="40">
        <v>1521.58</v>
      </c>
      <c r="J3761" s="40">
        <v>0</v>
      </c>
      <c r="K3761" s="40">
        <v>0</v>
      </c>
      <c r="L3761" s="40">
        <v>1521.58</v>
      </c>
      <c r="M3761" s="40" t="s">
        <v>1290</v>
      </c>
    </row>
    <row r="3762" spans="1:13" s="40" customFormat="1">
      <c r="A3762" s="40">
        <v>101010102001</v>
      </c>
      <c r="B3762" s="40" t="s">
        <v>2902</v>
      </c>
      <c r="C3762" s="40" t="s">
        <v>2626</v>
      </c>
      <c r="D3762" s="40" t="s">
        <v>1288</v>
      </c>
      <c r="E3762" s="40" t="s">
        <v>2634</v>
      </c>
      <c r="F3762" s="40">
        <v>2994</v>
      </c>
      <c r="G3762" s="41">
        <v>39044</v>
      </c>
      <c r="H3762" s="40" t="s">
        <v>923</v>
      </c>
      <c r="I3762" s="40">
        <v>192.41</v>
      </c>
      <c r="J3762" s="40">
        <v>0</v>
      </c>
      <c r="K3762" s="40">
        <v>0</v>
      </c>
      <c r="L3762" s="40">
        <v>192.41</v>
      </c>
      <c r="M3762" s="40" t="s">
        <v>1290</v>
      </c>
    </row>
    <row r="3763" spans="1:13" s="40" customFormat="1">
      <c r="A3763" s="40">
        <v>101010102001</v>
      </c>
      <c r="B3763" s="40" t="s">
        <v>2902</v>
      </c>
      <c r="C3763" s="40" t="s">
        <v>2626</v>
      </c>
      <c r="D3763" s="40" t="s">
        <v>1288</v>
      </c>
      <c r="E3763" s="40" t="s">
        <v>2634</v>
      </c>
      <c r="F3763" s="40">
        <v>3016</v>
      </c>
      <c r="G3763" s="41">
        <v>39044</v>
      </c>
      <c r="H3763" s="40" t="s">
        <v>924</v>
      </c>
      <c r="I3763" s="40">
        <v>528.21</v>
      </c>
      <c r="J3763" s="40">
        <v>0</v>
      </c>
      <c r="K3763" s="40">
        <v>0</v>
      </c>
      <c r="L3763" s="40">
        <v>528.21</v>
      </c>
      <c r="M3763" s="40" t="s">
        <v>1290</v>
      </c>
    </row>
    <row r="3764" spans="1:13" s="40" customFormat="1">
      <c r="A3764" s="40">
        <v>101010102001</v>
      </c>
      <c r="B3764" s="40" t="s">
        <v>2902</v>
      </c>
      <c r="C3764" s="40" t="s">
        <v>2626</v>
      </c>
      <c r="D3764" s="40" t="s">
        <v>1288</v>
      </c>
      <c r="E3764" s="40" t="s">
        <v>2628</v>
      </c>
      <c r="F3764" s="40">
        <v>4314</v>
      </c>
      <c r="G3764" s="41">
        <v>39044</v>
      </c>
      <c r="H3764" s="40" t="s">
        <v>910</v>
      </c>
      <c r="I3764" s="40">
        <v>0</v>
      </c>
      <c r="J3764" s="40">
        <v>19134.8</v>
      </c>
      <c r="K3764" s="40">
        <v>0</v>
      </c>
      <c r="L3764" s="40">
        <v>-19134.8</v>
      </c>
      <c r="M3764" s="40" t="s">
        <v>1290</v>
      </c>
    </row>
    <row r="3765" spans="1:13" s="40" customFormat="1">
      <c r="A3765" s="40">
        <v>101010102001</v>
      </c>
      <c r="B3765" s="40" t="s">
        <v>2902</v>
      </c>
      <c r="C3765" s="40" t="s">
        <v>2626</v>
      </c>
      <c r="D3765" s="40" t="s">
        <v>1288</v>
      </c>
      <c r="E3765" s="40" t="s">
        <v>2628</v>
      </c>
      <c r="F3765" s="40">
        <v>4315</v>
      </c>
      <c r="G3765" s="41">
        <v>39044</v>
      </c>
      <c r="H3765" s="40" t="s">
        <v>1384</v>
      </c>
      <c r="I3765" s="40">
        <v>0</v>
      </c>
      <c r="J3765" s="40">
        <v>5318.5</v>
      </c>
      <c r="K3765" s="40">
        <v>0</v>
      </c>
      <c r="L3765" s="40">
        <v>-5318.5</v>
      </c>
      <c r="M3765" s="40" t="s">
        <v>1290</v>
      </c>
    </row>
    <row r="3766" spans="1:13" s="40" customFormat="1">
      <c r="A3766" s="40">
        <v>101010102001</v>
      </c>
      <c r="B3766" s="40" t="s">
        <v>2902</v>
      </c>
      <c r="C3766" s="40" t="s">
        <v>2626</v>
      </c>
      <c r="D3766" s="40" t="s">
        <v>1288</v>
      </c>
      <c r="E3766" s="40" t="s">
        <v>2628</v>
      </c>
      <c r="F3766" s="40">
        <v>4316</v>
      </c>
      <c r="G3766" s="41">
        <v>39044</v>
      </c>
      <c r="H3766" s="40" t="s">
        <v>911</v>
      </c>
      <c r="I3766" s="40">
        <v>0</v>
      </c>
      <c r="J3766" s="40">
        <v>1156.79</v>
      </c>
      <c r="K3766" s="40">
        <v>0</v>
      </c>
      <c r="L3766" s="40">
        <v>-1156.79</v>
      </c>
      <c r="M3766" s="40" t="s">
        <v>1290</v>
      </c>
    </row>
    <row r="3767" spans="1:13" s="40" customFormat="1">
      <c r="A3767" s="40">
        <v>101010102001</v>
      </c>
      <c r="B3767" s="40" t="s">
        <v>2902</v>
      </c>
      <c r="C3767" s="40" t="s">
        <v>2626</v>
      </c>
      <c r="D3767" s="40" t="s">
        <v>1288</v>
      </c>
      <c r="E3767" s="40" t="s">
        <v>2628</v>
      </c>
      <c r="F3767" s="40">
        <v>4317</v>
      </c>
      <c r="G3767" s="41">
        <v>39044</v>
      </c>
      <c r="H3767" s="40" t="s">
        <v>912</v>
      </c>
      <c r="I3767" s="40">
        <v>0</v>
      </c>
      <c r="J3767" s="40">
        <v>635</v>
      </c>
      <c r="K3767" s="40">
        <v>0</v>
      </c>
      <c r="L3767" s="40">
        <v>-635</v>
      </c>
      <c r="M3767" s="40" t="s">
        <v>1290</v>
      </c>
    </row>
    <row r="3768" spans="1:13" s="40" customFormat="1">
      <c r="A3768" s="40">
        <v>101010102001</v>
      </c>
      <c r="B3768" s="40" t="s">
        <v>2902</v>
      </c>
      <c r="C3768" s="40" t="s">
        <v>2626</v>
      </c>
      <c r="D3768" s="40" t="s">
        <v>1288</v>
      </c>
      <c r="E3768" s="40" t="s">
        <v>2628</v>
      </c>
      <c r="F3768" s="40">
        <v>4318</v>
      </c>
      <c r="G3768" s="41">
        <v>39044</v>
      </c>
      <c r="H3768" s="40" t="s">
        <v>913</v>
      </c>
      <c r="I3768" s="40">
        <v>0</v>
      </c>
      <c r="J3768" s="40">
        <v>1072</v>
      </c>
      <c r="K3768" s="40">
        <v>0</v>
      </c>
      <c r="L3768" s="40">
        <v>-1072</v>
      </c>
      <c r="M3768" s="40" t="s">
        <v>1290</v>
      </c>
    </row>
    <row r="3769" spans="1:13" s="40" customFormat="1">
      <c r="A3769" s="40">
        <v>101010102001</v>
      </c>
      <c r="B3769" s="40" t="s">
        <v>2902</v>
      </c>
      <c r="C3769" s="40" t="s">
        <v>2626</v>
      </c>
      <c r="D3769" s="40" t="s">
        <v>1288</v>
      </c>
      <c r="E3769" s="40" t="s">
        <v>2628</v>
      </c>
      <c r="F3769" s="40">
        <v>4319</v>
      </c>
      <c r="G3769" s="41">
        <v>39044</v>
      </c>
      <c r="H3769" s="40" t="s">
        <v>914</v>
      </c>
      <c r="I3769" s="40">
        <v>0</v>
      </c>
      <c r="J3769" s="40">
        <v>337.72</v>
      </c>
      <c r="K3769" s="40">
        <v>0</v>
      </c>
      <c r="L3769" s="40">
        <v>-337.72</v>
      </c>
      <c r="M3769" s="40" t="s">
        <v>1290</v>
      </c>
    </row>
    <row r="3770" spans="1:13" s="40" customFormat="1">
      <c r="A3770" s="40">
        <v>101010102001</v>
      </c>
      <c r="B3770" s="40" t="s">
        <v>2902</v>
      </c>
      <c r="C3770" s="40" t="s">
        <v>2626</v>
      </c>
      <c r="D3770" s="40" t="s">
        <v>1288</v>
      </c>
      <c r="E3770" s="40" t="s">
        <v>2628</v>
      </c>
      <c r="F3770" s="40">
        <v>4320</v>
      </c>
      <c r="G3770" s="41">
        <v>39044</v>
      </c>
      <c r="H3770" s="40" t="s">
        <v>915</v>
      </c>
      <c r="I3770" s="40">
        <v>0</v>
      </c>
      <c r="J3770" s="40">
        <v>177.6</v>
      </c>
      <c r="K3770" s="40">
        <v>0</v>
      </c>
      <c r="L3770" s="40">
        <v>-177.6</v>
      </c>
      <c r="M3770" s="40" t="s">
        <v>1290</v>
      </c>
    </row>
    <row r="3771" spans="1:13" s="40" customFormat="1">
      <c r="A3771" s="40">
        <v>101010102001</v>
      </c>
      <c r="B3771" s="40" t="s">
        <v>2902</v>
      </c>
      <c r="C3771" s="40" t="s">
        <v>2626</v>
      </c>
      <c r="D3771" s="40" t="s">
        <v>1288</v>
      </c>
      <c r="E3771" s="40" t="s">
        <v>2634</v>
      </c>
      <c r="F3771" s="40">
        <v>2444</v>
      </c>
      <c r="G3771" s="41">
        <v>39045</v>
      </c>
      <c r="H3771" s="40" t="s">
        <v>928</v>
      </c>
      <c r="I3771" s="40">
        <v>19638.75</v>
      </c>
      <c r="J3771" s="40">
        <v>0</v>
      </c>
      <c r="K3771" s="40">
        <v>0</v>
      </c>
      <c r="L3771" s="40">
        <v>19638.75</v>
      </c>
      <c r="M3771" s="40" t="s">
        <v>1290</v>
      </c>
    </row>
    <row r="3772" spans="1:13" s="40" customFormat="1">
      <c r="A3772" s="40">
        <v>101010102001</v>
      </c>
      <c r="B3772" s="40" t="s">
        <v>2902</v>
      </c>
      <c r="C3772" s="40" t="s">
        <v>2626</v>
      </c>
      <c r="D3772" s="40" t="s">
        <v>1288</v>
      </c>
      <c r="E3772" s="40" t="s">
        <v>2634</v>
      </c>
      <c r="F3772" s="40">
        <v>2456</v>
      </c>
      <c r="G3772" s="41">
        <v>39045</v>
      </c>
      <c r="H3772" s="40" t="s">
        <v>929</v>
      </c>
      <c r="I3772" s="40">
        <v>246.24</v>
      </c>
      <c r="J3772" s="40">
        <v>0</v>
      </c>
      <c r="K3772" s="40">
        <v>0</v>
      </c>
      <c r="L3772" s="40">
        <v>246.24</v>
      </c>
      <c r="M3772" s="40" t="s">
        <v>1290</v>
      </c>
    </row>
    <row r="3773" spans="1:13" s="40" customFormat="1">
      <c r="A3773" s="40">
        <v>101010102001</v>
      </c>
      <c r="B3773" s="40" t="s">
        <v>2902</v>
      </c>
      <c r="C3773" s="40" t="s">
        <v>2626</v>
      </c>
      <c r="D3773" s="40" t="s">
        <v>1288</v>
      </c>
      <c r="E3773" s="40" t="s">
        <v>2634</v>
      </c>
      <c r="F3773" s="40">
        <v>2858</v>
      </c>
      <c r="G3773" s="41">
        <v>39045</v>
      </c>
      <c r="H3773" s="40" t="s">
        <v>930</v>
      </c>
      <c r="I3773" s="40">
        <v>121.6</v>
      </c>
      <c r="J3773" s="40">
        <v>0</v>
      </c>
      <c r="K3773" s="40">
        <v>0</v>
      </c>
      <c r="L3773" s="40">
        <v>121.6</v>
      </c>
      <c r="M3773" s="40" t="s">
        <v>1290</v>
      </c>
    </row>
    <row r="3774" spans="1:13" s="40" customFormat="1">
      <c r="A3774" s="40">
        <v>101010102001</v>
      </c>
      <c r="B3774" s="40" t="s">
        <v>2902</v>
      </c>
      <c r="C3774" s="40" t="s">
        <v>2626</v>
      </c>
      <c r="D3774" s="40" t="s">
        <v>1288</v>
      </c>
      <c r="E3774" s="40" t="s">
        <v>2634</v>
      </c>
      <c r="F3774" s="40">
        <v>2965</v>
      </c>
      <c r="G3774" s="41">
        <v>39045</v>
      </c>
      <c r="H3774" s="40" t="s">
        <v>931</v>
      </c>
      <c r="I3774" s="40">
        <v>11500.26</v>
      </c>
      <c r="J3774" s="40">
        <v>0</v>
      </c>
      <c r="K3774" s="40">
        <v>0</v>
      </c>
      <c r="L3774" s="40">
        <v>11500.26</v>
      </c>
      <c r="M3774" s="40" t="s">
        <v>1290</v>
      </c>
    </row>
    <row r="3775" spans="1:13" s="40" customFormat="1">
      <c r="A3775" s="40">
        <v>101010102001</v>
      </c>
      <c r="B3775" s="40" t="s">
        <v>2902</v>
      </c>
      <c r="C3775" s="40" t="s">
        <v>2626</v>
      </c>
      <c r="D3775" s="40" t="s">
        <v>1288</v>
      </c>
      <c r="E3775" s="40" t="s">
        <v>2634</v>
      </c>
      <c r="F3775" s="40">
        <v>2967</v>
      </c>
      <c r="G3775" s="41">
        <v>39045</v>
      </c>
      <c r="H3775" s="40" t="s">
        <v>932</v>
      </c>
      <c r="I3775" s="40">
        <v>4880.6899999999996</v>
      </c>
      <c r="J3775" s="40">
        <v>0</v>
      </c>
      <c r="K3775" s="40">
        <v>0</v>
      </c>
      <c r="L3775" s="40">
        <v>4880.6899999999996</v>
      </c>
      <c r="M3775" s="40" t="s">
        <v>1290</v>
      </c>
    </row>
    <row r="3776" spans="1:13" s="40" customFormat="1">
      <c r="A3776" s="40">
        <v>101010102001</v>
      </c>
      <c r="B3776" s="40" t="s">
        <v>2902</v>
      </c>
      <c r="C3776" s="40" t="s">
        <v>2626</v>
      </c>
      <c r="D3776" s="40" t="s">
        <v>1288</v>
      </c>
      <c r="E3776" s="40" t="s">
        <v>2634</v>
      </c>
      <c r="F3776" s="40">
        <v>2989</v>
      </c>
      <c r="G3776" s="41">
        <v>39045</v>
      </c>
      <c r="H3776" s="40" t="s">
        <v>933</v>
      </c>
      <c r="I3776" s="40">
        <v>1802</v>
      </c>
      <c r="J3776" s="40">
        <v>0</v>
      </c>
      <c r="K3776" s="40">
        <v>0</v>
      </c>
      <c r="L3776" s="40">
        <v>1802</v>
      </c>
      <c r="M3776" s="40" t="s">
        <v>1290</v>
      </c>
    </row>
    <row r="3777" spans="1:13" s="40" customFormat="1">
      <c r="A3777" s="40">
        <v>101010102001</v>
      </c>
      <c r="B3777" s="40" t="s">
        <v>2902</v>
      </c>
      <c r="C3777" s="40" t="s">
        <v>2626</v>
      </c>
      <c r="D3777" s="40" t="s">
        <v>1288</v>
      </c>
      <c r="E3777" s="40" t="s">
        <v>2628</v>
      </c>
      <c r="F3777" s="40">
        <v>4322</v>
      </c>
      <c r="G3777" s="41">
        <v>39045</v>
      </c>
      <c r="H3777" s="40" t="s">
        <v>1631</v>
      </c>
      <c r="I3777" s="40">
        <v>0</v>
      </c>
      <c r="J3777" s="40">
        <v>5318.5</v>
      </c>
      <c r="K3777" s="40">
        <v>0</v>
      </c>
      <c r="L3777" s="40">
        <v>-5318.5</v>
      </c>
      <c r="M3777" s="40" t="s">
        <v>1290</v>
      </c>
    </row>
    <row r="3778" spans="1:13" s="40" customFormat="1">
      <c r="A3778" s="40">
        <v>101010102001</v>
      </c>
      <c r="B3778" s="40" t="s">
        <v>2902</v>
      </c>
      <c r="C3778" s="40" t="s">
        <v>2626</v>
      </c>
      <c r="D3778" s="40" t="s">
        <v>1288</v>
      </c>
      <c r="E3778" s="40" t="s">
        <v>2628</v>
      </c>
      <c r="F3778" s="40">
        <v>4323</v>
      </c>
      <c r="G3778" s="41">
        <v>39045</v>
      </c>
      <c r="H3778" s="40" t="s">
        <v>925</v>
      </c>
      <c r="I3778" s="40">
        <v>0</v>
      </c>
      <c r="J3778" s="40">
        <v>1156.79</v>
      </c>
      <c r="K3778" s="40">
        <v>0</v>
      </c>
      <c r="L3778" s="40">
        <v>-1156.79</v>
      </c>
      <c r="M3778" s="40" t="s">
        <v>1290</v>
      </c>
    </row>
    <row r="3779" spans="1:13" s="40" customFormat="1">
      <c r="A3779" s="40">
        <v>101010102001</v>
      </c>
      <c r="B3779" s="40" t="s">
        <v>2902</v>
      </c>
      <c r="C3779" s="40" t="s">
        <v>2626</v>
      </c>
      <c r="D3779" s="40" t="s">
        <v>1288</v>
      </c>
      <c r="E3779" s="40" t="s">
        <v>2628</v>
      </c>
      <c r="F3779" s="40">
        <v>4505</v>
      </c>
      <c r="G3779" s="41">
        <v>39045</v>
      </c>
      <c r="H3779" s="40" t="s">
        <v>926</v>
      </c>
      <c r="I3779" s="40">
        <v>0</v>
      </c>
      <c r="J3779" s="40">
        <v>4890.28</v>
      </c>
      <c r="K3779" s="40">
        <v>0</v>
      </c>
      <c r="L3779" s="40">
        <v>-4890.28</v>
      </c>
      <c r="M3779" s="40" t="s">
        <v>1290</v>
      </c>
    </row>
    <row r="3780" spans="1:13" s="40" customFormat="1">
      <c r="A3780" s="40">
        <v>101010102001</v>
      </c>
      <c r="B3780" s="40" t="s">
        <v>2902</v>
      </c>
      <c r="C3780" s="40" t="s">
        <v>2626</v>
      </c>
      <c r="D3780" s="40" t="s">
        <v>1288</v>
      </c>
      <c r="E3780" s="40" t="s">
        <v>2628</v>
      </c>
      <c r="F3780" s="40">
        <v>4591</v>
      </c>
      <c r="G3780" s="41">
        <v>39045</v>
      </c>
      <c r="H3780" s="40" t="s">
        <v>927</v>
      </c>
      <c r="I3780" s="40">
        <v>0</v>
      </c>
      <c r="J3780" s="40">
        <v>16393.900000000001</v>
      </c>
      <c r="K3780" s="40">
        <v>0</v>
      </c>
      <c r="L3780" s="40">
        <v>-16393.900000000001</v>
      </c>
      <c r="M3780" s="40" t="s">
        <v>1290</v>
      </c>
    </row>
    <row r="3781" spans="1:13" s="40" customFormat="1">
      <c r="A3781" s="40">
        <v>101010102001</v>
      </c>
      <c r="B3781" s="40" t="s">
        <v>2902</v>
      </c>
      <c r="C3781" s="40" t="s">
        <v>2626</v>
      </c>
      <c r="D3781" s="40" t="s">
        <v>1288</v>
      </c>
      <c r="E3781" s="40" t="s">
        <v>2634</v>
      </c>
      <c r="F3781" s="40">
        <v>2968</v>
      </c>
      <c r="G3781" s="41">
        <v>39046</v>
      </c>
      <c r="H3781" s="40" t="s">
        <v>934</v>
      </c>
      <c r="I3781" s="40">
        <v>13480.4</v>
      </c>
      <c r="J3781" s="40">
        <v>0</v>
      </c>
      <c r="K3781" s="40">
        <v>0</v>
      </c>
      <c r="L3781" s="40">
        <v>13480.4</v>
      </c>
      <c r="M3781" s="40" t="s">
        <v>1290</v>
      </c>
    </row>
    <row r="3782" spans="1:13" s="40" customFormat="1">
      <c r="A3782" s="40">
        <v>101010102001</v>
      </c>
      <c r="B3782" s="40" t="s">
        <v>2902</v>
      </c>
      <c r="C3782" s="40" t="s">
        <v>2626</v>
      </c>
      <c r="D3782" s="40" t="s">
        <v>1288</v>
      </c>
      <c r="E3782" s="40" t="s">
        <v>2634</v>
      </c>
      <c r="F3782" s="40">
        <v>2969</v>
      </c>
      <c r="G3782" s="41">
        <v>39046</v>
      </c>
      <c r="H3782" s="40" t="s">
        <v>935</v>
      </c>
      <c r="I3782" s="40">
        <v>1335</v>
      </c>
      <c r="J3782" s="40">
        <v>0</v>
      </c>
      <c r="K3782" s="40">
        <v>0</v>
      </c>
      <c r="L3782" s="40">
        <v>1335</v>
      </c>
      <c r="M3782" s="40" t="s">
        <v>1290</v>
      </c>
    </row>
    <row r="3783" spans="1:13" s="40" customFormat="1">
      <c r="A3783" s="40">
        <v>101010102001</v>
      </c>
      <c r="B3783" s="40" t="s">
        <v>2902</v>
      </c>
      <c r="C3783" s="40" t="s">
        <v>2626</v>
      </c>
      <c r="D3783" s="40" t="s">
        <v>1288</v>
      </c>
      <c r="E3783" s="40" t="s">
        <v>2634</v>
      </c>
      <c r="F3783" s="40">
        <v>2970</v>
      </c>
      <c r="G3783" s="41">
        <v>39046</v>
      </c>
      <c r="H3783" s="40" t="s">
        <v>936</v>
      </c>
      <c r="I3783" s="40">
        <v>150.63999999999999</v>
      </c>
      <c r="J3783" s="40">
        <v>0</v>
      </c>
      <c r="K3783" s="40">
        <v>0</v>
      </c>
      <c r="L3783" s="40">
        <v>150.63999999999999</v>
      </c>
      <c r="M3783" s="40" t="s">
        <v>1290</v>
      </c>
    </row>
    <row r="3784" spans="1:13" s="40" customFormat="1">
      <c r="A3784" s="40">
        <v>101010102001</v>
      </c>
      <c r="B3784" s="40" t="s">
        <v>2902</v>
      </c>
      <c r="C3784" s="40" t="s">
        <v>2626</v>
      </c>
      <c r="D3784" s="40" t="s">
        <v>1288</v>
      </c>
      <c r="E3784" s="40" t="s">
        <v>2634</v>
      </c>
      <c r="F3784" s="40">
        <v>2978</v>
      </c>
      <c r="G3784" s="41">
        <v>39046</v>
      </c>
      <c r="H3784" s="40" t="s">
        <v>937</v>
      </c>
      <c r="I3784" s="40">
        <v>2332</v>
      </c>
      <c r="J3784" s="40">
        <v>0</v>
      </c>
      <c r="K3784" s="40">
        <v>0</v>
      </c>
      <c r="L3784" s="40">
        <v>2332</v>
      </c>
      <c r="M3784" s="40" t="s">
        <v>1290</v>
      </c>
    </row>
    <row r="3785" spans="1:13" s="40" customFormat="1">
      <c r="A3785" s="40">
        <v>101010102001</v>
      </c>
      <c r="B3785" s="40" t="s">
        <v>2902</v>
      </c>
      <c r="C3785" s="40" t="s">
        <v>2626</v>
      </c>
      <c r="D3785" s="40" t="s">
        <v>1288</v>
      </c>
      <c r="E3785" s="40" t="s">
        <v>2634</v>
      </c>
      <c r="F3785" s="40">
        <v>2981</v>
      </c>
      <c r="G3785" s="41">
        <v>39046</v>
      </c>
      <c r="H3785" s="40" t="s">
        <v>938</v>
      </c>
      <c r="I3785" s="40">
        <v>688.5</v>
      </c>
      <c r="J3785" s="40">
        <v>0</v>
      </c>
      <c r="K3785" s="40">
        <v>0</v>
      </c>
      <c r="L3785" s="40">
        <v>688.5</v>
      </c>
      <c r="M3785" s="40" t="s">
        <v>1290</v>
      </c>
    </row>
    <row r="3786" spans="1:13" s="40" customFormat="1">
      <c r="A3786" s="40">
        <v>101010102001</v>
      </c>
      <c r="B3786" s="40" t="s">
        <v>2902</v>
      </c>
      <c r="C3786" s="40" t="s">
        <v>2626</v>
      </c>
      <c r="D3786" s="40" t="s">
        <v>1288</v>
      </c>
      <c r="E3786" s="40" t="s">
        <v>2634</v>
      </c>
      <c r="F3786" s="40">
        <v>2385</v>
      </c>
      <c r="G3786" s="41">
        <v>39048</v>
      </c>
      <c r="H3786" s="40" t="s">
        <v>105</v>
      </c>
      <c r="I3786" s="40">
        <v>10000</v>
      </c>
      <c r="J3786" s="40">
        <v>0</v>
      </c>
      <c r="K3786" s="40">
        <v>0</v>
      </c>
      <c r="L3786" s="40">
        <v>10000</v>
      </c>
      <c r="M3786" s="40" t="s">
        <v>1290</v>
      </c>
    </row>
    <row r="3787" spans="1:13" s="40" customFormat="1">
      <c r="A3787" s="40">
        <v>101010102001</v>
      </c>
      <c r="B3787" s="40" t="s">
        <v>2902</v>
      </c>
      <c r="C3787" s="40" t="s">
        <v>2626</v>
      </c>
      <c r="D3787" s="40" t="s">
        <v>1288</v>
      </c>
      <c r="E3787" s="40" t="s">
        <v>2634</v>
      </c>
      <c r="F3787" s="40">
        <v>2431</v>
      </c>
      <c r="G3787" s="41">
        <v>39048</v>
      </c>
      <c r="H3787" s="40" t="s">
        <v>105</v>
      </c>
      <c r="I3787" s="40">
        <v>6000</v>
      </c>
      <c r="J3787" s="40">
        <v>0</v>
      </c>
      <c r="K3787" s="40">
        <v>0</v>
      </c>
      <c r="L3787" s="40">
        <v>6000</v>
      </c>
      <c r="M3787" s="40" t="s">
        <v>1290</v>
      </c>
    </row>
    <row r="3788" spans="1:13" s="40" customFormat="1">
      <c r="A3788" s="40">
        <v>101010102001</v>
      </c>
      <c r="B3788" s="40" t="s">
        <v>2902</v>
      </c>
      <c r="C3788" s="40" t="s">
        <v>2626</v>
      </c>
      <c r="D3788" s="40" t="s">
        <v>1288</v>
      </c>
      <c r="E3788" s="40" t="s">
        <v>2634</v>
      </c>
      <c r="F3788" s="40">
        <v>2954</v>
      </c>
      <c r="G3788" s="41">
        <v>39048</v>
      </c>
      <c r="H3788" s="40" t="s">
        <v>944</v>
      </c>
      <c r="I3788" s="40">
        <v>371.44</v>
      </c>
      <c r="J3788" s="40">
        <v>0</v>
      </c>
      <c r="K3788" s="40">
        <v>0</v>
      </c>
      <c r="L3788" s="40">
        <v>371.44</v>
      </c>
      <c r="M3788" s="40" t="s">
        <v>1290</v>
      </c>
    </row>
    <row r="3789" spans="1:13" s="40" customFormat="1">
      <c r="A3789" s="40">
        <v>101010102001</v>
      </c>
      <c r="B3789" s="40" t="s">
        <v>2902</v>
      </c>
      <c r="C3789" s="40" t="s">
        <v>2626</v>
      </c>
      <c r="D3789" s="40" t="s">
        <v>1288</v>
      </c>
      <c r="E3789" s="40" t="s">
        <v>2634</v>
      </c>
      <c r="F3789" s="40">
        <v>2985</v>
      </c>
      <c r="G3789" s="41">
        <v>39048</v>
      </c>
      <c r="H3789" s="40" t="s">
        <v>945</v>
      </c>
      <c r="I3789" s="40">
        <v>432.6</v>
      </c>
      <c r="J3789" s="40">
        <v>0</v>
      </c>
      <c r="K3789" s="40">
        <v>0</v>
      </c>
      <c r="L3789" s="40">
        <v>432.6</v>
      </c>
      <c r="M3789" s="40" t="s">
        <v>1290</v>
      </c>
    </row>
    <row r="3790" spans="1:13" s="40" customFormat="1">
      <c r="A3790" s="40">
        <v>101010102001</v>
      </c>
      <c r="B3790" s="40" t="s">
        <v>2902</v>
      </c>
      <c r="C3790" s="40" t="s">
        <v>2626</v>
      </c>
      <c r="D3790" s="40" t="s">
        <v>1288</v>
      </c>
      <c r="E3790" s="40" t="s">
        <v>2628</v>
      </c>
      <c r="F3790" s="40">
        <v>4330</v>
      </c>
      <c r="G3790" s="41">
        <v>39048</v>
      </c>
      <c r="H3790" s="40" t="s">
        <v>939</v>
      </c>
      <c r="I3790" s="40">
        <v>0</v>
      </c>
      <c r="J3790" s="40">
        <v>5344.69</v>
      </c>
      <c r="K3790" s="40">
        <v>0</v>
      </c>
      <c r="L3790" s="40">
        <v>-5344.69</v>
      </c>
      <c r="M3790" s="40" t="s">
        <v>1290</v>
      </c>
    </row>
    <row r="3791" spans="1:13" s="40" customFormat="1">
      <c r="A3791" s="40">
        <v>101010102001</v>
      </c>
      <c r="B3791" s="40" t="s">
        <v>2902</v>
      </c>
      <c r="C3791" s="40" t="s">
        <v>2626</v>
      </c>
      <c r="D3791" s="40" t="s">
        <v>1288</v>
      </c>
      <c r="E3791" s="40" t="s">
        <v>2628</v>
      </c>
      <c r="F3791" s="40">
        <v>4331</v>
      </c>
      <c r="G3791" s="41">
        <v>39048</v>
      </c>
      <c r="H3791" s="40" t="s">
        <v>940</v>
      </c>
      <c r="I3791" s="40">
        <v>0</v>
      </c>
      <c r="J3791" s="40">
        <v>1156.79</v>
      </c>
      <c r="K3791" s="40">
        <v>0</v>
      </c>
      <c r="L3791" s="40">
        <v>-1156.79</v>
      </c>
      <c r="M3791" s="40" t="s">
        <v>1290</v>
      </c>
    </row>
    <row r="3792" spans="1:13" s="40" customFormat="1">
      <c r="A3792" s="40">
        <v>101010102001</v>
      </c>
      <c r="B3792" s="40" t="s">
        <v>2902</v>
      </c>
      <c r="C3792" s="40" t="s">
        <v>2626</v>
      </c>
      <c r="D3792" s="40" t="s">
        <v>1288</v>
      </c>
      <c r="E3792" s="40" t="s">
        <v>2628</v>
      </c>
      <c r="F3792" s="40">
        <v>4363</v>
      </c>
      <c r="G3792" s="41">
        <v>39048</v>
      </c>
      <c r="H3792" s="40" t="s">
        <v>941</v>
      </c>
      <c r="I3792" s="40">
        <v>0</v>
      </c>
      <c r="J3792" s="40">
        <v>6000</v>
      </c>
      <c r="K3792" s="40">
        <v>0</v>
      </c>
      <c r="L3792" s="40">
        <v>-6000</v>
      </c>
      <c r="M3792" s="40" t="s">
        <v>1290</v>
      </c>
    </row>
    <row r="3793" spans="1:13" s="40" customFormat="1">
      <c r="A3793" s="40">
        <v>101010102001</v>
      </c>
      <c r="B3793" s="40" t="s">
        <v>2902</v>
      </c>
      <c r="C3793" s="40" t="s">
        <v>2626</v>
      </c>
      <c r="D3793" s="40" t="s">
        <v>1288</v>
      </c>
      <c r="E3793" s="40" t="s">
        <v>2628</v>
      </c>
      <c r="F3793" s="40">
        <v>4504</v>
      </c>
      <c r="G3793" s="41">
        <v>39048</v>
      </c>
      <c r="H3793" s="40" t="s">
        <v>942</v>
      </c>
      <c r="I3793" s="40">
        <v>0</v>
      </c>
      <c r="J3793" s="40">
        <v>19230.939999999999</v>
      </c>
      <c r="K3793" s="40">
        <v>0</v>
      </c>
      <c r="L3793" s="40">
        <v>-19230.939999999999</v>
      </c>
      <c r="M3793" s="40" t="s">
        <v>1290</v>
      </c>
    </row>
    <row r="3794" spans="1:13" s="40" customFormat="1">
      <c r="A3794" s="40">
        <v>101010102001</v>
      </c>
      <c r="B3794" s="40" t="s">
        <v>2902</v>
      </c>
      <c r="C3794" s="40" t="s">
        <v>2626</v>
      </c>
      <c r="D3794" s="40" t="s">
        <v>1288</v>
      </c>
      <c r="E3794" s="40" t="s">
        <v>2628</v>
      </c>
      <c r="F3794" s="40">
        <v>4530</v>
      </c>
      <c r="G3794" s="41">
        <v>39048</v>
      </c>
      <c r="H3794" s="40" t="s">
        <v>943</v>
      </c>
      <c r="I3794" s="40">
        <v>0</v>
      </c>
      <c r="J3794" s="40">
        <v>19230.939999999999</v>
      </c>
      <c r="K3794" s="40">
        <v>0</v>
      </c>
      <c r="L3794" s="40">
        <v>-19230.939999999999</v>
      </c>
      <c r="M3794" s="40" t="s">
        <v>1290</v>
      </c>
    </row>
    <row r="3795" spans="1:13" s="40" customFormat="1">
      <c r="A3795" s="40">
        <v>101010102001</v>
      </c>
      <c r="B3795" s="40" t="s">
        <v>2902</v>
      </c>
      <c r="C3795" s="40" t="s">
        <v>2626</v>
      </c>
      <c r="D3795" s="40" t="s">
        <v>1288</v>
      </c>
      <c r="E3795" s="40" t="s">
        <v>2666</v>
      </c>
      <c r="F3795" s="40">
        <v>31</v>
      </c>
      <c r="G3795" s="41">
        <v>39049</v>
      </c>
      <c r="H3795" s="40" t="s">
        <v>951</v>
      </c>
      <c r="I3795" s="40">
        <v>432.66</v>
      </c>
      <c r="J3795" s="40">
        <v>0</v>
      </c>
      <c r="K3795" s="40">
        <v>0</v>
      </c>
      <c r="L3795" s="40">
        <v>432.66</v>
      </c>
      <c r="M3795" s="40" t="s">
        <v>1290</v>
      </c>
    </row>
    <row r="3796" spans="1:13" s="40" customFormat="1">
      <c r="A3796" s="40">
        <v>101010102001</v>
      </c>
      <c r="B3796" s="40" t="s">
        <v>2902</v>
      </c>
      <c r="C3796" s="40" t="s">
        <v>2626</v>
      </c>
      <c r="D3796" s="40" t="s">
        <v>1288</v>
      </c>
      <c r="E3796" s="40" t="s">
        <v>2634</v>
      </c>
      <c r="F3796" s="40">
        <v>2974</v>
      </c>
      <c r="G3796" s="41">
        <v>39049</v>
      </c>
      <c r="H3796" s="40" t="s">
        <v>952</v>
      </c>
      <c r="I3796" s="40">
        <v>534</v>
      </c>
      <c r="J3796" s="40">
        <v>0</v>
      </c>
      <c r="K3796" s="40">
        <v>0</v>
      </c>
      <c r="L3796" s="40">
        <v>534</v>
      </c>
      <c r="M3796" s="40" t="s">
        <v>1290</v>
      </c>
    </row>
    <row r="3797" spans="1:13" s="40" customFormat="1">
      <c r="A3797" s="40">
        <v>101010102001</v>
      </c>
      <c r="B3797" s="40" t="s">
        <v>2902</v>
      </c>
      <c r="C3797" s="40" t="s">
        <v>2626</v>
      </c>
      <c r="D3797" s="40" t="s">
        <v>1288</v>
      </c>
      <c r="E3797" s="40" t="s">
        <v>2634</v>
      </c>
      <c r="F3797" s="40">
        <v>2975</v>
      </c>
      <c r="G3797" s="41">
        <v>39049</v>
      </c>
      <c r="H3797" s="40" t="s">
        <v>953</v>
      </c>
      <c r="I3797" s="40">
        <v>426.61</v>
      </c>
      <c r="J3797" s="40">
        <v>0</v>
      </c>
      <c r="K3797" s="40">
        <v>0</v>
      </c>
      <c r="L3797" s="40">
        <v>426.61</v>
      </c>
      <c r="M3797" s="40" t="s">
        <v>1290</v>
      </c>
    </row>
    <row r="3798" spans="1:13" s="40" customFormat="1">
      <c r="A3798" s="40">
        <v>101010102001</v>
      </c>
      <c r="B3798" s="40" t="s">
        <v>2902</v>
      </c>
      <c r="C3798" s="40" t="s">
        <v>2626</v>
      </c>
      <c r="D3798" s="40" t="s">
        <v>1288</v>
      </c>
      <c r="E3798" s="40" t="s">
        <v>2634</v>
      </c>
      <c r="F3798" s="40">
        <v>2979</v>
      </c>
      <c r="G3798" s="41">
        <v>39049</v>
      </c>
      <c r="H3798" s="40" t="s">
        <v>954</v>
      </c>
      <c r="I3798" s="40">
        <v>17074.36</v>
      </c>
      <c r="J3798" s="40">
        <v>0</v>
      </c>
      <c r="K3798" s="40">
        <v>0</v>
      </c>
      <c r="L3798" s="40">
        <v>17074.36</v>
      </c>
      <c r="M3798" s="40" t="s">
        <v>1290</v>
      </c>
    </row>
    <row r="3799" spans="1:13" s="40" customFormat="1">
      <c r="A3799" s="40">
        <v>101010102001</v>
      </c>
      <c r="B3799" s="40" t="s">
        <v>2902</v>
      </c>
      <c r="C3799" s="40" t="s">
        <v>2626</v>
      </c>
      <c r="D3799" s="40" t="s">
        <v>1288</v>
      </c>
      <c r="E3799" s="40" t="s">
        <v>2634</v>
      </c>
      <c r="F3799" s="40">
        <v>3012</v>
      </c>
      <c r="G3799" s="41">
        <v>39049</v>
      </c>
      <c r="H3799" s="40" t="s">
        <v>955</v>
      </c>
      <c r="I3799" s="40">
        <v>434.88</v>
      </c>
      <c r="J3799" s="40">
        <v>0</v>
      </c>
      <c r="K3799" s="40">
        <v>0</v>
      </c>
      <c r="L3799" s="40">
        <v>434.88</v>
      </c>
      <c r="M3799" s="40" t="s">
        <v>1290</v>
      </c>
    </row>
    <row r="3800" spans="1:13" s="40" customFormat="1">
      <c r="A3800" s="40">
        <v>101010102001</v>
      </c>
      <c r="B3800" s="40" t="s">
        <v>2902</v>
      </c>
      <c r="C3800" s="40" t="s">
        <v>2626</v>
      </c>
      <c r="D3800" s="40" t="s">
        <v>1288</v>
      </c>
      <c r="E3800" s="40" t="s">
        <v>2628</v>
      </c>
      <c r="F3800" s="40">
        <v>4325</v>
      </c>
      <c r="G3800" s="41">
        <v>39049</v>
      </c>
      <c r="H3800" s="40" t="s">
        <v>946</v>
      </c>
      <c r="I3800" s="40">
        <v>0</v>
      </c>
      <c r="J3800" s="40">
        <v>17482.669999999998</v>
      </c>
      <c r="K3800" s="40">
        <v>0</v>
      </c>
      <c r="L3800" s="40">
        <v>-17482.669999999998</v>
      </c>
      <c r="M3800" s="40" t="s">
        <v>1290</v>
      </c>
    </row>
    <row r="3801" spans="1:13" s="40" customFormat="1">
      <c r="A3801" s="40">
        <v>101010102001</v>
      </c>
      <c r="B3801" s="40" t="s">
        <v>2902</v>
      </c>
      <c r="C3801" s="40" t="s">
        <v>2626</v>
      </c>
      <c r="D3801" s="40" t="s">
        <v>1288</v>
      </c>
      <c r="E3801" s="40" t="s">
        <v>2628</v>
      </c>
      <c r="F3801" s="40">
        <v>4326</v>
      </c>
      <c r="G3801" s="41">
        <v>39049</v>
      </c>
      <c r="H3801" s="40" t="s">
        <v>947</v>
      </c>
      <c r="I3801" s="40">
        <v>0</v>
      </c>
      <c r="J3801" s="40">
        <v>5344.69</v>
      </c>
      <c r="K3801" s="40">
        <v>0</v>
      </c>
      <c r="L3801" s="40">
        <v>-5344.69</v>
      </c>
      <c r="M3801" s="40" t="s">
        <v>1290</v>
      </c>
    </row>
    <row r="3802" spans="1:13" s="40" customFormat="1">
      <c r="A3802" s="40">
        <v>101010102001</v>
      </c>
      <c r="B3802" s="40" t="s">
        <v>2902</v>
      </c>
      <c r="C3802" s="40" t="s">
        <v>2626</v>
      </c>
      <c r="D3802" s="40" t="s">
        <v>1288</v>
      </c>
      <c r="E3802" s="40" t="s">
        <v>2628</v>
      </c>
      <c r="F3802" s="40">
        <v>4327</v>
      </c>
      <c r="G3802" s="41">
        <v>39049</v>
      </c>
      <c r="H3802" s="40" t="s">
        <v>948</v>
      </c>
      <c r="I3802" s="40">
        <v>0</v>
      </c>
      <c r="J3802" s="40">
        <v>1156.79</v>
      </c>
      <c r="K3802" s="40">
        <v>0</v>
      </c>
      <c r="L3802" s="40">
        <v>-1156.79</v>
      </c>
      <c r="M3802" s="40" t="s">
        <v>1290</v>
      </c>
    </row>
    <row r="3803" spans="1:13" s="40" customFormat="1">
      <c r="A3803" s="40">
        <v>101010102001</v>
      </c>
      <c r="B3803" s="40" t="s">
        <v>2902</v>
      </c>
      <c r="C3803" s="40" t="s">
        <v>2626</v>
      </c>
      <c r="D3803" s="40" t="s">
        <v>1288</v>
      </c>
      <c r="E3803" s="40" t="s">
        <v>2628</v>
      </c>
      <c r="F3803" s="40">
        <v>4335</v>
      </c>
      <c r="G3803" s="41">
        <v>39049</v>
      </c>
      <c r="H3803" s="40" t="s">
        <v>949</v>
      </c>
      <c r="I3803" s="40">
        <v>0</v>
      </c>
      <c r="J3803" s="40">
        <v>1000</v>
      </c>
      <c r="K3803" s="40">
        <v>0</v>
      </c>
      <c r="L3803" s="40">
        <v>-1000</v>
      </c>
      <c r="M3803" s="40" t="s">
        <v>1290</v>
      </c>
    </row>
    <row r="3804" spans="1:13" s="40" customFormat="1">
      <c r="A3804" s="40">
        <v>101010102001</v>
      </c>
      <c r="B3804" s="40" t="s">
        <v>2902</v>
      </c>
      <c r="C3804" s="40" t="s">
        <v>2626</v>
      </c>
      <c r="D3804" s="40" t="s">
        <v>1288</v>
      </c>
      <c r="E3804" s="40" t="s">
        <v>2628</v>
      </c>
      <c r="F3804" s="40">
        <v>4336</v>
      </c>
      <c r="G3804" s="41">
        <v>39049</v>
      </c>
      <c r="H3804" s="40" t="s">
        <v>950</v>
      </c>
      <c r="I3804" s="40">
        <v>0</v>
      </c>
      <c r="J3804" s="40">
        <v>50</v>
      </c>
      <c r="K3804" s="40">
        <v>0</v>
      </c>
      <c r="L3804" s="40">
        <v>-50</v>
      </c>
      <c r="M3804" s="40" t="s">
        <v>1290</v>
      </c>
    </row>
    <row r="3805" spans="1:13" s="40" customFormat="1">
      <c r="A3805" s="40">
        <v>101010102001</v>
      </c>
      <c r="B3805" s="40" t="s">
        <v>2902</v>
      </c>
      <c r="C3805" s="40" t="s">
        <v>2626</v>
      </c>
      <c r="D3805" s="40" t="s">
        <v>1288</v>
      </c>
      <c r="E3805" s="40" t="s">
        <v>2634</v>
      </c>
      <c r="F3805" s="40">
        <v>2971</v>
      </c>
      <c r="G3805" s="41">
        <v>39050</v>
      </c>
      <c r="H3805" s="40" t="s">
        <v>962</v>
      </c>
      <c r="I3805" s="40">
        <v>45.69</v>
      </c>
      <c r="J3805" s="40">
        <v>0</v>
      </c>
      <c r="K3805" s="40">
        <v>0</v>
      </c>
      <c r="L3805" s="40">
        <v>45.69</v>
      </c>
      <c r="M3805" s="40" t="s">
        <v>1290</v>
      </c>
    </row>
    <row r="3806" spans="1:13" s="40" customFormat="1">
      <c r="A3806" s="40">
        <v>101010102001</v>
      </c>
      <c r="B3806" s="40" t="s">
        <v>2902</v>
      </c>
      <c r="C3806" s="40" t="s">
        <v>2626</v>
      </c>
      <c r="D3806" s="40" t="s">
        <v>1288</v>
      </c>
      <c r="E3806" s="40" t="s">
        <v>2634</v>
      </c>
      <c r="F3806" s="40">
        <v>2972</v>
      </c>
      <c r="G3806" s="41">
        <v>39050</v>
      </c>
      <c r="H3806" s="40" t="s">
        <v>963</v>
      </c>
      <c r="I3806" s="40">
        <v>828.43</v>
      </c>
      <c r="J3806" s="40">
        <v>0</v>
      </c>
      <c r="K3806" s="40">
        <v>0</v>
      </c>
      <c r="L3806" s="40">
        <v>828.43</v>
      </c>
      <c r="M3806" s="40" t="s">
        <v>1290</v>
      </c>
    </row>
    <row r="3807" spans="1:13" s="40" customFormat="1">
      <c r="A3807" s="40">
        <v>101010102001</v>
      </c>
      <c r="B3807" s="40" t="s">
        <v>2902</v>
      </c>
      <c r="C3807" s="40" t="s">
        <v>2626</v>
      </c>
      <c r="D3807" s="40" t="s">
        <v>1288</v>
      </c>
      <c r="E3807" s="40" t="s">
        <v>2634</v>
      </c>
      <c r="F3807" s="40">
        <v>2973</v>
      </c>
      <c r="G3807" s="41">
        <v>39050</v>
      </c>
      <c r="H3807" s="40" t="s">
        <v>964</v>
      </c>
      <c r="I3807" s="40">
        <v>246</v>
      </c>
      <c r="J3807" s="40">
        <v>0</v>
      </c>
      <c r="K3807" s="40">
        <v>0</v>
      </c>
      <c r="L3807" s="40">
        <v>246</v>
      </c>
      <c r="M3807" s="40" t="s">
        <v>1290</v>
      </c>
    </row>
    <row r="3808" spans="1:13" s="40" customFormat="1">
      <c r="A3808" s="40">
        <v>101010102001</v>
      </c>
      <c r="B3808" s="40" t="s">
        <v>2902</v>
      </c>
      <c r="C3808" s="40" t="s">
        <v>2626</v>
      </c>
      <c r="D3808" s="40" t="s">
        <v>1288</v>
      </c>
      <c r="E3808" s="40" t="s">
        <v>2634</v>
      </c>
      <c r="F3808" s="40">
        <v>3010</v>
      </c>
      <c r="G3808" s="41">
        <v>39050</v>
      </c>
      <c r="H3808" s="40" t="s">
        <v>965</v>
      </c>
      <c r="I3808" s="40">
        <v>15079.92</v>
      </c>
      <c r="J3808" s="40">
        <v>0</v>
      </c>
      <c r="K3808" s="40">
        <v>0</v>
      </c>
      <c r="L3808" s="40">
        <v>15079.92</v>
      </c>
      <c r="M3808" s="40" t="s">
        <v>1290</v>
      </c>
    </row>
    <row r="3809" spans="1:13" s="40" customFormat="1">
      <c r="A3809" s="40">
        <v>101010102001</v>
      </c>
      <c r="B3809" s="40" t="s">
        <v>2902</v>
      </c>
      <c r="C3809" s="40" t="s">
        <v>2626</v>
      </c>
      <c r="D3809" s="40" t="s">
        <v>1288</v>
      </c>
      <c r="E3809" s="40" t="s">
        <v>2627</v>
      </c>
      <c r="F3809" s="40">
        <v>4328</v>
      </c>
      <c r="G3809" s="41">
        <v>39050</v>
      </c>
      <c r="H3809" s="40" t="s">
        <v>1293</v>
      </c>
      <c r="I3809" s="40">
        <v>0</v>
      </c>
      <c r="J3809" s="40">
        <v>0</v>
      </c>
      <c r="K3809" s="40">
        <v>0</v>
      </c>
      <c r="L3809" s="40">
        <v>0</v>
      </c>
      <c r="M3809" s="40" t="s">
        <v>1290</v>
      </c>
    </row>
    <row r="3810" spans="1:13" s="40" customFormat="1">
      <c r="A3810" s="40">
        <v>101010102001</v>
      </c>
      <c r="B3810" s="40" t="s">
        <v>2902</v>
      </c>
      <c r="C3810" s="40" t="s">
        <v>2626</v>
      </c>
      <c r="D3810" s="40" t="s">
        <v>1288</v>
      </c>
      <c r="E3810" s="40" t="s">
        <v>2628</v>
      </c>
      <c r="F3810" s="40">
        <v>4337</v>
      </c>
      <c r="G3810" s="41">
        <v>39050</v>
      </c>
      <c r="H3810" s="40" t="s">
        <v>956</v>
      </c>
      <c r="I3810" s="40">
        <v>0</v>
      </c>
      <c r="J3810" s="40">
        <v>100</v>
      </c>
      <c r="K3810" s="40">
        <v>0</v>
      </c>
      <c r="L3810" s="40">
        <v>-100</v>
      </c>
      <c r="M3810" s="40" t="s">
        <v>1290</v>
      </c>
    </row>
    <row r="3811" spans="1:13" s="40" customFormat="1">
      <c r="A3811" s="40">
        <v>101010102001</v>
      </c>
      <c r="B3811" s="40" t="s">
        <v>2902</v>
      </c>
      <c r="C3811" s="40" t="s">
        <v>2626</v>
      </c>
      <c r="D3811" s="40" t="s">
        <v>1288</v>
      </c>
      <c r="E3811" s="40" t="s">
        <v>2628</v>
      </c>
      <c r="F3811" s="40">
        <v>4338</v>
      </c>
      <c r="G3811" s="41">
        <v>39050</v>
      </c>
      <c r="H3811" s="40" t="s">
        <v>957</v>
      </c>
      <c r="I3811" s="40">
        <v>0</v>
      </c>
      <c r="J3811" s="40">
        <v>168</v>
      </c>
      <c r="K3811" s="40">
        <v>0</v>
      </c>
      <c r="L3811" s="40">
        <v>-168</v>
      </c>
      <c r="M3811" s="40" t="s">
        <v>1290</v>
      </c>
    </row>
    <row r="3812" spans="1:13" s="40" customFormat="1">
      <c r="A3812" s="40">
        <v>101010102001</v>
      </c>
      <c r="B3812" s="40" t="s">
        <v>2902</v>
      </c>
      <c r="C3812" s="40" t="s">
        <v>2626</v>
      </c>
      <c r="D3812" s="40" t="s">
        <v>1288</v>
      </c>
      <c r="E3812" s="40" t="s">
        <v>2628</v>
      </c>
      <c r="F3812" s="40">
        <v>4339</v>
      </c>
      <c r="G3812" s="41">
        <v>39050</v>
      </c>
      <c r="H3812" s="40" t="s">
        <v>2011</v>
      </c>
      <c r="I3812" s="40">
        <v>0</v>
      </c>
      <c r="J3812" s="40">
        <v>142.35</v>
      </c>
      <c r="K3812" s="40">
        <v>0</v>
      </c>
      <c r="L3812" s="40">
        <v>-142.35</v>
      </c>
      <c r="M3812" s="40" t="s">
        <v>1290</v>
      </c>
    </row>
    <row r="3813" spans="1:13" s="40" customFormat="1">
      <c r="A3813" s="40">
        <v>101010102001</v>
      </c>
      <c r="B3813" s="40" t="s">
        <v>2902</v>
      </c>
      <c r="C3813" s="40" t="s">
        <v>2626</v>
      </c>
      <c r="D3813" s="40" t="s">
        <v>1288</v>
      </c>
      <c r="E3813" s="40" t="s">
        <v>2628</v>
      </c>
      <c r="F3813" s="40">
        <v>4340</v>
      </c>
      <c r="G3813" s="41">
        <v>39050</v>
      </c>
      <c r="H3813" s="40" t="s">
        <v>958</v>
      </c>
      <c r="I3813" s="40">
        <v>0</v>
      </c>
      <c r="J3813" s="40">
        <v>1545.26</v>
      </c>
      <c r="K3813" s="40">
        <v>0</v>
      </c>
      <c r="L3813" s="40">
        <v>-1545.26</v>
      </c>
      <c r="M3813" s="40" t="s">
        <v>1290</v>
      </c>
    </row>
    <row r="3814" spans="1:13" s="40" customFormat="1">
      <c r="A3814" s="40">
        <v>101010102001</v>
      </c>
      <c r="B3814" s="40" t="s">
        <v>2902</v>
      </c>
      <c r="C3814" s="40" t="s">
        <v>2626</v>
      </c>
      <c r="D3814" s="40" t="s">
        <v>1288</v>
      </c>
      <c r="E3814" s="40" t="s">
        <v>2628</v>
      </c>
      <c r="F3814" s="40">
        <v>4341</v>
      </c>
      <c r="G3814" s="41">
        <v>39050</v>
      </c>
      <c r="H3814" s="40" t="s">
        <v>959</v>
      </c>
      <c r="I3814" s="40">
        <v>0</v>
      </c>
      <c r="J3814" s="40">
        <v>1546.26</v>
      </c>
      <c r="K3814" s="40">
        <v>0</v>
      </c>
      <c r="L3814" s="40">
        <v>-1546.26</v>
      </c>
      <c r="M3814" s="40" t="s">
        <v>1290</v>
      </c>
    </row>
    <row r="3815" spans="1:13" s="40" customFormat="1">
      <c r="A3815" s="40">
        <v>101010102001</v>
      </c>
      <c r="B3815" s="40" t="s">
        <v>2902</v>
      </c>
      <c r="C3815" s="40" t="s">
        <v>2626</v>
      </c>
      <c r="D3815" s="40" t="s">
        <v>1288</v>
      </c>
      <c r="E3815" s="40" t="s">
        <v>2628</v>
      </c>
      <c r="F3815" s="40">
        <v>4342</v>
      </c>
      <c r="G3815" s="41">
        <v>39050</v>
      </c>
      <c r="H3815" s="40" t="s">
        <v>960</v>
      </c>
      <c r="I3815" s="40">
        <v>0</v>
      </c>
      <c r="J3815" s="40">
        <v>168</v>
      </c>
      <c r="K3815" s="40">
        <v>0</v>
      </c>
      <c r="L3815" s="40">
        <v>-168</v>
      </c>
      <c r="M3815" s="40" t="s">
        <v>1290</v>
      </c>
    </row>
    <row r="3816" spans="1:13" s="40" customFormat="1">
      <c r="A3816" s="40">
        <v>101010102001</v>
      </c>
      <c r="B3816" s="40" t="s">
        <v>2902</v>
      </c>
      <c r="C3816" s="40" t="s">
        <v>2626</v>
      </c>
      <c r="D3816" s="40" t="s">
        <v>1288</v>
      </c>
      <c r="E3816" s="40" t="s">
        <v>2628</v>
      </c>
      <c r="F3816" s="40">
        <v>4343</v>
      </c>
      <c r="G3816" s="41">
        <v>39050</v>
      </c>
      <c r="H3816" s="40" t="s">
        <v>961</v>
      </c>
      <c r="I3816" s="40">
        <v>0</v>
      </c>
      <c r="J3816" s="40">
        <v>19230.939999999999</v>
      </c>
      <c r="K3816" s="40">
        <v>0</v>
      </c>
      <c r="L3816" s="40">
        <v>-19230.939999999999</v>
      </c>
      <c r="M3816" s="40" t="s">
        <v>1290</v>
      </c>
    </row>
    <row r="3817" spans="1:13" s="40" customFormat="1">
      <c r="A3817" s="40">
        <v>101010102001</v>
      </c>
      <c r="B3817" s="40" t="s">
        <v>2902</v>
      </c>
      <c r="C3817" s="40" t="s">
        <v>2626</v>
      </c>
      <c r="D3817" s="40" t="s">
        <v>1288</v>
      </c>
      <c r="E3817" s="40" t="s">
        <v>2628</v>
      </c>
      <c r="F3817" s="40">
        <v>4344</v>
      </c>
      <c r="G3817" s="41">
        <v>39050</v>
      </c>
      <c r="H3817" s="40" t="s">
        <v>1384</v>
      </c>
      <c r="I3817" s="40">
        <v>0</v>
      </c>
      <c r="J3817" s="40">
        <v>5344.69</v>
      </c>
      <c r="K3817" s="40">
        <v>0</v>
      </c>
      <c r="L3817" s="40">
        <v>-5344.69</v>
      </c>
      <c r="M3817" s="40" t="s">
        <v>1290</v>
      </c>
    </row>
    <row r="3818" spans="1:13" s="40" customFormat="1">
      <c r="A3818" s="40">
        <v>101010102001</v>
      </c>
      <c r="B3818" s="40" t="s">
        <v>2902</v>
      </c>
      <c r="C3818" s="40" t="s">
        <v>2626</v>
      </c>
      <c r="D3818" s="40" t="s">
        <v>1288</v>
      </c>
      <c r="E3818" s="40" t="s">
        <v>2666</v>
      </c>
      <c r="F3818" s="40">
        <v>23</v>
      </c>
      <c r="G3818" s="41">
        <v>39051</v>
      </c>
      <c r="H3818" s="40" t="s">
        <v>973</v>
      </c>
      <c r="I3818" s="40">
        <v>1582.17</v>
      </c>
      <c r="J3818" s="40">
        <v>0</v>
      </c>
      <c r="K3818" s="40">
        <v>0</v>
      </c>
      <c r="L3818" s="40">
        <v>1582.17</v>
      </c>
      <c r="M3818" s="40" t="s">
        <v>1290</v>
      </c>
    </row>
    <row r="3819" spans="1:13" s="40" customFormat="1">
      <c r="A3819" s="40">
        <v>101010102001</v>
      </c>
      <c r="B3819" s="40" t="s">
        <v>2902</v>
      </c>
      <c r="C3819" s="40" t="s">
        <v>2626</v>
      </c>
      <c r="D3819" s="40" t="s">
        <v>1288</v>
      </c>
      <c r="E3819" s="40" t="s">
        <v>2666</v>
      </c>
      <c r="F3819" s="40">
        <v>23</v>
      </c>
      <c r="G3819" s="41">
        <v>39051</v>
      </c>
      <c r="H3819" s="40" t="s">
        <v>974</v>
      </c>
      <c r="I3819" s="40">
        <v>1521.93</v>
      </c>
      <c r="J3819" s="40">
        <v>0</v>
      </c>
      <c r="K3819" s="40">
        <v>0</v>
      </c>
      <c r="L3819" s="40">
        <v>1521.93</v>
      </c>
      <c r="M3819" s="40" t="s">
        <v>1290</v>
      </c>
    </row>
    <row r="3820" spans="1:13" s="40" customFormat="1">
      <c r="A3820" s="40">
        <v>101010102001</v>
      </c>
      <c r="B3820" s="40" t="s">
        <v>1287</v>
      </c>
      <c r="C3820" s="40" t="s">
        <v>2626</v>
      </c>
      <c r="D3820" s="40" t="s">
        <v>1288</v>
      </c>
      <c r="E3820" s="40" t="s">
        <v>2632</v>
      </c>
      <c r="F3820" s="40">
        <v>153</v>
      </c>
      <c r="G3820" s="41">
        <v>39051</v>
      </c>
      <c r="H3820" s="40" t="s">
        <v>2658</v>
      </c>
      <c r="I3820" s="40">
        <v>0</v>
      </c>
      <c r="J3820" s="40">
        <v>586.57000000000005</v>
      </c>
      <c r="K3820" s="40">
        <v>0</v>
      </c>
      <c r="L3820" s="40">
        <v>-586.57000000000005</v>
      </c>
      <c r="M3820" s="40" t="s">
        <v>1290</v>
      </c>
    </row>
    <row r="3821" spans="1:13" s="40" customFormat="1">
      <c r="A3821" s="40">
        <v>101010102001</v>
      </c>
      <c r="B3821" s="40" t="s">
        <v>2676</v>
      </c>
      <c r="C3821" s="40" t="s">
        <v>2626</v>
      </c>
      <c r="D3821" s="40" t="s">
        <v>1288</v>
      </c>
      <c r="E3821" s="40" t="s">
        <v>2632</v>
      </c>
      <c r="F3821" s="40">
        <v>157</v>
      </c>
      <c r="G3821" s="41">
        <v>39051</v>
      </c>
      <c r="H3821" s="40" t="s">
        <v>361</v>
      </c>
      <c r="I3821" s="40">
        <v>0</v>
      </c>
      <c r="J3821" s="40">
        <v>2915.46</v>
      </c>
      <c r="K3821" s="40">
        <v>0</v>
      </c>
      <c r="L3821" s="40">
        <v>-2915.46</v>
      </c>
      <c r="M3821" s="40" t="s">
        <v>1290</v>
      </c>
    </row>
    <row r="3822" spans="1:13" s="40" customFormat="1">
      <c r="A3822" s="40">
        <v>101010102001</v>
      </c>
      <c r="B3822" s="40" t="s">
        <v>2902</v>
      </c>
      <c r="C3822" s="40" t="s">
        <v>2626</v>
      </c>
      <c r="D3822" s="40" t="s">
        <v>1288</v>
      </c>
      <c r="E3822" s="40" t="s">
        <v>2632</v>
      </c>
      <c r="F3822" s="40">
        <v>164</v>
      </c>
      <c r="G3822" s="41">
        <v>39051</v>
      </c>
      <c r="H3822" s="40" t="s">
        <v>975</v>
      </c>
      <c r="I3822" s="40">
        <v>0</v>
      </c>
      <c r="J3822" s="40">
        <v>2378.1799999999998</v>
      </c>
      <c r="K3822" s="40">
        <v>0</v>
      </c>
      <c r="L3822" s="40">
        <v>-2378.1799999999998</v>
      </c>
      <c r="M3822" s="40" t="s">
        <v>1290</v>
      </c>
    </row>
    <row r="3823" spans="1:13" s="40" customFormat="1">
      <c r="A3823" s="40">
        <v>101010102001</v>
      </c>
      <c r="B3823" s="40" t="s">
        <v>2902</v>
      </c>
      <c r="C3823" s="40" t="s">
        <v>2626</v>
      </c>
      <c r="D3823" s="40" t="s">
        <v>1288</v>
      </c>
      <c r="E3823" s="40" t="s">
        <v>2632</v>
      </c>
      <c r="F3823" s="40">
        <v>239</v>
      </c>
      <c r="G3823" s="41">
        <v>39051</v>
      </c>
      <c r="H3823" s="40" t="s">
        <v>3791</v>
      </c>
      <c r="I3823" s="40">
        <v>0</v>
      </c>
      <c r="J3823" s="40">
        <v>19752.72</v>
      </c>
      <c r="K3823" s="40">
        <v>0</v>
      </c>
      <c r="L3823" s="40">
        <v>-19752.72</v>
      </c>
      <c r="M3823" s="40" t="s">
        <v>1290</v>
      </c>
    </row>
    <row r="3824" spans="1:13" s="40" customFormat="1">
      <c r="A3824" s="40">
        <v>101010102001</v>
      </c>
      <c r="B3824" s="40" t="s">
        <v>2902</v>
      </c>
      <c r="C3824" s="40" t="s">
        <v>2626</v>
      </c>
      <c r="D3824" s="40" t="s">
        <v>1288</v>
      </c>
      <c r="E3824" s="40" t="s">
        <v>2634</v>
      </c>
      <c r="F3824" s="40">
        <v>2441</v>
      </c>
      <c r="G3824" s="41">
        <v>39051</v>
      </c>
      <c r="H3824" s="40" t="s">
        <v>976</v>
      </c>
      <c r="I3824" s="40">
        <v>1998</v>
      </c>
      <c r="J3824" s="40">
        <v>0</v>
      </c>
      <c r="K3824" s="40">
        <v>0</v>
      </c>
      <c r="L3824" s="40">
        <v>1998</v>
      </c>
      <c r="M3824" s="40" t="s">
        <v>1290</v>
      </c>
    </row>
    <row r="3825" spans="1:13" s="40" customFormat="1">
      <c r="A3825" s="40">
        <v>101010102001</v>
      </c>
      <c r="B3825" s="40" t="s">
        <v>2902</v>
      </c>
      <c r="C3825" s="40" t="s">
        <v>2626</v>
      </c>
      <c r="D3825" s="40" t="s">
        <v>1288</v>
      </c>
      <c r="E3825" s="40" t="s">
        <v>2634</v>
      </c>
      <c r="F3825" s="40">
        <v>2445</v>
      </c>
      <c r="G3825" s="41">
        <v>39051</v>
      </c>
      <c r="H3825" s="40" t="s">
        <v>977</v>
      </c>
      <c r="I3825" s="40">
        <v>25826.48</v>
      </c>
      <c r="J3825" s="40">
        <v>0</v>
      </c>
      <c r="K3825" s="40">
        <v>0</v>
      </c>
      <c r="L3825" s="40">
        <v>25826.48</v>
      </c>
      <c r="M3825" s="40" t="s">
        <v>1290</v>
      </c>
    </row>
    <row r="3826" spans="1:13" s="40" customFormat="1">
      <c r="A3826" s="40">
        <v>101010102001</v>
      </c>
      <c r="B3826" s="40" t="s">
        <v>1287</v>
      </c>
      <c r="C3826" s="40" t="s">
        <v>2626</v>
      </c>
      <c r="D3826" s="40" t="s">
        <v>1288</v>
      </c>
      <c r="E3826" s="40" t="s">
        <v>2634</v>
      </c>
      <c r="F3826" s="40">
        <v>2460</v>
      </c>
      <c r="G3826" s="41">
        <v>39051</v>
      </c>
      <c r="H3826" s="40" t="s">
        <v>2659</v>
      </c>
      <c r="I3826" s="40">
        <v>633.20000000000005</v>
      </c>
      <c r="J3826" s="40">
        <v>0</v>
      </c>
      <c r="K3826" s="40">
        <v>0</v>
      </c>
      <c r="L3826" s="40">
        <v>633.20000000000005</v>
      </c>
      <c r="M3826" s="40" t="s">
        <v>1290</v>
      </c>
    </row>
    <row r="3827" spans="1:13" s="40" customFormat="1">
      <c r="A3827" s="40">
        <v>101010102001</v>
      </c>
      <c r="B3827" s="40" t="s">
        <v>2902</v>
      </c>
      <c r="C3827" s="40" t="s">
        <v>2626</v>
      </c>
      <c r="D3827" s="40" t="s">
        <v>1288</v>
      </c>
      <c r="E3827" s="40" t="s">
        <v>2634</v>
      </c>
      <c r="F3827" s="40">
        <v>2463</v>
      </c>
      <c r="G3827" s="41">
        <v>39051</v>
      </c>
      <c r="H3827" s="40" t="s">
        <v>2633</v>
      </c>
      <c r="I3827" s="40">
        <v>586.57000000000005</v>
      </c>
      <c r="J3827" s="40">
        <v>0</v>
      </c>
      <c r="K3827" s="40">
        <v>0</v>
      </c>
      <c r="L3827" s="40">
        <v>586.57000000000005</v>
      </c>
      <c r="M3827" s="40" t="s">
        <v>1290</v>
      </c>
    </row>
    <row r="3828" spans="1:13" s="40" customFormat="1">
      <c r="A3828" s="40">
        <v>101010102001</v>
      </c>
      <c r="B3828" s="40" t="s">
        <v>2902</v>
      </c>
      <c r="C3828" s="40" t="s">
        <v>2626</v>
      </c>
      <c r="D3828" s="40" t="s">
        <v>1288</v>
      </c>
      <c r="E3828" s="40" t="s">
        <v>2634</v>
      </c>
      <c r="F3828" s="40">
        <v>2468</v>
      </c>
      <c r="G3828" s="41">
        <v>39051</v>
      </c>
      <c r="H3828" s="40" t="s">
        <v>978</v>
      </c>
      <c r="I3828" s="40">
        <v>698.33</v>
      </c>
      <c r="J3828" s="40">
        <v>0</v>
      </c>
      <c r="K3828" s="40">
        <v>0</v>
      </c>
      <c r="L3828" s="40">
        <v>698.33</v>
      </c>
      <c r="M3828" s="40" t="s">
        <v>1290</v>
      </c>
    </row>
    <row r="3829" spans="1:13" s="40" customFormat="1">
      <c r="A3829" s="40">
        <v>101010102001</v>
      </c>
      <c r="B3829" s="40" t="s">
        <v>2676</v>
      </c>
      <c r="C3829" s="40" t="s">
        <v>2626</v>
      </c>
      <c r="D3829" s="40" t="s">
        <v>1288</v>
      </c>
      <c r="E3829" s="40" t="s">
        <v>2634</v>
      </c>
      <c r="F3829" s="40">
        <v>2492</v>
      </c>
      <c r="G3829" s="41">
        <v>39051</v>
      </c>
      <c r="H3829" s="40" t="s">
        <v>362</v>
      </c>
      <c r="I3829" s="40">
        <v>3057.96</v>
      </c>
      <c r="J3829" s="40">
        <v>0</v>
      </c>
      <c r="K3829" s="40">
        <v>0</v>
      </c>
      <c r="L3829" s="40">
        <v>3057.96</v>
      </c>
      <c r="M3829" s="40" t="s">
        <v>1290</v>
      </c>
    </row>
    <row r="3830" spans="1:13" s="40" customFormat="1">
      <c r="A3830" s="40">
        <v>101010102001</v>
      </c>
      <c r="B3830" s="40" t="s">
        <v>2902</v>
      </c>
      <c r="C3830" s="40" t="s">
        <v>2626</v>
      </c>
      <c r="D3830" s="40" t="s">
        <v>1288</v>
      </c>
      <c r="E3830" s="40" t="s">
        <v>2634</v>
      </c>
      <c r="F3830" s="40">
        <v>2494</v>
      </c>
      <c r="G3830" s="41">
        <v>39051</v>
      </c>
      <c r="H3830" s="40" t="s">
        <v>361</v>
      </c>
      <c r="I3830" s="40">
        <v>2915.46</v>
      </c>
      <c r="J3830" s="40">
        <v>0</v>
      </c>
      <c r="K3830" s="40">
        <v>0</v>
      </c>
      <c r="L3830" s="40">
        <v>2915.46</v>
      </c>
      <c r="M3830" s="40" t="s">
        <v>1290</v>
      </c>
    </row>
    <row r="3831" spans="1:13" s="40" customFormat="1">
      <c r="A3831" s="40">
        <v>101010102001</v>
      </c>
      <c r="B3831" s="40" t="s">
        <v>2902</v>
      </c>
      <c r="C3831" s="40" t="s">
        <v>2626</v>
      </c>
      <c r="D3831" s="40" t="s">
        <v>1288</v>
      </c>
      <c r="E3831" s="40" t="s">
        <v>2634</v>
      </c>
      <c r="F3831" s="40">
        <v>2506</v>
      </c>
      <c r="G3831" s="41">
        <v>39051</v>
      </c>
      <c r="H3831" s="40" t="s">
        <v>979</v>
      </c>
      <c r="I3831" s="40">
        <v>209</v>
      </c>
      <c r="J3831" s="40">
        <v>0</v>
      </c>
      <c r="K3831" s="40">
        <v>0</v>
      </c>
      <c r="L3831" s="40">
        <v>209</v>
      </c>
      <c r="M3831" s="40" t="s">
        <v>1290</v>
      </c>
    </row>
    <row r="3832" spans="1:13" s="40" customFormat="1">
      <c r="A3832" s="40">
        <v>101010102001</v>
      </c>
      <c r="B3832" s="40" t="s">
        <v>2902</v>
      </c>
      <c r="C3832" s="40" t="s">
        <v>2626</v>
      </c>
      <c r="D3832" s="40" t="s">
        <v>1288</v>
      </c>
      <c r="E3832" s="40" t="s">
        <v>2634</v>
      </c>
      <c r="F3832" s="40">
        <v>2507</v>
      </c>
      <c r="G3832" s="41">
        <v>39051</v>
      </c>
      <c r="H3832" s="40" t="s">
        <v>980</v>
      </c>
      <c r="I3832" s="40">
        <v>263</v>
      </c>
      <c r="J3832" s="40">
        <v>0</v>
      </c>
      <c r="K3832" s="40">
        <v>0</v>
      </c>
      <c r="L3832" s="40">
        <v>263</v>
      </c>
      <c r="M3832" s="40" t="s">
        <v>1290</v>
      </c>
    </row>
    <row r="3833" spans="1:13" s="40" customFormat="1">
      <c r="A3833" s="40">
        <v>101010102001</v>
      </c>
      <c r="B3833" s="40" t="s">
        <v>2902</v>
      </c>
      <c r="C3833" s="40" t="s">
        <v>2626</v>
      </c>
      <c r="D3833" s="40" t="s">
        <v>1288</v>
      </c>
      <c r="E3833" s="40" t="s">
        <v>2634</v>
      </c>
      <c r="F3833" s="40">
        <v>2513</v>
      </c>
      <c r="G3833" s="41">
        <v>39051</v>
      </c>
      <c r="H3833" s="40" t="s">
        <v>1090</v>
      </c>
      <c r="I3833" s="40">
        <v>12400.44</v>
      </c>
      <c r="J3833" s="40">
        <v>0</v>
      </c>
      <c r="K3833" s="40">
        <v>0</v>
      </c>
      <c r="L3833" s="40">
        <v>12400.44</v>
      </c>
      <c r="M3833" s="40" t="s">
        <v>1290</v>
      </c>
    </row>
    <row r="3834" spans="1:13" s="40" customFormat="1">
      <c r="A3834" s="40">
        <v>101010102001</v>
      </c>
      <c r="B3834" s="40" t="s">
        <v>2902</v>
      </c>
      <c r="C3834" s="40" t="s">
        <v>2626</v>
      </c>
      <c r="D3834" s="40" t="s">
        <v>1288</v>
      </c>
      <c r="E3834" s="40" t="s">
        <v>2634</v>
      </c>
      <c r="F3834" s="40">
        <v>2525</v>
      </c>
      <c r="G3834" s="41">
        <v>39051</v>
      </c>
      <c r="H3834" s="40" t="s">
        <v>1091</v>
      </c>
      <c r="I3834" s="40">
        <v>1121.94</v>
      </c>
      <c r="J3834" s="40">
        <v>0</v>
      </c>
      <c r="K3834" s="40">
        <v>0</v>
      </c>
      <c r="L3834" s="40">
        <v>1121.94</v>
      </c>
      <c r="M3834" s="40" t="s">
        <v>1290</v>
      </c>
    </row>
    <row r="3835" spans="1:13" s="40" customFormat="1">
      <c r="A3835" s="40">
        <v>101010102001</v>
      </c>
      <c r="B3835" s="40" t="s">
        <v>2902</v>
      </c>
      <c r="C3835" s="40" t="s">
        <v>2626</v>
      </c>
      <c r="D3835" s="40" t="s">
        <v>1288</v>
      </c>
      <c r="E3835" s="40" t="s">
        <v>2634</v>
      </c>
      <c r="F3835" s="40">
        <v>2526</v>
      </c>
      <c r="G3835" s="41">
        <v>39051</v>
      </c>
      <c r="H3835" s="40" t="s">
        <v>981</v>
      </c>
      <c r="I3835" s="40">
        <v>838.58</v>
      </c>
      <c r="J3835" s="40">
        <v>0</v>
      </c>
      <c r="K3835" s="40">
        <v>0</v>
      </c>
      <c r="L3835" s="40">
        <v>838.58</v>
      </c>
      <c r="M3835" s="40" t="s">
        <v>1290</v>
      </c>
    </row>
    <row r="3836" spans="1:13" s="40" customFormat="1">
      <c r="A3836" s="40">
        <v>101010102001</v>
      </c>
      <c r="B3836" s="40" t="s">
        <v>2902</v>
      </c>
      <c r="C3836" s="40" t="s">
        <v>2626</v>
      </c>
      <c r="D3836" s="40" t="s">
        <v>1288</v>
      </c>
      <c r="E3836" s="40" t="s">
        <v>2634</v>
      </c>
      <c r="F3836" s="40">
        <v>2534</v>
      </c>
      <c r="G3836" s="41">
        <v>39051</v>
      </c>
      <c r="H3836" s="40" t="s">
        <v>1577</v>
      </c>
      <c r="I3836" s="40">
        <v>3012.49</v>
      </c>
      <c r="J3836" s="40">
        <v>0</v>
      </c>
      <c r="K3836" s="40">
        <v>0</v>
      </c>
      <c r="L3836" s="40">
        <v>3012.49</v>
      </c>
      <c r="M3836" s="40" t="s">
        <v>1290</v>
      </c>
    </row>
    <row r="3837" spans="1:13" s="40" customFormat="1">
      <c r="A3837" s="40">
        <v>101010102001</v>
      </c>
      <c r="B3837" s="40" t="s">
        <v>2902</v>
      </c>
      <c r="C3837" s="40" t="s">
        <v>2626</v>
      </c>
      <c r="D3837" s="40" t="s">
        <v>1288</v>
      </c>
      <c r="E3837" s="40" t="s">
        <v>2634</v>
      </c>
      <c r="F3837" s="40">
        <v>2582</v>
      </c>
      <c r="G3837" s="41">
        <v>39051</v>
      </c>
      <c r="H3837" s="40" t="s">
        <v>1578</v>
      </c>
      <c r="I3837" s="40">
        <v>2018.43</v>
      </c>
      <c r="J3837" s="40">
        <v>0</v>
      </c>
      <c r="K3837" s="40">
        <v>0</v>
      </c>
      <c r="L3837" s="40">
        <v>2018.43</v>
      </c>
      <c r="M3837" s="40" t="s">
        <v>1290</v>
      </c>
    </row>
    <row r="3838" spans="1:13" s="40" customFormat="1">
      <c r="A3838" s="40">
        <v>101010102001</v>
      </c>
      <c r="B3838" s="40" t="s">
        <v>2902</v>
      </c>
      <c r="C3838" s="40" t="s">
        <v>2626</v>
      </c>
      <c r="D3838" s="40" t="s">
        <v>1288</v>
      </c>
      <c r="E3838" s="40" t="s">
        <v>2634</v>
      </c>
      <c r="F3838" s="40">
        <v>2610</v>
      </c>
      <c r="G3838" s="41">
        <v>39051</v>
      </c>
      <c r="H3838" s="40" t="s">
        <v>1579</v>
      </c>
      <c r="I3838" s="40">
        <v>122887.4</v>
      </c>
      <c r="J3838" s="40">
        <v>0</v>
      </c>
      <c r="K3838" s="40">
        <v>0</v>
      </c>
      <c r="L3838" s="40">
        <v>122887.4</v>
      </c>
      <c r="M3838" s="40" t="s">
        <v>1290</v>
      </c>
    </row>
    <row r="3839" spans="1:13" s="40" customFormat="1">
      <c r="A3839" s="40">
        <v>101010102001</v>
      </c>
      <c r="B3839" s="40" t="s">
        <v>2902</v>
      </c>
      <c r="C3839" s="40" t="s">
        <v>2626</v>
      </c>
      <c r="D3839" s="40" t="s">
        <v>1288</v>
      </c>
      <c r="E3839" s="40" t="s">
        <v>2634</v>
      </c>
      <c r="F3839" s="40">
        <v>2987</v>
      </c>
      <c r="G3839" s="41">
        <v>39051</v>
      </c>
      <c r="H3839" s="40" t="s">
        <v>1580</v>
      </c>
      <c r="I3839" s="40">
        <v>1792</v>
      </c>
      <c r="J3839" s="40">
        <v>0</v>
      </c>
      <c r="K3839" s="40">
        <v>0</v>
      </c>
      <c r="L3839" s="40">
        <v>1792</v>
      </c>
      <c r="M3839" s="40" t="s">
        <v>1290</v>
      </c>
    </row>
    <row r="3840" spans="1:13" s="40" customFormat="1">
      <c r="A3840" s="40">
        <v>101010102001</v>
      </c>
      <c r="B3840" s="40" t="s">
        <v>2902</v>
      </c>
      <c r="C3840" s="40" t="s">
        <v>2626</v>
      </c>
      <c r="D3840" s="40" t="s">
        <v>1288</v>
      </c>
      <c r="E3840" s="40" t="s">
        <v>2634</v>
      </c>
      <c r="F3840" s="40">
        <v>3193</v>
      </c>
      <c r="G3840" s="41">
        <v>39051</v>
      </c>
      <c r="H3840" s="40" t="s">
        <v>1581</v>
      </c>
      <c r="I3840" s="40">
        <v>46935.74</v>
      </c>
      <c r="J3840" s="40">
        <v>0</v>
      </c>
      <c r="K3840" s="40">
        <v>0</v>
      </c>
      <c r="L3840" s="40">
        <v>46935.74</v>
      </c>
      <c r="M3840" s="40" t="s">
        <v>1290</v>
      </c>
    </row>
    <row r="3841" spans="1:13" s="40" customFormat="1">
      <c r="A3841" s="40">
        <v>101010102001</v>
      </c>
      <c r="B3841" s="40" t="s">
        <v>2902</v>
      </c>
      <c r="C3841" s="40" t="s">
        <v>2626</v>
      </c>
      <c r="D3841" s="40" t="s">
        <v>1288</v>
      </c>
      <c r="E3841" s="40" t="s">
        <v>2627</v>
      </c>
      <c r="F3841" s="40">
        <v>4207</v>
      </c>
      <c r="G3841" s="41">
        <v>39051</v>
      </c>
      <c r="H3841" s="40" t="s">
        <v>1293</v>
      </c>
      <c r="I3841" s="40">
        <v>0</v>
      </c>
      <c r="J3841" s="40">
        <v>0</v>
      </c>
      <c r="K3841" s="40">
        <v>0</v>
      </c>
      <c r="L3841" s="40">
        <v>0</v>
      </c>
      <c r="M3841" s="40" t="s">
        <v>1290</v>
      </c>
    </row>
    <row r="3842" spans="1:13" s="40" customFormat="1">
      <c r="A3842" s="40">
        <v>101010102001</v>
      </c>
      <c r="B3842" s="40" t="s">
        <v>2902</v>
      </c>
      <c r="C3842" s="40" t="s">
        <v>2626</v>
      </c>
      <c r="D3842" s="40" t="s">
        <v>1288</v>
      </c>
      <c r="E3842" s="40" t="s">
        <v>2628</v>
      </c>
      <c r="F3842" s="40">
        <v>4346</v>
      </c>
      <c r="G3842" s="41">
        <v>39051</v>
      </c>
      <c r="H3842" s="40" t="s">
        <v>966</v>
      </c>
      <c r="I3842" s="40">
        <v>0</v>
      </c>
      <c r="J3842" s="40">
        <v>930.65</v>
      </c>
      <c r="K3842" s="40">
        <v>0</v>
      </c>
      <c r="L3842" s="40">
        <v>-930.65</v>
      </c>
      <c r="M3842" s="40" t="s">
        <v>1290</v>
      </c>
    </row>
    <row r="3843" spans="1:13" s="40" customFormat="1">
      <c r="A3843" s="40">
        <v>101010102001</v>
      </c>
      <c r="B3843" s="40" t="s">
        <v>2902</v>
      </c>
      <c r="C3843" s="40" t="s">
        <v>2626</v>
      </c>
      <c r="D3843" s="40" t="s">
        <v>1288</v>
      </c>
      <c r="E3843" s="40" t="s">
        <v>2628</v>
      </c>
      <c r="F3843" s="40">
        <v>4348</v>
      </c>
      <c r="G3843" s="41">
        <v>39051</v>
      </c>
      <c r="H3843" s="40" t="s">
        <v>967</v>
      </c>
      <c r="I3843" s="40">
        <v>0</v>
      </c>
      <c r="J3843" s="40">
        <v>5163.16</v>
      </c>
      <c r="K3843" s="40">
        <v>0</v>
      </c>
      <c r="L3843" s="40">
        <v>-5163.16</v>
      </c>
      <c r="M3843" s="40" t="s">
        <v>1290</v>
      </c>
    </row>
    <row r="3844" spans="1:13" s="40" customFormat="1">
      <c r="A3844" s="40">
        <v>101010102001</v>
      </c>
      <c r="B3844" s="40" t="s">
        <v>2902</v>
      </c>
      <c r="C3844" s="40" t="s">
        <v>2626</v>
      </c>
      <c r="D3844" s="40" t="s">
        <v>1288</v>
      </c>
      <c r="E3844" s="40" t="s">
        <v>2628</v>
      </c>
      <c r="F3844" s="40">
        <v>4350</v>
      </c>
      <c r="G3844" s="41">
        <v>39051</v>
      </c>
      <c r="H3844" s="40" t="s">
        <v>968</v>
      </c>
      <c r="I3844" s="40">
        <v>0</v>
      </c>
      <c r="J3844" s="40">
        <v>3072.81</v>
      </c>
      <c r="K3844" s="40">
        <v>0</v>
      </c>
      <c r="L3844" s="40">
        <v>-3072.81</v>
      </c>
      <c r="M3844" s="40" t="s">
        <v>1290</v>
      </c>
    </row>
    <row r="3845" spans="1:13" s="40" customFormat="1">
      <c r="A3845" s="40">
        <v>101010102001</v>
      </c>
      <c r="B3845" s="40" t="s">
        <v>2902</v>
      </c>
      <c r="C3845" s="40" t="s">
        <v>2626</v>
      </c>
      <c r="D3845" s="40" t="s">
        <v>1288</v>
      </c>
      <c r="E3845" s="40" t="s">
        <v>2628</v>
      </c>
      <c r="F3845" s="40">
        <v>4352</v>
      </c>
      <c r="G3845" s="41">
        <v>39051</v>
      </c>
      <c r="H3845" s="40" t="s">
        <v>969</v>
      </c>
      <c r="I3845" s="40">
        <v>0</v>
      </c>
      <c r="J3845" s="40">
        <v>136</v>
      </c>
      <c r="K3845" s="40">
        <v>0</v>
      </c>
      <c r="L3845" s="40">
        <v>-136</v>
      </c>
      <c r="M3845" s="40" t="s">
        <v>1290</v>
      </c>
    </row>
    <row r="3846" spans="1:13" s="40" customFormat="1">
      <c r="A3846" s="40">
        <v>101010102001</v>
      </c>
      <c r="B3846" s="40" t="s">
        <v>1287</v>
      </c>
      <c r="C3846" s="40" t="s">
        <v>2626</v>
      </c>
      <c r="D3846" s="40" t="s">
        <v>1288</v>
      </c>
      <c r="E3846" s="40" t="s">
        <v>2628</v>
      </c>
      <c r="F3846" s="40">
        <v>4353</v>
      </c>
      <c r="G3846" s="41">
        <v>39051</v>
      </c>
      <c r="H3846" s="40" t="s">
        <v>2656</v>
      </c>
      <c r="I3846" s="40">
        <v>0</v>
      </c>
      <c r="J3846" s="40">
        <v>395.6</v>
      </c>
      <c r="K3846" s="40">
        <v>0</v>
      </c>
      <c r="L3846" s="40">
        <v>-395.6</v>
      </c>
      <c r="M3846" s="40" t="s">
        <v>1290</v>
      </c>
    </row>
    <row r="3847" spans="1:13" s="40" customFormat="1">
      <c r="A3847" s="40">
        <v>101010102001</v>
      </c>
      <c r="B3847" s="40" t="s">
        <v>2902</v>
      </c>
      <c r="C3847" s="40" t="s">
        <v>2626</v>
      </c>
      <c r="D3847" s="40" t="s">
        <v>1288</v>
      </c>
      <c r="E3847" s="40" t="s">
        <v>2628</v>
      </c>
      <c r="F3847" s="40">
        <v>4354</v>
      </c>
      <c r="G3847" s="41">
        <v>39051</v>
      </c>
      <c r="H3847" s="40" t="s">
        <v>970</v>
      </c>
      <c r="I3847" s="40">
        <v>0</v>
      </c>
      <c r="J3847" s="40">
        <v>430</v>
      </c>
      <c r="K3847" s="40">
        <v>0</v>
      </c>
      <c r="L3847" s="40">
        <v>-430</v>
      </c>
      <c r="M3847" s="40" t="s">
        <v>1290</v>
      </c>
    </row>
    <row r="3848" spans="1:13" s="40" customFormat="1">
      <c r="A3848" s="40">
        <v>101010102001</v>
      </c>
      <c r="B3848" s="40" t="s">
        <v>2902</v>
      </c>
      <c r="C3848" s="40" t="s">
        <v>2626</v>
      </c>
      <c r="D3848" s="40" t="s">
        <v>1288</v>
      </c>
      <c r="E3848" s="40" t="s">
        <v>2628</v>
      </c>
      <c r="F3848" s="40">
        <v>4356</v>
      </c>
      <c r="G3848" s="41">
        <v>39051</v>
      </c>
      <c r="H3848" s="40" t="s">
        <v>971</v>
      </c>
      <c r="I3848" s="40">
        <v>0</v>
      </c>
      <c r="J3848" s="40">
        <v>323.62</v>
      </c>
      <c r="K3848" s="40">
        <v>0</v>
      </c>
      <c r="L3848" s="40">
        <v>-323.62</v>
      </c>
      <c r="M3848" s="40" t="s">
        <v>1290</v>
      </c>
    </row>
    <row r="3849" spans="1:13" s="40" customFormat="1">
      <c r="A3849" s="40">
        <v>101010102001</v>
      </c>
      <c r="B3849" s="40" t="s">
        <v>1287</v>
      </c>
      <c r="C3849" s="40" t="s">
        <v>2626</v>
      </c>
      <c r="D3849" s="40" t="s">
        <v>1288</v>
      </c>
      <c r="E3849" s="40" t="s">
        <v>2628</v>
      </c>
      <c r="F3849" s="40">
        <v>4429</v>
      </c>
      <c r="G3849" s="41">
        <v>39051</v>
      </c>
      <c r="H3849" s="40" t="s">
        <v>2657</v>
      </c>
      <c r="I3849" s="40">
        <v>0</v>
      </c>
      <c r="J3849" s="40">
        <v>95</v>
      </c>
      <c r="K3849" s="40">
        <v>0</v>
      </c>
      <c r="L3849" s="40">
        <v>-95</v>
      </c>
      <c r="M3849" s="40" t="s">
        <v>1290</v>
      </c>
    </row>
    <row r="3850" spans="1:13" s="40" customFormat="1">
      <c r="A3850" s="40">
        <v>101010102001</v>
      </c>
      <c r="B3850" s="40" t="s">
        <v>2676</v>
      </c>
      <c r="C3850" s="40" t="s">
        <v>2626</v>
      </c>
      <c r="D3850" s="40" t="s">
        <v>1288</v>
      </c>
      <c r="E3850" s="40" t="s">
        <v>2628</v>
      </c>
      <c r="F3850" s="40">
        <v>4429</v>
      </c>
      <c r="G3850" s="41">
        <v>39051</v>
      </c>
      <c r="H3850" s="40" t="s">
        <v>2657</v>
      </c>
      <c r="I3850" s="40">
        <v>0</v>
      </c>
      <c r="J3850" s="40">
        <v>75</v>
      </c>
      <c r="K3850" s="40">
        <v>0</v>
      </c>
      <c r="L3850" s="40">
        <v>-75</v>
      </c>
      <c r="M3850" s="40" t="s">
        <v>1290</v>
      </c>
    </row>
    <row r="3851" spans="1:13" s="40" customFormat="1">
      <c r="A3851" s="40">
        <v>101010102001</v>
      </c>
      <c r="B3851" s="40" t="s">
        <v>2902</v>
      </c>
      <c r="C3851" s="40" t="s">
        <v>2626</v>
      </c>
      <c r="D3851" s="40" t="s">
        <v>1288</v>
      </c>
      <c r="E3851" s="40" t="s">
        <v>2628</v>
      </c>
      <c r="F3851" s="40">
        <v>4429</v>
      </c>
      <c r="G3851" s="41">
        <v>39051</v>
      </c>
      <c r="H3851" s="40" t="s">
        <v>2657</v>
      </c>
      <c r="I3851" s="40">
        <v>0</v>
      </c>
      <c r="J3851" s="40">
        <v>80</v>
      </c>
      <c r="K3851" s="40">
        <v>0</v>
      </c>
      <c r="L3851" s="40">
        <v>-80</v>
      </c>
      <c r="M3851" s="40" t="s">
        <v>1290</v>
      </c>
    </row>
    <row r="3852" spans="1:13" s="40" customFormat="1">
      <c r="A3852" s="40">
        <v>101010102001</v>
      </c>
      <c r="B3852" s="40" t="s">
        <v>2902</v>
      </c>
      <c r="C3852" s="40" t="s">
        <v>2626</v>
      </c>
      <c r="D3852" s="40" t="s">
        <v>1288</v>
      </c>
      <c r="E3852" s="40" t="s">
        <v>2628</v>
      </c>
      <c r="F3852" s="40">
        <v>4429</v>
      </c>
      <c r="G3852" s="41">
        <v>39051</v>
      </c>
      <c r="H3852" s="40" t="s">
        <v>2657</v>
      </c>
      <c r="I3852" s="40">
        <v>0</v>
      </c>
      <c r="J3852" s="40">
        <v>90</v>
      </c>
      <c r="K3852" s="40">
        <v>0</v>
      </c>
      <c r="L3852" s="40">
        <v>-90</v>
      </c>
      <c r="M3852" s="40" t="s">
        <v>1290</v>
      </c>
    </row>
    <row r="3853" spans="1:13" s="40" customFormat="1">
      <c r="A3853" s="40">
        <v>101010102001</v>
      </c>
      <c r="B3853" s="40" t="s">
        <v>2902</v>
      </c>
      <c r="C3853" s="40" t="s">
        <v>2626</v>
      </c>
      <c r="D3853" s="40" t="s">
        <v>1288</v>
      </c>
      <c r="E3853" s="40" t="s">
        <v>2628</v>
      </c>
      <c r="F3853" s="40">
        <v>4429</v>
      </c>
      <c r="G3853" s="41">
        <v>39051</v>
      </c>
      <c r="H3853" s="40" t="s">
        <v>2657</v>
      </c>
      <c r="I3853" s="40">
        <v>0</v>
      </c>
      <c r="J3853" s="40">
        <v>64.67</v>
      </c>
      <c r="K3853" s="40">
        <v>0</v>
      </c>
      <c r="L3853" s="40">
        <v>-64.67</v>
      </c>
      <c r="M3853" s="40" t="s">
        <v>1290</v>
      </c>
    </row>
    <row r="3854" spans="1:13" s="40" customFormat="1">
      <c r="A3854" s="40">
        <v>101010102001</v>
      </c>
      <c r="B3854" s="40" t="s">
        <v>2902</v>
      </c>
      <c r="C3854" s="40" t="s">
        <v>2626</v>
      </c>
      <c r="D3854" s="40" t="s">
        <v>1288</v>
      </c>
      <c r="E3854" s="40" t="s">
        <v>2628</v>
      </c>
      <c r="F3854" s="40">
        <v>4450</v>
      </c>
      <c r="G3854" s="41">
        <v>39051</v>
      </c>
      <c r="H3854" s="40" t="s">
        <v>972</v>
      </c>
      <c r="I3854" s="40">
        <v>0</v>
      </c>
      <c r="J3854" s="40">
        <v>18793.88</v>
      </c>
      <c r="K3854" s="40">
        <v>0</v>
      </c>
      <c r="L3854" s="40">
        <v>-18793.88</v>
      </c>
      <c r="M3854" s="40" t="s">
        <v>1290</v>
      </c>
    </row>
    <row r="3855" spans="1:13">
      <c r="A3855">
        <v>101010102001</v>
      </c>
      <c r="B3855" t="s">
        <v>2902</v>
      </c>
      <c r="C3855" t="s">
        <v>2626</v>
      </c>
      <c r="D3855" t="s">
        <v>1288</v>
      </c>
      <c r="E3855" t="s">
        <v>2634</v>
      </c>
      <c r="F3855">
        <v>201</v>
      </c>
      <c r="G3855" s="1">
        <v>39052</v>
      </c>
      <c r="H3855" t="s">
        <v>1586</v>
      </c>
      <c r="I3855">
        <v>7250</v>
      </c>
      <c r="J3855">
        <v>0</v>
      </c>
      <c r="K3855">
        <v>0</v>
      </c>
      <c r="L3855">
        <v>7250</v>
      </c>
      <c r="M3855" t="s">
        <v>1290</v>
      </c>
    </row>
    <row r="3856" spans="1:13">
      <c r="A3856">
        <v>101010102001</v>
      </c>
      <c r="B3856" t="s">
        <v>2902</v>
      </c>
      <c r="C3856" t="s">
        <v>2626</v>
      </c>
      <c r="D3856" t="s">
        <v>1288</v>
      </c>
      <c r="E3856" t="s">
        <v>2634</v>
      </c>
      <c r="F3856">
        <v>2676</v>
      </c>
      <c r="G3856" s="1">
        <v>39052</v>
      </c>
      <c r="H3856" t="s">
        <v>25</v>
      </c>
      <c r="I3856">
        <v>12072.28</v>
      </c>
      <c r="J3856">
        <v>0</v>
      </c>
      <c r="K3856">
        <v>0</v>
      </c>
      <c r="L3856">
        <v>12072.28</v>
      </c>
      <c r="M3856" t="s">
        <v>1290</v>
      </c>
    </row>
    <row r="3857" spans="1:13">
      <c r="A3857">
        <v>101010102001</v>
      </c>
      <c r="B3857" t="s">
        <v>2902</v>
      </c>
      <c r="C3857" t="s">
        <v>2626</v>
      </c>
      <c r="D3857" t="s">
        <v>1288</v>
      </c>
      <c r="E3857" t="s">
        <v>2634</v>
      </c>
      <c r="F3857">
        <v>2677</v>
      </c>
      <c r="G3857" s="1">
        <v>39052</v>
      </c>
      <c r="H3857" t="s">
        <v>26</v>
      </c>
      <c r="I3857">
        <v>6036.14</v>
      </c>
      <c r="J3857">
        <v>0</v>
      </c>
      <c r="K3857">
        <v>0</v>
      </c>
      <c r="L3857">
        <v>6036.14</v>
      </c>
      <c r="M3857" t="s">
        <v>1290</v>
      </c>
    </row>
    <row r="3858" spans="1:13">
      <c r="A3858">
        <v>101010102001</v>
      </c>
      <c r="B3858" t="s">
        <v>2902</v>
      </c>
      <c r="C3858" t="s">
        <v>2626</v>
      </c>
      <c r="D3858" t="s">
        <v>1288</v>
      </c>
      <c r="E3858" t="s">
        <v>2634</v>
      </c>
      <c r="F3858">
        <v>3299</v>
      </c>
      <c r="G3858" s="1">
        <v>39052</v>
      </c>
      <c r="H3858" t="s">
        <v>27</v>
      </c>
      <c r="I3858">
        <v>546</v>
      </c>
      <c r="J3858">
        <v>0</v>
      </c>
      <c r="K3858">
        <v>0</v>
      </c>
      <c r="L3858">
        <v>546</v>
      </c>
      <c r="M3858" t="s">
        <v>1290</v>
      </c>
    </row>
    <row r="3859" spans="1:13">
      <c r="A3859">
        <v>101010102001</v>
      </c>
      <c r="B3859" t="s">
        <v>2902</v>
      </c>
      <c r="C3859" t="s">
        <v>2626</v>
      </c>
      <c r="D3859" t="s">
        <v>1288</v>
      </c>
      <c r="E3859" t="s">
        <v>2627</v>
      </c>
      <c r="F3859">
        <v>4357</v>
      </c>
      <c r="G3859" s="1">
        <v>39052</v>
      </c>
      <c r="H3859" t="s">
        <v>1293</v>
      </c>
      <c r="I3859">
        <v>0</v>
      </c>
      <c r="J3859">
        <v>0</v>
      </c>
      <c r="K3859">
        <v>0</v>
      </c>
      <c r="L3859">
        <v>0</v>
      </c>
      <c r="M3859" t="s">
        <v>1290</v>
      </c>
    </row>
    <row r="3860" spans="1:13">
      <c r="A3860">
        <v>101010102001</v>
      </c>
      <c r="B3860" t="s">
        <v>2902</v>
      </c>
      <c r="C3860" t="s">
        <v>2626</v>
      </c>
      <c r="D3860" t="s">
        <v>1288</v>
      </c>
      <c r="E3860" t="s">
        <v>2628</v>
      </c>
      <c r="F3860">
        <v>4358</v>
      </c>
      <c r="G3860" s="1">
        <v>39052</v>
      </c>
      <c r="H3860" t="s">
        <v>1582</v>
      </c>
      <c r="I3860">
        <v>0</v>
      </c>
      <c r="J3860">
        <v>100</v>
      </c>
      <c r="K3860">
        <v>0</v>
      </c>
      <c r="L3860">
        <v>-100</v>
      </c>
      <c r="M3860" t="s">
        <v>1290</v>
      </c>
    </row>
    <row r="3861" spans="1:13">
      <c r="A3861">
        <v>101010102001</v>
      </c>
      <c r="B3861" t="s">
        <v>2902</v>
      </c>
      <c r="C3861" t="s">
        <v>2626</v>
      </c>
      <c r="D3861" t="s">
        <v>1288</v>
      </c>
      <c r="E3861" t="s">
        <v>2628</v>
      </c>
      <c r="F3861">
        <v>4359</v>
      </c>
      <c r="G3861" s="1">
        <v>39052</v>
      </c>
      <c r="H3861" t="s">
        <v>1583</v>
      </c>
      <c r="I3861">
        <v>0</v>
      </c>
      <c r="J3861">
        <v>105.58</v>
      </c>
      <c r="K3861">
        <v>0</v>
      </c>
      <c r="L3861">
        <v>-105.58</v>
      </c>
      <c r="M3861" t="s">
        <v>1290</v>
      </c>
    </row>
    <row r="3862" spans="1:13">
      <c r="A3862">
        <v>101010102001</v>
      </c>
      <c r="B3862" t="s">
        <v>2902</v>
      </c>
      <c r="C3862" t="s">
        <v>2626</v>
      </c>
      <c r="D3862" t="s">
        <v>1288</v>
      </c>
      <c r="E3862" t="s">
        <v>2628</v>
      </c>
      <c r="F3862">
        <v>4360</v>
      </c>
      <c r="G3862" s="1">
        <v>39052</v>
      </c>
      <c r="H3862" t="s">
        <v>1584</v>
      </c>
      <c r="I3862">
        <v>0</v>
      </c>
      <c r="J3862">
        <v>7867.2</v>
      </c>
      <c r="K3862">
        <v>0</v>
      </c>
      <c r="L3862">
        <v>-7867.2</v>
      </c>
      <c r="M3862" t="s">
        <v>1290</v>
      </c>
    </row>
    <row r="3863" spans="1:13">
      <c r="A3863">
        <v>101010102001</v>
      </c>
      <c r="B3863" t="s">
        <v>2902</v>
      </c>
      <c r="C3863" t="s">
        <v>2626</v>
      </c>
      <c r="D3863" t="s">
        <v>1288</v>
      </c>
      <c r="E3863" t="s">
        <v>2628</v>
      </c>
      <c r="F3863">
        <v>4361</v>
      </c>
      <c r="G3863" s="1">
        <v>39052</v>
      </c>
      <c r="H3863" t="s">
        <v>2876</v>
      </c>
      <c r="I3863">
        <v>0</v>
      </c>
      <c r="J3863">
        <v>8017.04</v>
      </c>
      <c r="K3863">
        <v>0</v>
      </c>
      <c r="L3863">
        <v>-8017.04</v>
      </c>
      <c r="M3863" t="s">
        <v>1290</v>
      </c>
    </row>
    <row r="3864" spans="1:13">
      <c r="A3864">
        <v>101010102001</v>
      </c>
      <c r="B3864" t="s">
        <v>2902</v>
      </c>
      <c r="C3864" t="s">
        <v>2626</v>
      </c>
      <c r="D3864" t="s">
        <v>1288</v>
      </c>
      <c r="E3864" t="s">
        <v>2628</v>
      </c>
      <c r="F3864">
        <v>4362</v>
      </c>
      <c r="G3864" s="1">
        <v>39052</v>
      </c>
      <c r="H3864" t="s">
        <v>1585</v>
      </c>
      <c r="I3864">
        <v>0</v>
      </c>
      <c r="J3864">
        <v>591.44000000000005</v>
      </c>
      <c r="K3864">
        <v>0</v>
      </c>
      <c r="L3864">
        <v>-591.44000000000005</v>
      </c>
      <c r="M3864" t="s">
        <v>1290</v>
      </c>
    </row>
    <row r="3865" spans="1:13">
      <c r="A3865">
        <v>101010102001</v>
      </c>
      <c r="B3865" t="s">
        <v>2902</v>
      </c>
      <c r="C3865" t="s">
        <v>2626</v>
      </c>
      <c r="D3865" t="s">
        <v>1288</v>
      </c>
      <c r="E3865" t="s">
        <v>2632</v>
      </c>
      <c r="F3865">
        <v>166</v>
      </c>
      <c r="G3865" s="1">
        <v>39053</v>
      </c>
      <c r="H3865" t="s">
        <v>28</v>
      </c>
      <c r="I3865">
        <v>0</v>
      </c>
      <c r="J3865">
        <v>1589.04</v>
      </c>
      <c r="K3865">
        <v>0</v>
      </c>
      <c r="L3865">
        <v>-1589.04</v>
      </c>
      <c r="M3865" t="s">
        <v>1290</v>
      </c>
    </row>
    <row r="3866" spans="1:13">
      <c r="A3866">
        <v>101010102001</v>
      </c>
      <c r="B3866" t="s">
        <v>2676</v>
      </c>
      <c r="C3866" t="s">
        <v>2626</v>
      </c>
      <c r="D3866" t="s">
        <v>1288</v>
      </c>
      <c r="E3866" t="s">
        <v>2634</v>
      </c>
      <c r="F3866">
        <v>2493</v>
      </c>
      <c r="G3866" s="1">
        <v>39053</v>
      </c>
      <c r="H3866" t="s">
        <v>363</v>
      </c>
      <c r="I3866">
        <v>881.82</v>
      </c>
      <c r="J3866">
        <v>0</v>
      </c>
      <c r="K3866">
        <v>0</v>
      </c>
      <c r="L3866">
        <v>881.82</v>
      </c>
      <c r="M3866" t="s">
        <v>1290</v>
      </c>
    </row>
    <row r="3867" spans="1:13">
      <c r="A3867">
        <v>101010102001</v>
      </c>
      <c r="B3867" t="s">
        <v>2902</v>
      </c>
      <c r="C3867" t="s">
        <v>2626</v>
      </c>
      <c r="D3867" t="s">
        <v>1288</v>
      </c>
      <c r="E3867" t="s">
        <v>2634</v>
      </c>
      <c r="F3867">
        <v>2605</v>
      </c>
      <c r="G3867" s="1">
        <v>39055</v>
      </c>
      <c r="H3867" t="s">
        <v>1910</v>
      </c>
      <c r="I3867">
        <v>120.59</v>
      </c>
      <c r="J3867">
        <v>0</v>
      </c>
      <c r="K3867">
        <v>0</v>
      </c>
      <c r="L3867">
        <v>120.59</v>
      </c>
      <c r="M3867" t="s">
        <v>1290</v>
      </c>
    </row>
    <row r="3868" spans="1:13">
      <c r="A3868">
        <v>101010102001</v>
      </c>
      <c r="B3868" t="s">
        <v>2902</v>
      </c>
      <c r="C3868" t="s">
        <v>2626</v>
      </c>
      <c r="D3868" t="s">
        <v>1288</v>
      </c>
      <c r="E3868" t="s">
        <v>2634</v>
      </c>
      <c r="F3868">
        <v>2980</v>
      </c>
      <c r="G3868" s="1">
        <v>39055</v>
      </c>
      <c r="H3868" t="s">
        <v>34</v>
      </c>
      <c r="I3868">
        <v>678</v>
      </c>
      <c r="J3868">
        <v>0</v>
      </c>
      <c r="K3868">
        <v>0</v>
      </c>
      <c r="L3868">
        <v>678</v>
      </c>
      <c r="M3868" t="s">
        <v>1290</v>
      </c>
    </row>
    <row r="3869" spans="1:13">
      <c r="A3869">
        <v>101010102001</v>
      </c>
      <c r="B3869" t="s">
        <v>2902</v>
      </c>
      <c r="C3869" t="s">
        <v>2626</v>
      </c>
      <c r="D3869" t="s">
        <v>1288</v>
      </c>
      <c r="E3869" t="s">
        <v>2634</v>
      </c>
      <c r="F3869">
        <v>2982</v>
      </c>
      <c r="G3869" s="1">
        <v>39055</v>
      </c>
      <c r="H3869" t="s">
        <v>35</v>
      </c>
      <c r="I3869">
        <v>514.35</v>
      </c>
      <c r="J3869">
        <v>0</v>
      </c>
      <c r="K3869">
        <v>0</v>
      </c>
      <c r="L3869">
        <v>514.35</v>
      </c>
      <c r="M3869" t="s">
        <v>1290</v>
      </c>
    </row>
    <row r="3870" spans="1:13">
      <c r="A3870">
        <v>101010102001</v>
      </c>
      <c r="B3870" t="s">
        <v>2902</v>
      </c>
      <c r="C3870" t="s">
        <v>2626</v>
      </c>
      <c r="D3870" t="s">
        <v>1288</v>
      </c>
      <c r="E3870" t="s">
        <v>2634</v>
      </c>
      <c r="F3870">
        <v>2992</v>
      </c>
      <c r="G3870" s="1">
        <v>39055</v>
      </c>
      <c r="H3870" t="s">
        <v>36</v>
      </c>
      <c r="I3870">
        <v>650.4</v>
      </c>
      <c r="J3870">
        <v>0</v>
      </c>
      <c r="K3870">
        <v>0</v>
      </c>
      <c r="L3870">
        <v>650.4</v>
      </c>
      <c r="M3870" t="s">
        <v>1290</v>
      </c>
    </row>
    <row r="3871" spans="1:13">
      <c r="A3871">
        <v>101010102001</v>
      </c>
      <c r="B3871" t="s">
        <v>2902</v>
      </c>
      <c r="C3871" t="s">
        <v>2626</v>
      </c>
      <c r="D3871" t="s">
        <v>1288</v>
      </c>
      <c r="E3871" t="s">
        <v>2634</v>
      </c>
      <c r="F3871">
        <v>3295</v>
      </c>
      <c r="G3871" s="1">
        <v>39055</v>
      </c>
      <c r="H3871" t="s">
        <v>37</v>
      </c>
      <c r="I3871">
        <v>201.37</v>
      </c>
      <c r="J3871">
        <v>0</v>
      </c>
      <c r="K3871">
        <v>0</v>
      </c>
      <c r="L3871">
        <v>201.37</v>
      </c>
      <c r="M3871" t="s">
        <v>1290</v>
      </c>
    </row>
    <row r="3872" spans="1:13">
      <c r="A3872">
        <v>101010102001</v>
      </c>
      <c r="B3872" t="s">
        <v>2902</v>
      </c>
      <c r="C3872" t="s">
        <v>2626</v>
      </c>
      <c r="D3872" t="s">
        <v>1288</v>
      </c>
      <c r="E3872" t="s">
        <v>2634</v>
      </c>
      <c r="F3872">
        <v>3297</v>
      </c>
      <c r="G3872" s="1">
        <v>39055</v>
      </c>
      <c r="H3872" t="s">
        <v>38</v>
      </c>
      <c r="I3872">
        <v>1522</v>
      </c>
      <c r="J3872">
        <v>0</v>
      </c>
      <c r="K3872">
        <v>0</v>
      </c>
      <c r="L3872">
        <v>1522</v>
      </c>
      <c r="M3872" t="s">
        <v>1290</v>
      </c>
    </row>
    <row r="3873" spans="1:13">
      <c r="A3873">
        <v>101010102001</v>
      </c>
      <c r="B3873" t="s">
        <v>2902</v>
      </c>
      <c r="C3873" t="s">
        <v>2626</v>
      </c>
      <c r="D3873" t="s">
        <v>1288</v>
      </c>
      <c r="E3873" t="s">
        <v>2634</v>
      </c>
      <c r="F3873">
        <v>3301</v>
      </c>
      <c r="G3873" s="1">
        <v>39055</v>
      </c>
      <c r="H3873" t="s">
        <v>39</v>
      </c>
      <c r="I3873">
        <v>8566.34</v>
      </c>
      <c r="J3873">
        <v>0</v>
      </c>
      <c r="K3873">
        <v>0</v>
      </c>
      <c r="L3873">
        <v>8566.34</v>
      </c>
      <c r="M3873" t="s">
        <v>1290</v>
      </c>
    </row>
    <row r="3874" spans="1:13">
      <c r="A3874">
        <v>101010102001</v>
      </c>
      <c r="B3874" t="s">
        <v>2902</v>
      </c>
      <c r="C3874" t="s">
        <v>2626</v>
      </c>
      <c r="D3874" t="s">
        <v>1288</v>
      </c>
      <c r="E3874" t="s">
        <v>2628</v>
      </c>
      <c r="F3874">
        <v>4366</v>
      </c>
      <c r="G3874" s="1">
        <v>39055</v>
      </c>
      <c r="H3874" t="s">
        <v>29</v>
      </c>
      <c r="I3874">
        <v>0</v>
      </c>
      <c r="J3874">
        <v>9917</v>
      </c>
      <c r="K3874">
        <v>0</v>
      </c>
      <c r="L3874">
        <v>-9917</v>
      </c>
      <c r="M3874" t="s">
        <v>1290</v>
      </c>
    </row>
    <row r="3875" spans="1:13">
      <c r="A3875">
        <v>101010102001</v>
      </c>
      <c r="B3875" t="s">
        <v>2902</v>
      </c>
      <c r="C3875" t="s">
        <v>2626</v>
      </c>
      <c r="D3875" t="s">
        <v>1288</v>
      </c>
      <c r="E3875" t="s">
        <v>2628</v>
      </c>
      <c r="F3875">
        <v>4367</v>
      </c>
      <c r="G3875" s="1">
        <v>39055</v>
      </c>
      <c r="H3875" t="s">
        <v>30</v>
      </c>
      <c r="I3875">
        <v>0</v>
      </c>
      <c r="J3875">
        <v>8566.51</v>
      </c>
      <c r="K3875">
        <v>0</v>
      </c>
      <c r="L3875">
        <v>-8566.51</v>
      </c>
      <c r="M3875" t="s">
        <v>1290</v>
      </c>
    </row>
    <row r="3876" spans="1:13">
      <c r="A3876">
        <v>101010102001</v>
      </c>
      <c r="B3876" t="s">
        <v>2902</v>
      </c>
      <c r="C3876" t="s">
        <v>2626</v>
      </c>
      <c r="D3876" t="s">
        <v>1288</v>
      </c>
      <c r="E3876" t="s">
        <v>2628</v>
      </c>
      <c r="F3876">
        <v>4368</v>
      </c>
      <c r="G3876" s="1">
        <v>39055</v>
      </c>
      <c r="H3876" t="s">
        <v>31</v>
      </c>
      <c r="I3876">
        <v>0</v>
      </c>
      <c r="J3876">
        <v>5344.69</v>
      </c>
      <c r="K3876">
        <v>0</v>
      </c>
      <c r="L3876">
        <v>-5344.69</v>
      </c>
      <c r="M3876" t="s">
        <v>1290</v>
      </c>
    </row>
    <row r="3877" spans="1:13">
      <c r="A3877">
        <v>101010102001</v>
      </c>
      <c r="B3877" t="s">
        <v>2902</v>
      </c>
      <c r="C3877" t="s">
        <v>2626</v>
      </c>
      <c r="D3877" t="s">
        <v>1288</v>
      </c>
      <c r="E3877" t="s">
        <v>2628</v>
      </c>
      <c r="F3877">
        <v>4369</v>
      </c>
      <c r="G3877" s="1">
        <v>39055</v>
      </c>
      <c r="H3877" t="s">
        <v>32</v>
      </c>
      <c r="I3877">
        <v>0</v>
      </c>
      <c r="J3877">
        <v>3889.3</v>
      </c>
      <c r="K3877">
        <v>0</v>
      </c>
      <c r="L3877">
        <v>-3889.3</v>
      </c>
      <c r="M3877" t="s">
        <v>1290</v>
      </c>
    </row>
    <row r="3878" spans="1:13">
      <c r="A3878">
        <v>101010102001</v>
      </c>
      <c r="B3878" t="s">
        <v>2902</v>
      </c>
      <c r="C3878" t="s">
        <v>2626</v>
      </c>
      <c r="D3878" t="s">
        <v>1288</v>
      </c>
      <c r="E3878" t="s">
        <v>2628</v>
      </c>
      <c r="F3878">
        <v>4370</v>
      </c>
      <c r="G3878" s="1">
        <v>39055</v>
      </c>
      <c r="H3878" t="s">
        <v>33</v>
      </c>
      <c r="I3878">
        <v>0</v>
      </c>
      <c r="J3878">
        <v>220.81</v>
      </c>
      <c r="K3878">
        <v>0</v>
      </c>
      <c r="L3878">
        <v>-220.81</v>
      </c>
      <c r="M3878" t="s">
        <v>1290</v>
      </c>
    </row>
    <row r="3879" spans="1:13">
      <c r="A3879">
        <v>101010102001</v>
      </c>
      <c r="B3879" t="s">
        <v>2902</v>
      </c>
      <c r="C3879" t="s">
        <v>2626</v>
      </c>
      <c r="D3879" t="s">
        <v>1288</v>
      </c>
      <c r="E3879" t="s">
        <v>2634</v>
      </c>
      <c r="F3879">
        <v>2678</v>
      </c>
      <c r="G3879" s="1">
        <v>39056</v>
      </c>
      <c r="H3879" t="s">
        <v>2941</v>
      </c>
      <c r="I3879">
        <v>8287.73</v>
      </c>
      <c r="J3879">
        <v>0</v>
      </c>
      <c r="K3879">
        <v>0</v>
      </c>
      <c r="L3879">
        <v>8287.73</v>
      </c>
      <c r="M3879" t="s">
        <v>1290</v>
      </c>
    </row>
    <row r="3880" spans="1:13">
      <c r="A3880">
        <v>101010102001</v>
      </c>
      <c r="B3880" t="s">
        <v>2902</v>
      </c>
      <c r="C3880" t="s">
        <v>2626</v>
      </c>
      <c r="D3880" t="s">
        <v>1288</v>
      </c>
      <c r="E3880" t="s">
        <v>2634</v>
      </c>
      <c r="F3880">
        <v>2681</v>
      </c>
      <c r="G3880" s="1">
        <v>39056</v>
      </c>
      <c r="H3880" t="s">
        <v>2942</v>
      </c>
      <c r="I3880">
        <v>7803.98</v>
      </c>
      <c r="J3880">
        <v>0</v>
      </c>
      <c r="K3880">
        <v>0</v>
      </c>
      <c r="L3880">
        <v>7803.98</v>
      </c>
      <c r="M3880" t="s">
        <v>1290</v>
      </c>
    </row>
    <row r="3881" spans="1:13">
      <c r="A3881">
        <v>101010102001</v>
      </c>
      <c r="B3881" t="s">
        <v>2902</v>
      </c>
      <c r="C3881" t="s">
        <v>2626</v>
      </c>
      <c r="D3881" t="s">
        <v>1288</v>
      </c>
      <c r="E3881" t="s">
        <v>2634</v>
      </c>
      <c r="F3881">
        <v>3293</v>
      </c>
      <c r="G3881" s="1">
        <v>39056</v>
      </c>
      <c r="H3881" t="s">
        <v>2943</v>
      </c>
      <c r="I3881">
        <v>1665.85</v>
      </c>
      <c r="J3881">
        <v>0</v>
      </c>
      <c r="K3881">
        <v>0</v>
      </c>
      <c r="L3881">
        <v>1665.85</v>
      </c>
      <c r="M3881" t="s">
        <v>1290</v>
      </c>
    </row>
    <row r="3882" spans="1:13">
      <c r="A3882">
        <v>101010102001</v>
      </c>
      <c r="B3882" t="s">
        <v>2902</v>
      </c>
      <c r="C3882" t="s">
        <v>2626</v>
      </c>
      <c r="D3882" t="s">
        <v>1288</v>
      </c>
      <c r="E3882" t="s">
        <v>2634</v>
      </c>
      <c r="F3882">
        <v>3308</v>
      </c>
      <c r="G3882" s="1">
        <v>39056</v>
      </c>
      <c r="H3882" t="s">
        <v>2944</v>
      </c>
      <c r="I3882">
        <v>1222.3</v>
      </c>
      <c r="J3882">
        <v>0</v>
      </c>
      <c r="K3882">
        <v>0</v>
      </c>
      <c r="L3882">
        <v>1222.3</v>
      </c>
      <c r="M3882" t="s">
        <v>1290</v>
      </c>
    </row>
    <row r="3883" spans="1:13">
      <c r="A3883">
        <v>101010102001</v>
      </c>
      <c r="B3883" t="s">
        <v>2902</v>
      </c>
      <c r="C3883" t="s">
        <v>2626</v>
      </c>
      <c r="D3883" t="s">
        <v>1288</v>
      </c>
      <c r="E3883" t="s">
        <v>2628</v>
      </c>
      <c r="F3883">
        <v>4372</v>
      </c>
      <c r="G3883" s="1">
        <v>39056</v>
      </c>
      <c r="H3883" t="s">
        <v>40</v>
      </c>
      <c r="I3883">
        <v>0</v>
      </c>
      <c r="J3883">
        <v>71.010000000000005</v>
      </c>
      <c r="K3883">
        <v>0</v>
      </c>
      <c r="L3883">
        <v>-71.010000000000005</v>
      </c>
      <c r="M3883" t="s">
        <v>1290</v>
      </c>
    </row>
    <row r="3884" spans="1:13">
      <c r="A3884">
        <v>101010102001</v>
      </c>
      <c r="B3884" t="s">
        <v>2902</v>
      </c>
      <c r="C3884" t="s">
        <v>2626</v>
      </c>
      <c r="D3884" t="s">
        <v>1288</v>
      </c>
      <c r="E3884" t="s">
        <v>2628</v>
      </c>
      <c r="F3884">
        <v>4373</v>
      </c>
      <c r="G3884" s="1">
        <v>39056</v>
      </c>
      <c r="H3884" t="s">
        <v>41</v>
      </c>
      <c r="I3884">
        <v>0</v>
      </c>
      <c r="J3884">
        <v>43.94</v>
      </c>
      <c r="K3884">
        <v>0</v>
      </c>
      <c r="L3884">
        <v>-43.94</v>
      </c>
      <c r="M3884" t="s">
        <v>1290</v>
      </c>
    </row>
    <row r="3885" spans="1:13">
      <c r="A3885">
        <v>101010102001</v>
      </c>
      <c r="B3885" t="s">
        <v>2902</v>
      </c>
      <c r="C3885" t="s">
        <v>2626</v>
      </c>
      <c r="D3885" t="s">
        <v>1288</v>
      </c>
      <c r="E3885" t="s">
        <v>2628</v>
      </c>
      <c r="F3885">
        <v>4380</v>
      </c>
      <c r="G3885" s="1">
        <v>39056</v>
      </c>
      <c r="H3885" t="s">
        <v>42</v>
      </c>
      <c r="I3885">
        <v>0</v>
      </c>
      <c r="J3885">
        <v>336</v>
      </c>
      <c r="K3885">
        <v>0</v>
      </c>
      <c r="L3885">
        <v>-336</v>
      </c>
      <c r="M3885" t="s">
        <v>1290</v>
      </c>
    </row>
    <row r="3886" spans="1:13">
      <c r="A3886">
        <v>101010102001</v>
      </c>
      <c r="B3886" t="s">
        <v>2902</v>
      </c>
      <c r="C3886" t="s">
        <v>2626</v>
      </c>
      <c r="D3886" t="s">
        <v>1288</v>
      </c>
      <c r="E3886" t="s">
        <v>2628</v>
      </c>
      <c r="F3886">
        <v>4381</v>
      </c>
      <c r="G3886" s="1">
        <v>39056</v>
      </c>
      <c r="H3886" t="s">
        <v>43</v>
      </c>
      <c r="I3886">
        <v>0</v>
      </c>
      <c r="J3886">
        <v>210.4</v>
      </c>
      <c r="K3886">
        <v>0</v>
      </c>
      <c r="L3886">
        <v>-210.4</v>
      </c>
      <c r="M3886" t="s">
        <v>1290</v>
      </c>
    </row>
    <row r="3887" spans="1:13">
      <c r="A3887">
        <v>101010102001</v>
      </c>
      <c r="B3887" t="s">
        <v>2902</v>
      </c>
      <c r="C3887" t="s">
        <v>2626</v>
      </c>
      <c r="D3887" t="s">
        <v>1288</v>
      </c>
      <c r="E3887" t="s">
        <v>2628</v>
      </c>
      <c r="F3887">
        <v>4383</v>
      </c>
      <c r="G3887" s="1">
        <v>39056</v>
      </c>
      <c r="H3887" t="s">
        <v>44</v>
      </c>
      <c r="I3887">
        <v>0</v>
      </c>
      <c r="J3887">
        <v>183.12</v>
      </c>
      <c r="K3887">
        <v>0</v>
      </c>
      <c r="L3887">
        <v>-183.12</v>
      </c>
      <c r="M3887" t="s">
        <v>1290</v>
      </c>
    </row>
    <row r="3888" spans="1:13">
      <c r="A3888">
        <v>101010102001</v>
      </c>
      <c r="B3888" t="s">
        <v>2902</v>
      </c>
      <c r="C3888" t="s">
        <v>2626</v>
      </c>
      <c r="D3888" t="s">
        <v>1288</v>
      </c>
      <c r="E3888" t="s">
        <v>2628</v>
      </c>
      <c r="F3888">
        <v>4385</v>
      </c>
      <c r="G3888" s="1">
        <v>39056</v>
      </c>
      <c r="H3888" t="s">
        <v>45</v>
      </c>
      <c r="I3888">
        <v>0</v>
      </c>
      <c r="J3888">
        <v>168</v>
      </c>
      <c r="K3888">
        <v>0</v>
      </c>
      <c r="L3888">
        <v>-168</v>
      </c>
      <c r="M3888" t="s">
        <v>1290</v>
      </c>
    </row>
    <row r="3889" spans="1:13">
      <c r="A3889">
        <v>101010102001</v>
      </c>
      <c r="B3889" t="s">
        <v>2902</v>
      </c>
      <c r="C3889" t="s">
        <v>2626</v>
      </c>
      <c r="D3889" t="s">
        <v>1288</v>
      </c>
      <c r="E3889" t="s">
        <v>2628</v>
      </c>
      <c r="F3889">
        <v>4387</v>
      </c>
      <c r="G3889" s="1">
        <v>39056</v>
      </c>
      <c r="H3889" t="s">
        <v>46</v>
      </c>
      <c r="I3889">
        <v>0</v>
      </c>
      <c r="J3889">
        <v>195.66</v>
      </c>
      <c r="K3889">
        <v>0</v>
      </c>
      <c r="L3889">
        <v>-195.66</v>
      </c>
      <c r="M3889" t="s">
        <v>1290</v>
      </c>
    </row>
    <row r="3890" spans="1:13">
      <c r="A3890">
        <v>101010102001</v>
      </c>
      <c r="B3890" t="s">
        <v>2902</v>
      </c>
      <c r="C3890" t="s">
        <v>2626</v>
      </c>
      <c r="D3890" t="s">
        <v>1288</v>
      </c>
      <c r="E3890" t="s">
        <v>2628</v>
      </c>
      <c r="F3890">
        <v>4388</v>
      </c>
      <c r="G3890" s="1">
        <v>39056</v>
      </c>
      <c r="H3890" t="s">
        <v>47</v>
      </c>
      <c r="I3890">
        <v>0</v>
      </c>
      <c r="J3890">
        <v>203.46</v>
      </c>
      <c r="K3890">
        <v>0</v>
      </c>
      <c r="L3890">
        <v>-203.46</v>
      </c>
      <c r="M3890" t="s">
        <v>1290</v>
      </c>
    </row>
    <row r="3891" spans="1:13">
      <c r="A3891">
        <v>101010102001</v>
      </c>
      <c r="B3891" t="s">
        <v>2902</v>
      </c>
      <c r="C3891" t="s">
        <v>2626</v>
      </c>
      <c r="D3891" t="s">
        <v>1288</v>
      </c>
      <c r="E3891" t="s">
        <v>2628</v>
      </c>
      <c r="F3891">
        <v>4389</v>
      </c>
      <c r="G3891" s="1">
        <v>39056</v>
      </c>
      <c r="H3891" t="s">
        <v>48</v>
      </c>
      <c r="I3891">
        <v>0</v>
      </c>
      <c r="J3891">
        <v>221</v>
      </c>
      <c r="K3891">
        <v>0</v>
      </c>
      <c r="L3891">
        <v>-221</v>
      </c>
      <c r="M3891" t="s">
        <v>1290</v>
      </c>
    </row>
    <row r="3892" spans="1:13">
      <c r="A3892">
        <v>101010102001</v>
      </c>
      <c r="B3892" t="s">
        <v>2902</v>
      </c>
      <c r="C3892" t="s">
        <v>2626</v>
      </c>
      <c r="D3892" t="s">
        <v>1288</v>
      </c>
      <c r="E3892" t="s">
        <v>2628</v>
      </c>
      <c r="F3892">
        <v>4391</v>
      </c>
      <c r="G3892" s="1">
        <v>39056</v>
      </c>
      <c r="H3892" t="s">
        <v>49</v>
      </c>
      <c r="I3892">
        <v>0</v>
      </c>
      <c r="J3892">
        <v>60.5</v>
      </c>
      <c r="K3892">
        <v>0</v>
      </c>
      <c r="L3892">
        <v>-60.5</v>
      </c>
      <c r="M3892" t="s">
        <v>1290</v>
      </c>
    </row>
    <row r="3893" spans="1:13">
      <c r="A3893">
        <v>101010102001</v>
      </c>
      <c r="B3893" t="s">
        <v>2902</v>
      </c>
      <c r="C3893" t="s">
        <v>2626</v>
      </c>
      <c r="D3893" t="s">
        <v>1288</v>
      </c>
      <c r="E3893" t="s">
        <v>2628</v>
      </c>
      <c r="F3893">
        <v>4392</v>
      </c>
      <c r="G3893" s="1">
        <v>39056</v>
      </c>
      <c r="H3893" t="s">
        <v>50</v>
      </c>
      <c r="I3893">
        <v>0</v>
      </c>
      <c r="J3893">
        <v>193.2</v>
      </c>
      <c r="K3893">
        <v>0</v>
      </c>
      <c r="L3893">
        <v>-193.2</v>
      </c>
      <c r="M3893" t="s">
        <v>1290</v>
      </c>
    </row>
    <row r="3894" spans="1:13">
      <c r="A3894">
        <v>101010102001</v>
      </c>
      <c r="B3894" t="s">
        <v>2902</v>
      </c>
      <c r="C3894" t="s">
        <v>2626</v>
      </c>
      <c r="D3894" t="s">
        <v>1288</v>
      </c>
      <c r="E3894" t="s">
        <v>2628</v>
      </c>
      <c r="F3894">
        <v>4393</v>
      </c>
      <c r="G3894" s="1">
        <v>39056</v>
      </c>
      <c r="H3894" t="s">
        <v>2933</v>
      </c>
      <c r="I3894">
        <v>0</v>
      </c>
      <c r="J3894">
        <v>271.75</v>
      </c>
      <c r="K3894">
        <v>0</v>
      </c>
      <c r="L3894">
        <v>-271.75</v>
      </c>
      <c r="M3894" t="s">
        <v>1290</v>
      </c>
    </row>
    <row r="3895" spans="1:13">
      <c r="A3895">
        <v>101010102001</v>
      </c>
      <c r="B3895" t="s">
        <v>2902</v>
      </c>
      <c r="C3895" t="s">
        <v>2626</v>
      </c>
      <c r="D3895" t="s">
        <v>1288</v>
      </c>
      <c r="E3895" t="s">
        <v>2628</v>
      </c>
      <c r="F3895">
        <v>4395</v>
      </c>
      <c r="G3895" s="1">
        <v>39056</v>
      </c>
      <c r="H3895" t="s">
        <v>2934</v>
      </c>
      <c r="I3895">
        <v>0</v>
      </c>
      <c r="J3895">
        <v>150</v>
      </c>
      <c r="K3895">
        <v>0</v>
      </c>
      <c r="L3895">
        <v>-150</v>
      </c>
      <c r="M3895" t="s">
        <v>1290</v>
      </c>
    </row>
    <row r="3896" spans="1:13">
      <c r="A3896">
        <v>101010102001</v>
      </c>
      <c r="B3896" t="s">
        <v>2902</v>
      </c>
      <c r="C3896" t="s">
        <v>2626</v>
      </c>
      <c r="D3896" t="s">
        <v>1288</v>
      </c>
      <c r="E3896" t="s">
        <v>2628</v>
      </c>
      <c r="F3896">
        <v>4396</v>
      </c>
      <c r="G3896" s="1">
        <v>39056</v>
      </c>
      <c r="H3896" t="s">
        <v>2935</v>
      </c>
      <c r="I3896">
        <v>0</v>
      </c>
      <c r="J3896">
        <v>68</v>
      </c>
      <c r="K3896">
        <v>0</v>
      </c>
      <c r="L3896">
        <v>-68</v>
      </c>
      <c r="M3896" t="s">
        <v>1290</v>
      </c>
    </row>
    <row r="3897" spans="1:13">
      <c r="A3897">
        <v>101010102001</v>
      </c>
      <c r="B3897" t="s">
        <v>2902</v>
      </c>
      <c r="C3897" t="s">
        <v>2626</v>
      </c>
      <c r="D3897" t="s">
        <v>1288</v>
      </c>
      <c r="E3897" t="s">
        <v>2628</v>
      </c>
      <c r="F3897">
        <v>4399</v>
      </c>
      <c r="G3897" s="1">
        <v>39056</v>
      </c>
      <c r="H3897" t="s">
        <v>2936</v>
      </c>
      <c r="I3897">
        <v>0</v>
      </c>
      <c r="J3897">
        <v>152.32</v>
      </c>
      <c r="K3897">
        <v>0</v>
      </c>
      <c r="L3897">
        <v>-152.32</v>
      </c>
      <c r="M3897" t="s">
        <v>1290</v>
      </c>
    </row>
    <row r="3898" spans="1:13">
      <c r="A3898">
        <v>101010102001</v>
      </c>
      <c r="B3898" t="s">
        <v>2902</v>
      </c>
      <c r="C3898" t="s">
        <v>2626</v>
      </c>
      <c r="D3898" t="s">
        <v>1288</v>
      </c>
      <c r="E3898" t="s">
        <v>2628</v>
      </c>
      <c r="F3898">
        <v>4400</v>
      </c>
      <c r="G3898" s="1">
        <v>39056</v>
      </c>
      <c r="H3898" t="s">
        <v>905</v>
      </c>
      <c r="I3898">
        <v>0</v>
      </c>
      <c r="J3898">
        <v>19230.939999999999</v>
      </c>
      <c r="K3898">
        <v>0</v>
      </c>
      <c r="L3898">
        <v>-19230.939999999999</v>
      </c>
      <c r="M3898" t="s">
        <v>1290</v>
      </c>
    </row>
    <row r="3899" spans="1:13">
      <c r="A3899">
        <v>101010102001</v>
      </c>
      <c r="B3899" t="s">
        <v>2902</v>
      </c>
      <c r="C3899" t="s">
        <v>2626</v>
      </c>
      <c r="D3899" t="s">
        <v>1288</v>
      </c>
      <c r="E3899" t="s">
        <v>2628</v>
      </c>
      <c r="F3899">
        <v>4481</v>
      </c>
      <c r="G3899" s="1">
        <v>39056</v>
      </c>
      <c r="H3899" t="s">
        <v>2937</v>
      </c>
      <c r="I3899">
        <v>0</v>
      </c>
      <c r="J3899">
        <v>1130.69</v>
      </c>
      <c r="K3899">
        <v>0</v>
      </c>
      <c r="L3899">
        <v>-1130.69</v>
      </c>
      <c r="M3899" t="s">
        <v>1290</v>
      </c>
    </row>
    <row r="3900" spans="1:13">
      <c r="A3900">
        <v>101010102001</v>
      </c>
      <c r="B3900" t="s">
        <v>2902</v>
      </c>
      <c r="C3900" t="s">
        <v>2626</v>
      </c>
      <c r="D3900" t="s">
        <v>1288</v>
      </c>
      <c r="E3900" t="s">
        <v>2628</v>
      </c>
      <c r="F3900">
        <v>4482</v>
      </c>
      <c r="G3900" s="1">
        <v>39056</v>
      </c>
      <c r="H3900" t="s">
        <v>1384</v>
      </c>
      <c r="I3900">
        <v>0</v>
      </c>
      <c r="J3900">
        <v>5344.69</v>
      </c>
      <c r="K3900">
        <v>0</v>
      </c>
      <c r="L3900">
        <v>-5344.69</v>
      </c>
      <c r="M3900" t="s">
        <v>1290</v>
      </c>
    </row>
    <row r="3901" spans="1:13">
      <c r="A3901">
        <v>101010102001</v>
      </c>
      <c r="B3901" t="s">
        <v>2902</v>
      </c>
      <c r="C3901" t="s">
        <v>2626</v>
      </c>
      <c r="D3901" t="s">
        <v>1288</v>
      </c>
      <c r="E3901" t="s">
        <v>2628</v>
      </c>
      <c r="F3901">
        <v>4529</v>
      </c>
      <c r="G3901" s="1">
        <v>39056</v>
      </c>
      <c r="H3901" t="s">
        <v>2938</v>
      </c>
      <c r="I3901">
        <v>0</v>
      </c>
      <c r="J3901">
        <v>126</v>
      </c>
      <c r="K3901">
        <v>0</v>
      </c>
      <c r="L3901">
        <v>-126</v>
      </c>
      <c r="M3901" t="s">
        <v>1290</v>
      </c>
    </row>
    <row r="3902" spans="1:13">
      <c r="A3902">
        <v>101010102001</v>
      </c>
      <c r="B3902" t="s">
        <v>2902</v>
      </c>
      <c r="C3902" t="s">
        <v>2626</v>
      </c>
      <c r="D3902" t="s">
        <v>1288</v>
      </c>
      <c r="E3902" t="s">
        <v>2628</v>
      </c>
      <c r="F3902">
        <v>4842</v>
      </c>
      <c r="G3902" s="1">
        <v>39056</v>
      </c>
      <c r="H3902" t="s">
        <v>2939</v>
      </c>
      <c r="I3902">
        <v>0</v>
      </c>
      <c r="J3902">
        <v>64</v>
      </c>
      <c r="K3902">
        <v>0</v>
      </c>
      <c r="L3902">
        <v>-64</v>
      </c>
      <c r="M3902" t="s">
        <v>1290</v>
      </c>
    </row>
    <row r="3903" spans="1:13">
      <c r="A3903">
        <v>101010102001</v>
      </c>
      <c r="B3903" t="s">
        <v>2902</v>
      </c>
      <c r="C3903" t="s">
        <v>2626</v>
      </c>
      <c r="D3903" t="s">
        <v>1288</v>
      </c>
      <c r="E3903" t="s">
        <v>2628</v>
      </c>
      <c r="F3903">
        <v>5194</v>
      </c>
      <c r="G3903" s="1">
        <v>39056</v>
      </c>
      <c r="H3903" t="s">
        <v>2940</v>
      </c>
      <c r="I3903">
        <v>0</v>
      </c>
      <c r="J3903">
        <v>261.8</v>
      </c>
      <c r="K3903">
        <v>0</v>
      </c>
      <c r="L3903">
        <v>-261.8</v>
      </c>
      <c r="M3903" t="s">
        <v>1290</v>
      </c>
    </row>
    <row r="3904" spans="1:13">
      <c r="A3904">
        <v>101010102001</v>
      </c>
      <c r="B3904" t="s">
        <v>2902</v>
      </c>
      <c r="C3904" t="s">
        <v>2626</v>
      </c>
      <c r="D3904" t="s">
        <v>1288</v>
      </c>
      <c r="E3904" t="s">
        <v>2634</v>
      </c>
      <c r="F3904">
        <v>3307</v>
      </c>
      <c r="G3904" s="1">
        <v>39057</v>
      </c>
      <c r="H3904" t="s">
        <v>2948</v>
      </c>
      <c r="I3904">
        <v>251.8</v>
      </c>
      <c r="J3904">
        <v>0</v>
      </c>
      <c r="K3904">
        <v>0</v>
      </c>
      <c r="L3904">
        <v>251.8</v>
      </c>
      <c r="M3904" t="s">
        <v>1290</v>
      </c>
    </row>
    <row r="3905" spans="1:13">
      <c r="A3905">
        <v>101010102001</v>
      </c>
      <c r="B3905" t="s">
        <v>2902</v>
      </c>
      <c r="C3905" t="s">
        <v>2626</v>
      </c>
      <c r="D3905" t="s">
        <v>1288</v>
      </c>
      <c r="E3905" t="s">
        <v>2634</v>
      </c>
      <c r="F3905">
        <v>3314</v>
      </c>
      <c r="G3905" s="1">
        <v>39057</v>
      </c>
      <c r="H3905" t="s">
        <v>2949</v>
      </c>
      <c r="I3905">
        <v>798.35</v>
      </c>
      <c r="J3905">
        <v>0</v>
      </c>
      <c r="K3905">
        <v>0</v>
      </c>
      <c r="L3905">
        <v>798.35</v>
      </c>
      <c r="M3905" t="s">
        <v>1290</v>
      </c>
    </row>
    <row r="3906" spans="1:13">
      <c r="A3906">
        <v>101010102001</v>
      </c>
      <c r="B3906" t="s">
        <v>2902</v>
      </c>
      <c r="C3906" t="s">
        <v>2626</v>
      </c>
      <c r="D3906" t="s">
        <v>1288</v>
      </c>
      <c r="E3906" t="s">
        <v>2634</v>
      </c>
      <c r="F3906">
        <v>3392</v>
      </c>
      <c r="G3906" s="1">
        <v>39057</v>
      </c>
      <c r="H3906" t="s">
        <v>2950</v>
      </c>
      <c r="I3906">
        <v>150</v>
      </c>
      <c r="J3906">
        <v>0</v>
      </c>
      <c r="K3906">
        <v>0</v>
      </c>
      <c r="L3906">
        <v>150</v>
      </c>
      <c r="M3906" t="s">
        <v>1290</v>
      </c>
    </row>
    <row r="3907" spans="1:13">
      <c r="A3907">
        <v>101010102001</v>
      </c>
      <c r="B3907" t="s">
        <v>2902</v>
      </c>
      <c r="C3907" t="s">
        <v>2626</v>
      </c>
      <c r="D3907" t="s">
        <v>1288</v>
      </c>
      <c r="E3907" t="s">
        <v>2627</v>
      </c>
      <c r="F3907">
        <v>4321</v>
      </c>
      <c r="G3907" s="1">
        <v>39057</v>
      </c>
      <c r="H3907" t="s">
        <v>1293</v>
      </c>
      <c r="I3907">
        <v>0</v>
      </c>
      <c r="J3907">
        <v>0</v>
      </c>
      <c r="K3907">
        <v>0</v>
      </c>
      <c r="L3907">
        <v>0</v>
      </c>
      <c r="M3907" t="s">
        <v>1290</v>
      </c>
    </row>
    <row r="3908" spans="1:13">
      <c r="A3908">
        <v>101010102001</v>
      </c>
      <c r="B3908" t="s">
        <v>2902</v>
      </c>
      <c r="C3908" t="s">
        <v>2626</v>
      </c>
      <c r="D3908" t="s">
        <v>1288</v>
      </c>
      <c r="E3908" t="s">
        <v>2627</v>
      </c>
      <c r="F3908">
        <v>4324</v>
      </c>
      <c r="G3908" s="1">
        <v>39057</v>
      </c>
      <c r="H3908" t="s">
        <v>1293</v>
      </c>
      <c r="I3908">
        <v>0</v>
      </c>
      <c r="J3908">
        <v>0</v>
      </c>
      <c r="K3908">
        <v>0</v>
      </c>
      <c r="L3908">
        <v>0</v>
      </c>
      <c r="M3908" t="s">
        <v>1290</v>
      </c>
    </row>
    <row r="3909" spans="1:13">
      <c r="A3909">
        <v>101010102001</v>
      </c>
      <c r="B3909" t="s">
        <v>2902</v>
      </c>
      <c r="C3909" t="s">
        <v>2626</v>
      </c>
      <c r="D3909" t="s">
        <v>1288</v>
      </c>
      <c r="E3909" t="s">
        <v>2628</v>
      </c>
      <c r="F3909">
        <v>4401</v>
      </c>
      <c r="G3909" s="1">
        <v>39057</v>
      </c>
      <c r="H3909" t="s">
        <v>2945</v>
      </c>
      <c r="I3909">
        <v>0</v>
      </c>
      <c r="J3909">
        <v>18793.88</v>
      </c>
      <c r="K3909">
        <v>0</v>
      </c>
      <c r="L3909">
        <v>-18793.88</v>
      </c>
      <c r="M3909" t="s">
        <v>1290</v>
      </c>
    </row>
    <row r="3910" spans="1:13">
      <c r="A3910">
        <v>101010102001</v>
      </c>
      <c r="B3910" t="s">
        <v>2902</v>
      </c>
      <c r="C3910" t="s">
        <v>2626</v>
      </c>
      <c r="D3910" t="s">
        <v>1288</v>
      </c>
      <c r="E3910" t="s">
        <v>2628</v>
      </c>
      <c r="F3910">
        <v>4402</v>
      </c>
      <c r="G3910" s="1">
        <v>39057</v>
      </c>
      <c r="H3910" t="s">
        <v>2946</v>
      </c>
      <c r="I3910">
        <v>0</v>
      </c>
      <c r="J3910">
        <v>5344.69</v>
      </c>
      <c r="K3910">
        <v>0</v>
      </c>
      <c r="L3910">
        <v>-5344.69</v>
      </c>
      <c r="M3910" t="s">
        <v>1290</v>
      </c>
    </row>
    <row r="3911" spans="1:13">
      <c r="A3911">
        <v>101010102001</v>
      </c>
      <c r="B3911" t="s">
        <v>2902</v>
      </c>
      <c r="C3911" t="s">
        <v>2626</v>
      </c>
      <c r="D3911" t="s">
        <v>1288</v>
      </c>
      <c r="E3911" t="s">
        <v>2628</v>
      </c>
      <c r="F3911">
        <v>4403</v>
      </c>
      <c r="G3911" s="1">
        <v>39057</v>
      </c>
      <c r="H3911" t="s">
        <v>2947</v>
      </c>
      <c r="I3911">
        <v>0</v>
      </c>
      <c r="J3911">
        <v>1130.69</v>
      </c>
      <c r="K3911">
        <v>0</v>
      </c>
      <c r="L3911">
        <v>-1130.69</v>
      </c>
      <c r="M3911" t="s">
        <v>1290</v>
      </c>
    </row>
    <row r="3912" spans="1:13">
      <c r="A3912">
        <v>101010102001</v>
      </c>
      <c r="B3912" t="s">
        <v>2902</v>
      </c>
      <c r="C3912" t="s">
        <v>2626</v>
      </c>
      <c r="D3912" t="s">
        <v>1288</v>
      </c>
      <c r="E3912" t="s">
        <v>2634</v>
      </c>
      <c r="F3912">
        <v>2508</v>
      </c>
      <c r="G3912" s="1">
        <v>39058</v>
      </c>
      <c r="H3912" t="s">
        <v>785</v>
      </c>
      <c r="I3912">
        <v>4</v>
      </c>
      <c r="J3912">
        <v>0</v>
      </c>
      <c r="K3912">
        <v>0</v>
      </c>
      <c r="L3912">
        <v>4</v>
      </c>
      <c r="M3912" t="s">
        <v>1290</v>
      </c>
    </row>
    <row r="3913" spans="1:13">
      <c r="A3913">
        <v>101010102001</v>
      </c>
      <c r="B3913" t="s">
        <v>2902</v>
      </c>
      <c r="C3913" t="s">
        <v>2626</v>
      </c>
      <c r="D3913" t="s">
        <v>1288</v>
      </c>
      <c r="E3913" t="s">
        <v>2634</v>
      </c>
      <c r="F3913">
        <v>3309</v>
      </c>
      <c r="G3913" s="1">
        <v>39058</v>
      </c>
      <c r="H3913" t="s">
        <v>786</v>
      </c>
      <c r="I3913">
        <v>26.94</v>
      </c>
      <c r="J3913">
        <v>0</v>
      </c>
      <c r="K3913">
        <v>0</v>
      </c>
      <c r="L3913">
        <v>26.94</v>
      </c>
      <c r="M3913" t="s">
        <v>1290</v>
      </c>
    </row>
    <row r="3914" spans="1:13">
      <c r="A3914">
        <v>101010102001</v>
      </c>
      <c r="B3914" t="s">
        <v>2902</v>
      </c>
      <c r="C3914" t="s">
        <v>2626</v>
      </c>
      <c r="D3914" t="s">
        <v>1288</v>
      </c>
      <c r="E3914" t="s">
        <v>2634</v>
      </c>
      <c r="F3914">
        <v>3311</v>
      </c>
      <c r="G3914" s="1">
        <v>39058</v>
      </c>
      <c r="H3914" t="s">
        <v>787</v>
      </c>
      <c r="I3914">
        <v>14008.44</v>
      </c>
      <c r="J3914">
        <v>0</v>
      </c>
      <c r="K3914">
        <v>0</v>
      </c>
      <c r="L3914">
        <v>14008.44</v>
      </c>
      <c r="M3914" t="s">
        <v>1290</v>
      </c>
    </row>
    <row r="3915" spans="1:13">
      <c r="A3915">
        <v>101010102001</v>
      </c>
      <c r="B3915" t="s">
        <v>2902</v>
      </c>
      <c r="C3915" t="s">
        <v>2626</v>
      </c>
      <c r="D3915" t="s">
        <v>1288</v>
      </c>
      <c r="E3915" t="s">
        <v>2634</v>
      </c>
      <c r="F3915">
        <v>3389</v>
      </c>
      <c r="G3915" s="1">
        <v>39058</v>
      </c>
      <c r="H3915" t="s">
        <v>788</v>
      </c>
      <c r="I3915">
        <v>30</v>
      </c>
      <c r="J3915">
        <v>0</v>
      </c>
      <c r="K3915">
        <v>0</v>
      </c>
      <c r="L3915">
        <v>30</v>
      </c>
      <c r="M3915" t="s">
        <v>1290</v>
      </c>
    </row>
    <row r="3916" spans="1:13">
      <c r="A3916">
        <v>101010102001</v>
      </c>
      <c r="B3916" t="s">
        <v>2902</v>
      </c>
      <c r="C3916" t="s">
        <v>2626</v>
      </c>
      <c r="D3916" t="s">
        <v>1288</v>
      </c>
      <c r="E3916" t="s">
        <v>2627</v>
      </c>
      <c r="F3916">
        <v>4365</v>
      </c>
      <c r="G3916" s="1">
        <v>39058</v>
      </c>
      <c r="H3916" t="s">
        <v>1293</v>
      </c>
      <c r="I3916">
        <v>0</v>
      </c>
      <c r="J3916">
        <v>0</v>
      </c>
      <c r="K3916">
        <v>0</v>
      </c>
      <c r="L3916">
        <v>0</v>
      </c>
      <c r="M3916" t="s">
        <v>1290</v>
      </c>
    </row>
    <row r="3917" spans="1:13">
      <c r="A3917">
        <v>101010102001</v>
      </c>
      <c r="B3917" t="s">
        <v>2902</v>
      </c>
      <c r="C3917" t="s">
        <v>2626</v>
      </c>
      <c r="D3917" t="s">
        <v>1288</v>
      </c>
      <c r="E3917" t="s">
        <v>2628</v>
      </c>
      <c r="F3917">
        <v>4404</v>
      </c>
      <c r="G3917" s="1">
        <v>39058</v>
      </c>
      <c r="H3917" t="s">
        <v>1307</v>
      </c>
      <c r="I3917">
        <v>0</v>
      </c>
      <c r="J3917">
        <v>12237.87</v>
      </c>
      <c r="K3917">
        <v>0</v>
      </c>
      <c r="L3917">
        <v>-12237.87</v>
      </c>
      <c r="M3917" t="s">
        <v>1290</v>
      </c>
    </row>
    <row r="3918" spans="1:13">
      <c r="A3918">
        <v>101010102001</v>
      </c>
      <c r="B3918" t="s">
        <v>2902</v>
      </c>
      <c r="C3918" t="s">
        <v>2626</v>
      </c>
      <c r="D3918" t="s">
        <v>1288</v>
      </c>
      <c r="E3918" t="s">
        <v>2628</v>
      </c>
      <c r="F3918">
        <v>4405</v>
      </c>
      <c r="G3918" s="1">
        <v>39058</v>
      </c>
      <c r="H3918" t="s">
        <v>1308</v>
      </c>
      <c r="I3918">
        <v>0</v>
      </c>
      <c r="J3918">
        <v>5344.69</v>
      </c>
      <c r="K3918">
        <v>0</v>
      </c>
      <c r="L3918">
        <v>-5344.69</v>
      </c>
      <c r="M3918" t="s">
        <v>1290</v>
      </c>
    </row>
    <row r="3919" spans="1:13">
      <c r="A3919">
        <v>101010102001</v>
      </c>
      <c r="B3919" t="s">
        <v>2902</v>
      </c>
      <c r="C3919" t="s">
        <v>2626</v>
      </c>
      <c r="D3919" t="s">
        <v>1288</v>
      </c>
      <c r="E3919" t="s">
        <v>2628</v>
      </c>
      <c r="F3919">
        <v>4406</v>
      </c>
      <c r="G3919" s="1">
        <v>39058</v>
      </c>
      <c r="H3919" t="s">
        <v>1309</v>
      </c>
      <c r="I3919">
        <v>0</v>
      </c>
      <c r="J3919">
        <v>869.76</v>
      </c>
      <c r="K3919">
        <v>0</v>
      </c>
      <c r="L3919">
        <v>-869.76</v>
      </c>
      <c r="M3919" t="s">
        <v>1290</v>
      </c>
    </row>
    <row r="3920" spans="1:13">
      <c r="A3920">
        <v>101010102001</v>
      </c>
      <c r="B3920" t="s">
        <v>2902</v>
      </c>
      <c r="C3920" t="s">
        <v>2626</v>
      </c>
      <c r="D3920" t="s">
        <v>1288</v>
      </c>
      <c r="E3920" t="s">
        <v>2628</v>
      </c>
      <c r="F3920">
        <v>5193</v>
      </c>
      <c r="G3920" s="1">
        <v>39058</v>
      </c>
      <c r="H3920" t="s">
        <v>3347</v>
      </c>
      <c r="I3920">
        <v>0</v>
      </c>
      <c r="J3920">
        <v>203.3</v>
      </c>
      <c r="K3920">
        <v>0</v>
      </c>
      <c r="L3920">
        <v>-203.3</v>
      </c>
      <c r="M3920" t="s">
        <v>1290</v>
      </c>
    </row>
    <row r="3921" spans="1:13">
      <c r="A3921">
        <v>101010102001</v>
      </c>
      <c r="B3921" t="s">
        <v>2902</v>
      </c>
      <c r="C3921" t="s">
        <v>2626</v>
      </c>
      <c r="D3921" t="s">
        <v>1288</v>
      </c>
      <c r="E3921" t="s">
        <v>2634</v>
      </c>
      <c r="F3921">
        <v>2454</v>
      </c>
      <c r="G3921" s="1">
        <v>39059</v>
      </c>
      <c r="H3921" t="s">
        <v>3623</v>
      </c>
      <c r="I3921">
        <v>10000</v>
      </c>
      <c r="J3921">
        <v>0</v>
      </c>
      <c r="K3921">
        <v>0</v>
      </c>
      <c r="L3921">
        <v>10000</v>
      </c>
      <c r="M3921" t="s">
        <v>1290</v>
      </c>
    </row>
    <row r="3922" spans="1:13">
      <c r="A3922">
        <v>101010102001</v>
      </c>
      <c r="B3922" t="s">
        <v>2902</v>
      </c>
      <c r="C3922" t="s">
        <v>2626</v>
      </c>
      <c r="D3922" t="s">
        <v>1288</v>
      </c>
      <c r="E3922" t="s">
        <v>2634</v>
      </c>
      <c r="F3922">
        <v>3298</v>
      </c>
      <c r="G3922" s="1">
        <v>39059</v>
      </c>
      <c r="H3922" t="s">
        <v>3624</v>
      </c>
      <c r="I3922">
        <v>1262</v>
      </c>
      <c r="J3922">
        <v>0</v>
      </c>
      <c r="K3922">
        <v>0</v>
      </c>
      <c r="L3922">
        <v>1262</v>
      </c>
      <c r="M3922" t="s">
        <v>1290</v>
      </c>
    </row>
    <row r="3923" spans="1:13">
      <c r="A3923">
        <v>101010102001</v>
      </c>
      <c r="B3923" t="s">
        <v>2902</v>
      </c>
      <c r="C3923" t="s">
        <v>2626</v>
      </c>
      <c r="D3923" t="s">
        <v>1288</v>
      </c>
      <c r="E3923" t="s">
        <v>2634</v>
      </c>
      <c r="F3923">
        <v>3315</v>
      </c>
      <c r="G3923" s="1">
        <v>39059</v>
      </c>
      <c r="H3923" t="s">
        <v>3625</v>
      </c>
      <c r="I3923">
        <v>8287.73</v>
      </c>
      <c r="J3923">
        <v>0</v>
      </c>
      <c r="K3923">
        <v>0</v>
      </c>
      <c r="L3923">
        <v>8287.73</v>
      </c>
      <c r="M3923" t="s">
        <v>1290</v>
      </c>
    </row>
    <row r="3924" spans="1:13">
      <c r="A3924">
        <v>101010102001</v>
      </c>
      <c r="B3924" t="s">
        <v>2902</v>
      </c>
      <c r="C3924" t="s">
        <v>2626</v>
      </c>
      <c r="D3924" t="s">
        <v>1288</v>
      </c>
      <c r="E3924" t="s">
        <v>2634</v>
      </c>
      <c r="F3924">
        <v>3318</v>
      </c>
      <c r="G3924" s="1">
        <v>39059</v>
      </c>
      <c r="H3924" t="s">
        <v>3626</v>
      </c>
      <c r="I3924">
        <v>221</v>
      </c>
      <c r="J3924">
        <v>0</v>
      </c>
      <c r="K3924">
        <v>0</v>
      </c>
      <c r="L3924">
        <v>221</v>
      </c>
      <c r="M3924" t="s">
        <v>1290</v>
      </c>
    </row>
    <row r="3925" spans="1:13">
      <c r="A3925">
        <v>101010102001</v>
      </c>
      <c r="B3925" t="s">
        <v>2902</v>
      </c>
      <c r="C3925" t="s">
        <v>2626</v>
      </c>
      <c r="D3925" t="s">
        <v>1288</v>
      </c>
      <c r="E3925" t="s">
        <v>2628</v>
      </c>
      <c r="F3925">
        <v>4412</v>
      </c>
      <c r="G3925" s="1">
        <v>39059</v>
      </c>
      <c r="H3925" t="s">
        <v>789</v>
      </c>
      <c r="I3925">
        <v>0</v>
      </c>
      <c r="J3925">
        <v>249.1</v>
      </c>
      <c r="K3925">
        <v>0</v>
      </c>
      <c r="L3925">
        <v>-249.1</v>
      </c>
      <c r="M3925" t="s">
        <v>1290</v>
      </c>
    </row>
    <row r="3926" spans="1:13">
      <c r="A3926">
        <v>101010102001</v>
      </c>
      <c r="B3926" t="s">
        <v>2902</v>
      </c>
      <c r="C3926" t="s">
        <v>2626</v>
      </c>
      <c r="D3926" t="s">
        <v>1288</v>
      </c>
      <c r="E3926" t="s">
        <v>2628</v>
      </c>
      <c r="F3926">
        <v>4413</v>
      </c>
      <c r="G3926" s="1">
        <v>39059</v>
      </c>
      <c r="H3926" t="s">
        <v>790</v>
      </c>
      <c r="I3926">
        <v>0</v>
      </c>
      <c r="J3926">
        <v>10000</v>
      </c>
      <c r="K3926">
        <v>0</v>
      </c>
      <c r="L3926">
        <v>-10000</v>
      </c>
      <c r="M3926" t="s">
        <v>1290</v>
      </c>
    </row>
    <row r="3927" spans="1:13">
      <c r="A3927">
        <v>101010102001</v>
      </c>
      <c r="B3927" t="s">
        <v>1287</v>
      </c>
      <c r="C3927" t="s">
        <v>2626</v>
      </c>
      <c r="D3927" t="s">
        <v>1288</v>
      </c>
      <c r="E3927" t="s">
        <v>2628</v>
      </c>
      <c r="F3927">
        <v>4414</v>
      </c>
      <c r="G3927" s="1">
        <v>39059</v>
      </c>
      <c r="H3927" t="s">
        <v>2660</v>
      </c>
      <c r="I3927">
        <v>0</v>
      </c>
      <c r="J3927">
        <v>5</v>
      </c>
      <c r="K3927">
        <v>0</v>
      </c>
      <c r="L3927">
        <v>-5</v>
      </c>
      <c r="M3927" t="s">
        <v>1290</v>
      </c>
    </row>
    <row r="3928" spans="1:13">
      <c r="A3928">
        <v>101010102001</v>
      </c>
      <c r="B3928" t="s">
        <v>2902</v>
      </c>
      <c r="C3928" t="s">
        <v>2626</v>
      </c>
      <c r="D3928" t="s">
        <v>1288</v>
      </c>
      <c r="E3928" t="s">
        <v>2628</v>
      </c>
      <c r="F3928">
        <v>4414</v>
      </c>
      <c r="G3928" s="1">
        <v>39059</v>
      </c>
      <c r="H3928" t="s">
        <v>2660</v>
      </c>
      <c r="I3928">
        <v>0</v>
      </c>
      <c r="J3928">
        <v>182</v>
      </c>
      <c r="K3928">
        <v>0</v>
      </c>
      <c r="L3928">
        <v>-182</v>
      </c>
      <c r="M3928" t="s">
        <v>1290</v>
      </c>
    </row>
    <row r="3929" spans="1:13">
      <c r="A3929">
        <v>101010102001</v>
      </c>
      <c r="B3929" t="s">
        <v>2902</v>
      </c>
      <c r="C3929" t="s">
        <v>2626</v>
      </c>
      <c r="D3929" t="s">
        <v>1288</v>
      </c>
      <c r="E3929" t="s">
        <v>2627</v>
      </c>
      <c r="F3929">
        <v>4415</v>
      </c>
      <c r="G3929" s="1">
        <v>39059</v>
      </c>
      <c r="H3929" t="s">
        <v>1293</v>
      </c>
      <c r="I3929">
        <v>0</v>
      </c>
      <c r="J3929">
        <v>0</v>
      </c>
      <c r="K3929">
        <v>0</v>
      </c>
      <c r="L3929">
        <v>0</v>
      </c>
      <c r="M3929" t="s">
        <v>1290</v>
      </c>
    </row>
    <row r="3930" spans="1:13">
      <c r="A3930">
        <v>101010102001</v>
      </c>
      <c r="B3930" t="s">
        <v>2902</v>
      </c>
      <c r="C3930" t="s">
        <v>2626</v>
      </c>
      <c r="D3930" t="s">
        <v>1288</v>
      </c>
      <c r="E3930" t="s">
        <v>2628</v>
      </c>
      <c r="F3930">
        <v>4416</v>
      </c>
      <c r="G3930" s="1">
        <v>39059</v>
      </c>
      <c r="H3930" t="s">
        <v>791</v>
      </c>
      <c r="I3930">
        <v>0</v>
      </c>
      <c r="J3930">
        <v>672</v>
      </c>
      <c r="K3930">
        <v>0</v>
      </c>
      <c r="L3930">
        <v>-672</v>
      </c>
      <c r="M3930" t="s">
        <v>1290</v>
      </c>
    </row>
    <row r="3931" spans="1:13">
      <c r="A3931">
        <v>101010102001</v>
      </c>
      <c r="B3931" t="s">
        <v>2902</v>
      </c>
      <c r="C3931" t="s">
        <v>2626</v>
      </c>
      <c r="D3931" t="s">
        <v>1288</v>
      </c>
      <c r="E3931" t="s">
        <v>2628</v>
      </c>
      <c r="F3931">
        <v>4418</v>
      </c>
      <c r="G3931" s="1">
        <v>39059</v>
      </c>
      <c r="H3931" t="s">
        <v>792</v>
      </c>
      <c r="I3931">
        <v>0</v>
      </c>
      <c r="J3931">
        <v>222</v>
      </c>
      <c r="K3931">
        <v>0</v>
      </c>
      <c r="L3931">
        <v>-222</v>
      </c>
      <c r="M3931" t="s">
        <v>1290</v>
      </c>
    </row>
    <row r="3932" spans="1:13">
      <c r="A3932">
        <v>101010102001</v>
      </c>
      <c r="B3932" t="s">
        <v>2902</v>
      </c>
      <c r="C3932" t="s">
        <v>2626</v>
      </c>
      <c r="D3932" t="s">
        <v>1288</v>
      </c>
      <c r="E3932" t="s">
        <v>2628</v>
      </c>
      <c r="F3932">
        <v>4419</v>
      </c>
      <c r="G3932" s="1">
        <v>39059</v>
      </c>
      <c r="H3932" t="s">
        <v>793</v>
      </c>
      <c r="I3932">
        <v>0</v>
      </c>
      <c r="J3932">
        <v>82.97</v>
      </c>
      <c r="K3932">
        <v>0</v>
      </c>
      <c r="L3932">
        <v>-82.97</v>
      </c>
      <c r="M3932" t="s">
        <v>1290</v>
      </c>
    </row>
    <row r="3933" spans="1:13">
      <c r="A3933">
        <v>101010102001</v>
      </c>
      <c r="B3933" t="s">
        <v>2902</v>
      </c>
      <c r="C3933" t="s">
        <v>2626</v>
      </c>
      <c r="D3933" t="s">
        <v>1288</v>
      </c>
      <c r="E3933" t="s">
        <v>2628</v>
      </c>
      <c r="F3933">
        <v>4421</v>
      </c>
      <c r="G3933" s="1">
        <v>39059</v>
      </c>
      <c r="H3933" t="s">
        <v>794</v>
      </c>
      <c r="I3933">
        <v>0</v>
      </c>
      <c r="J3933">
        <v>8.9600000000000009</v>
      </c>
      <c r="K3933">
        <v>0</v>
      </c>
      <c r="L3933">
        <v>-8.9600000000000009</v>
      </c>
      <c r="M3933" t="s">
        <v>1290</v>
      </c>
    </row>
    <row r="3934" spans="1:13">
      <c r="A3934">
        <v>101010102001</v>
      </c>
      <c r="B3934" t="s">
        <v>2902</v>
      </c>
      <c r="C3934" t="s">
        <v>2626</v>
      </c>
      <c r="D3934" t="s">
        <v>1288</v>
      </c>
      <c r="E3934" t="s">
        <v>2628</v>
      </c>
      <c r="F3934">
        <v>4422</v>
      </c>
      <c r="G3934" s="1">
        <v>39059</v>
      </c>
      <c r="H3934" t="s">
        <v>795</v>
      </c>
      <c r="I3934">
        <v>0</v>
      </c>
      <c r="J3934">
        <v>1015.73</v>
      </c>
      <c r="K3934">
        <v>0</v>
      </c>
      <c r="L3934">
        <v>-1015.73</v>
      </c>
      <c r="M3934" t="s">
        <v>1290</v>
      </c>
    </row>
    <row r="3935" spans="1:13">
      <c r="A3935">
        <v>101010102001</v>
      </c>
      <c r="B3935" t="s">
        <v>2902</v>
      </c>
      <c r="C3935" t="s">
        <v>2626</v>
      </c>
      <c r="D3935" t="s">
        <v>1288</v>
      </c>
      <c r="E3935" t="s">
        <v>2628</v>
      </c>
      <c r="F3935">
        <v>4423</v>
      </c>
      <c r="G3935" s="1">
        <v>39059</v>
      </c>
      <c r="H3935" t="s">
        <v>796</v>
      </c>
      <c r="I3935">
        <v>0</v>
      </c>
      <c r="J3935">
        <v>10489.61</v>
      </c>
      <c r="K3935">
        <v>0</v>
      </c>
      <c r="L3935">
        <v>-10489.61</v>
      </c>
      <c r="M3935" t="s">
        <v>1290</v>
      </c>
    </row>
    <row r="3936" spans="1:13">
      <c r="A3936">
        <v>101010102001</v>
      </c>
      <c r="B3936" t="s">
        <v>2902</v>
      </c>
      <c r="C3936" t="s">
        <v>2626</v>
      </c>
      <c r="D3936" t="s">
        <v>1288</v>
      </c>
      <c r="E3936" t="s">
        <v>2628</v>
      </c>
      <c r="F3936">
        <v>4424</v>
      </c>
      <c r="G3936" s="1">
        <v>39059</v>
      </c>
      <c r="H3936" t="s">
        <v>797</v>
      </c>
      <c r="I3936">
        <v>0</v>
      </c>
      <c r="J3936">
        <v>4008.52</v>
      </c>
      <c r="K3936">
        <v>0</v>
      </c>
      <c r="L3936">
        <v>-4008.52</v>
      </c>
      <c r="M3936" t="s">
        <v>1290</v>
      </c>
    </row>
    <row r="3937" spans="1:13">
      <c r="A3937">
        <v>101010102001</v>
      </c>
      <c r="B3937" t="s">
        <v>2902</v>
      </c>
      <c r="C3937" t="s">
        <v>2626</v>
      </c>
      <c r="D3937" t="s">
        <v>1288</v>
      </c>
      <c r="E3937" t="s">
        <v>2628</v>
      </c>
      <c r="F3937">
        <v>4425</v>
      </c>
      <c r="G3937" s="1">
        <v>39059</v>
      </c>
      <c r="H3937" t="s">
        <v>798</v>
      </c>
      <c r="I3937">
        <v>0</v>
      </c>
      <c r="J3937">
        <v>730.6</v>
      </c>
      <c r="K3937">
        <v>0</v>
      </c>
      <c r="L3937">
        <v>-730.6</v>
      </c>
      <c r="M3937" t="s">
        <v>1290</v>
      </c>
    </row>
    <row r="3938" spans="1:13">
      <c r="A3938">
        <v>101010102001</v>
      </c>
      <c r="B3938" t="s">
        <v>2902</v>
      </c>
      <c r="C3938" t="s">
        <v>2626</v>
      </c>
      <c r="D3938" t="s">
        <v>1288</v>
      </c>
      <c r="E3938" t="s">
        <v>2628</v>
      </c>
      <c r="F3938">
        <v>4427</v>
      </c>
      <c r="G3938" s="1">
        <v>39059</v>
      </c>
      <c r="H3938" t="s">
        <v>799</v>
      </c>
      <c r="I3938">
        <v>0</v>
      </c>
      <c r="J3938">
        <v>242.53</v>
      </c>
      <c r="K3938">
        <v>0</v>
      </c>
      <c r="L3938">
        <v>-242.53</v>
      </c>
      <c r="M3938" t="s">
        <v>1290</v>
      </c>
    </row>
    <row r="3939" spans="1:13">
      <c r="A3939">
        <v>101010102001</v>
      </c>
      <c r="B3939" t="s">
        <v>2902</v>
      </c>
      <c r="C3939" t="s">
        <v>2626</v>
      </c>
      <c r="D3939" t="s">
        <v>1288</v>
      </c>
      <c r="E3939" t="s">
        <v>2628</v>
      </c>
      <c r="F3939">
        <v>4430</v>
      </c>
      <c r="G3939" s="1">
        <v>39059</v>
      </c>
      <c r="H3939" t="s">
        <v>800</v>
      </c>
      <c r="I3939">
        <v>0</v>
      </c>
      <c r="J3939">
        <v>130.19999999999999</v>
      </c>
      <c r="K3939">
        <v>0</v>
      </c>
      <c r="L3939">
        <v>-130.19999999999999</v>
      </c>
      <c r="M3939" t="s">
        <v>1290</v>
      </c>
    </row>
    <row r="3940" spans="1:13">
      <c r="A3940">
        <v>101010102001</v>
      </c>
      <c r="B3940" t="s">
        <v>2902</v>
      </c>
      <c r="C3940" t="s">
        <v>2626</v>
      </c>
      <c r="D3940" t="s">
        <v>1288</v>
      </c>
      <c r="E3940" t="s">
        <v>2627</v>
      </c>
      <c r="F3940">
        <v>3749</v>
      </c>
      <c r="G3940" s="1">
        <v>39060</v>
      </c>
      <c r="H3940" t="s">
        <v>1293</v>
      </c>
      <c r="I3940">
        <v>0</v>
      </c>
      <c r="J3940">
        <v>0</v>
      </c>
      <c r="K3940">
        <v>0</v>
      </c>
      <c r="L3940">
        <v>0</v>
      </c>
      <c r="M3940" t="s">
        <v>1290</v>
      </c>
    </row>
    <row r="3941" spans="1:13">
      <c r="A3941">
        <v>101010102001</v>
      </c>
      <c r="B3941" t="s">
        <v>2902</v>
      </c>
      <c r="C3941" t="s">
        <v>2626</v>
      </c>
      <c r="D3941" t="s">
        <v>1288</v>
      </c>
      <c r="E3941" t="s">
        <v>2628</v>
      </c>
      <c r="F3941">
        <v>4433</v>
      </c>
      <c r="G3941" s="1">
        <v>39060</v>
      </c>
      <c r="H3941" t="s">
        <v>3627</v>
      </c>
      <c r="I3941">
        <v>0</v>
      </c>
      <c r="J3941">
        <v>268</v>
      </c>
      <c r="K3941">
        <v>0</v>
      </c>
      <c r="L3941">
        <v>-268</v>
      </c>
      <c r="M3941" t="s">
        <v>1290</v>
      </c>
    </row>
    <row r="3942" spans="1:13">
      <c r="A3942">
        <v>101010102001</v>
      </c>
      <c r="B3942" t="s">
        <v>2902</v>
      </c>
      <c r="C3942" t="s">
        <v>2626</v>
      </c>
      <c r="D3942" t="s">
        <v>1288</v>
      </c>
      <c r="E3942" t="s">
        <v>2628</v>
      </c>
      <c r="F3942">
        <v>4434</v>
      </c>
      <c r="G3942" s="1">
        <v>39060</v>
      </c>
      <c r="H3942" t="s">
        <v>3628</v>
      </c>
      <c r="I3942">
        <v>0</v>
      </c>
      <c r="J3942">
        <v>139.21</v>
      </c>
      <c r="K3942">
        <v>0</v>
      </c>
      <c r="L3942">
        <v>-139.21</v>
      </c>
      <c r="M3942" t="s">
        <v>1290</v>
      </c>
    </row>
    <row r="3943" spans="1:13">
      <c r="A3943">
        <v>101010102001</v>
      </c>
      <c r="B3943" t="s">
        <v>2902</v>
      </c>
      <c r="C3943" t="s">
        <v>2626</v>
      </c>
      <c r="D3943" t="s">
        <v>1288</v>
      </c>
      <c r="E3943" t="s">
        <v>2628</v>
      </c>
      <c r="F3943">
        <v>4435</v>
      </c>
      <c r="G3943" s="1">
        <v>39060</v>
      </c>
      <c r="H3943" t="s">
        <v>3629</v>
      </c>
      <c r="I3943">
        <v>0</v>
      </c>
      <c r="J3943">
        <v>7187.98</v>
      </c>
      <c r="K3943">
        <v>0</v>
      </c>
      <c r="L3943">
        <v>-7187.98</v>
      </c>
      <c r="M3943" t="s">
        <v>1290</v>
      </c>
    </row>
    <row r="3944" spans="1:13">
      <c r="A3944">
        <v>101010102001</v>
      </c>
      <c r="B3944" t="s">
        <v>2902</v>
      </c>
      <c r="C3944" t="s">
        <v>2626</v>
      </c>
      <c r="D3944" t="s">
        <v>1288</v>
      </c>
      <c r="E3944" t="s">
        <v>2634</v>
      </c>
      <c r="F3944">
        <v>2455</v>
      </c>
      <c r="G3944" s="1">
        <v>39062</v>
      </c>
      <c r="H3944" t="s">
        <v>3639</v>
      </c>
      <c r="I3944">
        <v>923.4</v>
      </c>
      <c r="J3944">
        <v>0</v>
      </c>
      <c r="K3944">
        <v>0</v>
      </c>
      <c r="L3944">
        <v>923.4</v>
      </c>
      <c r="M3944" t="s">
        <v>1290</v>
      </c>
    </row>
    <row r="3945" spans="1:13">
      <c r="A3945">
        <v>101010102001</v>
      </c>
      <c r="B3945" t="s">
        <v>2902</v>
      </c>
      <c r="C3945" t="s">
        <v>2626</v>
      </c>
      <c r="D3945" t="s">
        <v>1288</v>
      </c>
      <c r="E3945" t="s">
        <v>2634</v>
      </c>
      <c r="F3945">
        <v>2457</v>
      </c>
      <c r="G3945" s="1">
        <v>39062</v>
      </c>
      <c r="H3945" t="s">
        <v>3640</v>
      </c>
      <c r="I3945">
        <v>55382.8</v>
      </c>
      <c r="J3945">
        <v>0</v>
      </c>
      <c r="K3945">
        <v>0</v>
      </c>
      <c r="L3945">
        <v>55382.8</v>
      </c>
      <c r="M3945" t="s">
        <v>1290</v>
      </c>
    </row>
    <row r="3946" spans="1:13">
      <c r="A3946">
        <v>101010102001</v>
      </c>
      <c r="B3946" t="s">
        <v>2902</v>
      </c>
      <c r="C3946" t="s">
        <v>2626</v>
      </c>
      <c r="D3946" t="s">
        <v>1288</v>
      </c>
      <c r="E3946" t="s">
        <v>2634</v>
      </c>
      <c r="F3946">
        <v>2675</v>
      </c>
      <c r="G3946" s="1">
        <v>39062</v>
      </c>
      <c r="H3946" t="s">
        <v>3641</v>
      </c>
      <c r="I3946">
        <v>5896.99</v>
      </c>
      <c r="J3946">
        <v>0</v>
      </c>
      <c r="K3946">
        <v>0</v>
      </c>
      <c r="L3946">
        <v>5896.99</v>
      </c>
      <c r="M3946" t="s">
        <v>1290</v>
      </c>
    </row>
    <row r="3947" spans="1:13">
      <c r="A3947">
        <v>101010102001</v>
      </c>
      <c r="B3947" t="s">
        <v>2902</v>
      </c>
      <c r="C3947" t="s">
        <v>2626</v>
      </c>
      <c r="D3947" t="s">
        <v>1288</v>
      </c>
      <c r="E3947" t="s">
        <v>2634</v>
      </c>
      <c r="F3947">
        <v>3303</v>
      </c>
      <c r="G3947" s="1">
        <v>39062</v>
      </c>
      <c r="H3947" t="s">
        <v>3642</v>
      </c>
      <c r="I3947">
        <v>349.66</v>
      </c>
      <c r="J3947">
        <v>0</v>
      </c>
      <c r="K3947">
        <v>0</v>
      </c>
      <c r="L3947">
        <v>349.66</v>
      </c>
      <c r="M3947" t="s">
        <v>1290</v>
      </c>
    </row>
    <row r="3948" spans="1:13">
      <c r="A3948">
        <v>101010102001</v>
      </c>
      <c r="B3948" t="s">
        <v>2902</v>
      </c>
      <c r="C3948" t="s">
        <v>2626</v>
      </c>
      <c r="D3948" t="s">
        <v>1288</v>
      </c>
      <c r="E3948" t="s">
        <v>2634</v>
      </c>
      <c r="F3948">
        <v>3317</v>
      </c>
      <c r="G3948" s="1">
        <v>39062</v>
      </c>
      <c r="H3948" t="s">
        <v>3643</v>
      </c>
      <c r="I3948">
        <v>2059</v>
      </c>
      <c r="J3948">
        <v>0</v>
      </c>
      <c r="K3948">
        <v>0</v>
      </c>
      <c r="L3948">
        <v>2059</v>
      </c>
      <c r="M3948" t="s">
        <v>1290</v>
      </c>
    </row>
    <row r="3949" spans="1:13">
      <c r="A3949">
        <v>101010102001</v>
      </c>
      <c r="B3949" t="s">
        <v>2902</v>
      </c>
      <c r="C3949" t="s">
        <v>2626</v>
      </c>
      <c r="D3949" t="s">
        <v>1288</v>
      </c>
      <c r="E3949" t="s">
        <v>2628</v>
      </c>
      <c r="F3949">
        <v>4436</v>
      </c>
      <c r="G3949" s="1">
        <v>39062</v>
      </c>
      <c r="H3949" t="s">
        <v>3630</v>
      </c>
      <c r="I3949">
        <v>0</v>
      </c>
      <c r="J3949">
        <v>8003.24</v>
      </c>
      <c r="K3949">
        <v>0</v>
      </c>
      <c r="L3949">
        <v>-8003.24</v>
      </c>
      <c r="M3949" t="s">
        <v>1290</v>
      </c>
    </row>
    <row r="3950" spans="1:13">
      <c r="A3950">
        <v>101010102001</v>
      </c>
      <c r="B3950" t="s">
        <v>2902</v>
      </c>
      <c r="C3950" t="s">
        <v>2626</v>
      </c>
      <c r="D3950" t="s">
        <v>1288</v>
      </c>
      <c r="E3950" t="s">
        <v>2628</v>
      </c>
      <c r="F3950">
        <v>4437</v>
      </c>
      <c r="G3950" s="1">
        <v>39062</v>
      </c>
      <c r="H3950" t="s">
        <v>3631</v>
      </c>
      <c r="I3950">
        <v>0</v>
      </c>
      <c r="J3950">
        <v>196.4</v>
      </c>
      <c r="K3950">
        <v>0</v>
      </c>
      <c r="L3950">
        <v>-196.4</v>
      </c>
      <c r="M3950" t="s">
        <v>1290</v>
      </c>
    </row>
    <row r="3951" spans="1:13">
      <c r="A3951">
        <v>101010102001</v>
      </c>
      <c r="B3951" t="s">
        <v>2902</v>
      </c>
      <c r="C3951" t="s">
        <v>2626</v>
      </c>
      <c r="D3951" t="s">
        <v>1288</v>
      </c>
      <c r="E3951" t="s">
        <v>2628</v>
      </c>
      <c r="F3951">
        <v>4438</v>
      </c>
      <c r="G3951" s="1">
        <v>39062</v>
      </c>
      <c r="H3951" t="s">
        <v>913</v>
      </c>
      <c r="I3951">
        <v>0</v>
      </c>
      <c r="J3951">
        <v>2190.31</v>
      </c>
      <c r="K3951">
        <v>0</v>
      </c>
      <c r="L3951">
        <v>-2190.31</v>
      </c>
      <c r="M3951" t="s">
        <v>1290</v>
      </c>
    </row>
    <row r="3952" spans="1:13">
      <c r="A3952">
        <v>101010102001</v>
      </c>
      <c r="B3952" t="s">
        <v>2902</v>
      </c>
      <c r="C3952" t="s">
        <v>2626</v>
      </c>
      <c r="D3952" t="s">
        <v>1288</v>
      </c>
      <c r="E3952" t="s">
        <v>2628</v>
      </c>
      <c r="F3952">
        <v>4439</v>
      </c>
      <c r="G3952" s="1">
        <v>39062</v>
      </c>
      <c r="H3952" t="s">
        <v>3632</v>
      </c>
      <c r="I3952">
        <v>0</v>
      </c>
      <c r="J3952">
        <v>120</v>
      </c>
      <c r="K3952">
        <v>0</v>
      </c>
      <c r="L3952">
        <v>-120</v>
      </c>
      <c r="M3952" t="s">
        <v>1290</v>
      </c>
    </row>
    <row r="3953" spans="1:13">
      <c r="A3953">
        <v>101010102001</v>
      </c>
      <c r="B3953" t="s">
        <v>2902</v>
      </c>
      <c r="C3953" t="s">
        <v>2626</v>
      </c>
      <c r="D3953" t="s">
        <v>1288</v>
      </c>
      <c r="E3953" t="s">
        <v>2628</v>
      </c>
      <c r="F3953">
        <v>4440</v>
      </c>
      <c r="G3953" s="1">
        <v>39062</v>
      </c>
      <c r="H3953" t="s">
        <v>906</v>
      </c>
      <c r="I3953">
        <v>0</v>
      </c>
      <c r="J3953">
        <v>2672.35</v>
      </c>
      <c r="K3953">
        <v>0</v>
      </c>
      <c r="L3953">
        <v>-2672.35</v>
      </c>
      <c r="M3953" t="s">
        <v>1290</v>
      </c>
    </row>
    <row r="3954" spans="1:13">
      <c r="A3954">
        <v>101010102001</v>
      </c>
      <c r="B3954" t="s">
        <v>2902</v>
      </c>
      <c r="C3954" t="s">
        <v>2626</v>
      </c>
      <c r="D3954" t="s">
        <v>1288</v>
      </c>
      <c r="E3954" t="s">
        <v>2628</v>
      </c>
      <c r="F3954">
        <v>4441</v>
      </c>
      <c r="G3954" s="1">
        <v>39062</v>
      </c>
      <c r="H3954" t="s">
        <v>3633</v>
      </c>
      <c r="I3954">
        <v>0</v>
      </c>
      <c r="J3954">
        <v>1130.69</v>
      </c>
      <c r="K3954">
        <v>0</v>
      </c>
      <c r="L3954">
        <v>-1130.69</v>
      </c>
      <c r="M3954" t="s">
        <v>1290</v>
      </c>
    </row>
    <row r="3955" spans="1:13">
      <c r="A3955">
        <v>101010102001</v>
      </c>
      <c r="B3955" t="s">
        <v>2902</v>
      </c>
      <c r="C3955" t="s">
        <v>2626</v>
      </c>
      <c r="D3955" t="s">
        <v>1288</v>
      </c>
      <c r="E3955" t="s">
        <v>2628</v>
      </c>
      <c r="F3955">
        <v>4443</v>
      </c>
      <c r="G3955" s="1">
        <v>39062</v>
      </c>
      <c r="H3955" t="s">
        <v>3634</v>
      </c>
      <c r="I3955">
        <v>0</v>
      </c>
      <c r="J3955">
        <v>133.19999999999999</v>
      </c>
      <c r="K3955">
        <v>0</v>
      </c>
      <c r="L3955">
        <v>-133.19999999999999</v>
      </c>
      <c r="M3955" t="s">
        <v>1290</v>
      </c>
    </row>
    <row r="3956" spans="1:13">
      <c r="A3956">
        <v>101010102001</v>
      </c>
      <c r="B3956" t="s">
        <v>2902</v>
      </c>
      <c r="C3956" t="s">
        <v>2626</v>
      </c>
      <c r="D3956" t="s">
        <v>1288</v>
      </c>
      <c r="E3956" t="s">
        <v>2628</v>
      </c>
      <c r="F3956">
        <v>4444</v>
      </c>
      <c r="G3956" s="1">
        <v>39062</v>
      </c>
      <c r="H3956" t="s">
        <v>3635</v>
      </c>
      <c r="I3956">
        <v>0</v>
      </c>
      <c r="J3956">
        <v>17482.68</v>
      </c>
      <c r="K3956">
        <v>0</v>
      </c>
      <c r="L3956">
        <v>-17482.68</v>
      </c>
      <c r="M3956" t="s">
        <v>1290</v>
      </c>
    </row>
    <row r="3957" spans="1:13">
      <c r="A3957">
        <v>101010102001</v>
      </c>
      <c r="B3957" t="s">
        <v>2902</v>
      </c>
      <c r="C3957" t="s">
        <v>2626</v>
      </c>
      <c r="D3957" t="s">
        <v>1288</v>
      </c>
      <c r="E3957" t="s">
        <v>2628</v>
      </c>
      <c r="F3957">
        <v>4445</v>
      </c>
      <c r="G3957" s="1">
        <v>39062</v>
      </c>
      <c r="H3957" t="s">
        <v>3636</v>
      </c>
      <c r="I3957">
        <v>0</v>
      </c>
      <c r="J3957">
        <v>923.4</v>
      </c>
      <c r="K3957">
        <v>0</v>
      </c>
      <c r="L3957">
        <v>-923.4</v>
      </c>
      <c r="M3957" t="s">
        <v>1290</v>
      </c>
    </row>
    <row r="3958" spans="1:13">
      <c r="A3958">
        <v>101010102001</v>
      </c>
      <c r="B3958" t="s">
        <v>2902</v>
      </c>
      <c r="C3958" t="s">
        <v>2626</v>
      </c>
      <c r="D3958" t="s">
        <v>1288</v>
      </c>
      <c r="E3958" t="s">
        <v>2628</v>
      </c>
      <c r="F3958">
        <v>4446</v>
      </c>
      <c r="G3958" s="1">
        <v>39062</v>
      </c>
      <c r="H3958" t="s">
        <v>3637</v>
      </c>
      <c r="I3958">
        <v>0</v>
      </c>
      <c r="J3958">
        <v>46.54</v>
      </c>
      <c r="K3958">
        <v>0</v>
      </c>
      <c r="L3958">
        <v>-46.54</v>
      </c>
      <c r="M3958" t="s">
        <v>1290</v>
      </c>
    </row>
    <row r="3959" spans="1:13">
      <c r="A3959">
        <v>101010102001</v>
      </c>
      <c r="B3959" t="s">
        <v>2902</v>
      </c>
      <c r="C3959" t="s">
        <v>2626</v>
      </c>
      <c r="D3959" t="s">
        <v>1288</v>
      </c>
      <c r="E3959" t="s">
        <v>2628</v>
      </c>
      <c r="F3959">
        <v>4446</v>
      </c>
      <c r="G3959" s="1">
        <v>39062</v>
      </c>
      <c r="H3959" t="s">
        <v>3637</v>
      </c>
      <c r="I3959">
        <v>0</v>
      </c>
      <c r="J3959">
        <v>23.35</v>
      </c>
      <c r="K3959">
        <v>0</v>
      </c>
      <c r="L3959">
        <v>-23.35</v>
      </c>
      <c r="M3959" t="s">
        <v>1290</v>
      </c>
    </row>
    <row r="3960" spans="1:13">
      <c r="A3960">
        <v>101010102001</v>
      </c>
      <c r="B3960" t="s">
        <v>2902</v>
      </c>
      <c r="C3960" t="s">
        <v>2626</v>
      </c>
      <c r="D3960" t="s">
        <v>1288</v>
      </c>
      <c r="E3960" t="s">
        <v>2628</v>
      </c>
      <c r="F3960">
        <v>4447</v>
      </c>
      <c r="G3960" s="1">
        <v>39062</v>
      </c>
      <c r="H3960" t="s">
        <v>3638</v>
      </c>
      <c r="I3960">
        <v>0</v>
      </c>
      <c r="J3960">
        <v>104.64</v>
      </c>
      <c r="K3960">
        <v>0</v>
      </c>
      <c r="L3960">
        <v>-104.64</v>
      </c>
      <c r="M3960" t="s">
        <v>1290</v>
      </c>
    </row>
    <row r="3961" spans="1:13">
      <c r="A3961">
        <v>101010102001</v>
      </c>
      <c r="B3961" t="s">
        <v>2902</v>
      </c>
      <c r="C3961" t="s">
        <v>2626</v>
      </c>
      <c r="D3961" t="s">
        <v>1288</v>
      </c>
      <c r="E3961" t="s">
        <v>2634</v>
      </c>
      <c r="F3961">
        <v>2663</v>
      </c>
      <c r="G3961" s="1">
        <v>39063</v>
      </c>
      <c r="H3961" t="s">
        <v>3990</v>
      </c>
      <c r="I3961">
        <v>17602.400000000001</v>
      </c>
      <c r="J3961">
        <v>0</v>
      </c>
      <c r="K3961">
        <v>0</v>
      </c>
      <c r="L3961">
        <v>17602.400000000001</v>
      </c>
      <c r="M3961" t="s">
        <v>1290</v>
      </c>
    </row>
    <row r="3962" spans="1:13">
      <c r="A3962">
        <v>101010102001</v>
      </c>
      <c r="B3962" t="s">
        <v>2902</v>
      </c>
      <c r="C3962" t="s">
        <v>2626</v>
      </c>
      <c r="D3962" t="s">
        <v>1288</v>
      </c>
      <c r="E3962" t="s">
        <v>2634</v>
      </c>
      <c r="F3962">
        <v>2674</v>
      </c>
      <c r="G3962" s="1">
        <v>39063</v>
      </c>
      <c r="H3962" t="s">
        <v>3991</v>
      </c>
      <c r="I3962">
        <v>11793.98</v>
      </c>
      <c r="J3962">
        <v>0</v>
      </c>
      <c r="K3962">
        <v>0</v>
      </c>
      <c r="L3962">
        <v>11793.98</v>
      </c>
      <c r="M3962" t="s">
        <v>1290</v>
      </c>
    </row>
    <row r="3963" spans="1:13">
      <c r="A3963">
        <v>101010102001</v>
      </c>
      <c r="B3963" t="s">
        <v>2902</v>
      </c>
      <c r="C3963" t="s">
        <v>2626</v>
      </c>
      <c r="D3963" t="s">
        <v>1288</v>
      </c>
      <c r="E3963" t="s">
        <v>2634</v>
      </c>
      <c r="F3963">
        <v>2679</v>
      </c>
      <c r="G3963" s="1">
        <v>39063</v>
      </c>
      <c r="H3963" t="s">
        <v>3992</v>
      </c>
      <c r="I3963">
        <v>2467.5500000000002</v>
      </c>
      <c r="J3963">
        <v>0</v>
      </c>
      <c r="K3963">
        <v>0</v>
      </c>
      <c r="L3963">
        <v>2467.5500000000002</v>
      </c>
      <c r="M3963" t="s">
        <v>1290</v>
      </c>
    </row>
    <row r="3964" spans="1:13">
      <c r="A3964">
        <v>101010102001</v>
      </c>
      <c r="B3964" t="s">
        <v>2902</v>
      </c>
      <c r="C3964" t="s">
        <v>2626</v>
      </c>
      <c r="D3964" t="s">
        <v>1288</v>
      </c>
      <c r="E3964" t="s">
        <v>2634</v>
      </c>
      <c r="F3964">
        <v>3305</v>
      </c>
      <c r="G3964" s="1">
        <v>39063</v>
      </c>
      <c r="H3964" t="s">
        <v>3993</v>
      </c>
      <c r="I3964">
        <v>524.48</v>
      </c>
      <c r="J3964">
        <v>0</v>
      </c>
      <c r="K3964">
        <v>0</v>
      </c>
      <c r="L3964">
        <v>524.48</v>
      </c>
      <c r="M3964" t="s">
        <v>1290</v>
      </c>
    </row>
    <row r="3965" spans="1:13">
      <c r="A3965">
        <v>101010102001</v>
      </c>
      <c r="B3965" t="s">
        <v>2902</v>
      </c>
      <c r="C3965" t="s">
        <v>2626</v>
      </c>
      <c r="D3965" t="s">
        <v>1288</v>
      </c>
      <c r="E3965" t="s">
        <v>2634</v>
      </c>
      <c r="F3965">
        <v>3328</v>
      </c>
      <c r="G3965" s="1">
        <v>39063</v>
      </c>
      <c r="H3965" t="s">
        <v>3994</v>
      </c>
      <c r="I3965">
        <v>743.01</v>
      </c>
      <c r="J3965">
        <v>0</v>
      </c>
      <c r="K3965">
        <v>0</v>
      </c>
      <c r="L3965">
        <v>743.01</v>
      </c>
      <c r="M3965" t="s">
        <v>1290</v>
      </c>
    </row>
    <row r="3966" spans="1:13">
      <c r="A3966">
        <v>101010102001</v>
      </c>
      <c r="B3966" t="s">
        <v>2902</v>
      </c>
      <c r="C3966" t="s">
        <v>2626</v>
      </c>
      <c r="D3966" t="s">
        <v>1288</v>
      </c>
      <c r="E3966" t="s">
        <v>2627</v>
      </c>
      <c r="F3966">
        <v>4313</v>
      </c>
      <c r="G3966" s="1">
        <v>39063</v>
      </c>
      <c r="H3966" t="s">
        <v>1293</v>
      </c>
      <c r="I3966">
        <v>0</v>
      </c>
      <c r="J3966">
        <v>0</v>
      </c>
      <c r="K3966">
        <v>0</v>
      </c>
      <c r="L3966">
        <v>0</v>
      </c>
      <c r="M3966" t="s">
        <v>1290</v>
      </c>
    </row>
    <row r="3967" spans="1:13">
      <c r="A3967">
        <v>101010102001</v>
      </c>
      <c r="B3967" t="s">
        <v>2902</v>
      </c>
      <c r="C3967" t="s">
        <v>2626</v>
      </c>
      <c r="D3967" t="s">
        <v>1288</v>
      </c>
      <c r="E3967" t="s">
        <v>2628</v>
      </c>
      <c r="F3967">
        <v>4347</v>
      </c>
      <c r="G3967" s="1">
        <v>39063</v>
      </c>
      <c r="H3967" t="s">
        <v>911</v>
      </c>
      <c r="I3967">
        <v>0</v>
      </c>
      <c r="J3967">
        <v>1156.79</v>
      </c>
      <c r="K3967">
        <v>0</v>
      </c>
      <c r="L3967">
        <v>-1156.79</v>
      </c>
      <c r="M3967" t="s">
        <v>1290</v>
      </c>
    </row>
    <row r="3968" spans="1:13">
      <c r="A3968">
        <v>101010102001</v>
      </c>
      <c r="B3968" t="s">
        <v>2902</v>
      </c>
      <c r="C3968" t="s">
        <v>2626</v>
      </c>
      <c r="D3968" t="s">
        <v>1288</v>
      </c>
      <c r="E3968" t="s">
        <v>2628</v>
      </c>
      <c r="F3968">
        <v>4448</v>
      </c>
      <c r="G3968" s="1">
        <v>39063</v>
      </c>
      <c r="H3968" t="s">
        <v>3644</v>
      </c>
      <c r="I3968">
        <v>0</v>
      </c>
      <c r="J3968">
        <v>19230.939999999999</v>
      </c>
      <c r="K3968">
        <v>0</v>
      </c>
      <c r="L3968">
        <v>-19230.939999999999</v>
      </c>
      <c r="M3968" t="s">
        <v>1290</v>
      </c>
    </row>
    <row r="3969" spans="1:13">
      <c r="A3969">
        <v>101010102001</v>
      </c>
      <c r="B3969" t="s">
        <v>2902</v>
      </c>
      <c r="C3969" t="s">
        <v>2626</v>
      </c>
      <c r="D3969" t="s">
        <v>1288</v>
      </c>
      <c r="E3969" t="s">
        <v>2628</v>
      </c>
      <c r="F3969">
        <v>4449</v>
      </c>
      <c r="G3969" s="1">
        <v>39063</v>
      </c>
      <c r="H3969" t="s">
        <v>1384</v>
      </c>
      <c r="I3969">
        <v>0</v>
      </c>
      <c r="J3969">
        <v>5344.69</v>
      </c>
      <c r="K3969">
        <v>0</v>
      </c>
      <c r="L3969">
        <v>-5344.69</v>
      </c>
      <c r="M3969" t="s">
        <v>1290</v>
      </c>
    </row>
    <row r="3970" spans="1:13">
      <c r="A3970">
        <v>101010102001</v>
      </c>
      <c r="B3970" t="s">
        <v>2902</v>
      </c>
      <c r="C3970" t="s">
        <v>2626</v>
      </c>
      <c r="D3970" t="s">
        <v>1288</v>
      </c>
      <c r="E3970" t="s">
        <v>2628</v>
      </c>
      <c r="F3970">
        <v>4451</v>
      </c>
      <c r="G3970" s="1">
        <v>39063</v>
      </c>
      <c r="H3970" t="s">
        <v>3645</v>
      </c>
      <c r="I3970">
        <v>0</v>
      </c>
      <c r="J3970">
        <v>168</v>
      </c>
      <c r="K3970">
        <v>0</v>
      </c>
      <c r="L3970">
        <v>-168</v>
      </c>
      <c r="M3970" t="s">
        <v>1290</v>
      </c>
    </row>
    <row r="3971" spans="1:13">
      <c r="A3971">
        <v>101010102001</v>
      </c>
      <c r="B3971" t="s">
        <v>2902</v>
      </c>
      <c r="C3971" t="s">
        <v>2626</v>
      </c>
      <c r="D3971" t="s">
        <v>1288</v>
      </c>
      <c r="E3971" t="s">
        <v>2628</v>
      </c>
      <c r="F3971">
        <v>4452</v>
      </c>
      <c r="G3971" s="1">
        <v>39063</v>
      </c>
      <c r="H3971" t="s">
        <v>3646</v>
      </c>
      <c r="I3971">
        <v>0</v>
      </c>
      <c r="J3971">
        <v>168</v>
      </c>
      <c r="K3971">
        <v>0</v>
      </c>
      <c r="L3971">
        <v>-168</v>
      </c>
      <c r="M3971" t="s">
        <v>1290</v>
      </c>
    </row>
    <row r="3972" spans="1:13">
      <c r="A3972">
        <v>101010102001</v>
      </c>
      <c r="B3972" t="s">
        <v>2902</v>
      </c>
      <c r="C3972" t="s">
        <v>2626</v>
      </c>
      <c r="D3972" t="s">
        <v>1288</v>
      </c>
      <c r="E3972" t="s">
        <v>2628</v>
      </c>
      <c r="F3972">
        <v>4453</v>
      </c>
      <c r="G3972" s="1">
        <v>39063</v>
      </c>
      <c r="H3972" t="s">
        <v>3647</v>
      </c>
      <c r="I3972">
        <v>0</v>
      </c>
      <c r="J3972">
        <v>53.6</v>
      </c>
      <c r="K3972">
        <v>0</v>
      </c>
      <c r="L3972">
        <v>-53.6</v>
      </c>
      <c r="M3972" t="s">
        <v>1290</v>
      </c>
    </row>
    <row r="3973" spans="1:13">
      <c r="A3973">
        <v>101010102001</v>
      </c>
      <c r="B3973" t="s">
        <v>2902</v>
      </c>
      <c r="C3973" t="s">
        <v>2626</v>
      </c>
      <c r="D3973" t="s">
        <v>1288</v>
      </c>
      <c r="E3973" t="s">
        <v>2628</v>
      </c>
      <c r="F3973">
        <v>4454</v>
      </c>
      <c r="G3973" s="1">
        <v>39063</v>
      </c>
      <c r="H3973" t="s">
        <v>3989</v>
      </c>
      <c r="I3973">
        <v>0</v>
      </c>
      <c r="J3973">
        <v>168</v>
      </c>
      <c r="K3973">
        <v>0</v>
      </c>
      <c r="L3973">
        <v>-168</v>
      </c>
      <c r="M3973" t="s">
        <v>1290</v>
      </c>
    </row>
    <row r="3974" spans="1:13">
      <c r="A3974">
        <v>101010102001</v>
      </c>
      <c r="B3974" t="s">
        <v>2902</v>
      </c>
      <c r="C3974" t="s">
        <v>2626</v>
      </c>
      <c r="D3974" t="s">
        <v>1288</v>
      </c>
      <c r="E3974" t="s">
        <v>2666</v>
      </c>
      <c r="F3974">
        <v>28</v>
      </c>
      <c r="G3974" s="1">
        <v>39064</v>
      </c>
      <c r="H3974" t="s">
        <v>4007</v>
      </c>
      <c r="I3974">
        <v>69.13</v>
      </c>
      <c r="J3974">
        <v>0</v>
      </c>
      <c r="K3974">
        <v>0</v>
      </c>
      <c r="L3974">
        <v>69.13</v>
      </c>
      <c r="M3974" t="s">
        <v>1290</v>
      </c>
    </row>
    <row r="3975" spans="1:13">
      <c r="A3975">
        <v>101010102001</v>
      </c>
      <c r="B3975" t="s">
        <v>1287</v>
      </c>
      <c r="C3975" t="s">
        <v>2626</v>
      </c>
      <c r="D3975" t="s">
        <v>1288</v>
      </c>
      <c r="E3975" t="s">
        <v>2634</v>
      </c>
      <c r="F3975">
        <v>2461</v>
      </c>
      <c r="G3975" s="1">
        <v>39064</v>
      </c>
      <c r="H3975" t="s">
        <v>2661</v>
      </c>
      <c r="I3975">
        <v>532.01</v>
      </c>
      <c r="J3975">
        <v>0</v>
      </c>
      <c r="K3975">
        <v>0</v>
      </c>
      <c r="L3975">
        <v>532.01</v>
      </c>
      <c r="M3975" t="s">
        <v>1290</v>
      </c>
    </row>
    <row r="3976" spans="1:13">
      <c r="A3976">
        <v>101010102001</v>
      </c>
      <c r="B3976" t="s">
        <v>2902</v>
      </c>
      <c r="C3976" t="s">
        <v>2626</v>
      </c>
      <c r="D3976" t="s">
        <v>1288</v>
      </c>
      <c r="E3976" t="s">
        <v>2634</v>
      </c>
      <c r="F3976">
        <v>2462</v>
      </c>
      <c r="G3976" s="1">
        <v>39064</v>
      </c>
      <c r="H3976" t="s">
        <v>4008</v>
      </c>
      <c r="I3976">
        <v>390</v>
      </c>
      <c r="J3976">
        <v>0</v>
      </c>
      <c r="K3976">
        <v>0</v>
      </c>
      <c r="L3976">
        <v>390</v>
      </c>
      <c r="M3976" t="s">
        <v>1290</v>
      </c>
    </row>
    <row r="3977" spans="1:13">
      <c r="A3977">
        <v>101010102001</v>
      </c>
      <c r="B3977" t="s">
        <v>2902</v>
      </c>
      <c r="C3977" t="s">
        <v>2626</v>
      </c>
      <c r="D3977" t="s">
        <v>1288</v>
      </c>
      <c r="E3977" t="s">
        <v>2634</v>
      </c>
      <c r="F3977">
        <v>2991</v>
      </c>
      <c r="G3977" s="1">
        <v>39064</v>
      </c>
      <c r="H3977" t="s">
        <v>4009</v>
      </c>
      <c r="I3977">
        <v>199</v>
      </c>
      <c r="J3977">
        <v>0</v>
      </c>
      <c r="K3977">
        <v>0</v>
      </c>
      <c r="L3977">
        <v>199</v>
      </c>
      <c r="M3977" t="s">
        <v>1290</v>
      </c>
    </row>
    <row r="3978" spans="1:13">
      <c r="A3978">
        <v>101010102001</v>
      </c>
      <c r="B3978" t="s">
        <v>2902</v>
      </c>
      <c r="C3978" t="s">
        <v>2626</v>
      </c>
      <c r="D3978" t="s">
        <v>1288</v>
      </c>
      <c r="E3978" t="s">
        <v>2634</v>
      </c>
      <c r="F3978">
        <v>3291</v>
      </c>
      <c r="G3978" s="1">
        <v>39064</v>
      </c>
      <c r="H3978" t="s">
        <v>4010</v>
      </c>
      <c r="I3978">
        <v>183.12</v>
      </c>
      <c r="J3978">
        <v>0</v>
      </c>
      <c r="K3978">
        <v>0</v>
      </c>
      <c r="L3978">
        <v>183.12</v>
      </c>
      <c r="M3978" t="s">
        <v>1290</v>
      </c>
    </row>
    <row r="3979" spans="1:13">
      <c r="A3979">
        <v>101010102001</v>
      </c>
      <c r="B3979" t="s">
        <v>2902</v>
      </c>
      <c r="C3979" t="s">
        <v>2626</v>
      </c>
      <c r="D3979" t="s">
        <v>1288</v>
      </c>
      <c r="E3979" t="s">
        <v>2634</v>
      </c>
      <c r="F3979">
        <v>3300</v>
      </c>
      <c r="G3979" s="1">
        <v>39064</v>
      </c>
      <c r="H3979" t="s">
        <v>4011</v>
      </c>
      <c r="I3979">
        <v>60.5</v>
      </c>
      <c r="J3979">
        <v>0</v>
      </c>
      <c r="K3979">
        <v>0</v>
      </c>
      <c r="L3979">
        <v>60.5</v>
      </c>
      <c r="M3979" t="s">
        <v>1290</v>
      </c>
    </row>
    <row r="3980" spans="1:13">
      <c r="A3980">
        <v>101010102001</v>
      </c>
      <c r="B3980" t="s">
        <v>2902</v>
      </c>
      <c r="C3980" t="s">
        <v>2626</v>
      </c>
      <c r="D3980" t="s">
        <v>1288</v>
      </c>
      <c r="E3980" t="s">
        <v>2634</v>
      </c>
      <c r="F3980">
        <v>3316</v>
      </c>
      <c r="G3980" s="1">
        <v>39064</v>
      </c>
      <c r="H3980" t="s">
        <v>4012</v>
      </c>
      <c r="I3980">
        <v>4123.41</v>
      </c>
      <c r="J3980">
        <v>0</v>
      </c>
      <c r="K3980">
        <v>0</v>
      </c>
      <c r="L3980">
        <v>4123.41</v>
      </c>
      <c r="M3980" t="s">
        <v>1290</v>
      </c>
    </row>
    <row r="3981" spans="1:13">
      <c r="A3981">
        <v>101010102001</v>
      </c>
      <c r="B3981" t="s">
        <v>2902</v>
      </c>
      <c r="C3981" t="s">
        <v>2626</v>
      </c>
      <c r="D3981" t="s">
        <v>1288</v>
      </c>
      <c r="E3981" t="s">
        <v>2634</v>
      </c>
      <c r="F3981">
        <v>3322</v>
      </c>
      <c r="G3981" s="1">
        <v>39064</v>
      </c>
      <c r="H3981" t="s">
        <v>4013</v>
      </c>
      <c r="I3981">
        <v>13348.38</v>
      </c>
      <c r="J3981">
        <v>0</v>
      </c>
      <c r="K3981">
        <v>0</v>
      </c>
      <c r="L3981">
        <v>13348.38</v>
      </c>
      <c r="M3981" t="s">
        <v>1290</v>
      </c>
    </row>
    <row r="3982" spans="1:13">
      <c r="A3982">
        <v>101010102001</v>
      </c>
      <c r="B3982" t="s">
        <v>2902</v>
      </c>
      <c r="C3982" t="s">
        <v>2626</v>
      </c>
      <c r="D3982" t="s">
        <v>1288</v>
      </c>
      <c r="E3982" t="s">
        <v>2634</v>
      </c>
      <c r="F3982">
        <v>3324</v>
      </c>
      <c r="G3982" s="1">
        <v>39064</v>
      </c>
      <c r="H3982" t="s">
        <v>4014</v>
      </c>
      <c r="I3982">
        <v>286.39999999999998</v>
      </c>
      <c r="J3982">
        <v>0</v>
      </c>
      <c r="K3982">
        <v>0</v>
      </c>
      <c r="L3982">
        <v>286.39999999999998</v>
      </c>
      <c r="M3982" t="s">
        <v>1290</v>
      </c>
    </row>
    <row r="3983" spans="1:13">
      <c r="A3983">
        <v>101010102001</v>
      </c>
      <c r="B3983" t="s">
        <v>2902</v>
      </c>
      <c r="C3983" t="s">
        <v>2626</v>
      </c>
      <c r="D3983" t="s">
        <v>1288</v>
      </c>
      <c r="E3983" t="s">
        <v>2634</v>
      </c>
      <c r="F3983">
        <v>3325</v>
      </c>
      <c r="G3983" s="1">
        <v>39064</v>
      </c>
      <c r="H3983" t="s">
        <v>4015</v>
      </c>
      <c r="I3983">
        <v>25.32</v>
      </c>
      <c r="J3983">
        <v>0</v>
      </c>
      <c r="K3983">
        <v>0</v>
      </c>
      <c r="L3983">
        <v>25.32</v>
      </c>
      <c r="M3983" t="s">
        <v>1290</v>
      </c>
    </row>
    <row r="3984" spans="1:13">
      <c r="A3984">
        <v>101010102001</v>
      </c>
      <c r="B3984" t="s">
        <v>2902</v>
      </c>
      <c r="C3984" t="s">
        <v>2626</v>
      </c>
      <c r="D3984" t="s">
        <v>1288</v>
      </c>
      <c r="E3984" t="s">
        <v>2634</v>
      </c>
      <c r="F3984">
        <v>3326</v>
      </c>
      <c r="G3984" s="1">
        <v>39064</v>
      </c>
      <c r="H3984" t="s">
        <v>4016</v>
      </c>
      <c r="I3984">
        <v>50.64</v>
      </c>
      <c r="J3984">
        <v>0</v>
      </c>
      <c r="K3984">
        <v>0</v>
      </c>
      <c r="L3984">
        <v>50.64</v>
      </c>
      <c r="M3984" t="s">
        <v>1290</v>
      </c>
    </row>
    <row r="3985" spans="1:13">
      <c r="A3985">
        <v>101010102001</v>
      </c>
      <c r="B3985" t="s">
        <v>2902</v>
      </c>
      <c r="C3985" t="s">
        <v>2626</v>
      </c>
      <c r="D3985" t="s">
        <v>1288</v>
      </c>
      <c r="E3985" t="s">
        <v>2634</v>
      </c>
      <c r="F3985">
        <v>3327</v>
      </c>
      <c r="G3985" s="1">
        <v>39064</v>
      </c>
      <c r="H3985" t="s">
        <v>4017</v>
      </c>
      <c r="I3985">
        <v>280.8</v>
      </c>
      <c r="J3985">
        <v>0</v>
      </c>
      <c r="K3985">
        <v>0</v>
      </c>
      <c r="L3985">
        <v>280.8</v>
      </c>
      <c r="M3985" t="s">
        <v>1290</v>
      </c>
    </row>
    <row r="3986" spans="1:13">
      <c r="A3986">
        <v>101010102001</v>
      </c>
      <c r="B3986" t="s">
        <v>2902</v>
      </c>
      <c r="C3986" t="s">
        <v>2626</v>
      </c>
      <c r="D3986" t="s">
        <v>1288</v>
      </c>
      <c r="E3986" t="s">
        <v>2634</v>
      </c>
      <c r="F3986">
        <v>3330</v>
      </c>
      <c r="G3986" s="1">
        <v>39064</v>
      </c>
      <c r="H3986" t="s">
        <v>4018</v>
      </c>
      <c r="I3986">
        <v>4123.41</v>
      </c>
      <c r="J3986">
        <v>0</v>
      </c>
      <c r="K3986">
        <v>0</v>
      </c>
      <c r="L3986">
        <v>4123.41</v>
      </c>
      <c r="M3986" t="s">
        <v>1290</v>
      </c>
    </row>
    <row r="3987" spans="1:13">
      <c r="A3987">
        <v>101010102001</v>
      </c>
      <c r="B3987" t="s">
        <v>2902</v>
      </c>
      <c r="C3987" t="s">
        <v>2626</v>
      </c>
      <c r="D3987" t="s">
        <v>1288</v>
      </c>
      <c r="E3987" t="s">
        <v>2634</v>
      </c>
      <c r="F3987">
        <v>3331</v>
      </c>
      <c r="G3987" s="1">
        <v>39064</v>
      </c>
      <c r="H3987" t="s">
        <v>4019</v>
      </c>
      <c r="I3987">
        <v>12454.02</v>
      </c>
      <c r="J3987">
        <v>0</v>
      </c>
      <c r="K3987">
        <v>0</v>
      </c>
      <c r="L3987">
        <v>12454.02</v>
      </c>
      <c r="M3987" t="s">
        <v>1290</v>
      </c>
    </row>
    <row r="3988" spans="1:13">
      <c r="A3988">
        <v>101010102001</v>
      </c>
      <c r="B3988" t="s">
        <v>2902</v>
      </c>
      <c r="C3988" t="s">
        <v>2626</v>
      </c>
      <c r="D3988" t="s">
        <v>1288</v>
      </c>
      <c r="E3988" t="s">
        <v>2634</v>
      </c>
      <c r="F3988">
        <v>3332</v>
      </c>
      <c r="G3988" s="1">
        <v>39064</v>
      </c>
      <c r="H3988" t="s">
        <v>4020</v>
      </c>
      <c r="I3988">
        <v>126</v>
      </c>
      <c r="J3988">
        <v>0</v>
      </c>
      <c r="K3988">
        <v>0</v>
      </c>
      <c r="L3988">
        <v>126</v>
      </c>
      <c r="M3988" t="s">
        <v>1290</v>
      </c>
    </row>
    <row r="3989" spans="1:13">
      <c r="A3989">
        <v>101010102001</v>
      </c>
      <c r="B3989" t="s">
        <v>2902</v>
      </c>
      <c r="C3989" t="s">
        <v>2626</v>
      </c>
      <c r="D3989" t="s">
        <v>1288</v>
      </c>
      <c r="E3989" t="s">
        <v>2634</v>
      </c>
      <c r="F3989">
        <v>3336</v>
      </c>
      <c r="G3989" s="1">
        <v>39064</v>
      </c>
      <c r="H3989" t="s">
        <v>4021</v>
      </c>
      <c r="I3989">
        <v>5.4</v>
      </c>
      <c r="J3989">
        <v>0</v>
      </c>
      <c r="K3989">
        <v>0</v>
      </c>
      <c r="L3989">
        <v>5.4</v>
      </c>
      <c r="M3989" t="s">
        <v>1290</v>
      </c>
    </row>
    <row r="3990" spans="1:13">
      <c r="A3990">
        <v>101010102001</v>
      </c>
      <c r="B3990" t="s">
        <v>2902</v>
      </c>
      <c r="C3990" t="s">
        <v>2626</v>
      </c>
      <c r="D3990" t="s">
        <v>1288</v>
      </c>
      <c r="E3990" t="s">
        <v>2627</v>
      </c>
      <c r="F3990">
        <v>3732</v>
      </c>
      <c r="G3990" s="1">
        <v>39064</v>
      </c>
      <c r="H3990" t="s">
        <v>1293</v>
      </c>
      <c r="I3990">
        <v>0</v>
      </c>
      <c r="J3990">
        <v>0</v>
      </c>
      <c r="K3990">
        <v>0</v>
      </c>
      <c r="L3990">
        <v>0</v>
      </c>
      <c r="M3990" t="s">
        <v>1290</v>
      </c>
    </row>
    <row r="3991" spans="1:13">
      <c r="A3991">
        <v>101010102001</v>
      </c>
      <c r="B3991" t="s">
        <v>2902</v>
      </c>
      <c r="C3991" t="s">
        <v>2626</v>
      </c>
      <c r="D3991" t="s">
        <v>1288</v>
      </c>
      <c r="E3991" t="s">
        <v>2627</v>
      </c>
      <c r="F3991">
        <v>3750</v>
      </c>
      <c r="G3991" s="1">
        <v>39064</v>
      </c>
      <c r="H3991" t="s">
        <v>1293</v>
      </c>
      <c r="I3991">
        <v>0</v>
      </c>
      <c r="J3991">
        <v>0</v>
      </c>
      <c r="K3991">
        <v>0</v>
      </c>
      <c r="L3991">
        <v>0</v>
      </c>
      <c r="M3991" t="s">
        <v>1290</v>
      </c>
    </row>
    <row r="3992" spans="1:13">
      <c r="A3992">
        <v>101010102001</v>
      </c>
      <c r="B3992" t="s">
        <v>2902</v>
      </c>
      <c r="C3992" t="s">
        <v>2626</v>
      </c>
      <c r="D3992" t="s">
        <v>1288</v>
      </c>
      <c r="E3992" t="s">
        <v>2627</v>
      </c>
      <c r="F3992">
        <v>3780</v>
      </c>
      <c r="G3992" s="1">
        <v>39064</v>
      </c>
      <c r="H3992" t="s">
        <v>1293</v>
      </c>
      <c r="I3992">
        <v>0</v>
      </c>
      <c r="J3992">
        <v>0</v>
      </c>
      <c r="K3992">
        <v>0</v>
      </c>
      <c r="L3992">
        <v>0</v>
      </c>
      <c r="M3992" t="s">
        <v>1290</v>
      </c>
    </row>
    <row r="3993" spans="1:13">
      <c r="A3993">
        <v>101010102001</v>
      </c>
      <c r="B3993" t="s">
        <v>2676</v>
      </c>
      <c r="C3993" t="s">
        <v>2626</v>
      </c>
      <c r="D3993" t="s">
        <v>1288</v>
      </c>
      <c r="E3993" t="s">
        <v>2627</v>
      </c>
      <c r="F3993">
        <v>3785</v>
      </c>
      <c r="G3993" s="1">
        <v>39064</v>
      </c>
      <c r="H3993" t="s">
        <v>1293</v>
      </c>
      <c r="I3993">
        <v>0</v>
      </c>
      <c r="J3993">
        <v>0</v>
      </c>
      <c r="K3993">
        <v>0</v>
      </c>
      <c r="L3993">
        <v>0</v>
      </c>
      <c r="M3993" t="s">
        <v>1290</v>
      </c>
    </row>
    <row r="3994" spans="1:13">
      <c r="A3994">
        <v>101010102001</v>
      </c>
      <c r="B3994" t="s">
        <v>2902</v>
      </c>
      <c r="C3994" t="s">
        <v>2626</v>
      </c>
      <c r="D3994" t="s">
        <v>1288</v>
      </c>
      <c r="E3994" t="s">
        <v>2627</v>
      </c>
      <c r="F3994">
        <v>3862</v>
      </c>
      <c r="G3994" s="1">
        <v>39064</v>
      </c>
      <c r="H3994" t="s">
        <v>1293</v>
      </c>
      <c r="I3994">
        <v>0</v>
      </c>
      <c r="J3994">
        <v>0</v>
      </c>
      <c r="K3994">
        <v>0</v>
      </c>
      <c r="L3994">
        <v>0</v>
      </c>
      <c r="M3994" t="s">
        <v>1290</v>
      </c>
    </row>
    <row r="3995" spans="1:13">
      <c r="A3995">
        <v>101010102001</v>
      </c>
      <c r="B3995" t="s">
        <v>2676</v>
      </c>
      <c r="C3995" t="s">
        <v>2626</v>
      </c>
      <c r="D3995" t="s">
        <v>1288</v>
      </c>
      <c r="E3995" t="s">
        <v>2627</v>
      </c>
      <c r="F3995">
        <v>4099</v>
      </c>
      <c r="G3995" s="1">
        <v>39064</v>
      </c>
      <c r="H3995" t="s">
        <v>1293</v>
      </c>
      <c r="I3995">
        <v>0</v>
      </c>
      <c r="J3995">
        <v>0</v>
      </c>
      <c r="K3995">
        <v>0</v>
      </c>
      <c r="L3995">
        <v>0</v>
      </c>
      <c r="M3995" t="s">
        <v>1290</v>
      </c>
    </row>
    <row r="3996" spans="1:13">
      <c r="A3996">
        <v>101010102001</v>
      </c>
      <c r="B3996" t="s">
        <v>2902</v>
      </c>
      <c r="C3996" t="s">
        <v>2626</v>
      </c>
      <c r="D3996" t="s">
        <v>1288</v>
      </c>
      <c r="E3996" t="s">
        <v>2627</v>
      </c>
      <c r="F3996">
        <v>4099</v>
      </c>
      <c r="G3996" s="1">
        <v>39064</v>
      </c>
      <c r="H3996" t="s">
        <v>1293</v>
      </c>
      <c r="I3996">
        <v>0</v>
      </c>
      <c r="J3996">
        <v>0</v>
      </c>
      <c r="K3996">
        <v>0</v>
      </c>
      <c r="L3996">
        <v>0</v>
      </c>
      <c r="M3996" t="s">
        <v>1290</v>
      </c>
    </row>
    <row r="3997" spans="1:13">
      <c r="A3997">
        <v>101010102001</v>
      </c>
      <c r="B3997" t="s">
        <v>2902</v>
      </c>
      <c r="C3997" t="s">
        <v>2626</v>
      </c>
      <c r="D3997" t="s">
        <v>1288</v>
      </c>
      <c r="E3997" t="s">
        <v>2628</v>
      </c>
      <c r="F3997">
        <v>4460</v>
      </c>
      <c r="G3997" s="1">
        <v>39064</v>
      </c>
      <c r="H3997" t="s">
        <v>3995</v>
      </c>
      <c r="I3997">
        <v>0</v>
      </c>
      <c r="J3997">
        <v>774.67</v>
      </c>
      <c r="K3997">
        <v>0</v>
      </c>
      <c r="L3997">
        <v>-774.67</v>
      </c>
      <c r="M3997" t="s">
        <v>1290</v>
      </c>
    </row>
    <row r="3998" spans="1:13">
      <c r="A3998">
        <v>101010102001</v>
      </c>
      <c r="B3998" t="s">
        <v>2902</v>
      </c>
      <c r="C3998" t="s">
        <v>2626</v>
      </c>
      <c r="D3998" t="s">
        <v>1288</v>
      </c>
      <c r="E3998" t="s">
        <v>2628</v>
      </c>
      <c r="F3998">
        <v>4461</v>
      </c>
      <c r="G3998" s="1">
        <v>39064</v>
      </c>
      <c r="H3998" t="s">
        <v>3996</v>
      </c>
      <c r="I3998">
        <v>0</v>
      </c>
      <c r="J3998">
        <v>350</v>
      </c>
      <c r="K3998">
        <v>0</v>
      </c>
      <c r="L3998">
        <v>-350</v>
      </c>
      <c r="M3998" t="s">
        <v>1290</v>
      </c>
    </row>
    <row r="3999" spans="1:13">
      <c r="A3999">
        <v>101010102001</v>
      </c>
      <c r="B3999" t="s">
        <v>2902</v>
      </c>
      <c r="C3999" t="s">
        <v>2626</v>
      </c>
      <c r="D3999" t="s">
        <v>1288</v>
      </c>
      <c r="E3999" t="s">
        <v>2628</v>
      </c>
      <c r="F3999">
        <v>4462</v>
      </c>
      <c r="G3999" s="1">
        <v>39064</v>
      </c>
      <c r="H3999" t="s">
        <v>3997</v>
      </c>
      <c r="I3999">
        <v>0</v>
      </c>
      <c r="J3999">
        <v>295.83</v>
      </c>
      <c r="K3999">
        <v>0</v>
      </c>
      <c r="L3999">
        <v>-295.83</v>
      </c>
      <c r="M3999" t="s">
        <v>1290</v>
      </c>
    </row>
    <row r="4000" spans="1:13">
      <c r="A4000">
        <v>101010102001</v>
      </c>
      <c r="B4000" t="s">
        <v>2902</v>
      </c>
      <c r="C4000" t="s">
        <v>2626</v>
      </c>
      <c r="D4000" t="s">
        <v>1288</v>
      </c>
      <c r="E4000" t="s">
        <v>2628</v>
      </c>
      <c r="F4000">
        <v>4463</v>
      </c>
      <c r="G4000" s="1">
        <v>39064</v>
      </c>
      <c r="H4000" t="s">
        <v>3998</v>
      </c>
      <c r="I4000">
        <v>0</v>
      </c>
      <c r="J4000">
        <v>300</v>
      </c>
      <c r="K4000">
        <v>0</v>
      </c>
      <c r="L4000">
        <v>-300</v>
      </c>
      <c r="M4000" t="s">
        <v>1290</v>
      </c>
    </row>
    <row r="4001" spans="1:13">
      <c r="A4001">
        <v>101010102001</v>
      </c>
      <c r="B4001" t="s">
        <v>2902</v>
      </c>
      <c r="C4001" t="s">
        <v>2626</v>
      </c>
      <c r="D4001" t="s">
        <v>1288</v>
      </c>
      <c r="E4001" t="s">
        <v>2628</v>
      </c>
      <c r="F4001">
        <v>4464</v>
      </c>
      <c r="G4001" s="1">
        <v>39064</v>
      </c>
      <c r="H4001" t="s">
        <v>3999</v>
      </c>
      <c r="I4001">
        <v>0</v>
      </c>
      <c r="J4001">
        <v>245</v>
      </c>
      <c r="K4001">
        <v>0</v>
      </c>
      <c r="L4001">
        <v>-245</v>
      </c>
      <c r="M4001" t="s">
        <v>1290</v>
      </c>
    </row>
    <row r="4002" spans="1:13">
      <c r="A4002">
        <v>101010102001</v>
      </c>
      <c r="B4002" t="s">
        <v>2902</v>
      </c>
      <c r="C4002" t="s">
        <v>2626</v>
      </c>
      <c r="D4002" t="s">
        <v>1288</v>
      </c>
      <c r="E4002" t="s">
        <v>2628</v>
      </c>
      <c r="F4002">
        <v>4465</v>
      </c>
      <c r="G4002" s="1">
        <v>39064</v>
      </c>
      <c r="H4002" t="s">
        <v>4000</v>
      </c>
      <c r="I4002">
        <v>0</v>
      </c>
      <c r="J4002">
        <v>100</v>
      </c>
      <c r="K4002">
        <v>0</v>
      </c>
      <c r="L4002">
        <v>-100</v>
      </c>
      <c r="M4002" t="s">
        <v>1290</v>
      </c>
    </row>
    <row r="4003" spans="1:13">
      <c r="A4003">
        <v>101010102001</v>
      </c>
      <c r="B4003" t="s">
        <v>2902</v>
      </c>
      <c r="C4003" t="s">
        <v>2626</v>
      </c>
      <c r="D4003" t="s">
        <v>1288</v>
      </c>
      <c r="E4003" t="s">
        <v>2628</v>
      </c>
      <c r="F4003">
        <v>4466</v>
      </c>
      <c r="G4003" s="1">
        <v>39064</v>
      </c>
      <c r="H4003" t="s">
        <v>4001</v>
      </c>
      <c r="I4003">
        <v>0</v>
      </c>
      <c r="J4003">
        <v>1156.79</v>
      </c>
      <c r="K4003">
        <v>0</v>
      </c>
      <c r="L4003">
        <v>-1156.79</v>
      </c>
      <c r="M4003" t="s">
        <v>1290</v>
      </c>
    </row>
    <row r="4004" spans="1:13">
      <c r="A4004">
        <v>101010102001</v>
      </c>
      <c r="B4004" t="s">
        <v>2902</v>
      </c>
      <c r="C4004" t="s">
        <v>2626</v>
      </c>
      <c r="D4004" t="s">
        <v>1288</v>
      </c>
      <c r="E4004" t="s">
        <v>2628</v>
      </c>
      <c r="F4004">
        <v>4467</v>
      </c>
      <c r="G4004" s="1">
        <v>39064</v>
      </c>
      <c r="H4004" t="s">
        <v>4002</v>
      </c>
      <c r="I4004">
        <v>0</v>
      </c>
      <c r="J4004">
        <v>18793.88</v>
      </c>
      <c r="K4004">
        <v>0</v>
      </c>
      <c r="L4004">
        <v>-18793.88</v>
      </c>
      <c r="M4004" t="s">
        <v>1290</v>
      </c>
    </row>
    <row r="4005" spans="1:13">
      <c r="A4005">
        <v>101010102001</v>
      </c>
      <c r="B4005" t="s">
        <v>2902</v>
      </c>
      <c r="C4005" t="s">
        <v>2626</v>
      </c>
      <c r="D4005" t="s">
        <v>1288</v>
      </c>
      <c r="E4005" t="s">
        <v>2628</v>
      </c>
      <c r="F4005">
        <v>4468</v>
      </c>
      <c r="G4005" s="1">
        <v>39064</v>
      </c>
      <c r="H4005" t="s">
        <v>1384</v>
      </c>
      <c r="I4005">
        <v>0</v>
      </c>
      <c r="J4005">
        <v>5344.69</v>
      </c>
      <c r="K4005">
        <v>0</v>
      </c>
      <c r="L4005">
        <v>-5344.69</v>
      </c>
      <c r="M4005" t="s">
        <v>1290</v>
      </c>
    </row>
    <row r="4006" spans="1:13">
      <c r="A4006">
        <v>101010102001</v>
      </c>
      <c r="B4006" t="s">
        <v>2902</v>
      </c>
      <c r="C4006" t="s">
        <v>2626</v>
      </c>
      <c r="D4006" t="s">
        <v>1288</v>
      </c>
      <c r="E4006" t="s">
        <v>2628</v>
      </c>
      <c r="F4006">
        <v>4469</v>
      </c>
      <c r="G4006" s="1">
        <v>39064</v>
      </c>
      <c r="H4006" t="s">
        <v>4003</v>
      </c>
      <c r="I4006">
        <v>0</v>
      </c>
      <c r="J4006">
        <v>300</v>
      </c>
      <c r="K4006">
        <v>0</v>
      </c>
      <c r="L4006">
        <v>-300</v>
      </c>
      <c r="M4006" t="s">
        <v>1290</v>
      </c>
    </row>
    <row r="4007" spans="1:13">
      <c r="A4007">
        <v>101010102001</v>
      </c>
      <c r="B4007" t="s">
        <v>2902</v>
      </c>
      <c r="C4007" t="s">
        <v>2626</v>
      </c>
      <c r="D4007" t="s">
        <v>1288</v>
      </c>
      <c r="E4007" t="s">
        <v>2628</v>
      </c>
      <c r="F4007">
        <v>4470</v>
      </c>
      <c r="G4007" s="1">
        <v>39064</v>
      </c>
      <c r="H4007" t="s">
        <v>4004</v>
      </c>
      <c r="I4007">
        <v>0</v>
      </c>
      <c r="J4007">
        <v>20000</v>
      </c>
      <c r="K4007">
        <v>0</v>
      </c>
      <c r="L4007">
        <v>-20000</v>
      </c>
      <c r="M4007" t="s">
        <v>1290</v>
      </c>
    </row>
    <row r="4008" spans="1:13">
      <c r="A4008">
        <v>101010102001</v>
      </c>
      <c r="B4008" t="s">
        <v>2902</v>
      </c>
      <c r="C4008" t="s">
        <v>2626</v>
      </c>
      <c r="D4008" t="s">
        <v>1288</v>
      </c>
      <c r="E4008" t="s">
        <v>2628</v>
      </c>
      <c r="F4008">
        <v>4478</v>
      </c>
      <c r="G4008" s="1">
        <v>39064</v>
      </c>
      <c r="H4008" t="s">
        <v>4005</v>
      </c>
      <c r="I4008">
        <v>0</v>
      </c>
      <c r="J4008">
        <v>246.24</v>
      </c>
      <c r="K4008">
        <v>0</v>
      </c>
      <c r="L4008">
        <v>-246.24</v>
      </c>
      <c r="M4008" t="s">
        <v>1290</v>
      </c>
    </row>
    <row r="4009" spans="1:13">
      <c r="A4009">
        <v>101010102001</v>
      </c>
      <c r="B4009" t="s">
        <v>2902</v>
      </c>
      <c r="C4009" t="s">
        <v>2626</v>
      </c>
      <c r="D4009" t="s">
        <v>1288</v>
      </c>
      <c r="E4009" t="s">
        <v>2628</v>
      </c>
      <c r="F4009">
        <v>4479</v>
      </c>
      <c r="G4009" s="1">
        <v>39064</v>
      </c>
      <c r="H4009" t="s">
        <v>4006</v>
      </c>
      <c r="I4009">
        <v>0</v>
      </c>
      <c r="J4009">
        <v>14897.67</v>
      </c>
      <c r="K4009">
        <v>0</v>
      </c>
      <c r="L4009">
        <v>-14897.67</v>
      </c>
      <c r="M4009" t="s">
        <v>1290</v>
      </c>
    </row>
    <row r="4010" spans="1:13">
      <c r="A4010">
        <v>101010102001</v>
      </c>
      <c r="B4010" t="s">
        <v>2902</v>
      </c>
      <c r="C4010" t="s">
        <v>2626</v>
      </c>
      <c r="D4010" t="s">
        <v>1288</v>
      </c>
      <c r="E4010" t="s">
        <v>2634</v>
      </c>
      <c r="F4010">
        <v>2666</v>
      </c>
      <c r="G4010" s="1">
        <v>39065</v>
      </c>
      <c r="H4010" t="s">
        <v>2425</v>
      </c>
      <c r="I4010">
        <v>21</v>
      </c>
      <c r="J4010">
        <v>0</v>
      </c>
      <c r="K4010">
        <v>0</v>
      </c>
      <c r="L4010">
        <v>21</v>
      </c>
      <c r="M4010" t="s">
        <v>1290</v>
      </c>
    </row>
    <row r="4011" spans="1:13">
      <c r="A4011">
        <v>101010102001</v>
      </c>
      <c r="B4011" t="s">
        <v>2902</v>
      </c>
      <c r="C4011" t="s">
        <v>2626</v>
      </c>
      <c r="D4011" t="s">
        <v>1288</v>
      </c>
      <c r="E4011" t="s">
        <v>2634</v>
      </c>
      <c r="F4011">
        <v>2673</v>
      </c>
      <c r="G4011" s="1">
        <v>39065</v>
      </c>
      <c r="H4011" t="s">
        <v>2426</v>
      </c>
      <c r="I4011">
        <v>171.5</v>
      </c>
      <c r="J4011">
        <v>0</v>
      </c>
      <c r="K4011">
        <v>0</v>
      </c>
      <c r="L4011">
        <v>171.5</v>
      </c>
      <c r="M4011" t="s">
        <v>1290</v>
      </c>
    </row>
    <row r="4012" spans="1:13">
      <c r="A4012">
        <v>101010102001</v>
      </c>
      <c r="B4012" t="s">
        <v>2902</v>
      </c>
      <c r="C4012" t="s">
        <v>2626</v>
      </c>
      <c r="D4012" t="s">
        <v>1288</v>
      </c>
      <c r="E4012" t="s">
        <v>2634</v>
      </c>
      <c r="F4012">
        <v>3296</v>
      </c>
      <c r="G4012" s="1">
        <v>39065</v>
      </c>
      <c r="H4012" t="s">
        <v>2427</v>
      </c>
      <c r="I4012">
        <v>29</v>
      </c>
      <c r="J4012">
        <v>0</v>
      </c>
      <c r="K4012">
        <v>0</v>
      </c>
      <c r="L4012">
        <v>29</v>
      </c>
      <c r="M4012" t="s">
        <v>1290</v>
      </c>
    </row>
    <row r="4013" spans="1:13">
      <c r="A4013">
        <v>101010102001</v>
      </c>
      <c r="B4013" t="s">
        <v>2902</v>
      </c>
      <c r="C4013" t="s">
        <v>2626</v>
      </c>
      <c r="D4013" t="s">
        <v>1288</v>
      </c>
      <c r="E4013" t="s">
        <v>2634</v>
      </c>
      <c r="F4013">
        <v>3333</v>
      </c>
      <c r="G4013" s="1">
        <v>39065</v>
      </c>
      <c r="H4013" t="s">
        <v>2428</v>
      </c>
      <c r="I4013">
        <v>10.8</v>
      </c>
      <c r="J4013">
        <v>0</v>
      </c>
      <c r="K4013">
        <v>0</v>
      </c>
      <c r="L4013">
        <v>10.8</v>
      </c>
      <c r="M4013" t="s">
        <v>1290</v>
      </c>
    </row>
    <row r="4014" spans="1:13">
      <c r="A4014">
        <v>101010102001</v>
      </c>
      <c r="B4014" t="s">
        <v>2902</v>
      </c>
      <c r="C4014" t="s">
        <v>2626</v>
      </c>
      <c r="D4014" t="s">
        <v>1288</v>
      </c>
      <c r="E4014" t="s">
        <v>2634</v>
      </c>
      <c r="F4014">
        <v>3335</v>
      </c>
      <c r="G4014" s="1">
        <v>39065</v>
      </c>
      <c r="H4014" t="s">
        <v>2429</v>
      </c>
      <c r="I4014">
        <v>4464</v>
      </c>
      <c r="J4014">
        <v>0</v>
      </c>
      <c r="K4014">
        <v>0</v>
      </c>
      <c r="L4014">
        <v>4464</v>
      </c>
      <c r="M4014" t="s">
        <v>1290</v>
      </c>
    </row>
    <row r="4015" spans="1:13">
      <c r="A4015">
        <v>101010102001</v>
      </c>
      <c r="B4015" t="s">
        <v>2902</v>
      </c>
      <c r="C4015" t="s">
        <v>2626</v>
      </c>
      <c r="D4015" t="s">
        <v>1288</v>
      </c>
      <c r="E4015" t="s">
        <v>2634</v>
      </c>
      <c r="F4015">
        <v>3399</v>
      </c>
      <c r="G4015" s="1">
        <v>39065</v>
      </c>
      <c r="H4015" t="s">
        <v>2430</v>
      </c>
      <c r="I4015">
        <v>380</v>
      </c>
      <c r="J4015">
        <v>0</v>
      </c>
      <c r="K4015">
        <v>0</v>
      </c>
      <c r="L4015">
        <v>380</v>
      </c>
      <c r="M4015" t="s">
        <v>1290</v>
      </c>
    </row>
    <row r="4016" spans="1:13">
      <c r="A4016">
        <v>101010102001</v>
      </c>
      <c r="B4016" t="s">
        <v>2902</v>
      </c>
      <c r="C4016" t="s">
        <v>2626</v>
      </c>
      <c r="D4016" t="s">
        <v>1288</v>
      </c>
      <c r="E4016" t="s">
        <v>2628</v>
      </c>
      <c r="F4016">
        <v>4483</v>
      </c>
      <c r="G4016" s="1">
        <v>39065</v>
      </c>
      <c r="H4016" t="s">
        <v>4022</v>
      </c>
      <c r="I4016">
        <v>0</v>
      </c>
      <c r="J4016">
        <v>730.6</v>
      </c>
      <c r="K4016">
        <v>0</v>
      </c>
      <c r="L4016">
        <v>-730.6</v>
      </c>
      <c r="M4016" t="s">
        <v>1290</v>
      </c>
    </row>
    <row r="4017" spans="1:13">
      <c r="A4017">
        <v>101010102001</v>
      </c>
      <c r="B4017" t="s">
        <v>2902</v>
      </c>
      <c r="C4017" t="s">
        <v>2626</v>
      </c>
      <c r="D4017" t="s">
        <v>1288</v>
      </c>
      <c r="E4017" t="s">
        <v>2627</v>
      </c>
      <c r="F4017">
        <v>4484</v>
      </c>
      <c r="G4017" s="1">
        <v>39065</v>
      </c>
      <c r="H4017" t="s">
        <v>1293</v>
      </c>
      <c r="I4017">
        <v>0</v>
      </c>
      <c r="J4017">
        <v>0</v>
      </c>
      <c r="K4017">
        <v>0</v>
      </c>
      <c r="L4017">
        <v>0</v>
      </c>
      <c r="M4017" t="s">
        <v>1290</v>
      </c>
    </row>
    <row r="4018" spans="1:13">
      <c r="A4018">
        <v>101010102001</v>
      </c>
      <c r="B4018" t="s">
        <v>2902</v>
      </c>
      <c r="C4018" t="s">
        <v>2626</v>
      </c>
      <c r="D4018" t="s">
        <v>1288</v>
      </c>
      <c r="E4018" t="s">
        <v>2628</v>
      </c>
      <c r="F4018">
        <v>4485</v>
      </c>
      <c r="G4018" s="1">
        <v>39065</v>
      </c>
      <c r="H4018" t="s">
        <v>4023</v>
      </c>
      <c r="I4018">
        <v>0</v>
      </c>
      <c r="J4018">
        <v>16608.54</v>
      </c>
      <c r="K4018">
        <v>0</v>
      </c>
      <c r="L4018">
        <v>-16608.54</v>
      </c>
      <c r="M4018" t="s">
        <v>1290</v>
      </c>
    </row>
    <row r="4019" spans="1:13">
      <c r="A4019">
        <v>101010102001</v>
      </c>
      <c r="B4019" t="s">
        <v>2902</v>
      </c>
      <c r="C4019" t="s">
        <v>2626</v>
      </c>
      <c r="D4019" t="s">
        <v>1288</v>
      </c>
      <c r="E4019" t="s">
        <v>2628</v>
      </c>
      <c r="F4019">
        <v>4486</v>
      </c>
      <c r="G4019" s="1">
        <v>39065</v>
      </c>
      <c r="H4019" t="s">
        <v>4024</v>
      </c>
      <c r="I4019">
        <v>0</v>
      </c>
      <c r="J4019">
        <v>488.91</v>
      </c>
      <c r="K4019">
        <v>0</v>
      </c>
      <c r="L4019">
        <v>-488.91</v>
      </c>
      <c r="M4019" t="s">
        <v>1290</v>
      </c>
    </row>
    <row r="4020" spans="1:13">
      <c r="A4020">
        <v>101010102001</v>
      </c>
      <c r="B4020" t="s">
        <v>2902</v>
      </c>
      <c r="C4020" t="s">
        <v>2626</v>
      </c>
      <c r="D4020" t="s">
        <v>1288</v>
      </c>
      <c r="E4020" t="s">
        <v>2627</v>
      </c>
      <c r="F4020">
        <v>4487</v>
      </c>
      <c r="G4020" s="1">
        <v>39065</v>
      </c>
      <c r="H4020" t="s">
        <v>1293</v>
      </c>
      <c r="I4020">
        <v>0</v>
      </c>
      <c r="J4020">
        <v>0</v>
      </c>
      <c r="K4020">
        <v>0</v>
      </c>
      <c r="L4020">
        <v>0</v>
      </c>
      <c r="M4020" t="s">
        <v>1290</v>
      </c>
    </row>
    <row r="4021" spans="1:13">
      <c r="A4021">
        <v>101010102001</v>
      </c>
      <c r="B4021" t="s">
        <v>2902</v>
      </c>
      <c r="C4021" t="s">
        <v>2626</v>
      </c>
      <c r="D4021" t="s">
        <v>1288</v>
      </c>
      <c r="E4021" t="s">
        <v>2628</v>
      </c>
      <c r="F4021">
        <v>4488</v>
      </c>
      <c r="G4021" s="1">
        <v>39065</v>
      </c>
      <c r="H4021" t="s">
        <v>4025</v>
      </c>
      <c r="I4021">
        <v>0</v>
      </c>
      <c r="J4021">
        <v>1493.43</v>
      </c>
      <c r="K4021">
        <v>0</v>
      </c>
      <c r="L4021">
        <v>-1493.43</v>
      </c>
      <c r="M4021" t="s">
        <v>1290</v>
      </c>
    </row>
    <row r="4022" spans="1:13">
      <c r="A4022">
        <v>101010102001</v>
      </c>
      <c r="B4022" t="s">
        <v>2902</v>
      </c>
      <c r="C4022" t="s">
        <v>2626</v>
      </c>
      <c r="D4022" t="s">
        <v>1288</v>
      </c>
      <c r="E4022" t="s">
        <v>2628</v>
      </c>
      <c r="F4022">
        <v>4489</v>
      </c>
      <c r="G4022" s="1">
        <v>39065</v>
      </c>
      <c r="H4022" t="s">
        <v>4026</v>
      </c>
      <c r="I4022">
        <v>0</v>
      </c>
      <c r="J4022">
        <v>10069.48</v>
      </c>
      <c r="K4022">
        <v>0</v>
      </c>
      <c r="L4022">
        <v>-10069.48</v>
      </c>
      <c r="M4022" t="s">
        <v>1290</v>
      </c>
    </row>
    <row r="4023" spans="1:13">
      <c r="A4023">
        <v>101010102001</v>
      </c>
      <c r="B4023" t="s">
        <v>2902</v>
      </c>
      <c r="C4023" t="s">
        <v>2626</v>
      </c>
      <c r="D4023" t="s">
        <v>1288</v>
      </c>
      <c r="E4023" t="s">
        <v>2628</v>
      </c>
      <c r="F4023">
        <v>4490</v>
      </c>
      <c r="G4023" s="1">
        <v>39065</v>
      </c>
      <c r="H4023" t="s">
        <v>4027</v>
      </c>
      <c r="I4023">
        <v>0</v>
      </c>
      <c r="J4023">
        <v>262.18</v>
      </c>
      <c r="K4023">
        <v>0</v>
      </c>
      <c r="L4023">
        <v>-262.18</v>
      </c>
      <c r="M4023" t="s">
        <v>1290</v>
      </c>
    </row>
    <row r="4024" spans="1:13">
      <c r="A4024">
        <v>101010102001</v>
      </c>
      <c r="B4024" t="s">
        <v>2902</v>
      </c>
      <c r="C4024" t="s">
        <v>2626</v>
      </c>
      <c r="D4024" t="s">
        <v>1288</v>
      </c>
      <c r="E4024" t="s">
        <v>2628</v>
      </c>
      <c r="F4024">
        <v>4491</v>
      </c>
      <c r="G4024" s="1">
        <v>39065</v>
      </c>
      <c r="H4024" t="s">
        <v>2414</v>
      </c>
      <c r="I4024">
        <v>0</v>
      </c>
      <c r="J4024">
        <v>277.5</v>
      </c>
      <c r="K4024">
        <v>0</v>
      </c>
      <c r="L4024">
        <v>-277.5</v>
      </c>
      <c r="M4024" t="s">
        <v>1290</v>
      </c>
    </row>
    <row r="4025" spans="1:13">
      <c r="A4025">
        <v>101010102001</v>
      </c>
      <c r="B4025" t="s">
        <v>2902</v>
      </c>
      <c r="C4025" t="s">
        <v>2626</v>
      </c>
      <c r="D4025" t="s">
        <v>1288</v>
      </c>
      <c r="E4025" t="s">
        <v>2628</v>
      </c>
      <c r="F4025">
        <v>4492</v>
      </c>
      <c r="G4025" s="1">
        <v>39065</v>
      </c>
      <c r="H4025" t="s">
        <v>2415</v>
      </c>
      <c r="I4025">
        <v>0</v>
      </c>
      <c r="J4025">
        <v>277.5</v>
      </c>
      <c r="K4025">
        <v>0</v>
      </c>
      <c r="L4025">
        <v>-277.5</v>
      </c>
      <c r="M4025" t="s">
        <v>1290</v>
      </c>
    </row>
    <row r="4026" spans="1:13">
      <c r="A4026">
        <v>101010102001</v>
      </c>
      <c r="B4026" t="s">
        <v>2902</v>
      </c>
      <c r="C4026" t="s">
        <v>2626</v>
      </c>
      <c r="D4026" t="s">
        <v>1288</v>
      </c>
      <c r="E4026" t="s">
        <v>2628</v>
      </c>
      <c r="F4026">
        <v>4494</v>
      </c>
      <c r="G4026" s="1">
        <v>39065</v>
      </c>
      <c r="H4026" t="s">
        <v>2416</v>
      </c>
      <c r="I4026">
        <v>0</v>
      </c>
      <c r="J4026">
        <v>45.62</v>
      </c>
      <c r="K4026">
        <v>0</v>
      </c>
      <c r="L4026">
        <v>-45.62</v>
      </c>
      <c r="M4026" t="s">
        <v>1290</v>
      </c>
    </row>
    <row r="4027" spans="1:13">
      <c r="A4027">
        <v>101010102001</v>
      </c>
      <c r="B4027" t="s">
        <v>2902</v>
      </c>
      <c r="C4027" t="s">
        <v>2626</v>
      </c>
      <c r="D4027" t="s">
        <v>1288</v>
      </c>
      <c r="E4027" t="s">
        <v>2628</v>
      </c>
      <c r="F4027">
        <v>4495</v>
      </c>
      <c r="G4027" s="1">
        <v>39065</v>
      </c>
      <c r="H4027" t="s">
        <v>2417</v>
      </c>
      <c r="I4027">
        <v>0</v>
      </c>
      <c r="J4027">
        <v>265.29000000000002</v>
      </c>
      <c r="K4027">
        <v>0</v>
      </c>
      <c r="L4027">
        <v>-265.29000000000002</v>
      </c>
      <c r="M4027" t="s">
        <v>1290</v>
      </c>
    </row>
    <row r="4028" spans="1:13">
      <c r="A4028">
        <v>101010102001</v>
      </c>
      <c r="B4028" t="s">
        <v>2902</v>
      </c>
      <c r="C4028" t="s">
        <v>2626</v>
      </c>
      <c r="D4028" t="s">
        <v>1288</v>
      </c>
      <c r="E4028" t="s">
        <v>2628</v>
      </c>
      <c r="F4028">
        <v>4496</v>
      </c>
      <c r="G4028" s="1">
        <v>39065</v>
      </c>
      <c r="H4028" t="s">
        <v>2418</v>
      </c>
      <c r="I4028">
        <v>0</v>
      </c>
      <c r="J4028">
        <v>333</v>
      </c>
      <c r="K4028">
        <v>0</v>
      </c>
      <c r="L4028">
        <v>-333</v>
      </c>
      <c r="M4028" t="s">
        <v>1290</v>
      </c>
    </row>
    <row r="4029" spans="1:13">
      <c r="A4029">
        <v>101010102001</v>
      </c>
      <c r="B4029" t="s">
        <v>2902</v>
      </c>
      <c r="C4029" t="s">
        <v>2626</v>
      </c>
      <c r="D4029" t="s">
        <v>1288</v>
      </c>
      <c r="E4029" t="s">
        <v>2628</v>
      </c>
      <c r="F4029">
        <v>4497</v>
      </c>
      <c r="G4029" s="1">
        <v>39065</v>
      </c>
      <c r="H4029" t="s">
        <v>2419</v>
      </c>
      <c r="I4029">
        <v>0</v>
      </c>
      <c r="J4029">
        <v>93.79</v>
      </c>
      <c r="K4029">
        <v>0</v>
      </c>
      <c r="L4029">
        <v>-93.79</v>
      </c>
      <c r="M4029" t="s">
        <v>1290</v>
      </c>
    </row>
    <row r="4030" spans="1:13">
      <c r="A4030">
        <v>101010102001</v>
      </c>
      <c r="B4030" t="s">
        <v>2902</v>
      </c>
      <c r="C4030" t="s">
        <v>2626</v>
      </c>
      <c r="D4030" t="s">
        <v>1288</v>
      </c>
      <c r="E4030" t="s">
        <v>2628</v>
      </c>
      <c r="F4030">
        <v>4498</v>
      </c>
      <c r="G4030" s="1">
        <v>39065</v>
      </c>
      <c r="H4030" t="s">
        <v>2420</v>
      </c>
      <c r="I4030">
        <v>0</v>
      </c>
      <c r="J4030">
        <v>130.37</v>
      </c>
      <c r="K4030">
        <v>0</v>
      </c>
      <c r="L4030">
        <v>-130.37</v>
      </c>
      <c r="M4030" t="s">
        <v>1290</v>
      </c>
    </row>
    <row r="4031" spans="1:13">
      <c r="A4031">
        <v>101010102001</v>
      </c>
      <c r="B4031" t="s">
        <v>2902</v>
      </c>
      <c r="C4031" t="s">
        <v>2626</v>
      </c>
      <c r="D4031" t="s">
        <v>1288</v>
      </c>
      <c r="E4031" t="s">
        <v>2628</v>
      </c>
      <c r="F4031">
        <v>4499</v>
      </c>
      <c r="G4031" s="1">
        <v>39065</v>
      </c>
      <c r="H4031" t="s">
        <v>2421</v>
      </c>
      <c r="I4031">
        <v>0</v>
      </c>
      <c r="J4031">
        <v>242.47</v>
      </c>
      <c r="K4031">
        <v>0</v>
      </c>
      <c r="L4031">
        <v>-242.47</v>
      </c>
      <c r="M4031" t="s">
        <v>1290</v>
      </c>
    </row>
    <row r="4032" spans="1:13">
      <c r="A4032">
        <v>101010102001</v>
      </c>
      <c r="B4032" t="s">
        <v>2902</v>
      </c>
      <c r="C4032" t="s">
        <v>2626</v>
      </c>
      <c r="D4032" t="s">
        <v>1288</v>
      </c>
      <c r="E4032" t="s">
        <v>2628</v>
      </c>
      <c r="F4032">
        <v>4500</v>
      </c>
      <c r="G4032" s="1">
        <v>39065</v>
      </c>
      <c r="H4032" t="s">
        <v>2422</v>
      </c>
      <c r="I4032">
        <v>0</v>
      </c>
      <c r="J4032">
        <v>163.53</v>
      </c>
      <c r="K4032">
        <v>0</v>
      </c>
      <c r="L4032">
        <v>-163.53</v>
      </c>
      <c r="M4032" t="s">
        <v>1290</v>
      </c>
    </row>
    <row r="4033" spans="1:13">
      <c r="A4033">
        <v>101010102001</v>
      </c>
      <c r="B4033" t="s">
        <v>2902</v>
      </c>
      <c r="C4033" t="s">
        <v>2626</v>
      </c>
      <c r="D4033" t="s">
        <v>1288</v>
      </c>
      <c r="E4033" t="s">
        <v>2628</v>
      </c>
      <c r="F4033">
        <v>4501</v>
      </c>
      <c r="G4033" s="1">
        <v>39065</v>
      </c>
      <c r="H4033" t="s">
        <v>2423</v>
      </c>
      <c r="I4033">
        <v>0</v>
      </c>
      <c r="J4033">
        <v>242.53</v>
      </c>
      <c r="K4033">
        <v>0</v>
      </c>
      <c r="L4033">
        <v>-242.53</v>
      </c>
      <c r="M4033" t="s">
        <v>1290</v>
      </c>
    </row>
    <row r="4034" spans="1:13">
      <c r="A4034">
        <v>101010102001</v>
      </c>
      <c r="B4034" t="s">
        <v>2902</v>
      </c>
      <c r="C4034" t="s">
        <v>2626</v>
      </c>
      <c r="D4034" t="s">
        <v>1288</v>
      </c>
      <c r="E4034" t="s">
        <v>2628</v>
      </c>
      <c r="F4034">
        <v>4502</v>
      </c>
      <c r="G4034" s="1">
        <v>39065</v>
      </c>
      <c r="H4034" t="s">
        <v>2424</v>
      </c>
      <c r="I4034">
        <v>0</v>
      </c>
      <c r="J4034">
        <v>39.200000000000003</v>
      </c>
      <c r="K4034">
        <v>0</v>
      </c>
      <c r="L4034">
        <v>-39.200000000000003</v>
      </c>
      <c r="M4034" t="s">
        <v>1290</v>
      </c>
    </row>
    <row r="4035" spans="1:13">
      <c r="A4035">
        <v>101010102001</v>
      </c>
      <c r="B4035" t="s">
        <v>2902</v>
      </c>
      <c r="C4035" t="s">
        <v>2626</v>
      </c>
      <c r="D4035" t="s">
        <v>1288</v>
      </c>
      <c r="E4035" t="s">
        <v>2634</v>
      </c>
      <c r="F4035">
        <v>2574</v>
      </c>
      <c r="G4035" s="1">
        <v>39066</v>
      </c>
      <c r="H4035" t="s">
        <v>3938</v>
      </c>
      <c r="I4035">
        <v>3250</v>
      </c>
      <c r="J4035">
        <v>0</v>
      </c>
      <c r="K4035">
        <v>0</v>
      </c>
      <c r="L4035">
        <v>3250</v>
      </c>
      <c r="M4035" t="s">
        <v>1290</v>
      </c>
    </row>
    <row r="4036" spans="1:13">
      <c r="A4036">
        <v>101010102001</v>
      </c>
      <c r="B4036" t="s">
        <v>2902</v>
      </c>
      <c r="C4036" t="s">
        <v>2626</v>
      </c>
      <c r="D4036" t="s">
        <v>1288</v>
      </c>
      <c r="E4036" t="s">
        <v>2634</v>
      </c>
      <c r="F4036">
        <v>2671</v>
      </c>
      <c r="G4036" s="1">
        <v>39066</v>
      </c>
      <c r="H4036" t="s">
        <v>3939</v>
      </c>
      <c r="I4036">
        <v>257.42</v>
      </c>
      <c r="J4036">
        <v>0</v>
      </c>
      <c r="K4036">
        <v>0</v>
      </c>
      <c r="L4036">
        <v>257.42</v>
      </c>
      <c r="M4036" t="s">
        <v>1290</v>
      </c>
    </row>
    <row r="4037" spans="1:13">
      <c r="A4037">
        <v>101010102001</v>
      </c>
      <c r="B4037" t="s">
        <v>2902</v>
      </c>
      <c r="C4037" t="s">
        <v>2626</v>
      </c>
      <c r="D4037" t="s">
        <v>1288</v>
      </c>
      <c r="E4037" t="s">
        <v>2634</v>
      </c>
      <c r="F4037">
        <v>3304</v>
      </c>
      <c r="G4037" s="1">
        <v>39066</v>
      </c>
      <c r="H4037" t="s">
        <v>3940</v>
      </c>
      <c r="I4037">
        <v>450.82</v>
      </c>
      <c r="J4037">
        <v>0</v>
      </c>
      <c r="K4037">
        <v>0</v>
      </c>
      <c r="L4037">
        <v>450.82</v>
      </c>
      <c r="M4037" t="s">
        <v>1290</v>
      </c>
    </row>
    <row r="4038" spans="1:13">
      <c r="A4038">
        <v>101010102001</v>
      </c>
      <c r="B4038" t="s">
        <v>2902</v>
      </c>
      <c r="C4038" t="s">
        <v>2626</v>
      </c>
      <c r="D4038" t="s">
        <v>1288</v>
      </c>
      <c r="E4038" t="s">
        <v>2634</v>
      </c>
      <c r="F4038">
        <v>3319</v>
      </c>
      <c r="G4038" s="1">
        <v>39066</v>
      </c>
      <c r="H4038" t="s">
        <v>3941</v>
      </c>
      <c r="I4038">
        <v>1396.25</v>
      </c>
      <c r="J4038">
        <v>0</v>
      </c>
      <c r="K4038">
        <v>0</v>
      </c>
      <c r="L4038">
        <v>1396.25</v>
      </c>
      <c r="M4038" t="s">
        <v>1290</v>
      </c>
    </row>
    <row r="4039" spans="1:13">
      <c r="A4039">
        <v>101010102001</v>
      </c>
      <c r="B4039" t="s">
        <v>2902</v>
      </c>
      <c r="C4039" t="s">
        <v>2626</v>
      </c>
      <c r="D4039" t="s">
        <v>1288</v>
      </c>
      <c r="E4039" t="s">
        <v>2634</v>
      </c>
      <c r="F4039">
        <v>3320</v>
      </c>
      <c r="G4039" s="1">
        <v>39066</v>
      </c>
      <c r="H4039" t="s">
        <v>3942</v>
      </c>
      <c r="I4039">
        <v>21.76</v>
      </c>
      <c r="J4039">
        <v>0</v>
      </c>
      <c r="K4039">
        <v>0</v>
      </c>
      <c r="L4039">
        <v>21.76</v>
      </c>
      <c r="M4039" t="s">
        <v>1290</v>
      </c>
    </row>
    <row r="4040" spans="1:13">
      <c r="A4040">
        <v>101010102001</v>
      </c>
      <c r="B4040" t="s">
        <v>2902</v>
      </c>
      <c r="C4040" t="s">
        <v>2626</v>
      </c>
      <c r="D4040" t="s">
        <v>1288</v>
      </c>
      <c r="E4040" t="s">
        <v>2634</v>
      </c>
      <c r="F4040">
        <v>3323</v>
      </c>
      <c r="G4040" s="1">
        <v>39066</v>
      </c>
      <c r="H4040" t="s">
        <v>3943</v>
      </c>
      <c r="I4040">
        <v>2107.91</v>
      </c>
      <c r="J4040">
        <v>0</v>
      </c>
      <c r="K4040">
        <v>0</v>
      </c>
      <c r="L4040">
        <v>2107.91</v>
      </c>
      <c r="M4040" t="s">
        <v>1290</v>
      </c>
    </row>
    <row r="4041" spans="1:13">
      <c r="A4041">
        <v>101010102001</v>
      </c>
      <c r="B4041" t="s">
        <v>2902</v>
      </c>
      <c r="C4041" t="s">
        <v>2626</v>
      </c>
      <c r="D4041" t="s">
        <v>1288</v>
      </c>
      <c r="E4041" t="s">
        <v>2634</v>
      </c>
      <c r="F4041">
        <v>3342</v>
      </c>
      <c r="G4041" s="1">
        <v>39066</v>
      </c>
      <c r="H4041" t="s">
        <v>3944</v>
      </c>
      <c r="I4041">
        <v>2510</v>
      </c>
      <c r="J4041">
        <v>0</v>
      </c>
      <c r="K4041">
        <v>0</v>
      </c>
      <c r="L4041">
        <v>2510</v>
      </c>
      <c r="M4041" t="s">
        <v>1290</v>
      </c>
    </row>
    <row r="4042" spans="1:13">
      <c r="A4042">
        <v>101010102001</v>
      </c>
      <c r="B4042" t="s">
        <v>2902</v>
      </c>
      <c r="C4042" t="s">
        <v>2626</v>
      </c>
      <c r="D4042" t="s">
        <v>1288</v>
      </c>
      <c r="E4042" t="s">
        <v>2634</v>
      </c>
      <c r="F4042">
        <v>3390</v>
      </c>
      <c r="G4042" s="1">
        <v>39066</v>
      </c>
      <c r="H4042" t="s">
        <v>3945</v>
      </c>
      <c r="I4042">
        <v>134</v>
      </c>
      <c r="J4042">
        <v>0</v>
      </c>
      <c r="K4042">
        <v>0</v>
      </c>
      <c r="L4042">
        <v>134</v>
      </c>
      <c r="M4042" t="s">
        <v>1290</v>
      </c>
    </row>
    <row r="4043" spans="1:13">
      <c r="A4043">
        <v>101010102001</v>
      </c>
      <c r="B4043" t="s">
        <v>2902</v>
      </c>
      <c r="C4043" t="s">
        <v>2626</v>
      </c>
      <c r="D4043" t="s">
        <v>1288</v>
      </c>
      <c r="E4043" t="s">
        <v>2634</v>
      </c>
      <c r="F4043">
        <v>3396</v>
      </c>
      <c r="G4043" s="1">
        <v>39066</v>
      </c>
      <c r="H4043" t="s">
        <v>3946</v>
      </c>
      <c r="I4043">
        <v>6486.26</v>
      </c>
      <c r="J4043">
        <v>0</v>
      </c>
      <c r="K4043">
        <v>0</v>
      </c>
      <c r="L4043">
        <v>6486.26</v>
      </c>
      <c r="M4043" t="s">
        <v>1290</v>
      </c>
    </row>
    <row r="4044" spans="1:13">
      <c r="A4044">
        <v>101010102001</v>
      </c>
      <c r="B4044" t="s">
        <v>2902</v>
      </c>
      <c r="C4044" t="s">
        <v>2626</v>
      </c>
      <c r="D4044" t="s">
        <v>1288</v>
      </c>
      <c r="E4044" t="s">
        <v>2627</v>
      </c>
      <c r="F4044">
        <v>4493</v>
      </c>
      <c r="G4044" s="1">
        <v>39066</v>
      </c>
      <c r="H4044" t="s">
        <v>1293</v>
      </c>
      <c r="I4044">
        <v>0</v>
      </c>
      <c r="J4044">
        <v>0</v>
      </c>
      <c r="K4044">
        <v>0</v>
      </c>
      <c r="L4044">
        <v>0</v>
      </c>
      <c r="M4044" t="s">
        <v>1290</v>
      </c>
    </row>
    <row r="4045" spans="1:13">
      <c r="A4045">
        <v>101010102001</v>
      </c>
      <c r="B4045" t="s">
        <v>2902</v>
      </c>
      <c r="C4045" t="s">
        <v>2626</v>
      </c>
      <c r="D4045" t="s">
        <v>1288</v>
      </c>
      <c r="E4045" t="s">
        <v>2628</v>
      </c>
      <c r="F4045">
        <v>4507</v>
      </c>
      <c r="G4045" s="1">
        <v>39066</v>
      </c>
      <c r="H4045" t="s">
        <v>2876</v>
      </c>
      <c r="I4045">
        <v>0</v>
      </c>
      <c r="J4045">
        <v>8017.04</v>
      </c>
      <c r="K4045">
        <v>0</v>
      </c>
      <c r="L4045">
        <v>-8017.04</v>
      </c>
      <c r="M4045" t="s">
        <v>1290</v>
      </c>
    </row>
    <row r="4046" spans="1:13">
      <c r="A4046">
        <v>101010102001</v>
      </c>
      <c r="B4046" t="s">
        <v>2902</v>
      </c>
      <c r="C4046" t="s">
        <v>2626</v>
      </c>
      <c r="D4046" t="s">
        <v>1288</v>
      </c>
      <c r="E4046" t="s">
        <v>2628</v>
      </c>
      <c r="F4046">
        <v>4508</v>
      </c>
      <c r="G4046" s="1">
        <v>39066</v>
      </c>
      <c r="H4046" t="s">
        <v>2431</v>
      </c>
      <c r="I4046">
        <v>0</v>
      </c>
      <c r="J4046">
        <v>10489.61</v>
      </c>
      <c r="K4046">
        <v>0</v>
      </c>
      <c r="L4046">
        <v>-10489.61</v>
      </c>
      <c r="M4046" t="s">
        <v>1290</v>
      </c>
    </row>
    <row r="4047" spans="1:13">
      <c r="A4047">
        <v>101010102001</v>
      </c>
      <c r="B4047" t="s">
        <v>2902</v>
      </c>
      <c r="C4047" t="s">
        <v>2626</v>
      </c>
      <c r="D4047" t="s">
        <v>1288</v>
      </c>
      <c r="E4047" t="s">
        <v>2628</v>
      </c>
      <c r="F4047">
        <v>4509</v>
      </c>
      <c r="G4047" s="1">
        <v>39066</v>
      </c>
      <c r="H4047" t="s">
        <v>2432</v>
      </c>
      <c r="I4047">
        <v>0</v>
      </c>
      <c r="J4047">
        <v>930.65</v>
      </c>
      <c r="K4047">
        <v>0</v>
      </c>
      <c r="L4047">
        <v>-930.65</v>
      </c>
      <c r="M4047" t="s">
        <v>1290</v>
      </c>
    </row>
    <row r="4048" spans="1:13">
      <c r="A4048">
        <v>101010102001</v>
      </c>
      <c r="B4048" t="s">
        <v>2902</v>
      </c>
      <c r="C4048" t="s">
        <v>2626</v>
      </c>
      <c r="D4048" t="s">
        <v>1288</v>
      </c>
      <c r="E4048" t="s">
        <v>2628</v>
      </c>
      <c r="F4048">
        <v>4510</v>
      </c>
      <c r="G4048" s="1">
        <v>39066</v>
      </c>
      <c r="H4048" t="s">
        <v>2433</v>
      </c>
      <c r="I4048">
        <v>0</v>
      </c>
      <c r="J4048">
        <v>150</v>
      </c>
      <c r="K4048">
        <v>0</v>
      </c>
      <c r="L4048">
        <v>-150</v>
      </c>
      <c r="M4048" t="s">
        <v>1290</v>
      </c>
    </row>
    <row r="4049" spans="1:13">
      <c r="A4049">
        <v>101010102001</v>
      </c>
      <c r="B4049" t="s">
        <v>2672</v>
      </c>
      <c r="C4049" t="s">
        <v>2626</v>
      </c>
      <c r="D4049" t="s">
        <v>1288</v>
      </c>
      <c r="E4049" t="s">
        <v>2628</v>
      </c>
      <c r="F4049">
        <v>4514</v>
      </c>
      <c r="G4049" s="1">
        <v>39066</v>
      </c>
      <c r="H4049" t="s">
        <v>2673</v>
      </c>
      <c r="I4049">
        <v>0</v>
      </c>
      <c r="J4049">
        <v>80</v>
      </c>
      <c r="K4049">
        <v>0</v>
      </c>
      <c r="L4049">
        <v>-80</v>
      </c>
      <c r="M4049" t="s">
        <v>1290</v>
      </c>
    </row>
    <row r="4050" spans="1:13">
      <c r="A4050">
        <v>101010102001</v>
      </c>
      <c r="B4050" t="s">
        <v>2902</v>
      </c>
      <c r="C4050" t="s">
        <v>2626</v>
      </c>
      <c r="D4050" t="s">
        <v>1288</v>
      </c>
      <c r="E4050" t="s">
        <v>2628</v>
      </c>
      <c r="F4050">
        <v>4515</v>
      </c>
      <c r="G4050" s="1">
        <v>39066</v>
      </c>
      <c r="H4050" t="s">
        <v>2434</v>
      </c>
      <c r="I4050">
        <v>0</v>
      </c>
      <c r="J4050">
        <v>102.58</v>
      </c>
      <c r="K4050">
        <v>0</v>
      </c>
      <c r="L4050">
        <v>-102.58</v>
      </c>
      <c r="M4050" t="s">
        <v>1290</v>
      </c>
    </row>
    <row r="4051" spans="1:13">
      <c r="A4051">
        <v>101010102001</v>
      </c>
      <c r="B4051" t="s">
        <v>2672</v>
      </c>
      <c r="C4051" t="s">
        <v>2626</v>
      </c>
      <c r="D4051" t="s">
        <v>1288</v>
      </c>
      <c r="E4051" t="s">
        <v>2628</v>
      </c>
      <c r="F4051">
        <v>4516</v>
      </c>
      <c r="G4051" s="1">
        <v>39066</v>
      </c>
      <c r="H4051" t="s">
        <v>2674</v>
      </c>
      <c r="I4051">
        <v>0</v>
      </c>
      <c r="J4051">
        <v>80</v>
      </c>
      <c r="K4051">
        <v>0</v>
      </c>
      <c r="L4051">
        <v>-80</v>
      </c>
      <c r="M4051" t="s">
        <v>1290</v>
      </c>
    </row>
    <row r="4052" spans="1:13">
      <c r="A4052">
        <v>101010102001</v>
      </c>
      <c r="B4052" t="s">
        <v>2902</v>
      </c>
      <c r="C4052" t="s">
        <v>2626</v>
      </c>
      <c r="D4052" t="s">
        <v>1288</v>
      </c>
      <c r="E4052" t="s">
        <v>2628</v>
      </c>
      <c r="F4052">
        <v>4517</v>
      </c>
      <c r="G4052" s="1">
        <v>39066</v>
      </c>
      <c r="H4052" t="s">
        <v>2435</v>
      </c>
      <c r="I4052">
        <v>0</v>
      </c>
      <c r="J4052">
        <v>200</v>
      </c>
      <c r="K4052">
        <v>0</v>
      </c>
      <c r="L4052">
        <v>-200</v>
      </c>
      <c r="M4052" t="s">
        <v>1290</v>
      </c>
    </row>
    <row r="4053" spans="1:13">
      <c r="A4053">
        <v>101010102001</v>
      </c>
      <c r="B4053" t="s">
        <v>1287</v>
      </c>
      <c r="C4053" t="s">
        <v>2626</v>
      </c>
      <c r="D4053" t="s">
        <v>1288</v>
      </c>
      <c r="E4053" t="s">
        <v>2628</v>
      </c>
      <c r="F4053">
        <v>4519</v>
      </c>
      <c r="G4053" s="1">
        <v>39066</v>
      </c>
      <c r="H4053" t="s">
        <v>2662</v>
      </c>
      <c r="I4053">
        <v>0</v>
      </c>
      <c r="J4053">
        <v>20</v>
      </c>
      <c r="K4053">
        <v>0</v>
      </c>
      <c r="L4053">
        <v>-20</v>
      </c>
      <c r="M4053" t="s">
        <v>1290</v>
      </c>
    </row>
    <row r="4054" spans="1:13">
      <c r="A4054">
        <v>101010102001</v>
      </c>
      <c r="B4054" t="s">
        <v>2902</v>
      </c>
      <c r="C4054" t="s">
        <v>2626</v>
      </c>
      <c r="D4054" t="s">
        <v>1288</v>
      </c>
      <c r="E4054" t="s">
        <v>2628</v>
      </c>
      <c r="F4054">
        <v>4519</v>
      </c>
      <c r="G4054" s="1">
        <v>39066</v>
      </c>
      <c r="H4054" t="s">
        <v>2662</v>
      </c>
      <c r="I4054">
        <v>0</v>
      </c>
      <c r="J4054">
        <v>108.5</v>
      </c>
      <c r="K4054">
        <v>0</v>
      </c>
      <c r="L4054">
        <v>-108.5</v>
      </c>
      <c r="M4054" t="s">
        <v>1290</v>
      </c>
    </row>
    <row r="4055" spans="1:13">
      <c r="A4055">
        <v>101010102001</v>
      </c>
      <c r="B4055" t="s">
        <v>2902</v>
      </c>
      <c r="C4055" t="s">
        <v>2626</v>
      </c>
      <c r="D4055" t="s">
        <v>1288</v>
      </c>
      <c r="E4055" t="s">
        <v>2628</v>
      </c>
      <c r="F4055">
        <v>4519</v>
      </c>
      <c r="G4055" s="1">
        <v>39066</v>
      </c>
      <c r="H4055" t="s">
        <v>2662</v>
      </c>
      <c r="I4055">
        <v>0</v>
      </c>
      <c r="J4055">
        <v>7.5</v>
      </c>
      <c r="K4055">
        <v>0</v>
      </c>
      <c r="L4055">
        <v>-7.5</v>
      </c>
      <c r="M4055" t="s">
        <v>1290</v>
      </c>
    </row>
    <row r="4056" spans="1:13">
      <c r="A4056">
        <v>101010102001</v>
      </c>
      <c r="B4056" t="s">
        <v>2902</v>
      </c>
      <c r="C4056" t="s">
        <v>2626</v>
      </c>
      <c r="D4056" t="s">
        <v>1288</v>
      </c>
      <c r="E4056" t="s">
        <v>2628</v>
      </c>
      <c r="F4056">
        <v>4520</v>
      </c>
      <c r="G4056" s="1">
        <v>39066</v>
      </c>
      <c r="H4056" t="s">
        <v>2436</v>
      </c>
      <c r="I4056">
        <v>0</v>
      </c>
      <c r="J4056">
        <v>215.28</v>
      </c>
      <c r="K4056">
        <v>0</v>
      </c>
      <c r="L4056">
        <v>-215.28</v>
      </c>
      <c r="M4056" t="s">
        <v>1290</v>
      </c>
    </row>
    <row r="4057" spans="1:13">
      <c r="A4057">
        <v>101010102001</v>
      </c>
      <c r="B4057" t="s">
        <v>2902</v>
      </c>
      <c r="C4057" t="s">
        <v>2626</v>
      </c>
      <c r="D4057" t="s">
        <v>1288</v>
      </c>
      <c r="E4057" t="s">
        <v>2628</v>
      </c>
      <c r="F4057">
        <v>4521</v>
      </c>
      <c r="G4057" s="1">
        <v>39066</v>
      </c>
      <c r="H4057" t="s">
        <v>3935</v>
      </c>
      <c r="I4057">
        <v>0</v>
      </c>
      <c r="J4057">
        <v>3104.1</v>
      </c>
      <c r="K4057">
        <v>0</v>
      </c>
      <c r="L4057">
        <v>-3104.1</v>
      </c>
      <c r="M4057" t="s">
        <v>1290</v>
      </c>
    </row>
    <row r="4058" spans="1:13">
      <c r="A4058">
        <v>101010102001</v>
      </c>
      <c r="B4058" t="s">
        <v>2902</v>
      </c>
      <c r="C4058" t="s">
        <v>2626</v>
      </c>
      <c r="D4058" t="s">
        <v>1288</v>
      </c>
      <c r="E4058" t="s">
        <v>2628</v>
      </c>
      <c r="F4058">
        <v>4522</v>
      </c>
      <c r="G4058" s="1">
        <v>39066</v>
      </c>
      <c r="H4058" t="s">
        <v>3936</v>
      </c>
      <c r="I4058">
        <v>0</v>
      </c>
      <c r="J4058">
        <v>168</v>
      </c>
      <c r="K4058">
        <v>0</v>
      </c>
      <c r="L4058">
        <v>-168</v>
      </c>
      <c r="M4058" t="s">
        <v>1290</v>
      </c>
    </row>
    <row r="4059" spans="1:13">
      <c r="A4059">
        <v>101010102001</v>
      </c>
      <c r="B4059" t="s">
        <v>2902</v>
      </c>
      <c r="C4059" t="s">
        <v>2626</v>
      </c>
      <c r="D4059" t="s">
        <v>1288</v>
      </c>
      <c r="E4059" t="s">
        <v>2628</v>
      </c>
      <c r="F4059">
        <v>4523</v>
      </c>
      <c r="G4059" s="1">
        <v>39066</v>
      </c>
      <c r="H4059" t="s">
        <v>3937</v>
      </c>
      <c r="I4059">
        <v>0</v>
      </c>
      <c r="J4059">
        <v>336</v>
      </c>
      <c r="K4059">
        <v>0</v>
      </c>
      <c r="L4059">
        <v>-336</v>
      </c>
      <c r="M4059" t="s">
        <v>1290</v>
      </c>
    </row>
    <row r="4060" spans="1:13">
      <c r="A4060">
        <v>101010102001</v>
      </c>
      <c r="B4060" t="s">
        <v>1287</v>
      </c>
      <c r="C4060" t="s">
        <v>2626</v>
      </c>
      <c r="D4060" t="s">
        <v>1288</v>
      </c>
      <c r="E4060" t="s">
        <v>2628</v>
      </c>
      <c r="F4060">
        <v>4531</v>
      </c>
      <c r="G4060" s="1">
        <v>39066</v>
      </c>
      <c r="H4060" t="s">
        <v>2663</v>
      </c>
      <c r="I4060">
        <v>0</v>
      </c>
      <c r="J4060">
        <v>70</v>
      </c>
      <c r="K4060">
        <v>0</v>
      </c>
      <c r="L4060">
        <v>-70</v>
      </c>
      <c r="M4060" t="s">
        <v>1290</v>
      </c>
    </row>
    <row r="4061" spans="1:13">
      <c r="A4061">
        <v>101010102001</v>
      </c>
      <c r="B4061" t="s">
        <v>2676</v>
      </c>
      <c r="C4061" t="s">
        <v>2626</v>
      </c>
      <c r="D4061" t="s">
        <v>1288</v>
      </c>
      <c r="E4061" t="s">
        <v>2628</v>
      </c>
      <c r="F4061">
        <v>4531</v>
      </c>
      <c r="G4061" s="1">
        <v>39066</v>
      </c>
      <c r="H4061" t="s">
        <v>2663</v>
      </c>
      <c r="I4061">
        <v>0</v>
      </c>
      <c r="J4061">
        <v>75</v>
      </c>
      <c r="K4061">
        <v>0</v>
      </c>
      <c r="L4061">
        <v>-75</v>
      </c>
      <c r="M4061" t="s">
        <v>1290</v>
      </c>
    </row>
    <row r="4062" spans="1:13">
      <c r="A4062">
        <v>101010102001</v>
      </c>
      <c r="B4062" t="s">
        <v>2902</v>
      </c>
      <c r="C4062" t="s">
        <v>2626</v>
      </c>
      <c r="D4062" t="s">
        <v>1288</v>
      </c>
      <c r="E4062" t="s">
        <v>2628</v>
      </c>
      <c r="F4062">
        <v>4531</v>
      </c>
      <c r="G4062" s="1">
        <v>39066</v>
      </c>
      <c r="H4062" t="s">
        <v>2663</v>
      </c>
      <c r="I4062">
        <v>0</v>
      </c>
      <c r="J4062">
        <v>1624.24</v>
      </c>
      <c r="K4062">
        <v>0</v>
      </c>
      <c r="L4062">
        <v>-1624.24</v>
      </c>
      <c r="M4062" t="s">
        <v>1290</v>
      </c>
    </row>
    <row r="4063" spans="1:13">
      <c r="A4063">
        <v>101010102001</v>
      </c>
      <c r="B4063" t="s">
        <v>2902</v>
      </c>
      <c r="C4063" t="s">
        <v>2626</v>
      </c>
      <c r="D4063" t="s">
        <v>1288</v>
      </c>
      <c r="E4063" t="s">
        <v>2627</v>
      </c>
      <c r="F4063">
        <v>4524</v>
      </c>
      <c r="G4063" s="1">
        <v>39067</v>
      </c>
      <c r="H4063" t="s">
        <v>1293</v>
      </c>
      <c r="I4063">
        <v>0</v>
      </c>
      <c r="J4063">
        <v>0</v>
      </c>
      <c r="K4063">
        <v>0</v>
      </c>
      <c r="L4063">
        <v>0</v>
      </c>
      <c r="M4063" t="s">
        <v>1290</v>
      </c>
    </row>
    <row r="4064" spans="1:13">
      <c r="A4064">
        <v>101010102001</v>
      </c>
      <c r="B4064" t="s">
        <v>2902</v>
      </c>
      <c r="C4064" t="s">
        <v>2626</v>
      </c>
      <c r="D4064" t="s">
        <v>1288</v>
      </c>
      <c r="E4064" t="s">
        <v>2634</v>
      </c>
      <c r="F4064">
        <v>2485</v>
      </c>
      <c r="G4064" s="1">
        <v>39069</v>
      </c>
      <c r="H4064" t="s">
        <v>3951</v>
      </c>
      <c r="I4064">
        <v>120</v>
      </c>
      <c r="J4064">
        <v>0</v>
      </c>
      <c r="K4064">
        <v>0</v>
      </c>
      <c r="L4064">
        <v>120</v>
      </c>
      <c r="M4064" t="s">
        <v>1290</v>
      </c>
    </row>
    <row r="4065" spans="1:13">
      <c r="A4065">
        <v>101010102001</v>
      </c>
      <c r="B4065" t="s">
        <v>2902</v>
      </c>
      <c r="C4065" t="s">
        <v>2626</v>
      </c>
      <c r="D4065" t="s">
        <v>1288</v>
      </c>
      <c r="E4065" t="s">
        <v>2634</v>
      </c>
      <c r="F4065">
        <v>2486</v>
      </c>
      <c r="G4065" s="1">
        <v>39069</v>
      </c>
      <c r="H4065" t="s">
        <v>3952</v>
      </c>
      <c r="I4065">
        <v>45.15</v>
      </c>
      <c r="J4065">
        <v>0</v>
      </c>
      <c r="K4065">
        <v>0</v>
      </c>
      <c r="L4065">
        <v>45.15</v>
      </c>
      <c r="M4065" t="s">
        <v>1290</v>
      </c>
    </row>
    <row r="4066" spans="1:13">
      <c r="A4066">
        <v>101010102001</v>
      </c>
      <c r="B4066" t="s">
        <v>2902</v>
      </c>
      <c r="C4066" t="s">
        <v>2626</v>
      </c>
      <c r="D4066" t="s">
        <v>1288</v>
      </c>
      <c r="E4066" t="s">
        <v>2634</v>
      </c>
      <c r="F4066">
        <v>2612</v>
      </c>
      <c r="G4066" s="1">
        <v>39069</v>
      </c>
      <c r="H4066" t="s">
        <v>3953</v>
      </c>
      <c r="I4066">
        <v>1190.1600000000001</v>
      </c>
      <c r="J4066">
        <v>0</v>
      </c>
      <c r="K4066">
        <v>0</v>
      </c>
      <c r="L4066">
        <v>1190.1600000000001</v>
      </c>
      <c r="M4066" t="s">
        <v>1290</v>
      </c>
    </row>
    <row r="4067" spans="1:13">
      <c r="A4067">
        <v>101010102001</v>
      </c>
      <c r="B4067" t="s">
        <v>2902</v>
      </c>
      <c r="C4067" t="s">
        <v>2626</v>
      </c>
      <c r="D4067" t="s">
        <v>1288</v>
      </c>
      <c r="E4067" t="s">
        <v>2634</v>
      </c>
      <c r="F4067">
        <v>2667</v>
      </c>
      <c r="G4067" s="1">
        <v>39069</v>
      </c>
      <c r="H4067" t="s">
        <v>3954</v>
      </c>
      <c r="I4067">
        <v>57.28</v>
      </c>
      <c r="J4067">
        <v>0</v>
      </c>
      <c r="K4067">
        <v>0</v>
      </c>
      <c r="L4067">
        <v>57.28</v>
      </c>
      <c r="M4067" t="s">
        <v>1290</v>
      </c>
    </row>
    <row r="4068" spans="1:13">
      <c r="A4068">
        <v>101010102001</v>
      </c>
      <c r="B4068" t="s">
        <v>2902</v>
      </c>
      <c r="C4068" t="s">
        <v>2626</v>
      </c>
      <c r="D4068" t="s">
        <v>1288</v>
      </c>
      <c r="E4068" t="s">
        <v>2634</v>
      </c>
      <c r="F4068">
        <v>2668</v>
      </c>
      <c r="G4068" s="1">
        <v>39069</v>
      </c>
      <c r="H4068" t="s">
        <v>3955</v>
      </c>
      <c r="I4068">
        <v>35</v>
      </c>
      <c r="J4068">
        <v>0</v>
      </c>
      <c r="K4068">
        <v>0</v>
      </c>
      <c r="L4068">
        <v>35</v>
      </c>
      <c r="M4068" t="s">
        <v>1290</v>
      </c>
    </row>
    <row r="4069" spans="1:13">
      <c r="A4069">
        <v>101010102001</v>
      </c>
      <c r="B4069" t="s">
        <v>2902</v>
      </c>
      <c r="C4069" t="s">
        <v>2626</v>
      </c>
      <c r="D4069" t="s">
        <v>1288</v>
      </c>
      <c r="E4069" t="s">
        <v>2634</v>
      </c>
      <c r="F4069">
        <v>3345</v>
      </c>
      <c r="G4069" s="1">
        <v>39069</v>
      </c>
      <c r="H4069" t="s">
        <v>3956</v>
      </c>
      <c r="I4069">
        <v>7099.93</v>
      </c>
      <c r="J4069">
        <v>0</v>
      </c>
      <c r="K4069">
        <v>0</v>
      </c>
      <c r="L4069">
        <v>7099.93</v>
      </c>
      <c r="M4069" t="s">
        <v>1290</v>
      </c>
    </row>
    <row r="4070" spans="1:13">
      <c r="A4070">
        <v>101010102001</v>
      </c>
      <c r="B4070" t="s">
        <v>2902</v>
      </c>
      <c r="C4070" t="s">
        <v>2626</v>
      </c>
      <c r="D4070" t="s">
        <v>1288</v>
      </c>
      <c r="E4070" t="s">
        <v>2634</v>
      </c>
      <c r="F4070">
        <v>3347</v>
      </c>
      <c r="G4070" s="1">
        <v>39069</v>
      </c>
      <c r="H4070" t="s">
        <v>3957</v>
      </c>
      <c r="I4070">
        <v>1032.25</v>
      </c>
      <c r="J4070">
        <v>0</v>
      </c>
      <c r="K4070">
        <v>0</v>
      </c>
      <c r="L4070">
        <v>1032.25</v>
      </c>
      <c r="M4070" t="s">
        <v>1290</v>
      </c>
    </row>
    <row r="4071" spans="1:13">
      <c r="A4071">
        <v>101010102001</v>
      </c>
      <c r="B4071" t="s">
        <v>2902</v>
      </c>
      <c r="C4071" t="s">
        <v>2626</v>
      </c>
      <c r="D4071" t="s">
        <v>1288</v>
      </c>
      <c r="E4071" t="s">
        <v>2634</v>
      </c>
      <c r="F4071">
        <v>3395</v>
      </c>
      <c r="G4071" s="1">
        <v>39069</v>
      </c>
      <c r="H4071" t="s">
        <v>3958</v>
      </c>
      <c r="I4071">
        <v>334.46</v>
      </c>
      <c r="J4071">
        <v>0</v>
      </c>
      <c r="K4071">
        <v>0</v>
      </c>
      <c r="L4071">
        <v>334.46</v>
      </c>
      <c r="M4071" t="s">
        <v>1290</v>
      </c>
    </row>
    <row r="4072" spans="1:13">
      <c r="A4072">
        <v>101010102001</v>
      </c>
      <c r="B4072" t="s">
        <v>1287</v>
      </c>
      <c r="C4072" t="s">
        <v>2626</v>
      </c>
      <c r="D4072" t="s">
        <v>1288</v>
      </c>
      <c r="E4072" t="s">
        <v>2627</v>
      </c>
      <c r="F4072">
        <v>4526</v>
      </c>
      <c r="G4072" s="1">
        <v>39069</v>
      </c>
      <c r="H4072" t="s">
        <v>1293</v>
      </c>
      <c r="I4072">
        <v>0</v>
      </c>
      <c r="J4072">
        <v>0</v>
      </c>
      <c r="K4072">
        <v>0</v>
      </c>
      <c r="L4072">
        <v>0</v>
      </c>
      <c r="M4072" t="s">
        <v>1290</v>
      </c>
    </row>
    <row r="4073" spans="1:13">
      <c r="A4073">
        <v>101010102001</v>
      </c>
      <c r="B4073" t="s">
        <v>2676</v>
      </c>
      <c r="C4073" t="s">
        <v>2626</v>
      </c>
      <c r="D4073" t="s">
        <v>1288</v>
      </c>
      <c r="E4073" t="s">
        <v>2627</v>
      </c>
      <c r="F4073">
        <v>4526</v>
      </c>
      <c r="G4073" s="1">
        <v>39069</v>
      </c>
      <c r="H4073" t="s">
        <v>1293</v>
      </c>
      <c r="I4073">
        <v>0</v>
      </c>
      <c r="J4073">
        <v>0</v>
      </c>
      <c r="K4073">
        <v>0</v>
      </c>
      <c r="L4073">
        <v>0</v>
      </c>
      <c r="M4073" t="s">
        <v>1290</v>
      </c>
    </row>
    <row r="4074" spans="1:13">
      <c r="A4074">
        <v>101010102001</v>
      </c>
      <c r="B4074" t="s">
        <v>2902</v>
      </c>
      <c r="C4074" t="s">
        <v>2626</v>
      </c>
      <c r="D4074" t="s">
        <v>1288</v>
      </c>
      <c r="E4074" t="s">
        <v>2627</v>
      </c>
      <c r="F4074">
        <v>4526</v>
      </c>
      <c r="G4074" s="1">
        <v>39069</v>
      </c>
      <c r="H4074" t="s">
        <v>1293</v>
      </c>
      <c r="I4074">
        <v>0</v>
      </c>
      <c r="J4074">
        <v>0</v>
      </c>
      <c r="K4074">
        <v>0</v>
      </c>
      <c r="L4074">
        <v>0</v>
      </c>
      <c r="M4074" t="s">
        <v>1290</v>
      </c>
    </row>
    <row r="4075" spans="1:13">
      <c r="A4075">
        <v>101010102001</v>
      </c>
      <c r="B4075" t="s">
        <v>2902</v>
      </c>
      <c r="C4075" t="s">
        <v>2626</v>
      </c>
      <c r="D4075" t="s">
        <v>1288</v>
      </c>
      <c r="E4075" t="s">
        <v>2628</v>
      </c>
      <c r="F4075">
        <v>4532</v>
      </c>
      <c r="G4075" s="1">
        <v>39069</v>
      </c>
      <c r="H4075" t="s">
        <v>3947</v>
      </c>
      <c r="I4075">
        <v>0</v>
      </c>
      <c r="J4075">
        <v>17482.68</v>
      </c>
      <c r="K4075">
        <v>0</v>
      </c>
      <c r="L4075">
        <v>-17482.68</v>
      </c>
      <c r="M4075" t="s">
        <v>1290</v>
      </c>
    </row>
    <row r="4076" spans="1:13">
      <c r="A4076">
        <v>101010102001</v>
      </c>
      <c r="B4076" t="s">
        <v>2902</v>
      </c>
      <c r="C4076" t="s">
        <v>2626</v>
      </c>
      <c r="D4076" t="s">
        <v>1288</v>
      </c>
      <c r="E4076" t="s">
        <v>2628</v>
      </c>
      <c r="F4076">
        <v>4533</v>
      </c>
      <c r="G4076" s="1">
        <v>39069</v>
      </c>
      <c r="H4076" t="s">
        <v>1384</v>
      </c>
      <c r="I4076">
        <v>0</v>
      </c>
      <c r="J4076">
        <v>5344.69</v>
      </c>
      <c r="K4076">
        <v>0</v>
      </c>
      <c r="L4076">
        <v>-5344.69</v>
      </c>
      <c r="M4076" t="s">
        <v>1290</v>
      </c>
    </row>
    <row r="4077" spans="1:13">
      <c r="A4077">
        <v>101010102001</v>
      </c>
      <c r="B4077" t="s">
        <v>2902</v>
      </c>
      <c r="C4077" t="s">
        <v>2626</v>
      </c>
      <c r="D4077" t="s">
        <v>1288</v>
      </c>
      <c r="E4077" t="s">
        <v>2628</v>
      </c>
      <c r="F4077">
        <v>4534</v>
      </c>
      <c r="G4077" s="1">
        <v>39069</v>
      </c>
      <c r="H4077" t="s">
        <v>3948</v>
      </c>
      <c r="I4077">
        <v>0</v>
      </c>
      <c r="J4077">
        <v>1095.9000000000001</v>
      </c>
      <c r="K4077">
        <v>0</v>
      </c>
      <c r="L4077">
        <v>-1095.9000000000001</v>
      </c>
      <c r="M4077" t="s">
        <v>1290</v>
      </c>
    </row>
    <row r="4078" spans="1:13">
      <c r="A4078">
        <v>101010102001</v>
      </c>
      <c r="B4078" t="s">
        <v>2902</v>
      </c>
      <c r="C4078" t="s">
        <v>2626</v>
      </c>
      <c r="D4078" t="s">
        <v>1288</v>
      </c>
      <c r="E4078" t="s">
        <v>2628</v>
      </c>
      <c r="F4078">
        <v>4537</v>
      </c>
      <c r="G4078" s="1">
        <v>39069</v>
      </c>
      <c r="H4078" t="s">
        <v>3949</v>
      </c>
      <c r="I4078">
        <v>0</v>
      </c>
      <c r="J4078">
        <v>92.75</v>
      </c>
      <c r="K4078">
        <v>0</v>
      </c>
      <c r="L4078">
        <v>-92.75</v>
      </c>
      <c r="M4078" t="s">
        <v>1290</v>
      </c>
    </row>
    <row r="4079" spans="1:13">
      <c r="A4079">
        <v>101010102001</v>
      </c>
      <c r="B4079" t="s">
        <v>2902</v>
      </c>
      <c r="C4079" t="s">
        <v>2626</v>
      </c>
      <c r="D4079" t="s">
        <v>1288</v>
      </c>
      <c r="E4079" t="s">
        <v>2628</v>
      </c>
      <c r="F4079">
        <v>4538</v>
      </c>
      <c r="G4079" s="1">
        <v>39069</v>
      </c>
      <c r="H4079" t="s">
        <v>3950</v>
      </c>
      <c r="I4079">
        <v>0</v>
      </c>
      <c r="J4079">
        <v>180.66</v>
      </c>
      <c r="K4079">
        <v>0</v>
      </c>
      <c r="L4079">
        <v>-180.66</v>
      </c>
      <c r="M4079" t="s">
        <v>1290</v>
      </c>
    </row>
    <row r="4080" spans="1:13">
      <c r="A4080">
        <v>101010102001</v>
      </c>
      <c r="B4080" t="s">
        <v>2902</v>
      </c>
      <c r="C4080" t="s">
        <v>2626</v>
      </c>
      <c r="D4080" t="s">
        <v>1288</v>
      </c>
      <c r="E4080" t="s">
        <v>2634</v>
      </c>
      <c r="F4080">
        <v>2481</v>
      </c>
      <c r="G4080" s="1">
        <v>39070</v>
      </c>
      <c r="H4080" t="s">
        <v>3961</v>
      </c>
      <c r="I4080">
        <v>1998</v>
      </c>
      <c r="J4080">
        <v>0</v>
      </c>
      <c r="K4080">
        <v>0</v>
      </c>
      <c r="L4080">
        <v>1998</v>
      </c>
      <c r="M4080" t="s">
        <v>1290</v>
      </c>
    </row>
    <row r="4081" spans="1:13">
      <c r="A4081">
        <v>101010102001</v>
      </c>
      <c r="B4081" t="s">
        <v>2902</v>
      </c>
      <c r="C4081" t="s">
        <v>2626</v>
      </c>
      <c r="D4081" t="s">
        <v>1288</v>
      </c>
      <c r="E4081" t="s">
        <v>2634</v>
      </c>
      <c r="F4081">
        <v>2664</v>
      </c>
      <c r="G4081" s="1">
        <v>39070</v>
      </c>
      <c r="H4081" t="s">
        <v>3962</v>
      </c>
      <c r="I4081">
        <v>8801.2000000000007</v>
      </c>
      <c r="J4081">
        <v>0</v>
      </c>
      <c r="K4081">
        <v>0</v>
      </c>
      <c r="L4081">
        <v>8801.2000000000007</v>
      </c>
      <c r="M4081" t="s">
        <v>1290</v>
      </c>
    </row>
    <row r="4082" spans="1:13">
      <c r="A4082">
        <v>101010102001</v>
      </c>
      <c r="B4082" t="s">
        <v>2902</v>
      </c>
      <c r="C4082" t="s">
        <v>2626</v>
      </c>
      <c r="D4082" t="s">
        <v>1288</v>
      </c>
      <c r="E4082" t="s">
        <v>2634</v>
      </c>
      <c r="F4082">
        <v>2670</v>
      </c>
      <c r="G4082" s="1">
        <v>39070</v>
      </c>
      <c r="H4082" t="s">
        <v>3963</v>
      </c>
      <c r="I4082">
        <v>2457.5700000000002</v>
      </c>
      <c r="J4082">
        <v>0</v>
      </c>
      <c r="K4082">
        <v>0</v>
      </c>
      <c r="L4082">
        <v>2457.5700000000002</v>
      </c>
      <c r="M4082" t="s">
        <v>1290</v>
      </c>
    </row>
    <row r="4083" spans="1:13">
      <c r="A4083">
        <v>101010102001</v>
      </c>
      <c r="B4083" t="s">
        <v>1287</v>
      </c>
      <c r="C4083" t="s">
        <v>2626</v>
      </c>
      <c r="D4083" t="s">
        <v>1288</v>
      </c>
      <c r="E4083" t="s">
        <v>2634</v>
      </c>
      <c r="F4083">
        <v>2698</v>
      </c>
      <c r="G4083" s="1">
        <v>39070</v>
      </c>
      <c r="H4083" t="s">
        <v>2664</v>
      </c>
      <c r="I4083">
        <v>317.89999999999998</v>
      </c>
      <c r="J4083">
        <v>0</v>
      </c>
      <c r="K4083">
        <v>0</v>
      </c>
      <c r="L4083">
        <v>317.89999999999998</v>
      </c>
      <c r="M4083" t="s">
        <v>1290</v>
      </c>
    </row>
    <row r="4084" spans="1:13">
      <c r="A4084">
        <v>101010102001</v>
      </c>
      <c r="B4084" t="s">
        <v>2902</v>
      </c>
      <c r="C4084" t="s">
        <v>2626</v>
      </c>
      <c r="D4084" t="s">
        <v>1288</v>
      </c>
      <c r="E4084" t="s">
        <v>2634</v>
      </c>
      <c r="F4084">
        <v>2698</v>
      </c>
      <c r="G4084" s="1">
        <v>39070</v>
      </c>
      <c r="H4084" t="s">
        <v>2664</v>
      </c>
      <c r="I4084">
        <v>229.42</v>
      </c>
      <c r="J4084">
        <v>0</v>
      </c>
      <c r="K4084">
        <v>0</v>
      </c>
      <c r="L4084">
        <v>229.42</v>
      </c>
      <c r="M4084" t="s">
        <v>1290</v>
      </c>
    </row>
    <row r="4085" spans="1:13">
      <c r="A4085">
        <v>101010102001</v>
      </c>
      <c r="B4085" t="s">
        <v>2902</v>
      </c>
      <c r="C4085" t="s">
        <v>2626</v>
      </c>
      <c r="D4085" t="s">
        <v>1288</v>
      </c>
      <c r="E4085" t="s">
        <v>2634</v>
      </c>
      <c r="F4085">
        <v>3338</v>
      </c>
      <c r="G4085" s="1">
        <v>39070</v>
      </c>
      <c r="H4085" t="s">
        <v>3964</v>
      </c>
      <c r="I4085">
        <v>2457.5700000000002</v>
      </c>
      <c r="J4085">
        <v>0</v>
      </c>
      <c r="K4085">
        <v>0</v>
      </c>
      <c r="L4085">
        <v>2457.5700000000002</v>
      </c>
      <c r="M4085" t="s">
        <v>1290</v>
      </c>
    </row>
    <row r="4086" spans="1:13">
      <c r="A4086">
        <v>101010102001</v>
      </c>
      <c r="B4086" t="s">
        <v>2902</v>
      </c>
      <c r="C4086" t="s">
        <v>2626</v>
      </c>
      <c r="D4086" t="s">
        <v>1288</v>
      </c>
      <c r="E4086" t="s">
        <v>2634</v>
      </c>
      <c r="F4086">
        <v>3391</v>
      </c>
      <c r="G4086" s="1">
        <v>39070</v>
      </c>
      <c r="H4086" t="s">
        <v>3965</v>
      </c>
      <c r="I4086">
        <v>32</v>
      </c>
      <c r="J4086">
        <v>0</v>
      </c>
      <c r="K4086">
        <v>0</v>
      </c>
      <c r="L4086">
        <v>32</v>
      </c>
      <c r="M4086" t="s">
        <v>1290</v>
      </c>
    </row>
    <row r="4087" spans="1:13">
      <c r="A4087">
        <v>101010102001</v>
      </c>
      <c r="B4087" t="s">
        <v>2902</v>
      </c>
      <c r="C4087" t="s">
        <v>2626</v>
      </c>
      <c r="D4087" t="s">
        <v>1288</v>
      </c>
      <c r="E4087" t="s">
        <v>2628</v>
      </c>
      <c r="F4087">
        <v>4539</v>
      </c>
      <c r="G4087" s="1">
        <v>39070</v>
      </c>
      <c r="H4087" t="s">
        <v>3959</v>
      </c>
      <c r="I4087">
        <v>0</v>
      </c>
      <c r="J4087">
        <v>1095.9000000000001</v>
      </c>
      <c r="K4087">
        <v>0</v>
      </c>
      <c r="L4087">
        <v>-1095.9000000000001</v>
      </c>
      <c r="M4087" t="s">
        <v>1290</v>
      </c>
    </row>
    <row r="4088" spans="1:13">
      <c r="A4088">
        <v>101010102001</v>
      </c>
      <c r="B4088" t="s">
        <v>2902</v>
      </c>
      <c r="C4088" t="s">
        <v>2626</v>
      </c>
      <c r="D4088" t="s">
        <v>1288</v>
      </c>
      <c r="E4088" t="s">
        <v>2628</v>
      </c>
      <c r="F4088">
        <v>4540</v>
      </c>
      <c r="G4088" s="1">
        <v>39070</v>
      </c>
      <c r="H4088" t="s">
        <v>3960</v>
      </c>
      <c r="I4088">
        <v>0</v>
      </c>
      <c r="J4088">
        <v>18793.88</v>
      </c>
      <c r="K4088">
        <v>0</v>
      </c>
      <c r="L4088">
        <v>-18793.88</v>
      </c>
      <c r="M4088" t="s">
        <v>1290</v>
      </c>
    </row>
    <row r="4089" spans="1:13">
      <c r="A4089">
        <v>101010102001</v>
      </c>
      <c r="B4089" t="s">
        <v>2902</v>
      </c>
      <c r="C4089" t="s">
        <v>2626</v>
      </c>
      <c r="D4089" t="s">
        <v>1288</v>
      </c>
      <c r="E4089" t="s">
        <v>2628</v>
      </c>
      <c r="F4089">
        <v>4541</v>
      </c>
      <c r="G4089" s="1">
        <v>39070</v>
      </c>
      <c r="H4089" t="s">
        <v>1631</v>
      </c>
      <c r="I4089">
        <v>0</v>
      </c>
      <c r="J4089">
        <v>5344.69</v>
      </c>
      <c r="K4089">
        <v>0</v>
      </c>
      <c r="L4089">
        <v>-5344.69</v>
      </c>
      <c r="M4089" t="s">
        <v>1290</v>
      </c>
    </row>
    <row r="4090" spans="1:13">
      <c r="A4090">
        <v>101010102001</v>
      </c>
      <c r="B4090" t="s">
        <v>2902</v>
      </c>
      <c r="C4090" t="s">
        <v>2626</v>
      </c>
      <c r="D4090" t="s">
        <v>1288</v>
      </c>
      <c r="E4090" t="s">
        <v>2634</v>
      </c>
      <c r="F4090">
        <v>3313</v>
      </c>
      <c r="G4090" s="1">
        <v>39071</v>
      </c>
      <c r="H4090" t="s">
        <v>2557</v>
      </c>
      <c r="I4090">
        <v>1665.84</v>
      </c>
      <c r="J4090">
        <v>0</v>
      </c>
      <c r="K4090">
        <v>0</v>
      </c>
      <c r="L4090">
        <v>1665.84</v>
      </c>
      <c r="M4090" t="s">
        <v>1290</v>
      </c>
    </row>
    <row r="4091" spans="1:13">
      <c r="A4091">
        <v>101010102001</v>
      </c>
      <c r="B4091" t="s">
        <v>2902</v>
      </c>
      <c r="C4091" t="s">
        <v>2626</v>
      </c>
      <c r="D4091" t="s">
        <v>1288</v>
      </c>
      <c r="E4091" t="s">
        <v>2634</v>
      </c>
      <c r="F4091">
        <v>3394</v>
      </c>
      <c r="G4091" s="1">
        <v>39071</v>
      </c>
      <c r="H4091" t="s">
        <v>2558</v>
      </c>
      <c r="I4091">
        <v>333</v>
      </c>
      <c r="J4091">
        <v>0</v>
      </c>
      <c r="K4091">
        <v>0</v>
      </c>
      <c r="L4091">
        <v>333</v>
      </c>
      <c r="M4091" t="s">
        <v>1290</v>
      </c>
    </row>
    <row r="4092" spans="1:13">
      <c r="A4092">
        <v>101010102001</v>
      </c>
      <c r="B4092" t="s">
        <v>2902</v>
      </c>
      <c r="C4092" t="s">
        <v>2626</v>
      </c>
      <c r="D4092" t="s">
        <v>1288</v>
      </c>
      <c r="E4092" t="s">
        <v>2628</v>
      </c>
      <c r="F4092">
        <v>4542</v>
      </c>
      <c r="G4092" s="1">
        <v>39071</v>
      </c>
      <c r="H4092" t="s">
        <v>3966</v>
      </c>
      <c r="I4092">
        <v>0</v>
      </c>
      <c r="J4092">
        <v>216.67</v>
      </c>
      <c r="K4092">
        <v>0</v>
      </c>
      <c r="L4092">
        <v>-216.67</v>
      </c>
      <c r="M4092" t="s">
        <v>1290</v>
      </c>
    </row>
    <row r="4093" spans="1:13">
      <c r="A4093">
        <v>101010102001</v>
      </c>
      <c r="B4093" t="s">
        <v>2902</v>
      </c>
      <c r="C4093" t="s">
        <v>2626</v>
      </c>
      <c r="D4093" t="s">
        <v>1288</v>
      </c>
      <c r="E4093" t="s">
        <v>2628</v>
      </c>
      <c r="F4093">
        <v>4543</v>
      </c>
      <c r="G4093" s="1">
        <v>39071</v>
      </c>
      <c r="H4093" t="s">
        <v>3967</v>
      </c>
      <c r="I4093">
        <v>0</v>
      </c>
      <c r="J4093">
        <v>186.67</v>
      </c>
      <c r="K4093">
        <v>0</v>
      </c>
      <c r="L4093">
        <v>-186.67</v>
      </c>
      <c r="M4093" t="s">
        <v>1290</v>
      </c>
    </row>
    <row r="4094" spans="1:13">
      <c r="A4094">
        <v>101010102001</v>
      </c>
      <c r="B4094" t="s">
        <v>2902</v>
      </c>
      <c r="C4094" t="s">
        <v>2626</v>
      </c>
      <c r="D4094" t="s">
        <v>1288</v>
      </c>
      <c r="E4094" t="s">
        <v>2628</v>
      </c>
      <c r="F4094">
        <v>4544</v>
      </c>
      <c r="G4094" s="1">
        <v>39071</v>
      </c>
      <c r="H4094" t="s">
        <v>3968</v>
      </c>
      <c r="I4094">
        <v>0</v>
      </c>
      <c r="J4094">
        <v>150.83000000000001</v>
      </c>
      <c r="K4094">
        <v>0</v>
      </c>
      <c r="L4094">
        <v>-150.83000000000001</v>
      </c>
      <c r="M4094" t="s">
        <v>1290</v>
      </c>
    </row>
    <row r="4095" spans="1:13">
      <c r="A4095">
        <v>101010102001</v>
      </c>
      <c r="B4095" t="s">
        <v>2902</v>
      </c>
      <c r="C4095" t="s">
        <v>2626</v>
      </c>
      <c r="D4095" t="s">
        <v>1288</v>
      </c>
      <c r="E4095" t="s">
        <v>2628</v>
      </c>
      <c r="F4095">
        <v>4545</v>
      </c>
      <c r="G4095" s="1">
        <v>39071</v>
      </c>
      <c r="H4095" t="s">
        <v>3969</v>
      </c>
      <c r="I4095">
        <v>0</v>
      </c>
      <c r="J4095">
        <v>200</v>
      </c>
      <c r="K4095">
        <v>0</v>
      </c>
      <c r="L4095">
        <v>-200</v>
      </c>
      <c r="M4095" t="s">
        <v>1290</v>
      </c>
    </row>
    <row r="4096" spans="1:13">
      <c r="A4096">
        <v>101010102001</v>
      </c>
      <c r="B4096" t="s">
        <v>2902</v>
      </c>
      <c r="C4096" t="s">
        <v>2626</v>
      </c>
      <c r="D4096" t="s">
        <v>1288</v>
      </c>
      <c r="E4096" t="s">
        <v>2628</v>
      </c>
      <c r="F4096">
        <v>4546</v>
      </c>
      <c r="G4096" s="1">
        <v>39071</v>
      </c>
      <c r="H4096" t="s">
        <v>3970</v>
      </c>
      <c r="I4096">
        <v>0</v>
      </c>
      <c r="J4096">
        <v>200</v>
      </c>
      <c r="K4096">
        <v>0</v>
      </c>
      <c r="L4096">
        <v>-200</v>
      </c>
      <c r="M4096" t="s">
        <v>1290</v>
      </c>
    </row>
    <row r="4097" spans="1:13">
      <c r="A4097">
        <v>101010102001</v>
      </c>
      <c r="B4097" t="s">
        <v>2902</v>
      </c>
      <c r="C4097" t="s">
        <v>2626</v>
      </c>
      <c r="D4097" t="s">
        <v>1288</v>
      </c>
      <c r="E4097" t="s">
        <v>2628</v>
      </c>
      <c r="F4097">
        <v>4547</v>
      </c>
      <c r="G4097" s="1">
        <v>39071</v>
      </c>
      <c r="H4097" t="s">
        <v>3971</v>
      </c>
      <c r="I4097">
        <v>0</v>
      </c>
      <c r="J4097">
        <v>200</v>
      </c>
      <c r="K4097">
        <v>0</v>
      </c>
      <c r="L4097">
        <v>-200</v>
      </c>
      <c r="M4097" t="s">
        <v>1290</v>
      </c>
    </row>
    <row r="4098" spans="1:13">
      <c r="A4098">
        <v>101010102001</v>
      </c>
      <c r="B4098" t="s">
        <v>2902</v>
      </c>
      <c r="C4098" t="s">
        <v>2626</v>
      </c>
      <c r="D4098" t="s">
        <v>1288</v>
      </c>
      <c r="E4098" t="s">
        <v>2628</v>
      </c>
      <c r="F4098">
        <v>4548</v>
      </c>
      <c r="G4098" s="1">
        <v>39071</v>
      </c>
      <c r="H4098" t="s">
        <v>3972</v>
      </c>
      <c r="I4098">
        <v>0</v>
      </c>
      <c r="J4098">
        <v>197.5</v>
      </c>
      <c r="K4098">
        <v>0</v>
      </c>
      <c r="L4098">
        <v>-197.5</v>
      </c>
      <c r="M4098" t="s">
        <v>1290</v>
      </c>
    </row>
    <row r="4099" spans="1:13">
      <c r="A4099">
        <v>101010102001</v>
      </c>
      <c r="B4099" t="s">
        <v>2902</v>
      </c>
      <c r="C4099" t="s">
        <v>2626</v>
      </c>
      <c r="D4099" t="s">
        <v>1288</v>
      </c>
      <c r="E4099" t="s">
        <v>2628</v>
      </c>
      <c r="F4099">
        <v>4549</v>
      </c>
      <c r="G4099" s="1">
        <v>39071</v>
      </c>
      <c r="H4099" t="s">
        <v>3973</v>
      </c>
      <c r="I4099">
        <v>0</v>
      </c>
      <c r="J4099">
        <v>150.75</v>
      </c>
      <c r="K4099">
        <v>0</v>
      </c>
      <c r="L4099">
        <v>-150.75</v>
      </c>
      <c r="M4099" t="s">
        <v>1290</v>
      </c>
    </row>
    <row r="4100" spans="1:13">
      <c r="A4100">
        <v>101010102001</v>
      </c>
      <c r="B4100" t="s">
        <v>2902</v>
      </c>
      <c r="C4100" t="s">
        <v>2626</v>
      </c>
      <c r="D4100" t="s">
        <v>1288</v>
      </c>
      <c r="E4100" t="s">
        <v>2628</v>
      </c>
      <c r="F4100">
        <v>4550</v>
      </c>
      <c r="G4100" s="1">
        <v>39071</v>
      </c>
      <c r="H4100" t="s">
        <v>3974</v>
      </c>
      <c r="I4100">
        <v>0</v>
      </c>
      <c r="J4100">
        <v>85</v>
      </c>
      <c r="K4100">
        <v>0</v>
      </c>
      <c r="L4100">
        <v>-85</v>
      </c>
      <c r="M4100" t="s">
        <v>1290</v>
      </c>
    </row>
    <row r="4101" spans="1:13">
      <c r="A4101">
        <v>101010102001</v>
      </c>
      <c r="B4101" t="s">
        <v>2902</v>
      </c>
      <c r="C4101" t="s">
        <v>2626</v>
      </c>
      <c r="D4101" t="s">
        <v>1288</v>
      </c>
      <c r="E4101" t="s">
        <v>2628</v>
      </c>
      <c r="F4101">
        <v>4551</v>
      </c>
      <c r="G4101" s="1">
        <v>39071</v>
      </c>
      <c r="H4101" t="s">
        <v>3975</v>
      </c>
      <c r="I4101">
        <v>0</v>
      </c>
      <c r="J4101">
        <v>48.33</v>
      </c>
      <c r="K4101">
        <v>0</v>
      </c>
      <c r="L4101">
        <v>-48.33</v>
      </c>
      <c r="M4101" t="s">
        <v>1290</v>
      </c>
    </row>
    <row r="4102" spans="1:13">
      <c r="A4102">
        <v>101010102001</v>
      </c>
      <c r="B4102" t="s">
        <v>2902</v>
      </c>
      <c r="C4102" t="s">
        <v>2626</v>
      </c>
      <c r="D4102" t="s">
        <v>1288</v>
      </c>
      <c r="E4102" t="s">
        <v>2628</v>
      </c>
      <c r="F4102">
        <v>4552</v>
      </c>
      <c r="G4102" s="1">
        <v>39071</v>
      </c>
      <c r="H4102" t="s">
        <v>3976</v>
      </c>
      <c r="I4102">
        <v>0</v>
      </c>
      <c r="J4102">
        <v>125</v>
      </c>
      <c r="K4102">
        <v>0</v>
      </c>
      <c r="L4102">
        <v>-125</v>
      </c>
      <c r="M4102" t="s">
        <v>1290</v>
      </c>
    </row>
    <row r="4103" spans="1:13">
      <c r="A4103">
        <v>101010102001</v>
      </c>
      <c r="B4103" t="s">
        <v>2902</v>
      </c>
      <c r="C4103" t="s">
        <v>2626</v>
      </c>
      <c r="D4103" t="s">
        <v>1288</v>
      </c>
      <c r="E4103" t="s">
        <v>2628</v>
      </c>
      <c r="F4103">
        <v>4555</v>
      </c>
      <c r="G4103" s="1">
        <v>39071</v>
      </c>
      <c r="H4103" t="s">
        <v>3977</v>
      </c>
      <c r="I4103">
        <v>0</v>
      </c>
      <c r="J4103">
        <v>183.33</v>
      </c>
      <c r="K4103">
        <v>0</v>
      </c>
      <c r="L4103">
        <v>-183.33</v>
      </c>
      <c r="M4103" t="s">
        <v>1290</v>
      </c>
    </row>
    <row r="4104" spans="1:13">
      <c r="A4104">
        <v>101010102001</v>
      </c>
      <c r="B4104" t="s">
        <v>2902</v>
      </c>
      <c r="C4104" t="s">
        <v>2626</v>
      </c>
      <c r="D4104" t="s">
        <v>1288</v>
      </c>
      <c r="E4104" t="s">
        <v>2628</v>
      </c>
      <c r="F4104">
        <v>4556</v>
      </c>
      <c r="G4104" s="1">
        <v>39071</v>
      </c>
      <c r="H4104" t="s">
        <v>3978</v>
      </c>
      <c r="I4104">
        <v>0</v>
      </c>
      <c r="J4104">
        <v>43.33</v>
      </c>
      <c r="K4104">
        <v>0</v>
      </c>
      <c r="L4104">
        <v>-43.33</v>
      </c>
      <c r="M4104" t="s">
        <v>1290</v>
      </c>
    </row>
    <row r="4105" spans="1:13">
      <c r="A4105">
        <v>101010102001</v>
      </c>
      <c r="B4105" t="s">
        <v>2902</v>
      </c>
      <c r="C4105" t="s">
        <v>2626</v>
      </c>
      <c r="D4105" t="s">
        <v>1288</v>
      </c>
      <c r="E4105" t="s">
        <v>2628</v>
      </c>
      <c r="F4105">
        <v>4557</v>
      </c>
      <c r="G4105" s="1">
        <v>39071</v>
      </c>
      <c r="H4105" t="s">
        <v>3979</v>
      </c>
      <c r="I4105">
        <v>0</v>
      </c>
      <c r="J4105">
        <v>60</v>
      </c>
      <c r="K4105">
        <v>0</v>
      </c>
      <c r="L4105">
        <v>-60</v>
      </c>
      <c r="M4105" t="s">
        <v>1290</v>
      </c>
    </row>
    <row r="4106" spans="1:13">
      <c r="A4106">
        <v>101010102001</v>
      </c>
      <c r="B4106" t="s">
        <v>2902</v>
      </c>
      <c r="C4106" t="s">
        <v>2626</v>
      </c>
      <c r="D4106" t="s">
        <v>1288</v>
      </c>
      <c r="E4106" t="s">
        <v>2628</v>
      </c>
      <c r="F4106">
        <v>4563</v>
      </c>
      <c r="G4106" s="1">
        <v>39071</v>
      </c>
      <c r="H4106" t="s">
        <v>2552</v>
      </c>
      <c r="I4106">
        <v>0</v>
      </c>
      <c r="J4106">
        <v>29.45</v>
      </c>
      <c r="K4106">
        <v>0</v>
      </c>
      <c r="L4106">
        <v>-29.45</v>
      </c>
      <c r="M4106" t="s">
        <v>1290</v>
      </c>
    </row>
    <row r="4107" spans="1:13">
      <c r="A4107">
        <v>101010102001</v>
      </c>
      <c r="B4107" t="s">
        <v>2902</v>
      </c>
      <c r="C4107" t="s">
        <v>2626</v>
      </c>
      <c r="D4107" t="s">
        <v>1288</v>
      </c>
      <c r="E4107" t="s">
        <v>2628</v>
      </c>
      <c r="F4107">
        <v>4565</v>
      </c>
      <c r="G4107" s="1">
        <v>39071</v>
      </c>
      <c r="H4107" t="s">
        <v>2553</v>
      </c>
      <c r="I4107">
        <v>0</v>
      </c>
      <c r="J4107">
        <v>16608.54</v>
      </c>
      <c r="K4107">
        <v>0</v>
      </c>
      <c r="L4107">
        <v>-16608.54</v>
      </c>
      <c r="M4107" t="s">
        <v>1290</v>
      </c>
    </row>
    <row r="4108" spans="1:13">
      <c r="A4108">
        <v>101010102001</v>
      </c>
      <c r="B4108" t="s">
        <v>2902</v>
      </c>
      <c r="C4108" t="s">
        <v>2626</v>
      </c>
      <c r="D4108" t="s">
        <v>1288</v>
      </c>
      <c r="E4108" t="s">
        <v>2628</v>
      </c>
      <c r="F4108">
        <v>4566</v>
      </c>
      <c r="G4108" s="1">
        <v>39071</v>
      </c>
      <c r="H4108" t="s">
        <v>1384</v>
      </c>
      <c r="I4108">
        <v>0</v>
      </c>
      <c r="J4108">
        <v>5344.69</v>
      </c>
      <c r="K4108">
        <v>0</v>
      </c>
      <c r="L4108">
        <v>-5344.69</v>
      </c>
      <c r="M4108" t="s">
        <v>1290</v>
      </c>
    </row>
    <row r="4109" spans="1:13">
      <c r="A4109">
        <v>101010102001</v>
      </c>
      <c r="B4109" t="s">
        <v>2902</v>
      </c>
      <c r="C4109" t="s">
        <v>2626</v>
      </c>
      <c r="D4109" t="s">
        <v>1288</v>
      </c>
      <c r="E4109" t="s">
        <v>2628</v>
      </c>
      <c r="F4109">
        <v>4567</v>
      </c>
      <c r="G4109" s="1">
        <v>39071</v>
      </c>
      <c r="H4109" t="s">
        <v>2554</v>
      </c>
      <c r="I4109">
        <v>0</v>
      </c>
      <c r="J4109">
        <v>3023.75</v>
      </c>
      <c r="K4109">
        <v>0</v>
      </c>
      <c r="L4109">
        <v>-3023.75</v>
      </c>
      <c r="M4109" t="s">
        <v>1290</v>
      </c>
    </row>
    <row r="4110" spans="1:13">
      <c r="A4110">
        <v>101010102001</v>
      </c>
      <c r="B4110" t="s">
        <v>2902</v>
      </c>
      <c r="C4110" t="s">
        <v>2626</v>
      </c>
      <c r="D4110" t="s">
        <v>1288</v>
      </c>
      <c r="E4110" t="s">
        <v>2628</v>
      </c>
      <c r="F4110">
        <v>4568</v>
      </c>
      <c r="G4110" s="1">
        <v>39071</v>
      </c>
      <c r="H4110" t="s">
        <v>2555</v>
      </c>
      <c r="I4110">
        <v>0</v>
      </c>
      <c r="J4110">
        <v>1095.9000000000001</v>
      </c>
      <c r="K4110">
        <v>0</v>
      </c>
      <c r="L4110">
        <v>-1095.9000000000001</v>
      </c>
      <c r="M4110" t="s">
        <v>1290</v>
      </c>
    </row>
    <row r="4111" spans="1:13">
      <c r="A4111">
        <v>101010102001</v>
      </c>
      <c r="B4111" t="s">
        <v>2902</v>
      </c>
      <c r="C4111" t="s">
        <v>2626</v>
      </c>
      <c r="D4111" t="s">
        <v>1288</v>
      </c>
      <c r="E4111" t="s">
        <v>2628</v>
      </c>
      <c r="F4111">
        <v>4569</v>
      </c>
      <c r="G4111" s="1">
        <v>39071</v>
      </c>
      <c r="H4111" t="s">
        <v>2556</v>
      </c>
      <c r="I4111">
        <v>0</v>
      </c>
      <c r="J4111">
        <v>40.89</v>
      </c>
      <c r="K4111">
        <v>0</v>
      </c>
      <c r="L4111">
        <v>-40.89</v>
      </c>
      <c r="M4111" t="s">
        <v>1290</v>
      </c>
    </row>
    <row r="4112" spans="1:13">
      <c r="A4112">
        <v>101010102001</v>
      </c>
      <c r="B4112" t="s">
        <v>2902</v>
      </c>
      <c r="C4112" t="s">
        <v>2626</v>
      </c>
      <c r="D4112" t="s">
        <v>1288</v>
      </c>
      <c r="E4112" t="s">
        <v>2634</v>
      </c>
      <c r="F4112">
        <v>2482</v>
      </c>
      <c r="G4112" s="1">
        <v>39072</v>
      </c>
      <c r="H4112" t="s">
        <v>2561</v>
      </c>
      <c r="I4112">
        <v>369.36</v>
      </c>
      <c r="J4112">
        <v>0</v>
      </c>
      <c r="K4112">
        <v>0</v>
      </c>
      <c r="L4112">
        <v>369.36</v>
      </c>
      <c r="M4112" t="s">
        <v>1290</v>
      </c>
    </row>
    <row r="4113" spans="1:13">
      <c r="A4113">
        <v>101010102001</v>
      </c>
      <c r="B4113" t="s">
        <v>2902</v>
      </c>
      <c r="C4113" t="s">
        <v>2626</v>
      </c>
      <c r="D4113" t="s">
        <v>1288</v>
      </c>
      <c r="E4113" t="s">
        <v>2634</v>
      </c>
      <c r="F4113">
        <v>2514</v>
      </c>
      <c r="G4113" s="1">
        <v>39072</v>
      </c>
      <c r="H4113" t="s">
        <v>2562</v>
      </c>
      <c r="I4113">
        <v>21873.01</v>
      </c>
      <c r="J4113">
        <v>0</v>
      </c>
      <c r="K4113">
        <v>0</v>
      </c>
      <c r="L4113">
        <v>21873.01</v>
      </c>
      <c r="M4113" t="s">
        <v>1290</v>
      </c>
    </row>
    <row r="4114" spans="1:13">
      <c r="A4114">
        <v>101010102001</v>
      </c>
      <c r="B4114" t="s">
        <v>2902</v>
      </c>
      <c r="C4114" t="s">
        <v>2626</v>
      </c>
      <c r="D4114" t="s">
        <v>1288</v>
      </c>
      <c r="E4114" t="s">
        <v>2634</v>
      </c>
      <c r="F4114">
        <v>2659</v>
      </c>
      <c r="G4114" s="1">
        <v>39072</v>
      </c>
      <c r="H4114" t="s">
        <v>2563</v>
      </c>
      <c r="I4114">
        <v>6344.17</v>
      </c>
      <c r="J4114">
        <v>0</v>
      </c>
      <c r="K4114">
        <v>0</v>
      </c>
      <c r="L4114">
        <v>6344.17</v>
      </c>
      <c r="M4114" t="s">
        <v>1290</v>
      </c>
    </row>
    <row r="4115" spans="1:13">
      <c r="A4115">
        <v>101010102001</v>
      </c>
      <c r="B4115" t="s">
        <v>2902</v>
      </c>
      <c r="C4115" t="s">
        <v>2626</v>
      </c>
      <c r="D4115" t="s">
        <v>1288</v>
      </c>
      <c r="E4115" t="s">
        <v>2634</v>
      </c>
      <c r="F4115">
        <v>3312</v>
      </c>
      <c r="G4115" s="1">
        <v>39072</v>
      </c>
      <c r="H4115" t="s">
        <v>2564</v>
      </c>
      <c r="I4115">
        <v>375.84</v>
      </c>
      <c r="J4115">
        <v>0</v>
      </c>
      <c r="K4115">
        <v>0</v>
      </c>
      <c r="L4115">
        <v>375.84</v>
      </c>
      <c r="M4115" t="s">
        <v>1290</v>
      </c>
    </row>
    <row r="4116" spans="1:13">
      <c r="A4116">
        <v>101010102001</v>
      </c>
      <c r="B4116" t="s">
        <v>2902</v>
      </c>
      <c r="C4116" t="s">
        <v>2626</v>
      </c>
      <c r="D4116" t="s">
        <v>1288</v>
      </c>
      <c r="E4116" t="s">
        <v>2634</v>
      </c>
      <c r="F4116">
        <v>3340</v>
      </c>
      <c r="G4116" s="1">
        <v>39072</v>
      </c>
      <c r="H4116" t="s">
        <v>2565</v>
      </c>
      <c r="I4116">
        <v>807</v>
      </c>
      <c r="J4116">
        <v>0</v>
      </c>
      <c r="K4116">
        <v>0</v>
      </c>
      <c r="L4116">
        <v>807</v>
      </c>
      <c r="M4116" t="s">
        <v>1290</v>
      </c>
    </row>
    <row r="4117" spans="1:13">
      <c r="A4117">
        <v>101010102001</v>
      </c>
      <c r="B4117" t="s">
        <v>2902</v>
      </c>
      <c r="C4117" t="s">
        <v>2626</v>
      </c>
      <c r="D4117" t="s">
        <v>1288</v>
      </c>
      <c r="E4117" t="s">
        <v>2634</v>
      </c>
      <c r="F4117">
        <v>3343</v>
      </c>
      <c r="G4117" s="1">
        <v>39072</v>
      </c>
      <c r="H4117" t="s">
        <v>2566</v>
      </c>
      <c r="I4117">
        <v>2118.25</v>
      </c>
      <c r="J4117">
        <v>0</v>
      </c>
      <c r="K4117">
        <v>0</v>
      </c>
      <c r="L4117">
        <v>2118.25</v>
      </c>
      <c r="M4117" t="s">
        <v>1290</v>
      </c>
    </row>
    <row r="4118" spans="1:13">
      <c r="A4118">
        <v>101010102001</v>
      </c>
      <c r="B4118" t="s">
        <v>2902</v>
      </c>
      <c r="C4118" t="s">
        <v>2626</v>
      </c>
      <c r="D4118" t="s">
        <v>1288</v>
      </c>
      <c r="E4118" t="s">
        <v>2634</v>
      </c>
      <c r="F4118">
        <v>3348</v>
      </c>
      <c r="G4118" s="1">
        <v>39072</v>
      </c>
      <c r="H4118" t="s">
        <v>2567</v>
      </c>
      <c r="I4118">
        <v>4674.8999999999996</v>
      </c>
      <c r="J4118">
        <v>0</v>
      </c>
      <c r="K4118">
        <v>0</v>
      </c>
      <c r="L4118">
        <v>4674.8999999999996</v>
      </c>
      <c r="M4118" t="s">
        <v>1290</v>
      </c>
    </row>
    <row r="4119" spans="1:13">
      <c r="A4119">
        <v>101010102001</v>
      </c>
      <c r="B4119" t="s">
        <v>2902</v>
      </c>
      <c r="C4119" t="s">
        <v>2626</v>
      </c>
      <c r="D4119" t="s">
        <v>1288</v>
      </c>
      <c r="E4119" t="s">
        <v>2634</v>
      </c>
      <c r="F4119">
        <v>3352</v>
      </c>
      <c r="G4119" s="1">
        <v>39072</v>
      </c>
      <c r="H4119" t="s">
        <v>2568</v>
      </c>
      <c r="I4119">
        <v>467.99</v>
      </c>
      <c r="J4119">
        <v>0</v>
      </c>
      <c r="K4119">
        <v>0</v>
      </c>
      <c r="L4119">
        <v>467.99</v>
      </c>
      <c r="M4119" t="s">
        <v>1290</v>
      </c>
    </row>
    <row r="4120" spans="1:13">
      <c r="A4120">
        <v>101010102001</v>
      </c>
      <c r="B4120" t="s">
        <v>2902</v>
      </c>
      <c r="C4120" t="s">
        <v>2626</v>
      </c>
      <c r="D4120" t="s">
        <v>1288</v>
      </c>
      <c r="E4120" t="s">
        <v>2634</v>
      </c>
      <c r="F4120">
        <v>3354</v>
      </c>
      <c r="G4120" s="1">
        <v>39072</v>
      </c>
      <c r="H4120" t="s">
        <v>2569</v>
      </c>
      <c r="I4120">
        <v>460.9</v>
      </c>
      <c r="J4120">
        <v>0</v>
      </c>
      <c r="K4120">
        <v>0</v>
      </c>
      <c r="L4120">
        <v>460.9</v>
      </c>
      <c r="M4120" t="s">
        <v>1290</v>
      </c>
    </row>
    <row r="4121" spans="1:13">
      <c r="A4121">
        <v>101010102001</v>
      </c>
      <c r="B4121" t="s">
        <v>2902</v>
      </c>
      <c r="C4121" t="s">
        <v>2626</v>
      </c>
      <c r="D4121" t="s">
        <v>1288</v>
      </c>
      <c r="E4121" t="s">
        <v>2634</v>
      </c>
      <c r="F4121">
        <v>3355</v>
      </c>
      <c r="G4121" s="1">
        <v>39072</v>
      </c>
      <c r="H4121" t="s">
        <v>2570</v>
      </c>
      <c r="I4121">
        <v>476</v>
      </c>
      <c r="J4121">
        <v>0</v>
      </c>
      <c r="K4121">
        <v>0</v>
      </c>
      <c r="L4121">
        <v>476</v>
      </c>
      <c r="M4121" t="s">
        <v>1290</v>
      </c>
    </row>
    <row r="4122" spans="1:13">
      <c r="A4122">
        <v>101010102001</v>
      </c>
      <c r="B4122" t="s">
        <v>2902</v>
      </c>
      <c r="C4122" t="s">
        <v>2626</v>
      </c>
      <c r="D4122" t="s">
        <v>1288</v>
      </c>
      <c r="E4122" t="s">
        <v>2634</v>
      </c>
      <c r="F4122">
        <v>3357</v>
      </c>
      <c r="G4122" s="1">
        <v>39072</v>
      </c>
      <c r="H4122" t="s">
        <v>2571</v>
      </c>
      <c r="I4122">
        <v>426.63</v>
      </c>
      <c r="J4122">
        <v>0</v>
      </c>
      <c r="K4122">
        <v>0</v>
      </c>
      <c r="L4122">
        <v>426.63</v>
      </c>
      <c r="M4122" t="s">
        <v>1290</v>
      </c>
    </row>
    <row r="4123" spans="1:13">
      <c r="A4123">
        <v>101010102001</v>
      </c>
      <c r="B4123" t="s">
        <v>2902</v>
      </c>
      <c r="C4123" t="s">
        <v>2626</v>
      </c>
      <c r="D4123" t="s">
        <v>1288</v>
      </c>
      <c r="E4123" t="s">
        <v>2628</v>
      </c>
      <c r="F4123">
        <v>4572</v>
      </c>
      <c r="G4123" s="1">
        <v>39072</v>
      </c>
      <c r="H4123" t="s">
        <v>2559</v>
      </c>
      <c r="I4123">
        <v>0</v>
      </c>
      <c r="J4123">
        <v>13986.14</v>
      </c>
      <c r="K4123">
        <v>0</v>
      </c>
      <c r="L4123">
        <v>-13986.14</v>
      </c>
      <c r="M4123" t="s">
        <v>1290</v>
      </c>
    </row>
    <row r="4124" spans="1:13">
      <c r="A4124">
        <v>101010102001</v>
      </c>
      <c r="B4124" t="s">
        <v>2902</v>
      </c>
      <c r="C4124" t="s">
        <v>2626</v>
      </c>
      <c r="D4124" t="s">
        <v>1288</v>
      </c>
      <c r="E4124" t="s">
        <v>2628</v>
      </c>
      <c r="F4124">
        <v>4573</v>
      </c>
      <c r="G4124" s="1">
        <v>39072</v>
      </c>
      <c r="H4124" t="s">
        <v>1384</v>
      </c>
      <c r="I4124">
        <v>0</v>
      </c>
      <c r="J4124">
        <v>5344.69</v>
      </c>
      <c r="K4124">
        <v>0</v>
      </c>
      <c r="L4124">
        <v>-5344.69</v>
      </c>
      <c r="M4124" t="s">
        <v>1290</v>
      </c>
    </row>
    <row r="4125" spans="1:13">
      <c r="A4125">
        <v>101010102001</v>
      </c>
      <c r="B4125" t="s">
        <v>2902</v>
      </c>
      <c r="C4125" t="s">
        <v>2626</v>
      </c>
      <c r="D4125" t="s">
        <v>1288</v>
      </c>
      <c r="E4125" t="s">
        <v>2628</v>
      </c>
      <c r="F4125">
        <v>4574</v>
      </c>
      <c r="G4125" s="1">
        <v>39072</v>
      </c>
      <c r="H4125" t="s">
        <v>2560</v>
      </c>
      <c r="I4125">
        <v>0</v>
      </c>
      <c r="J4125">
        <v>956.74</v>
      </c>
      <c r="K4125">
        <v>0</v>
      </c>
      <c r="L4125">
        <v>-956.74</v>
      </c>
      <c r="M4125" t="s">
        <v>1290</v>
      </c>
    </row>
    <row r="4126" spans="1:13">
      <c r="A4126">
        <v>101010102001</v>
      </c>
      <c r="B4126" t="s">
        <v>1287</v>
      </c>
      <c r="C4126" t="s">
        <v>2626</v>
      </c>
      <c r="D4126" t="s">
        <v>1288</v>
      </c>
      <c r="E4126" t="s">
        <v>2666</v>
      </c>
      <c r="F4126">
        <v>33</v>
      </c>
      <c r="G4126" s="1">
        <v>39073</v>
      </c>
      <c r="H4126" t="s">
        <v>2667</v>
      </c>
      <c r="I4126">
        <v>151.03</v>
      </c>
      <c r="J4126">
        <v>0</v>
      </c>
      <c r="K4126">
        <v>0</v>
      </c>
      <c r="L4126">
        <v>151.03</v>
      </c>
      <c r="M4126" t="s">
        <v>1290</v>
      </c>
    </row>
    <row r="4127" spans="1:13">
      <c r="A4127">
        <v>101010102001</v>
      </c>
      <c r="B4127" t="s">
        <v>2902</v>
      </c>
      <c r="C4127" t="s">
        <v>2626</v>
      </c>
      <c r="D4127" t="s">
        <v>1288</v>
      </c>
      <c r="E4127" t="s">
        <v>2666</v>
      </c>
      <c r="F4127">
        <v>34</v>
      </c>
      <c r="G4127" s="1">
        <v>39073</v>
      </c>
      <c r="H4127" t="s">
        <v>2587</v>
      </c>
      <c r="I4127">
        <v>169.61</v>
      </c>
      <c r="J4127">
        <v>0</v>
      </c>
      <c r="K4127">
        <v>0</v>
      </c>
      <c r="L4127">
        <v>169.61</v>
      </c>
      <c r="M4127" t="s">
        <v>1290</v>
      </c>
    </row>
    <row r="4128" spans="1:13">
      <c r="A4128">
        <v>101010102001</v>
      </c>
      <c r="B4128" t="s">
        <v>2902</v>
      </c>
      <c r="C4128" t="s">
        <v>2626</v>
      </c>
      <c r="D4128" t="s">
        <v>1288</v>
      </c>
      <c r="E4128" t="s">
        <v>2634</v>
      </c>
      <c r="F4128">
        <v>3321</v>
      </c>
      <c r="G4128" s="1">
        <v>39073</v>
      </c>
      <c r="H4128" t="s">
        <v>2588</v>
      </c>
      <c r="I4128">
        <v>327.05</v>
      </c>
      <c r="J4128">
        <v>0</v>
      </c>
      <c r="K4128">
        <v>0</v>
      </c>
      <c r="L4128">
        <v>327.05</v>
      </c>
      <c r="M4128" t="s">
        <v>1290</v>
      </c>
    </row>
    <row r="4129" spans="1:13">
      <c r="A4129">
        <v>101010102001</v>
      </c>
      <c r="B4129" t="s">
        <v>2902</v>
      </c>
      <c r="C4129" t="s">
        <v>2626</v>
      </c>
      <c r="D4129" t="s">
        <v>1288</v>
      </c>
      <c r="E4129" t="s">
        <v>2634</v>
      </c>
      <c r="F4129">
        <v>3350</v>
      </c>
      <c r="G4129" s="1">
        <v>39073</v>
      </c>
      <c r="H4129" t="s">
        <v>2589</v>
      </c>
      <c r="I4129">
        <v>2385.13</v>
      </c>
      <c r="J4129">
        <v>0</v>
      </c>
      <c r="K4129">
        <v>0</v>
      </c>
      <c r="L4129">
        <v>2385.13</v>
      </c>
      <c r="M4129" t="s">
        <v>1290</v>
      </c>
    </row>
    <row r="4130" spans="1:13">
      <c r="A4130">
        <v>101010102001</v>
      </c>
      <c r="B4130" t="s">
        <v>2902</v>
      </c>
      <c r="C4130" t="s">
        <v>2626</v>
      </c>
      <c r="D4130" t="s">
        <v>1288</v>
      </c>
      <c r="E4130" t="s">
        <v>2634</v>
      </c>
      <c r="F4130">
        <v>3362</v>
      </c>
      <c r="G4130" s="1">
        <v>39073</v>
      </c>
      <c r="H4130" t="s">
        <v>2590</v>
      </c>
      <c r="I4130">
        <v>379</v>
      </c>
      <c r="J4130">
        <v>0</v>
      </c>
      <c r="K4130">
        <v>0</v>
      </c>
      <c r="L4130">
        <v>379</v>
      </c>
      <c r="M4130" t="s">
        <v>1290</v>
      </c>
    </row>
    <row r="4131" spans="1:13">
      <c r="A4131">
        <v>101010102001</v>
      </c>
      <c r="B4131" t="s">
        <v>2902</v>
      </c>
      <c r="C4131" t="s">
        <v>2626</v>
      </c>
      <c r="D4131" t="s">
        <v>1288</v>
      </c>
      <c r="E4131" t="s">
        <v>2634</v>
      </c>
      <c r="F4131">
        <v>3363</v>
      </c>
      <c r="G4131" s="1">
        <v>39073</v>
      </c>
      <c r="H4131" t="s">
        <v>2591</v>
      </c>
      <c r="I4131">
        <v>59.53</v>
      </c>
      <c r="J4131">
        <v>0</v>
      </c>
      <c r="K4131">
        <v>0</v>
      </c>
      <c r="L4131">
        <v>59.53</v>
      </c>
      <c r="M4131" t="s">
        <v>1290</v>
      </c>
    </row>
    <row r="4132" spans="1:13">
      <c r="A4132">
        <v>101010102001</v>
      </c>
      <c r="B4132" t="s">
        <v>2902</v>
      </c>
      <c r="C4132" t="s">
        <v>2626</v>
      </c>
      <c r="D4132" t="s">
        <v>1288</v>
      </c>
      <c r="E4132" t="s">
        <v>2634</v>
      </c>
      <c r="F4132">
        <v>3388</v>
      </c>
      <c r="G4132" s="1">
        <v>39073</v>
      </c>
      <c r="H4132" t="s">
        <v>2592</v>
      </c>
      <c r="I4132">
        <v>142.33000000000001</v>
      </c>
      <c r="J4132">
        <v>0</v>
      </c>
      <c r="K4132">
        <v>0</v>
      </c>
      <c r="L4132">
        <v>142.33000000000001</v>
      </c>
      <c r="M4132" t="s">
        <v>1290</v>
      </c>
    </row>
    <row r="4133" spans="1:13">
      <c r="A4133">
        <v>101010102001</v>
      </c>
      <c r="B4133" t="s">
        <v>2902</v>
      </c>
      <c r="C4133" t="s">
        <v>2626</v>
      </c>
      <c r="D4133" t="s">
        <v>1288</v>
      </c>
      <c r="E4133" t="s">
        <v>2634</v>
      </c>
      <c r="F4133">
        <v>3397</v>
      </c>
      <c r="G4133" s="1">
        <v>39073</v>
      </c>
      <c r="H4133" t="s">
        <v>2593</v>
      </c>
      <c r="I4133">
        <v>4123.41</v>
      </c>
      <c r="J4133">
        <v>0</v>
      </c>
      <c r="K4133">
        <v>0</v>
      </c>
      <c r="L4133">
        <v>4123.41</v>
      </c>
      <c r="M4133" t="s">
        <v>1290</v>
      </c>
    </row>
    <row r="4134" spans="1:13">
      <c r="A4134">
        <v>101010102001</v>
      </c>
      <c r="B4134" t="s">
        <v>2902</v>
      </c>
      <c r="C4134" t="s">
        <v>2626</v>
      </c>
      <c r="D4134" t="s">
        <v>1288</v>
      </c>
      <c r="E4134" t="s">
        <v>2628</v>
      </c>
      <c r="F4134">
        <v>4575</v>
      </c>
      <c r="G4134" s="1">
        <v>39073</v>
      </c>
      <c r="H4134" t="s">
        <v>2572</v>
      </c>
      <c r="I4134">
        <v>0</v>
      </c>
      <c r="J4134">
        <v>5344.69</v>
      </c>
      <c r="K4134">
        <v>0</v>
      </c>
      <c r="L4134">
        <v>-5344.69</v>
      </c>
      <c r="M4134" t="s">
        <v>1290</v>
      </c>
    </row>
    <row r="4135" spans="1:13">
      <c r="A4135">
        <v>101010102001</v>
      </c>
      <c r="B4135" t="s">
        <v>2902</v>
      </c>
      <c r="C4135" t="s">
        <v>2626</v>
      </c>
      <c r="D4135" t="s">
        <v>1288</v>
      </c>
      <c r="E4135" t="s">
        <v>2628</v>
      </c>
      <c r="F4135">
        <v>4576</v>
      </c>
      <c r="G4135" s="1">
        <v>39073</v>
      </c>
      <c r="H4135" t="s">
        <v>2573</v>
      </c>
      <c r="I4135">
        <v>0</v>
      </c>
      <c r="J4135">
        <v>163.92</v>
      </c>
      <c r="K4135">
        <v>0</v>
      </c>
      <c r="L4135">
        <v>-163.92</v>
      </c>
      <c r="M4135" t="s">
        <v>1290</v>
      </c>
    </row>
    <row r="4136" spans="1:13">
      <c r="A4136">
        <v>101010102001</v>
      </c>
      <c r="B4136" t="s">
        <v>2902</v>
      </c>
      <c r="C4136" t="s">
        <v>2626</v>
      </c>
      <c r="D4136" t="s">
        <v>1288</v>
      </c>
      <c r="E4136" t="s">
        <v>2628</v>
      </c>
      <c r="F4136">
        <v>4577</v>
      </c>
      <c r="G4136" s="1">
        <v>39073</v>
      </c>
      <c r="H4136" t="s">
        <v>2574</v>
      </c>
      <c r="I4136">
        <v>0</v>
      </c>
      <c r="J4136">
        <v>55.5</v>
      </c>
      <c r="K4136">
        <v>0</v>
      </c>
      <c r="L4136">
        <v>-55.5</v>
      </c>
      <c r="M4136" t="s">
        <v>1290</v>
      </c>
    </row>
    <row r="4137" spans="1:13">
      <c r="A4137">
        <v>101010102001</v>
      </c>
      <c r="B4137" t="s">
        <v>2902</v>
      </c>
      <c r="C4137" t="s">
        <v>2626</v>
      </c>
      <c r="D4137" t="s">
        <v>1288</v>
      </c>
      <c r="E4137" t="s">
        <v>2628</v>
      </c>
      <c r="F4137">
        <v>4578</v>
      </c>
      <c r="G4137" s="1">
        <v>39073</v>
      </c>
      <c r="H4137" t="s">
        <v>2575</v>
      </c>
      <c r="I4137">
        <v>0</v>
      </c>
      <c r="J4137">
        <v>137.80000000000001</v>
      </c>
      <c r="K4137">
        <v>0</v>
      </c>
      <c r="L4137">
        <v>-137.80000000000001</v>
      </c>
      <c r="M4137" t="s">
        <v>1290</v>
      </c>
    </row>
    <row r="4138" spans="1:13">
      <c r="A4138">
        <v>101010102001</v>
      </c>
      <c r="B4138" t="s">
        <v>2902</v>
      </c>
      <c r="C4138" t="s">
        <v>2626</v>
      </c>
      <c r="D4138" t="s">
        <v>1288</v>
      </c>
      <c r="E4138" t="s">
        <v>2628</v>
      </c>
      <c r="F4138">
        <v>4579</v>
      </c>
      <c r="G4138" s="1">
        <v>39073</v>
      </c>
      <c r="H4138" t="s">
        <v>2576</v>
      </c>
      <c r="I4138">
        <v>0</v>
      </c>
      <c r="J4138">
        <v>282.02</v>
      </c>
      <c r="K4138">
        <v>0</v>
      </c>
      <c r="L4138">
        <v>-282.02</v>
      </c>
      <c r="M4138" t="s">
        <v>1290</v>
      </c>
    </row>
    <row r="4139" spans="1:13">
      <c r="A4139">
        <v>101010102001</v>
      </c>
      <c r="B4139" t="s">
        <v>2902</v>
      </c>
      <c r="C4139" t="s">
        <v>2626</v>
      </c>
      <c r="D4139" t="s">
        <v>1288</v>
      </c>
      <c r="E4139" t="s">
        <v>2628</v>
      </c>
      <c r="F4139">
        <v>4580</v>
      </c>
      <c r="G4139" s="1">
        <v>39073</v>
      </c>
      <c r="H4139" t="s">
        <v>2577</v>
      </c>
      <c r="I4139">
        <v>0</v>
      </c>
      <c r="J4139">
        <v>169.61</v>
      </c>
      <c r="K4139">
        <v>0</v>
      </c>
      <c r="L4139">
        <v>-169.61</v>
      </c>
      <c r="M4139" t="s">
        <v>1290</v>
      </c>
    </row>
    <row r="4140" spans="1:13">
      <c r="A4140">
        <v>101010102001</v>
      </c>
      <c r="B4140" t="s">
        <v>2902</v>
      </c>
      <c r="C4140" t="s">
        <v>2626</v>
      </c>
      <c r="D4140" t="s">
        <v>1288</v>
      </c>
      <c r="E4140" t="s">
        <v>2628</v>
      </c>
      <c r="F4140">
        <v>4581</v>
      </c>
      <c r="G4140" s="1">
        <v>39073</v>
      </c>
      <c r="H4140" t="s">
        <v>2578</v>
      </c>
      <c r="I4140">
        <v>0</v>
      </c>
      <c r="J4140">
        <v>369.36</v>
      </c>
      <c r="K4140">
        <v>0</v>
      </c>
      <c r="L4140">
        <v>-369.36</v>
      </c>
      <c r="M4140" t="s">
        <v>1290</v>
      </c>
    </row>
    <row r="4141" spans="1:13">
      <c r="A4141">
        <v>101010102001</v>
      </c>
      <c r="B4141" t="s">
        <v>2902</v>
      </c>
      <c r="C4141" t="s">
        <v>2626</v>
      </c>
      <c r="D4141" t="s">
        <v>1288</v>
      </c>
      <c r="E4141" t="s">
        <v>2628</v>
      </c>
      <c r="F4141">
        <v>4582</v>
      </c>
      <c r="G4141" s="1">
        <v>39073</v>
      </c>
      <c r="H4141" t="s">
        <v>2579</v>
      </c>
      <c r="I4141">
        <v>0</v>
      </c>
      <c r="J4141">
        <v>100.59</v>
      </c>
      <c r="K4141">
        <v>0</v>
      </c>
      <c r="L4141">
        <v>-100.59</v>
      </c>
      <c r="M4141" t="s">
        <v>1290</v>
      </c>
    </row>
    <row r="4142" spans="1:13">
      <c r="A4142">
        <v>101010102001</v>
      </c>
      <c r="B4142" t="s">
        <v>2902</v>
      </c>
      <c r="C4142" t="s">
        <v>2626</v>
      </c>
      <c r="D4142" t="s">
        <v>1288</v>
      </c>
      <c r="E4142" t="s">
        <v>2628</v>
      </c>
      <c r="F4142">
        <v>4583</v>
      </c>
      <c r="G4142" s="1">
        <v>39073</v>
      </c>
      <c r="H4142" t="s">
        <v>2580</v>
      </c>
      <c r="I4142">
        <v>0</v>
      </c>
      <c r="J4142">
        <v>21416.28</v>
      </c>
      <c r="K4142">
        <v>0</v>
      </c>
      <c r="L4142">
        <v>-21416.28</v>
      </c>
      <c r="M4142" t="s">
        <v>1290</v>
      </c>
    </row>
    <row r="4143" spans="1:13">
      <c r="A4143">
        <v>101010102001</v>
      </c>
      <c r="B4143" t="s">
        <v>2902</v>
      </c>
      <c r="C4143" t="s">
        <v>2626</v>
      </c>
      <c r="D4143" t="s">
        <v>1288</v>
      </c>
      <c r="E4143" t="s">
        <v>2628</v>
      </c>
      <c r="F4143">
        <v>4584</v>
      </c>
      <c r="G4143" s="1">
        <v>39073</v>
      </c>
      <c r="H4143" t="s">
        <v>2947</v>
      </c>
      <c r="I4143">
        <v>0</v>
      </c>
      <c r="J4143">
        <v>1130.69</v>
      </c>
      <c r="K4143">
        <v>0</v>
      </c>
      <c r="L4143">
        <v>-1130.69</v>
      </c>
      <c r="M4143" t="s">
        <v>1290</v>
      </c>
    </row>
    <row r="4144" spans="1:13">
      <c r="A4144">
        <v>101010102001</v>
      </c>
      <c r="B4144" t="s">
        <v>2902</v>
      </c>
      <c r="C4144" t="s">
        <v>2626</v>
      </c>
      <c r="D4144" t="s">
        <v>1288</v>
      </c>
      <c r="E4144" t="s">
        <v>2628</v>
      </c>
      <c r="F4144">
        <v>4585</v>
      </c>
      <c r="G4144" s="1">
        <v>39073</v>
      </c>
      <c r="H4144" t="s">
        <v>2581</v>
      </c>
      <c r="I4144">
        <v>0</v>
      </c>
      <c r="J4144">
        <v>1000</v>
      </c>
      <c r="K4144">
        <v>0</v>
      </c>
      <c r="L4144">
        <v>-1000</v>
      </c>
      <c r="M4144" t="s">
        <v>1290</v>
      </c>
    </row>
    <row r="4145" spans="1:13">
      <c r="A4145">
        <v>101010102001</v>
      </c>
      <c r="B4145" t="s">
        <v>2902</v>
      </c>
      <c r="C4145" t="s">
        <v>2626</v>
      </c>
      <c r="D4145" t="s">
        <v>1288</v>
      </c>
      <c r="E4145" t="s">
        <v>2628</v>
      </c>
      <c r="F4145">
        <v>4586</v>
      </c>
      <c r="G4145" s="1">
        <v>39073</v>
      </c>
      <c r="H4145" t="s">
        <v>2582</v>
      </c>
      <c r="I4145">
        <v>0</v>
      </c>
      <c r="J4145">
        <v>360</v>
      </c>
      <c r="K4145">
        <v>0</v>
      </c>
      <c r="L4145">
        <v>-360</v>
      </c>
      <c r="M4145" t="s">
        <v>1290</v>
      </c>
    </row>
    <row r="4146" spans="1:13">
      <c r="A4146">
        <v>101010102001</v>
      </c>
      <c r="B4146" t="s">
        <v>1287</v>
      </c>
      <c r="C4146" t="s">
        <v>2626</v>
      </c>
      <c r="D4146" t="s">
        <v>1288</v>
      </c>
      <c r="E4146" t="s">
        <v>2628</v>
      </c>
      <c r="F4146">
        <v>4587</v>
      </c>
      <c r="G4146" s="1">
        <v>39073</v>
      </c>
      <c r="H4146" t="s">
        <v>2665</v>
      </c>
      <c r="I4146">
        <v>0</v>
      </c>
      <c r="J4146">
        <v>150.49</v>
      </c>
      <c r="K4146">
        <v>0</v>
      </c>
      <c r="L4146">
        <v>-150.49</v>
      </c>
      <c r="M4146" t="s">
        <v>1290</v>
      </c>
    </row>
    <row r="4147" spans="1:13">
      <c r="A4147">
        <v>101010102001</v>
      </c>
      <c r="B4147" t="s">
        <v>2902</v>
      </c>
      <c r="C4147" t="s">
        <v>2626</v>
      </c>
      <c r="D4147" t="s">
        <v>1288</v>
      </c>
      <c r="E4147" t="s">
        <v>2628</v>
      </c>
      <c r="F4147">
        <v>4587</v>
      </c>
      <c r="G4147" s="1">
        <v>39073</v>
      </c>
      <c r="H4147" t="s">
        <v>2665</v>
      </c>
      <c r="I4147">
        <v>0</v>
      </c>
      <c r="J4147">
        <v>188.16</v>
      </c>
      <c r="K4147">
        <v>0</v>
      </c>
      <c r="L4147">
        <v>-188.16</v>
      </c>
      <c r="M4147" t="s">
        <v>1290</v>
      </c>
    </row>
    <row r="4148" spans="1:13">
      <c r="A4148">
        <v>101010102001</v>
      </c>
      <c r="B4148" t="s">
        <v>2902</v>
      </c>
      <c r="C4148" t="s">
        <v>2626</v>
      </c>
      <c r="D4148" t="s">
        <v>1288</v>
      </c>
      <c r="E4148" t="s">
        <v>2628</v>
      </c>
      <c r="F4148">
        <v>4588</v>
      </c>
      <c r="G4148" s="1">
        <v>39073</v>
      </c>
      <c r="H4148" t="s">
        <v>2583</v>
      </c>
      <c r="I4148">
        <v>0</v>
      </c>
      <c r="J4148">
        <v>234.86</v>
      </c>
      <c r="K4148">
        <v>0</v>
      </c>
      <c r="L4148">
        <v>-234.86</v>
      </c>
      <c r="M4148" t="s">
        <v>1290</v>
      </c>
    </row>
    <row r="4149" spans="1:13">
      <c r="A4149">
        <v>101010102001</v>
      </c>
      <c r="B4149" t="s">
        <v>2902</v>
      </c>
      <c r="C4149" t="s">
        <v>2626</v>
      </c>
      <c r="D4149" t="s">
        <v>1288</v>
      </c>
      <c r="E4149" t="s">
        <v>2628</v>
      </c>
      <c r="F4149">
        <v>4592</v>
      </c>
      <c r="G4149" s="1">
        <v>39073</v>
      </c>
      <c r="H4149" t="s">
        <v>2584</v>
      </c>
      <c r="I4149">
        <v>0</v>
      </c>
      <c r="J4149">
        <v>300</v>
      </c>
      <c r="K4149">
        <v>0</v>
      </c>
      <c r="L4149">
        <v>-300</v>
      </c>
      <c r="M4149" t="s">
        <v>1290</v>
      </c>
    </row>
    <row r="4150" spans="1:13">
      <c r="A4150">
        <v>101010102001</v>
      </c>
      <c r="B4150" t="s">
        <v>2902</v>
      </c>
      <c r="C4150" t="s">
        <v>2626</v>
      </c>
      <c r="D4150" t="s">
        <v>1288</v>
      </c>
      <c r="E4150" t="s">
        <v>2628</v>
      </c>
      <c r="F4150">
        <v>4593</v>
      </c>
      <c r="G4150" s="1">
        <v>39073</v>
      </c>
      <c r="H4150" t="s">
        <v>2585</v>
      </c>
      <c r="I4150">
        <v>0</v>
      </c>
      <c r="J4150">
        <v>70</v>
      </c>
      <c r="K4150">
        <v>0</v>
      </c>
      <c r="L4150">
        <v>-70</v>
      </c>
      <c r="M4150" t="s">
        <v>1290</v>
      </c>
    </row>
    <row r="4151" spans="1:13">
      <c r="A4151">
        <v>101010102001</v>
      </c>
      <c r="B4151" t="s">
        <v>2902</v>
      </c>
      <c r="C4151" t="s">
        <v>2626</v>
      </c>
      <c r="D4151" t="s">
        <v>1288</v>
      </c>
      <c r="E4151" t="s">
        <v>2628</v>
      </c>
      <c r="F4151">
        <v>4594</v>
      </c>
      <c r="G4151" s="1">
        <v>39073</v>
      </c>
      <c r="H4151" t="s">
        <v>2586</v>
      </c>
      <c r="I4151">
        <v>0</v>
      </c>
      <c r="J4151">
        <v>202</v>
      </c>
      <c r="K4151">
        <v>0</v>
      </c>
      <c r="L4151">
        <v>-202</v>
      </c>
      <c r="M4151" t="s">
        <v>1290</v>
      </c>
    </row>
    <row r="4152" spans="1:13">
      <c r="A4152">
        <v>101010102001</v>
      </c>
      <c r="B4152" t="s">
        <v>2902</v>
      </c>
      <c r="C4152" t="s">
        <v>2626</v>
      </c>
      <c r="D4152" t="s">
        <v>1288</v>
      </c>
      <c r="E4152" t="s">
        <v>2627</v>
      </c>
      <c r="F4152">
        <v>4554</v>
      </c>
      <c r="G4152" s="1">
        <v>39074</v>
      </c>
      <c r="H4152" t="s">
        <v>1293</v>
      </c>
      <c r="I4152">
        <v>0</v>
      </c>
      <c r="J4152">
        <v>0</v>
      </c>
      <c r="K4152">
        <v>0</v>
      </c>
      <c r="L4152">
        <v>0</v>
      </c>
      <c r="M4152" t="s">
        <v>1290</v>
      </c>
    </row>
    <row r="4153" spans="1:13">
      <c r="A4153">
        <v>101010102001</v>
      </c>
      <c r="B4153" t="s">
        <v>2902</v>
      </c>
      <c r="C4153" t="s">
        <v>2626</v>
      </c>
      <c r="D4153" t="s">
        <v>1288</v>
      </c>
      <c r="E4153" t="s">
        <v>2628</v>
      </c>
      <c r="F4153">
        <v>4598</v>
      </c>
      <c r="G4153" s="1">
        <v>39074</v>
      </c>
      <c r="H4153" t="s">
        <v>2594</v>
      </c>
      <c r="I4153">
        <v>0</v>
      </c>
      <c r="J4153">
        <v>403.2</v>
      </c>
      <c r="K4153">
        <v>0</v>
      </c>
      <c r="L4153">
        <v>-403.2</v>
      </c>
      <c r="M4153" t="s">
        <v>1290</v>
      </c>
    </row>
    <row r="4154" spans="1:13">
      <c r="A4154">
        <v>101010102001</v>
      </c>
      <c r="B4154" t="s">
        <v>2902</v>
      </c>
      <c r="C4154" t="s">
        <v>2626</v>
      </c>
      <c r="D4154" t="s">
        <v>1288</v>
      </c>
      <c r="E4154" t="s">
        <v>2628</v>
      </c>
      <c r="F4154">
        <v>4599</v>
      </c>
      <c r="G4154" s="1">
        <v>39074</v>
      </c>
      <c r="H4154" t="s">
        <v>2595</v>
      </c>
      <c r="I4154">
        <v>0</v>
      </c>
      <c r="J4154">
        <v>201.6</v>
      </c>
      <c r="K4154">
        <v>0</v>
      </c>
      <c r="L4154">
        <v>-201.6</v>
      </c>
      <c r="M4154" t="s">
        <v>1290</v>
      </c>
    </row>
    <row r="4155" spans="1:13">
      <c r="A4155">
        <v>101010102001</v>
      </c>
      <c r="B4155" t="s">
        <v>2902</v>
      </c>
      <c r="C4155" t="s">
        <v>2626</v>
      </c>
      <c r="D4155" t="s">
        <v>1288</v>
      </c>
      <c r="E4155" t="s">
        <v>2628</v>
      </c>
      <c r="F4155">
        <v>4600</v>
      </c>
      <c r="G4155" s="1">
        <v>39074</v>
      </c>
      <c r="H4155" t="s">
        <v>2596</v>
      </c>
      <c r="I4155">
        <v>0</v>
      </c>
      <c r="J4155">
        <v>256</v>
      </c>
      <c r="K4155">
        <v>0</v>
      </c>
      <c r="L4155">
        <v>-256</v>
      </c>
      <c r="M4155" t="s">
        <v>1290</v>
      </c>
    </row>
    <row r="4156" spans="1:13">
      <c r="A4156">
        <v>101010102001</v>
      </c>
      <c r="B4156" t="s">
        <v>2902</v>
      </c>
      <c r="C4156" t="s">
        <v>2626</v>
      </c>
      <c r="D4156" t="s">
        <v>1288</v>
      </c>
      <c r="E4156" t="s">
        <v>2628</v>
      </c>
      <c r="F4156">
        <v>4601</v>
      </c>
      <c r="G4156" s="1">
        <v>39074</v>
      </c>
      <c r="H4156" t="s">
        <v>2597</v>
      </c>
      <c r="I4156">
        <v>0</v>
      </c>
      <c r="J4156">
        <v>168</v>
      </c>
      <c r="K4156">
        <v>0</v>
      </c>
      <c r="L4156">
        <v>-168</v>
      </c>
      <c r="M4156" t="s">
        <v>1290</v>
      </c>
    </row>
    <row r="4157" spans="1:13">
      <c r="A4157">
        <v>101010102001</v>
      </c>
      <c r="B4157" t="s">
        <v>2902</v>
      </c>
      <c r="C4157" t="s">
        <v>2626</v>
      </c>
      <c r="D4157" t="s">
        <v>1288</v>
      </c>
      <c r="E4157" t="s">
        <v>2628</v>
      </c>
      <c r="F4157">
        <v>4602</v>
      </c>
      <c r="G4157" s="1">
        <v>39074</v>
      </c>
      <c r="H4157" t="s">
        <v>2598</v>
      </c>
      <c r="I4157">
        <v>0</v>
      </c>
      <c r="J4157">
        <v>370.4</v>
      </c>
      <c r="K4157">
        <v>0</v>
      </c>
      <c r="L4157">
        <v>-370.4</v>
      </c>
      <c r="M4157" t="s">
        <v>1290</v>
      </c>
    </row>
    <row r="4158" spans="1:13">
      <c r="A4158">
        <v>101010102001</v>
      </c>
      <c r="B4158" t="s">
        <v>2902</v>
      </c>
      <c r="C4158" t="s">
        <v>2626</v>
      </c>
      <c r="D4158" t="s">
        <v>1288</v>
      </c>
      <c r="E4158" t="s">
        <v>2627</v>
      </c>
      <c r="F4158">
        <v>4603</v>
      </c>
      <c r="G4158" s="1">
        <v>39074</v>
      </c>
      <c r="H4158" t="s">
        <v>1293</v>
      </c>
      <c r="I4158">
        <v>0</v>
      </c>
      <c r="J4158">
        <v>0</v>
      </c>
      <c r="K4158">
        <v>0</v>
      </c>
      <c r="L4158">
        <v>0</v>
      </c>
      <c r="M4158" t="s">
        <v>1290</v>
      </c>
    </row>
    <row r="4159" spans="1:13">
      <c r="A4159">
        <v>101010102001</v>
      </c>
      <c r="B4159" t="s">
        <v>2902</v>
      </c>
      <c r="C4159" t="s">
        <v>2626</v>
      </c>
      <c r="D4159" t="s">
        <v>1288</v>
      </c>
      <c r="E4159" t="s">
        <v>2628</v>
      </c>
      <c r="F4159">
        <v>4604</v>
      </c>
      <c r="G4159" s="1">
        <v>39074</v>
      </c>
      <c r="H4159" t="s">
        <v>2599</v>
      </c>
      <c r="I4159">
        <v>0</v>
      </c>
      <c r="J4159">
        <v>218.4</v>
      </c>
      <c r="K4159">
        <v>0</v>
      </c>
      <c r="L4159">
        <v>-218.4</v>
      </c>
      <c r="M4159" t="s">
        <v>1290</v>
      </c>
    </row>
    <row r="4160" spans="1:13">
      <c r="A4160">
        <v>101010102001</v>
      </c>
      <c r="B4160" t="s">
        <v>2902</v>
      </c>
      <c r="C4160" t="s">
        <v>2626</v>
      </c>
      <c r="D4160" t="s">
        <v>1288</v>
      </c>
      <c r="E4160" t="s">
        <v>2628</v>
      </c>
      <c r="F4160">
        <v>4605</v>
      </c>
      <c r="G4160" s="1">
        <v>39074</v>
      </c>
      <c r="H4160" t="s">
        <v>1384</v>
      </c>
      <c r="I4160">
        <v>0</v>
      </c>
      <c r="J4160">
        <v>5318.49</v>
      </c>
      <c r="K4160">
        <v>0</v>
      </c>
      <c r="L4160">
        <v>-5318.49</v>
      </c>
      <c r="M4160" t="s">
        <v>1290</v>
      </c>
    </row>
    <row r="4161" spans="1:13">
      <c r="A4161">
        <v>101010102001</v>
      </c>
      <c r="B4161" t="s">
        <v>2902</v>
      </c>
      <c r="C4161" t="s">
        <v>2626</v>
      </c>
      <c r="D4161" t="s">
        <v>1288</v>
      </c>
      <c r="E4161" t="s">
        <v>2628</v>
      </c>
      <c r="F4161">
        <v>4606</v>
      </c>
      <c r="G4161" s="1">
        <v>39074</v>
      </c>
      <c r="H4161" t="s">
        <v>2600</v>
      </c>
      <c r="I4161">
        <v>0</v>
      </c>
      <c r="J4161">
        <v>730.6</v>
      </c>
      <c r="K4161">
        <v>0</v>
      </c>
      <c r="L4161">
        <v>-730.6</v>
      </c>
      <c r="M4161" t="s">
        <v>1290</v>
      </c>
    </row>
    <row r="4162" spans="1:13">
      <c r="A4162">
        <v>101010102001</v>
      </c>
      <c r="B4162" t="s">
        <v>2902</v>
      </c>
      <c r="C4162" t="s">
        <v>2626</v>
      </c>
      <c r="D4162" t="s">
        <v>1288</v>
      </c>
      <c r="E4162" t="s">
        <v>2628</v>
      </c>
      <c r="F4162">
        <v>4607</v>
      </c>
      <c r="G4162" s="1">
        <v>39074</v>
      </c>
      <c r="H4162" t="s">
        <v>2601</v>
      </c>
      <c r="I4162">
        <v>0</v>
      </c>
      <c r="J4162">
        <v>13220.41</v>
      </c>
      <c r="K4162">
        <v>0</v>
      </c>
      <c r="L4162">
        <v>-13220.41</v>
      </c>
      <c r="M4162" t="s">
        <v>1290</v>
      </c>
    </row>
    <row r="4163" spans="1:13">
      <c r="A4163">
        <v>101010102001</v>
      </c>
      <c r="B4163" t="s">
        <v>2902</v>
      </c>
      <c r="C4163" t="s">
        <v>2626</v>
      </c>
      <c r="D4163" t="s">
        <v>1288</v>
      </c>
      <c r="E4163" t="s">
        <v>2628</v>
      </c>
      <c r="F4163">
        <v>4608</v>
      </c>
      <c r="G4163" s="1">
        <v>39074</v>
      </c>
      <c r="H4163" t="s">
        <v>2602</v>
      </c>
      <c r="I4163">
        <v>0</v>
      </c>
      <c r="J4163">
        <v>155.11000000000001</v>
      </c>
      <c r="K4163">
        <v>0</v>
      </c>
      <c r="L4163">
        <v>-155.11000000000001</v>
      </c>
      <c r="M4163" t="s">
        <v>1290</v>
      </c>
    </row>
    <row r="4164" spans="1:13">
      <c r="A4164">
        <v>101010102001</v>
      </c>
      <c r="B4164" t="s">
        <v>2902</v>
      </c>
      <c r="C4164" t="s">
        <v>2626</v>
      </c>
      <c r="D4164" t="s">
        <v>1288</v>
      </c>
      <c r="E4164" t="s">
        <v>2666</v>
      </c>
      <c r="F4164">
        <v>32</v>
      </c>
      <c r="G4164" s="1">
        <v>39077</v>
      </c>
      <c r="H4164" t="s">
        <v>2604</v>
      </c>
      <c r="I4164">
        <v>2563.59</v>
      </c>
      <c r="J4164">
        <v>0</v>
      </c>
      <c r="K4164">
        <v>0</v>
      </c>
      <c r="L4164">
        <v>2563.59</v>
      </c>
      <c r="M4164" t="s">
        <v>1290</v>
      </c>
    </row>
    <row r="4165" spans="1:13">
      <c r="A4165">
        <v>101010102001</v>
      </c>
      <c r="B4165" t="s">
        <v>2902</v>
      </c>
      <c r="C4165" t="s">
        <v>2626</v>
      </c>
      <c r="D4165" t="s">
        <v>1288</v>
      </c>
      <c r="E4165" t="s">
        <v>2634</v>
      </c>
      <c r="F4165">
        <v>2655</v>
      </c>
      <c r="G4165" s="1">
        <v>39077</v>
      </c>
      <c r="H4165" t="s">
        <v>2605</v>
      </c>
      <c r="I4165">
        <v>7833.13</v>
      </c>
      <c r="J4165">
        <v>0</v>
      </c>
      <c r="K4165">
        <v>0</v>
      </c>
      <c r="L4165">
        <v>7833.13</v>
      </c>
      <c r="M4165" t="s">
        <v>1290</v>
      </c>
    </row>
    <row r="4166" spans="1:13">
      <c r="A4166">
        <v>101010102001</v>
      </c>
      <c r="B4166" t="s">
        <v>2902</v>
      </c>
      <c r="C4166" t="s">
        <v>2626</v>
      </c>
      <c r="D4166" t="s">
        <v>1288</v>
      </c>
      <c r="E4166" t="s">
        <v>2634</v>
      </c>
      <c r="F4166">
        <v>2656</v>
      </c>
      <c r="G4166" s="1">
        <v>39077</v>
      </c>
      <c r="H4166" t="s">
        <v>2606</v>
      </c>
      <c r="I4166">
        <v>294</v>
      </c>
      <c r="J4166">
        <v>0</v>
      </c>
      <c r="K4166">
        <v>0</v>
      </c>
      <c r="L4166">
        <v>294</v>
      </c>
      <c r="M4166" t="s">
        <v>1290</v>
      </c>
    </row>
    <row r="4167" spans="1:13">
      <c r="A4167">
        <v>101010102001</v>
      </c>
      <c r="B4167" t="s">
        <v>2902</v>
      </c>
      <c r="C4167" t="s">
        <v>2626</v>
      </c>
      <c r="D4167" t="s">
        <v>1288</v>
      </c>
      <c r="E4167" t="s">
        <v>2634</v>
      </c>
      <c r="F4167">
        <v>3353</v>
      </c>
      <c r="G4167" s="1">
        <v>39077</v>
      </c>
      <c r="H4167" t="s">
        <v>2607</v>
      </c>
      <c r="I4167">
        <v>174.83</v>
      </c>
      <c r="J4167">
        <v>0</v>
      </c>
      <c r="K4167">
        <v>0</v>
      </c>
      <c r="L4167">
        <v>174.83</v>
      </c>
      <c r="M4167" t="s">
        <v>1290</v>
      </c>
    </row>
    <row r="4168" spans="1:13">
      <c r="A4168">
        <v>101010102001</v>
      </c>
      <c r="B4168" t="s">
        <v>2902</v>
      </c>
      <c r="C4168" t="s">
        <v>2626</v>
      </c>
      <c r="D4168" t="s">
        <v>1288</v>
      </c>
      <c r="E4168" t="s">
        <v>2634</v>
      </c>
      <c r="F4168">
        <v>3356</v>
      </c>
      <c r="G4168" s="1">
        <v>39077</v>
      </c>
      <c r="H4168" t="s">
        <v>2608</v>
      </c>
      <c r="I4168">
        <v>1270</v>
      </c>
      <c r="J4168">
        <v>0</v>
      </c>
      <c r="K4168">
        <v>0</v>
      </c>
      <c r="L4168">
        <v>1270</v>
      </c>
      <c r="M4168" t="s">
        <v>1290</v>
      </c>
    </row>
    <row r="4169" spans="1:13">
      <c r="A4169">
        <v>101010102001</v>
      </c>
      <c r="B4169" t="s">
        <v>2902</v>
      </c>
      <c r="C4169" t="s">
        <v>2626</v>
      </c>
      <c r="D4169" t="s">
        <v>1288</v>
      </c>
      <c r="E4169" t="s">
        <v>2634</v>
      </c>
      <c r="F4169">
        <v>3360</v>
      </c>
      <c r="G4169" s="1">
        <v>39077</v>
      </c>
      <c r="H4169" t="s">
        <v>2609</v>
      </c>
      <c r="I4169">
        <v>581.5</v>
      </c>
      <c r="J4169">
        <v>0</v>
      </c>
      <c r="K4169">
        <v>0</v>
      </c>
      <c r="L4169">
        <v>581.5</v>
      </c>
      <c r="M4169" t="s">
        <v>1290</v>
      </c>
    </row>
    <row r="4170" spans="1:13">
      <c r="A4170">
        <v>101010102001</v>
      </c>
      <c r="B4170" t="s">
        <v>2902</v>
      </c>
      <c r="C4170" t="s">
        <v>2626</v>
      </c>
      <c r="D4170" t="s">
        <v>1288</v>
      </c>
      <c r="E4170" t="s">
        <v>2634</v>
      </c>
      <c r="F4170">
        <v>3385</v>
      </c>
      <c r="G4170" s="1">
        <v>39077</v>
      </c>
      <c r="H4170" t="s">
        <v>478</v>
      </c>
      <c r="I4170">
        <v>757.62</v>
      </c>
      <c r="J4170">
        <v>0</v>
      </c>
      <c r="K4170">
        <v>0</v>
      </c>
      <c r="L4170">
        <v>757.62</v>
      </c>
      <c r="M4170" t="s">
        <v>1290</v>
      </c>
    </row>
    <row r="4171" spans="1:13">
      <c r="A4171">
        <v>101010102001</v>
      </c>
      <c r="B4171" t="s">
        <v>2902</v>
      </c>
      <c r="C4171" t="s">
        <v>2626</v>
      </c>
      <c r="D4171" t="s">
        <v>1288</v>
      </c>
      <c r="E4171" t="s">
        <v>2634</v>
      </c>
      <c r="F4171">
        <v>3387</v>
      </c>
      <c r="G4171" s="1">
        <v>39077</v>
      </c>
      <c r="H4171" t="s">
        <v>479</v>
      </c>
      <c r="I4171">
        <v>663.83</v>
      </c>
      <c r="J4171">
        <v>0</v>
      </c>
      <c r="K4171">
        <v>0</v>
      </c>
      <c r="L4171">
        <v>663.83</v>
      </c>
      <c r="M4171" t="s">
        <v>1290</v>
      </c>
    </row>
    <row r="4172" spans="1:13">
      <c r="A4172">
        <v>101010102001</v>
      </c>
      <c r="B4172" t="s">
        <v>2902</v>
      </c>
      <c r="C4172" t="s">
        <v>2626</v>
      </c>
      <c r="D4172" t="s">
        <v>1288</v>
      </c>
      <c r="E4172" t="s">
        <v>2628</v>
      </c>
      <c r="F4172">
        <v>4610</v>
      </c>
      <c r="G4172" s="1">
        <v>39077</v>
      </c>
      <c r="H4172" t="s">
        <v>2603</v>
      </c>
      <c r="I4172">
        <v>0</v>
      </c>
      <c r="J4172">
        <v>255</v>
      </c>
      <c r="K4172">
        <v>0</v>
      </c>
      <c r="L4172">
        <v>-255</v>
      </c>
      <c r="M4172" t="s">
        <v>1290</v>
      </c>
    </row>
    <row r="4173" spans="1:13">
      <c r="A4173">
        <v>101010102001</v>
      </c>
      <c r="B4173" t="s">
        <v>2902</v>
      </c>
      <c r="C4173" t="s">
        <v>2626</v>
      </c>
      <c r="D4173" t="s">
        <v>1288</v>
      </c>
      <c r="E4173" t="s">
        <v>2634</v>
      </c>
      <c r="F4173">
        <v>2651</v>
      </c>
      <c r="G4173" s="1">
        <v>39078</v>
      </c>
      <c r="H4173" t="s">
        <v>487</v>
      </c>
      <c r="I4173">
        <v>450</v>
      </c>
      <c r="J4173">
        <v>0</v>
      </c>
      <c r="K4173">
        <v>0</v>
      </c>
      <c r="L4173">
        <v>450</v>
      </c>
      <c r="M4173" t="s">
        <v>1290</v>
      </c>
    </row>
    <row r="4174" spans="1:13">
      <c r="A4174">
        <v>101010102001</v>
      </c>
      <c r="B4174" t="s">
        <v>2902</v>
      </c>
      <c r="C4174" t="s">
        <v>2626</v>
      </c>
      <c r="D4174" t="s">
        <v>1288</v>
      </c>
      <c r="E4174" t="s">
        <v>2634</v>
      </c>
      <c r="F4174">
        <v>3334</v>
      </c>
      <c r="G4174" s="1">
        <v>39078</v>
      </c>
      <c r="H4174" t="s">
        <v>488</v>
      </c>
      <c r="I4174">
        <v>99.51</v>
      </c>
      <c r="J4174">
        <v>0</v>
      </c>
      <c r="K4174">
        <v>0</v>
      </c>
      <c r="L4174">
        <v>99.51</v>
      </c>
      <c r="M4174" t="s">
        <v>1290</v>
      </c>
    </row>
    <row r="4175" spans="1:13">
      <c r="A4175">
        <v>101010102001</v>
      </c>
      <c r="B4175" t="s">
        <v>2902</v>
      </c>
      <c r="C4175" t="s">
        <v>2626</v>
      </c>
      <c r="D4175" t="s">
        <v>1288</v>
      </c>
      <c r="E4175" t="s">
        <v>2634</v>
      </c>
      <c r="F4175">
        <v>3359</v>
      </c>
      <c r="G4175" s="1">
        <v>39078</v>
      </c>
      <c r="H4175" t="s">
        <v>489</v>
      </c>
      <c r="I4175">
        <v>356.79</v>
      </c>
      <c r="J4175">
        <v>0</v>
      </c>
      <c r="K4175">
        <v>0</v>
      </c>
      <c r="L4175">
        <v>356.79</v>
      </c>
      <c r="M4175" t="s">
        <v>1290</v>
      </c>
    </row>
    <row r="4176" spans="1:13">
      <c r="A4176">
        <v>101010102001</v>
      </c>
      <c r="B4176" t="s">
        <v>2902</v>
      </c>
      <c r="C4176" t="s">
        <v>2626</v>
      </c>
      <c r="D4176" t="s">
        <v>1288</v>
      </c>
      <c r="E4176" t="s">
        <v>2634</v>
      </c>
      <c r="F4176">
        <v>3365</v>
      </c>
      <c r="G4176" s="1">
        <v>39078</v>
      </c>
      <c r="H4176" t="s">
        <v>490</v>
      </c>
      <c r="I4176">
        <v>17400.21</v>
      </c>
      <c r="J4176">
        <v>0</v>
      </c>
      <c r="K4176">
        <v>0</v>
      </c>
      <c r="L4176">
        <v>17400.21</v>
      </c>
      <c r="M4176" t="s">
        <v>1290</v>
      </c>
    </row>
    <row r="4177" spans="1:13">
      <c r="A4177">
        <v>101010102001</v>
      </c>
      <c r="B4177" t="s">
        <v>2902</v>
      </c>
      <c r="C4177" t="s">
        <v>2626</v>
      </c>
      <c r="D4177" t="s">
        <v>1288</v>
      </c>
      <c r="E4177" t="s">
        <v>2634</v>
      </c>
      <c r="F4177">
        <v>3366</v>
      </c>
      <c r="G4177" s="1">
        <v>39078</v>
      </c>
      <c r="H4177" t="s">
        <v>491</v>
      </c>
      <c r="I4177">
        <v>1964</v>
      </c>
      <c r="J4177">
        <v>0</v>
      </c>
      <c r="K4177">
        <v>0</v>
      </c>
      <c r="L4177">
        <v>1964</v>
      </c>
      <c r="M4177" t="s">
        <v>1290</v>
      </c>
    </row>
    <row r="4178" spans="1:13">
      <c r="A4178">
        <v>101010102001</v>
      </c>
      <c r="B4178" t="s">
        <v>2902</v>
      </c>
      <c r="C4178" t="s">
        <v>2626</v>
      </c>
      <c r="D4178" t="s">
        <v>1288</v>
      </c>
      <c r="E4178" t="s">
        <v>2634</v>
      </c>
      <c r="F4178">
        <v>3370</v>
      </c>
      <c r="G4178" s="1">
        <v>39078</v>
      </c>
      <c r="H4178" t="s">
        <v>492</v>
      </c>
      <c r="I4178">
        <v>716</v>
      </c>
      <c r="J4178">
        <v>0</v>
      </c>
      <c r="K4178">
        <v>0</v>
      </c>
      <c r="L4178">
        <v>716</v>
      </c>
      <c r="M4178" t="s">
        <v>1290</v>
      </c>
    </row>
    <row r="4179" spans="1:13">
      <c r="A4179">
        <v>101010102001</v>
      </c>
      <c r="B4179" t="s">
        <v>2902</v>
      </c>
      <c r="C4179" t="s">
        <v>2626</v>
      </c>
      <c r="D4179" t="s">
        <v>1288</v>
      </c>
      <c r="E4179" t="s">
        <v>2628</v>
      </c>
      <c r="F4179">
        <v>4611</v>
      </c>
      <c r="G4179" s="1">
        <v>39078</v>
      </c>
      <c r="H4179" t="s">
        <v>480</v>
      </c>
      <c r="I4179">
        <v>0</v>
      </c>
      <c r="J4179">
        <v>382.48</v>
      </c>
      <c r="K4179">
        <v>0</v>
      </c>
      <c r="L4179">
        <v>-382.48</v>
      </c>
      <c r="M4179" t="s">
        <v>1290</v>
      </c>
    </row>
    <row r="4180" spans="1:13">
      <c r="A4180">
        <v>101010102001</v>
      </c>
      <c r="B4180" t="s">
        <v>2902</v>
      </c>
      <c r="C4180" t="s">
        <v>2626</v>
      </c>
      <c r="D4180" t="s">
        <v>1288</v>
      </c>
      <c r="E4180" t="s">
        <v>2628</v>
      </c>
      <c r="F4180">
        <v>4612</v>
      </c>
      <c r="G4180" s="1">
        <v>39078</v>
      </c>
      <c r="H4180" t="s">
        <v>481</v>
      </c>
      <c r="I4180">
        <v>0</v>
      </c>
      <c r="J4180">
        <v>210.4</v>
      </c>
      <c r="K4180">
        <v>0</v>
      </c>
      <c r="L4180">
        <v>-210.4</v>
      </c>
      <c r="M4180" t="s">
        <v>1290</v>
      </c>
    </row>
    <row r="4181" spans="1:13">
      <c r="A4181">
        <v>101010102001</v>
      </c>
      <c r="B4181" t="s">
        <v>2902</v>
      </c>
      <c r="C4181" t="s">
        <v>2626</v>
      </c>
      <c r="D4181" t="s">
        <v>1288</v>
      </c>
      <c r="E4181" t="s">
        <v>2628</v>
      </c>
      <c r="F4181">
        <v>4613</v>
      </c>
      <c r="G4181" s="1">
        <v>39078</v>
      </c>
      <c r="H4181" t="s">
        <v>1462</v>
      </c>
      <c r="I4181">
        <v>0</v>
      </c>
      <c r="J4181">
        <v>153.16</v>
      </c>
      <c r="K4181">
        <v>0</v>
      </c>
      <c r="L4181">
        <v>-153.16</v>
      </c>
      <c r="M4181" t="s">
        <v>1290</v>
      </c>
    </row>
    <row r="4182" spans="1:13">
      <c r="A4182">
        <v>101010102001</v>
      </c>
      <c r="B4182" t="s">
        <v>2902</v>
      </c>
      <c r="C4182" t="s">
        <v>2626</v>
      </c>
      <c r="D4182" t="s">
        <v>1288</v>
      </c>
      <c r="E4182" t="s">
        <v>2628</v>
      </c>
      <c r="F4182">
        <v>4614</v>
      </c>
      <c r="G4182" s="1">
        <v>39078</v>
      </c>
      <c r="H4182" t="s">
        <v>44</v>
      </c>
      <c r="I4182">
        <v>0</v>
      </c>
      <c r="J4182">
        <v>194.6</v>
      </c>
      <c r="K4182">
        <v>0</v>
      </c>
      <c r="L4182">
        <v>-194.6</v>
      </c>
      <c r="M4182" t="s">
        <v>1290</v>
      </c>
    </row>
    <row r="4183" spans="1:13">
      <c r="A4183">
        <v>101010102001</v>
      </c>
      <c r="B4183" t="s">
        <v>2902</v>
      </c>
      <c r="C4183" t="s">
        <v>2626</v>
      </c>
      <c r="D4183" t="s">
        <v>1288</v>
      </c>
      <c r="E4183" t="s">
        <v>2628</v>
      </c>
      <c r="F4183">
        <v>4617</v>
      </c>
      <c r="G4183" s="1">
        <v>39078</v>
      </c>
      <c r="H4183" t="s">
        <v>1431</v>
      </c>
      <c r="I4183">
        <v>0</v>
      </c>
      <c r="J4183">
        <v>256.92</v>
      </c>
      <c r="K4183">
        <v>0</v>
      </c>
      <c r="L4183">
        <v>-256.92</v>
      </c>
      <c r="M4183" t="s">
        <v>1290</v>
      </c>
    </row>
    <row r="4184" spans="1:13">
      <c r="A4184">
        <v>101010102001</v>
      </c>
      <c r="B4184" t="s">
        <v>2902</v>
      </c>
      <c r="C4184" t="s">
        <v>2626</v>
      </c>
      <c r="D4184" t="s">
        <v>1288</v>
      </c>
      <c r="E4184" t="s">
        <v>2628</v>
      </c>
      <c r="F4184">
        <v>4621</v>
      </c>
      <c r="G4184" s="1">
        <v>39078</v>
      </c>
      <c r="H4184" t="s">
        <v>482</v>
      </c>
      <c r="I4184">
        <v>0</v>
      </c>
      <c r="J4184">
        <v>27.34</v>
      </c>
      <c r="K4184">
        <v>0</v>
      </c>
      <c r="L4184">
        <v>-27.34</v>
      </c>
      <c r="M4184" t="s">
        <v>1290</v>
      </c>
    </row>
    <row r="4185" spans="1:13">
      <c r="A4185">
        <v>101010102001</v>
      </c>
      <c r="B4185" t="s">
        <v>2902</v>
      </c>
      <c r="C4185" t="s">
        <v>2626</v>
      </c>
      <c r="D4185" t="s">
        <v>1288</v>
      </c>
      <c r="E4185" t="s">
        <v>2628</v>
      </c>
      <c r="F4185">
        <v>4630</v>
      </c>
      <c r="G4185" s="1">
        <v>39078</v>
      </c>
      <c r="H4185" t="s">
        <v>483</v>
      </c>
      <c r="I4185">
        <v>0</v>
      </c>
      <c r="J4185">
        <v>6680.87</v>
      </c>
      <c r="K4185">
        <v>0</v>
      </c>
      <c r="L4185">
        <v>-6680.87</v>
      </c>
      <c r="M4185" t="s">
        <v>1290</v>
      </c>
    </row>
    <row r="4186" spans="1:13">
      <c r="A4186">
        <v>101010102001</v>
      </c>
      <c r="B4186" t="s">
        <v>2902</v>
      </c>
      <c r="C4186" t="s">
        <v>2626</v>
      </c>
      <c r="D4186" t="s">
        <v>1288</v>
      </c>
      <c r="E4186" t="s">
        <v>2628</v>
      </c>
      <c r="F4186">
        <v>4631</v>
      </c>
      <c r="G4186" s="1">
        <v>39078</v>
      </c>
      <c r="H4186" t="s">
        <v>484</v>
      </c>
      <c r="I4186">
        <v>0</v>
      </c>
      <c r="J4186">
        <v>800.18</v>
      </c>
      <c r="K4186">
        <v>0</v>
      </c>
      <c r="L4186">
        <v>-800.18</v>
      </c>
      <c r="M4186" t="s">
        <v>1290</v>
      </c>
    </row>
    <row r="4187" spans="1:13">
      <c r="A4187">
        <v>101010102001</v>
      </c>
      <c r="B4187" t="s">
        <v>2902</v>
      </c>
      <c r="C4187" t="s">
        <v>2626</v>
      </c>
      <c r="D4187" t="s">
        <v>1288</v>
      </c>
      <c r="E4187" t="s">
        <v>2628</v>
      </c>
      <c r="F4187">
        <v>4632</v>
      </c>
      <c r="G4187" s="1">
        <v>39078</v>
      </c>
      <c r="H4187" t="s">
        <v>485</v>
      </c>
      <c r="I4187">
        <v>0</v>
      </c>
      <c r="J4187">
        <v>220.64</v>
      </c>
      <c r="K4187">
        <v>0</v>
      </c>
      <c r="L4187">
        <v>-220.64</v>
      </c>
      <c r="M4187" t="s">
        <v>1290</v>
      </c>
    </row>
    <row r="4188" spans="1:13">
      <c r="A4188">
        <v>101010102001</v>
      </c>
      <c r="B4188" t="s">
        <v>2902</v>
      </c>
      <c r="C4188" t="s">
        <v>2626</v>
      </c>
      <c r="D4188" t="s">
        <v>1288</v>
      </c>
      <c r="E4188" t="s">
        <v>2628</v>
      </c>
      <c r="F4188">
        <v>4633</v>
      </c>
      <c r="G4188" s="1">
        <v>39078</v>
      </c>
      <c r="H4188" t="s">
        <v>486</v>
      </c>
      <c r="I4188">
        <v>0</v>
      </c>
      <c r="J4188">
        <v>965.44</v>
      </c>
      <c r="K4188">
        <v>0</v>
      </c>
      <c r="L4188">
        <v>-965.44</v>
      </c>
      <c r="M4188" t="s">
        <v>1290</v>
      </c>
    </row>
    <row r="4189" spans="1:13">
      <c r="A4189">
        <v>101010102001</v>
      </c>
      <c r="B4189" t="s">
        <v>2902</v>
      </c>
      <c r="C4189" t="s">
        <v>2626</v>
      </c>
      <c r="D4189" t="s">
        <v>1288</v>
      </c>
      <c r="E4189" t="s">
        <v>2632</v>
      </c>
      <c r="F4189">
        <v>206</v>
      </c>
      <c r="G4189" s="1">
        <v>39079</v>
      </c>
      <c r="H4189" t="s">
        <v>498</v>
      </c>
      <c r="I4189">
        <v>0</v>
      </c>
      <c r="J4189">
        <v>722.62</v>
      </c>
      <c r="K4189">
        <v>0</v>
      </c>
      <c r="L4189">
        <v>-722.62</v>
      </c>
      <c r="M4189" t="s">
        <v>1290</v>
      </c>
    </row>
    <row r="4190" spans="1:13">
      <c r="A4190">
        <v>101010102001</v>
      </c>
      <c r="B4190" t="s">
        <v>2902</v>
      </c>
      <c r="C4190" t="s">
        <v>2626</v>
      </c>
      <c r="D4190" t="s">
        <v>1288</v>
      </c>
      <c r="E4190" t="s">
        <v>2632</v>
      </c>
      <c r="F4190">
        <v>258</v>
      </c>
      <c r="G4190" s="1">
        <v>39079</v>
      </c>
      <c r="H4190" t="s">
        <v>499</v>
      </c>
      <c r="I4190">
        <v>0</v>
      </c>
      <c r="J4190">
        <v>115708.5</v>
      </c>
      <c r="K4190">
        <v>0</v>
      </c>
      <c r="L4190">
        <v>-115708.5</v>
      </c>
      <c r="M4190" t="s">
        <v>1290</v>
      </c>
    </row>
    <row r="4191" spans="1:13">
      <c r="A4191">
        <v>101010102001</v>
      </c>
      <c r="B4191" t="s">
        <v>1287</v>
      </c>
      <c r="C4191" t="s">
        <v>2626</v>
      </c>
      <c r="D4191" t="s">
        <v>1288</v>
      </c>
      <c r="E4191" t="s">
        <v>2634</v>
      </c>
      <c r="F4191">
        <v>2544</v>
      </c>
      <c r="G4191" s="1">
        <v>39079</v>
      </c>
      <c r="H4191" t="s">
        <v>2668</v>
      </c>
      <c r="I4191">
        <v>249.25</v>
      </c>
      <c r="J4191">
        <v>0</v>
      </c>
      <c r="K4191">
        <v>0</v>
      </c>
      <c r="L4191">
        <v>249.25</v>
      </c>
      <c r="M4191" t="s">
        <v>1290</v>
      </c>
    </row>
    <row r="4192" spans="1:13">
      <c r="A4192">
        <v>101010102001</v>
      </c>
      <c r="B4192" t="s">
        <v>2902</v>
      </c>
      <c r="C4192" t="s">
        <v>2626</v>
      </c>
      <c r="D4192" t="s">
        <v>1288</v>
      </c>
      <c r="E4192" t="s">
        <v>2634</v>
      </c>
      <c r="F4192">
        <v>2649</v>
      </c>
      <c r="G4192" s="1">
        <v>39079</v>
      </c>
      <c r="H4192" t="s">
        <v>500</v>
      </c>
      <c r="I4192">
        <v>11054.27</v>
      </c>
      <c r="J4192">
        <v>0</v>
      </c>
      <c r="K4192">
        <v>0</v>
      </c>
      <c r="L4192">
        <v>11054.27</v>
      </c>
      <c r="M4192" t="s">
        <v>1290</v>
      </c>
    </row>
    <row r="4193" spans="1:13">
      <c r="A4193">
        <v>101010102001</v>
      </c>
      <c r="B4193" t="s">
        <v>2902</v>
      </c>
      <c r="C4193" t="s">
        <v>2626</v>
      </c>
      <c r="D4193" t="s">
        <v>1288</v>
      </c>
      <c r="E4193" t="s">
        <v>2634</v>
      </c>
      <c r="F4193">
        <v>2650</v>
      </c>
      <c r="G4193" s="1">
        <v>39079</v>
      </c>
      <c r="H4193" t="s">
        <v>1954</v>
      </c>
      <c r="I4193">
        <v>11054.27</v>
      </c>
      <c r="J4193">
        <v>0</v>
      </c>
      <c r="K4193">
        <v>0</v>
      </c>
      <c r="L4193">
        <v>11054.27</v>
      </c>
      <c r="M4193" t="s">
        <v>1290</v>
      </c>
    </row>
    <row r="4194" spans="1:13">
      <c r="A4194">
        <v>101010102001</v>
      </c>
      <c r="B4194" t="s">
        <v>2902</v>
      </c>
      <c r="C4194" t="s">
        <v>2626</v>
      </c>
      <c r="D4194" t="s">
        <v>1288</v>
      </c>
      <c r="E4194" t="s">
        <v>2634</v>
      </c>
      <c r="F4194">
        <v>2669</v>
      </c>
      <c r="G4194" s="1">
        <v>39079</v>
      </c>
      <c r="H4194" t="s">
        <v>1955</v>
      </c>
      <c r="I4194">
        <v>4123.41</v>
      </c>
      <c r="J4194">
        <v>0</v>
      </c>
      <c r="K4194">
        <v>0</v>
      </c>
      <c r="L4194">
        <v>4123.41</v>
      </c>
      <c r="M4194" t="s">
        <v>1290</v>
      </c>
    </row>
    <row r="4195" spans="1:13">
      <c r="A4195">
        <v>101010102001</v>
      </c>
      <c r="B4195" t="s">
        <v>2902</v>
      </c>
      <c r="C4195" t="s">
        <v>2626</v>
      </c>
      <c r="D4195" t="s">
        <v>1288</v>
      </c>
      <c r="E4195" t="s">
        <v>2634</v>
      </c>
      <c r="F4195">
        <v>2832</v>
      </c>
      <c r="G4195" s="1">
        <v>39079</v>
      </c>
      <c r="H4195" t="s">
        <v>1956</v>
      </c>
      <c r="I4195">
        <v>9990.19</v>
      </c>
      <c r="J4195">
        <v>0</v>
      </c>
      <c r="K4195">
        <v>0</v>
      </c>
      <c r="L4195">
        <v>9990.19</v>
      </c>
      <c r="M4195" t="s">
        <v>1290</v>
      </c>
    </row>
    <row r="4196" spans="1:13">
      <c r="A4196">
        <v>101010102001</v>
      </c>
      <c r="B4196" t="s">
        <v>2902</v>
      </c>
      <c r="C4196" t="s">
        <v>2626</v>
      </c>
      <c r="D4196" t="s">
        <v>1288</v>
      </c>
      <c r="E4196" t="s">
        <v>2634</v>
      </c>
      <c r="F4196">
        <v>2836</v>
      </c>
      <c r="G4196" s="1">
        <v>39079</v>
      </c>
      <c r="H4196" t="s">
        <v>1957</v>
      </c>
      <c r="I4196">
        <v>3121.16</v>
      </c>
      <c r="J4196">
        <v>0</v>
      </c>
      <c r="K4196">
        <v>0</v>
      </c>
      <c r="L4196">
        <v>3121.16</v>
      </c>
      <c r="M4196" t="s">
        <v>1290</v>
      </c>
    </row>
    <row r="4197" spans="1:13">
      <c r="A4197">
        <v>101010102001</v>
      </c>
      <c r="B4197" t="s">
        <v>2902</v>
      </c>
      <c r="C4197" t="s">
        <v>2626</v>
      </c>
      <c r="D4197" t="s">
        <v>1288</v>
      </c>
      <c r="E4197" t="s">
        <v>2634</v>
      </c>
      <c r="F4197">
        <v>3162</v>
      </c>
      <c r="G4197" s="1">
        <v>39079</v>
      </c>
      <c r="H4197" t="s">
        <v>1958</v>
      </c>
      <c r="I4197">
        <v>2452.6799999999998</v>
      </c>
      <c r="J4197">
        <v>0</v>
      </c>
      <c r="K4197">
        <v>0</v>
      </c>
      <c r="L4197">
        <v>2452.6799999999998</v>
      </c>
      <c r="M4197" t="s">
        <v>1290</v>
      </c>
    </row>
    <row r="4198" spans="1:13">
      <c r="A4198">
        <v>101010102001</v>
      </c>
      <c r="B4198" t="s">
        <v>2902</v>
      </c>
      <c r="C4198" t="s">
        <v>2626</v>
      </c>
      <c r="D4198" t="s">
        <v>1288</v>
      </c>
      <c r="E4198" t="s">
        <v>2634</v>
      </c>
      <c r="F4198">
        <v>3197</v>
      </c>
      <c r="G4198" s="1">
        <v>39079</v>
      </c>
      <c r="H4198" t="s">
        <v>1020</v>
      </c>
      <c r="I4198">
        <v>188195.65</v>
      </c>
      <c r="J4198">
        <v>0</v>
      </c>
      <c r="K4198">
        <v>0</v>
      </c>
      <c r="L4198">
        <v>188195.65</v>
      </c>
      <c r="M4198" t="s">
        <v>1290</v>
      </c>
    </row>
    <row r="4199" spans="1:13">
      <c r="A4199">
        <v>101010102001</v>
      </c>
      <c r="B4199" t="s">
        <v>2902</v>
      </c>
      <c r="C4199" t="s">
        <v>2626</v>
      </c>
      <c r="D4199" t="s">
        <v>1288</v>
      </c>
      <c r="E4199" t="s">
        <v>2634</v>
      </c>
      <c r="F4199">
        <v>3292</v>
      </c>
      <c r="G4199" s="1">
        <v>39079</v>
      </c>
      <c r="H4199" t="s">
        <v>1959</v>
      </c>
      <c r="I4199">
        <v>12</v>
      </c>
      <c r="J4199">
        <v>0</v>
      </c>
      <c r="K4199">
        <v>0</v>
      </c>
      <c r="L4199">
        <v>12</v>
      </c>
      <c r="M4199" t="s">
        <v>1290</v>
      </c>
    </row>
    <row r="4200" spans="1:13">
      <c r="A4200">
        <v>101010102001</v>
      </c>
      <c r="B4200" t="s">
        <v>2902</v>
      </c>
      <c r="C4200" t="s">
        <v>2626</v>
      </c>
      <c r="D4200" t="s">
        <v>1288</v>
      </c>
      <c r="E4200" t="s">
        <v>2634</v>
      </c>
      <c r="F4200">
        <v>3349</v>
      </c>
      <c r="G4200" s="1">
        <v>39079</v>
      </c>
      <c r="H4200" t="s">
        <v>1960</v>
      </c>
      <c r="I4200">
        <v>3300.32</v>
      </c>
      <c r="J4200">
        <v>0</v>
      </c>
      <c r="K4200">
        <v>0</v>
      </c>
      <c r="L4200">
        <v>3300.32</v>
      </c>
      <c r="M4200" t="s">
        <v>1290</v>
      </c>
    </row>
    <row r="4201" spans="1:13">
      <c r="A4201">
        <v>101010102001</v>
      </c>
      <c r="B4201" t="s">
        <v>2902</v>
      </c>
      <c r="C4201" t="s">
        <v>2626</v>
      </c>
      <c r="D4201" t="s">
        <v>1288</v>
      </c>
      <c r="E4201" t="s">
        <v>2634</v>
      </c>
      <c r="F4201">
        <v>3364</v>
      </c>
      <c r="G4201" s="1">
        <v>39079</v>
      </c>
      <c r="H4201" t="s">
        <v>1961</v>
      </c>
      <c r="I4201">
        <v>1891.5</v>
      </c>
      <c r="J4201">
        <v>0</v>
      </c>
      <c r="K4201">
        <v>0</v>
      </c>
      <c r="L4201">
        <v>1891.5</v>
      </c>
      <c r="M4201" t="s">
        <v>1290</v>
      </c>
    </row>
    <row r="4202" spans="1:13">
      <c r="A4202">
        <v>101010102001</v>
      </c>
      <c r="B4202" t="s">
        <v>2902</v>
      </c>
      <c r="C4202" t="s">
        <v>2626</v>
      </c>
      <c r="D4202" t="s">
        <v>1288</v>
      </c>
      <c r="E4202" t="s">
        <v>2634</v>
      </c>
      <c r="F4202">
        <v>3373</v>
      </c>
      <c r="G4202" s="1">
        <v>39079</v>
      </c>
      <c r="H4202" t="s">
        <v>1962</v>
      </c>
      <c r="I4202">
        <v>1602</v>
      </c>
      <c r="J4202">
        <v>0</v>
      </c>
      <c r="K4202">
        <v>0</v>
      </c>
      <c r="L4202">
        <v>1602</v>
      </c>
      <c r="M4202" t="s">
        <v>1290</v>
      </c>
    </row>
    <row r="4203" spans="1:13">
      <c r="A4203">
        <v>101010102001</v>
      </c>
      <c r="B4203" t="s">
        <v>2902</v>
      </c>
      <c r="C4203" t="s">
        <v>2626</v>
      </c>
      <c r="D4203" t="s">
        <v>1288</v>
      </c>
      <c r="E4203" t="s">
        <v>2634</v>
      </c>
      <c r="F4203">
        <v>3393</v>
      </c>
      <c r="G4203" s="1">
        <v>39079</v>
      </c>
      <c r="H4203" t="s">
        <v>1963</v>
      </c>
      <c r="I4203">
        <v>251.82</v>
      </c>
      <c r="J4203">
        <v>0</v>
      </c>
      <c r="K4203">
        <v>0</v>
      </c>
      <c r="L4203">
        <v>251.82</v>
      </c>
      <c r="M4203" t="s">
        <v>1290</v>
      </c>
    </row>
    <row r="4204" spans="1:13">
      <c r="A4204">
        <v>101010102001</v>
      </c>
      <c r="B4204" t="s">
        <v>2902</v>
      </c>
      <c r="C4204" t="s">
        <v>2626</v>
      </c>
      <c r="D4204" t="s">
        <v>1288</v>
      </c>
      <c r="E4204" t="s">
        <v>2634</v>
      </c>
      <c r="F4204">
        <v>3419</v>
      </c>
      <c r="G4204" s="1">
        <v>39079</v>
      </c>
      <c r="H4204" t="s">
        <v>1964</v>
      </c>
      <c r="I4204">
        <v>494.57</v>
      </c>
      <c r="J4204">
        <v>0</v>
      </c>
      <c r="K4204">
        <v>0</v>
      </c>
      <c r="L4204">
        <v>494.57</v>
      </c>
      <c r="M4204" t="s">
        <v>1290</v>
      </c>
    </row>
    <row r="4205" spans="1:13">
      <c r="A4205">
        <v>101010102001</v>
      </c>
      <c r="B4205" t="s">
        <v>2902</v>
      </c>
      <c r="C4205" t="s">
        <v>2626</v>
      </c>
      <c r="D4205" t="s">
        <v>1288</v>
      </c>
      <c r="E4205" t="s">
        <v>2634</v>
      </c>
      <c r="F4205">
        <v>3442</v>
      </c>
      <c r="G4205" s="1">
        <v>39079</v>
      </c>
      <c r="H4205" t="s">
        <v>1965</v>
      </c>
      <c r="I4205">
        <v>68268.41</v>
      </c>
      <c r="J4205">
        <v>0</v>
      </c>
      <c r="K4205">
        <v>0</v>
      </c>
      <c r="L4205">
        <v>68268.41</v>
      </c>
      <c r="M4205" t="s">
        <v>1290</v>
      </c>
    </row>
    <row r="4206" spans="1:13">
      <c r="A4206">
        <v>101010102001</v>
      </c>
      <c r="B4206" t="s">
        <v>2902</v>
      </c>
      <c r="C4206" t="s">
        <v>2626</v>
      </c>
      <c r="D4206" t="s">
        <v>1288</v>
      </c>
      <c r="E4206" t="s">
        <v>2634</v>
      </c>
      <c r="F4206">
        <v>3443</v>
      </c>
      <c r="G4206" s="1">
        <v>39079</v>
      </c>
      <c r="H4206" t="s">
        <v>1966</v>
      </c>
      <c r="I4206">
        <v>54516.86</v>
      </c>
      <c r="J4206">
        <v>0</v>
      </c>
      <c r="K4206">
        <v>0</v>
      </c>
      <c r="L4206">
        <v>54516.86</v>
      </c>
      <c r="M4206" t="s">
        <v>1290</v>
      </c>
    </row>
    <row r="4207" spans="1:13">
      <c r="A4207">
        <v>101010102001</v>
      </c>
      <c r="B4207" t="s">
        <v>2902</v>
      </c>
      <c r="C4207" t="s">
        <v>2626</v>
      </c>
      <c r="D4207" t="s">
        <v>1288</v>
      </c>
      <c r="E4207" t="s">
        <v>2628</v>
      </c>
      <c r="F4207">
        <v>4645</v>
      </c>
      <c r="G4207" s="1">
        <v>39079</v>
      </c>
      <c r="H4207" t="s">
        <v>493</v>
      </c>
      <c r="I4207">
        <v>0</v>
      </c>
      <c r="J4207">
        <v>19668.009999999998</v>
      </c>
      <c r="K4207">
        <v>0</v>
      </c>
      <c r="L4207">
        <v>-19668.009999999998</v>
      </c>
      <c r="M4207" t="s">
        <v>1290</v>
      </c>
    </row>
    <row r="4208" spans="1:13">
      <c r="A4208">
        <v>101010102001</v>
      </c>
      <c r="B4208" t="s">
        <v>2902</v>
      </c>
      <c r="C4208" t="s">
        <v>2626</v>
      </c>
      <c r="D4208" t="s">
        <v>1288</v>
      </c>
      <c r="E4208" t="s">
        <v>2628</v>
      </c>
      <c r="F4208">
        <v>4646</v>
      </c>
      <c r="G4208" s="1">
        <v>39079</v>
      </c>
      <c r="H4208" t="s">
        <v>1384</v>
      </c>
      <c r="I4208">
        <v>0</v>
      </c>
      <c r="J4208">
        <v>5344.69</v>
      </c>
      <c r="K4208">
        <v>0</v>
      </c>
      <c r="L4208">
        <v>-5344.69</v>
      </c>
      <c r="M4208" t="s">
        <v>1290</v>
      </c>
    </row>
    <row r="4209" spans="1:13">
      <c r="A4209">
        <v>101010102001</v>
      </c>
      <c r="B4209" t="s">
        <v>2902</v>
      </c>
      <c r="C4209" t="s">
        <v>2626</v>
      </c>
      <c r="D4209" t="s">
        <v>1288</v>
      </c>
      <c r="E4209" t="s">
        <v>2628</v>
      </c>
      <c r="F4209">
        <v>4647</v>
      </c>
      <c r="G4209" s="1">
        <v>39079</v>
      </c>
      <c r="H4209" t="s">
        <v>494</v>
      </c>
      <c r="I4209">
        <v>0</v>
      </c>
      <c r="J4209">
        <v>1130.69</v>
      </c>
      <c r="K4209">
        <v>0</v>
      </c>
      <c r="L4209">
        <v>-1130.69</v>
      </c>
      <c r="M4209" t="s">
        <v>1290</v>
      </c>
    </row>
    <row r="4210" spans="1:13">
      <c r="A4210">
        <v>101010102001</v>
      </c>
      <c r="B4210" t="s">
        <v>2902</v>
      </c>
      <c r="C4210" t="s">
        <v>2626</v>
      </c>
      <c r="D4210" t="s">
        <v>1288</v>
      </c>
      <c r="E4210" t="s">
        <v>2628</v>
      </c>
      <c r="F4210">
        <v>4648</v>
      </c>
      <c r="G4210" s="1">
        <v>39079</v>
      </c>
      <c r="H4210" t="s">
        <v>495</v>
      </c>
      <c r="I4210">
        <v>0</v>
      </c>
      <c r="J4210">
        <v>500</v>
      </c>
      <c r="K4210">
        <v>0</v>
      </c>
      <c r="L4210">
        <v>-500</v>
      </c>
      <c r="M4210" t="s">
        <v>1290</v>
      </c>
    </row>
    <row r="4211" spans="1:13">
      <c r="A4211">
        <v>101010102001</v>
      </c>
      <c r="B4211" t="s">
        <v>2902</v>
      </c>
      <c r="C4211" t="s">
        <v>2626</v>
      </c>
      <c r="D4211" t="s">
        <v>1288</v>
      </c>
      <c r="E4211" t="s">
        <v>2628</v>
      </c>
      <c r="F4211">
        <v>4650</v>
      </c>
      <c r="G4211" s="1">
        <v>39079</v>
      </c>
      <c r="H4211" t="s">
        <v>496</v>
      </c>
      <c r="I4211">
        <v>0</v>
      </c>
      <c r="J4211">
        <v>121.1</v>
      </c>
      <c r="K4211">
        <v>0</v>
      </c>
      <c r="L4211">
        <v>-121.1</v>
      </c>
      <c r="M4211" t="s">
        <v>1290</v>
      </c>
    </row>
    <row r="4212" spans="1:13">
      <c r="A4212">
        <v>101010102001</v>
      </c>
      <c r="B4212" t="s">
        <v>2902</v>
      </c>
      <c r="C4212" t="s">
        <v>2626</v>
      </c>
      <c r="D4212" t="s">
        <v>1288</v>
      </c>
      <c r="E4212" t="s">
        <v>2628</v>
      </c>
      <c r="F4212">
        <v>4758</v>
      </c>
      <c r="G4212" s="1">
        <v>39079</v>
      </c>
      <c r="H4212" t="s">
        <v>497</v>
      </c>
      <c r="I4212">
        <v>0</v>
      </c>
      <c r="J4212">
        <v>19282.54</v>
      </c>
      <c r="K4212">
        <v>0</v>
      </c>
      <c r="L4212">
        <v>-19282.54</v>
      </c>
      <c r="M4212" t="s">
        <v>1290</v>
      </c>
    </row>
    <row r="4213" spans="1:13">
      <c r="A4213">
        <v>101010102001</v>
      </c>
      <c r="B4213" t="s">
        <v>2902</v>
      </c>
      <c r="C4213" t="s">
        <v>2626</v>
      </c>
      <c r="D4213" t="s">
        <v>1288</v>
      </c>
      <c r="E4213" t="s">
        <v>2632</v>
      </c>
      <c r="F4213">
        <v>203</v>
      </c>
      <c r="G4213" s="1">
        <v>39080</v>
      </c>
      <c r="H4213" t="s">
        <v>1974</v>
      </c>
      <c r="I4213">
        <v>0</v>
      </c>
      <c r="J4213">
        <v>450</v>
      </c>
      <c r="K4213">
        <v>0</v>
      </c>
      <c r="L4213">
        <v>-450</v>
      </c>
      <c r="M4213" t="s">
        <v>1290</v>
      </c>
    </row>
    <row r="4214" spans="1:13">
      <c r="A4214">
        <v>101010102001</v>
      </c>
      <c r="B4214" t="s">
        <v>2902</v>
      </c>
      <c r="C4214" t="s">
        <v>2626</v>
      </c>
      <c r="D4214" t="s">
        <v>1288</v>
      </c>
      <c r="E4214" t="s">
        <v>2634</v>
      </c>
      <c r="F4214">
        <v>2683</v>
      </c>
      <c r="G4214" s="1">
        <v>39080</v>
      </c>
      <c r="H4214" t="s">
        <v>498</v>
      </c>
      <c r="I4214">
        <v>722.62</v>
      </c>
      <c r="J4214">
        <v>0</v>
      </c>
      <c r="K4214">
        <v>0</v>
      </c>
      <c r="L4214">
        <v>722.62</v>
      </c>
      <c r="M4214" t="s">
        <v>1290</v>
      </c>
    </row>
    <row r="4215" spans="1:13">
      <c r="A4215">
        <v>101010102001</v>
      </c>
      <c r="B4215" t="s">
        <v>2902</v>
      </c>
      <c r="C4215" t="s">
        <v>2626</v>
      </c>
      <c r="D4215" t="s">
        <v>1288</v>
      </c>
      <c r="E4215" t="s">
        <v>2628</v>
      </c>
      <c r="F4215">
        <v>4651</v>
      </c>
      <c r="G4215" s="1">
        <v>39080</v>
      </c>
      <c r="H4215" t="s">
        <v>1967</v>
      </c>
      <c r="I4215">
        <v>0</v>
      </c>
      <c r="J4215">
        <v>19230.95</v>
      </c>
      <c r="K4215">
        <v>0</v>
      </c>
      <c r="L4215">
        <v>-19230.95</v>
      </c>
      <c r="M4215" t="s">
        <v>1290</v>
      </c>
    </row>
    <row r="4216" spans="1:13">
      <c r="A4216">
        <v>101010102001</v>
      </c>
      <c r="B4216" t="s">
        <v>2902</v>
      </c>
      <c r="C4216" t="s">
        <v>2626</v>
      </c>
      <c r="D4216" t="s">
        <v>1288</v>
      </c>
      <c r="E4216" t="s">
        <v>2628</v>
      </c>
      <c r="F4216">
        <v>4652</v>
      </c>
      <c r="G4216" s="1">
        <v>39080</v>
      </c>
      <c r="H4216" t="s">
        <v>1968</v>
      </c>
      <c r="I4216">
        <v>0</v>
      </c>
      <c r="J4216">
        <v>5344.69</v>
      </c>
      <c r="K4216">
        <v>0</v>
      </c>
      <c r="L4216">
        <v>-5344.69</v>
      </c>
      <c r="M4216" t="s">
        <v>1290</v>
      </c>
    </row>
    <row r="4217" spans="1:13">
      <c r="A4217">
        <v>101010102001</v>
      </c>
      <c r="B4217" t="s">
        <v>2902</v>
      </c>
      <c r="C4217" t="s">
        <v>2626</v>
      </c>
      <c r="D4217" t="s">
        <v>1288</v>
      </c>
      <c r="E4217" t="s">
        <v>2628</v>
      </c>
      <c r="F4217">
        <v>4654</v>
      </c>
      <c r="G4217" s="1">
        <v>39080</v>
      </c>
      <c r="H4217" t="s">
        <v>1969</v>
      </c>
      <c r="I4217">
        <v>0</v>
      </c>
      <c r="J4217">
        <v>25.56</v>
      </c>
      <c r="K4217">
        <v>0</v>
      </c>
      <c r="L4217">
        <v>-25.56</v>
      </c>
      <c r="M4217" t="s">
        <v>1290</v>
      </c>
    </row>
    <row r="4218" spans="1:13">
      <c r="A4218">
        <v>101010102001</v>
      </c>
      <c r="B4218" t="s">
        <v>1287</v>
      </c>
      <c r="C4218" t="s">
        <v>2626</v>
      </c>
      <c r="D4218" t="s">
        <v>1288</v>
      </c>
      <c r="E4218" t="s">
        <v>2628</v>
      </c>
      <c r="F4218">
        <v>4656</v>
      </c>
      <c r="G4218" s="1">
        <v>39080</v>
      </c>
      <c r="H4218" t="s">
        <v>2669</v>
      </c>
      <c r="I4218">
        <v>0</v>
      </c>
      <c r="J4218">
        <v>395.6</v>
      </c>
      <c r="K4218">
        <v>0</v>
      </c>
      <c r="L4218">
        <v>-395.6</v>
      </c>
      <c r="M4218" t="s">
        <v>1290</v>
      </c>
    </row>
    <row r="4219" spans="1:13">
      <c r="A4219">
        <v>101010102001</v>
      </c>
      <c r="B4219" t="s">
        <v>2902</v>
      </c>
      <c r="C4219" t="s">
        <v>2626</v>
      </c>
      <c r="D4219" t="s">
        <v>1288</v>
      </c>
      <c r="E4219" t="s">
        <v>2628</v>
      </c>
      <c r="F4219">
        <v>4657</v>
      </c>
      <c r="G4219" s="1">
        <v>39080</v>
      </c>
      <c r="H4219" t="s">
        <v>1970</v>
      </c>
      <c r="I4219">
        <v>0</v>
      </c>
      <c r="J4219">
        <v>430</v>
      </c>
      <c r="K4219">
        <v>0</v>
      </c>
      <c r="L4219">
        <v>-430</v>
      </c>
      <c r="M4219" t="s">
        <v>1290</v>
      </c>
    </row>
    <row r="4220" spans="1:13">
      <c r="A4220">
        <v>101010102001</v>
      </c>
      <c r="B4220" t="s">
        <v>2902</v>
      </c>
      <c r="C4220" t="s">
        <v>2626</v>
      </c>
      <c r="D4220" t="s">
        <v>1288</v>
      </c>
      <c r="E4220" t="s">
        <v>2628</v>
      </c>
      <c r="F4220">
        <v>4659</v>
      </c>
      <c r="G4220" s="1">
        <v>39080</v>
      </c>
      <c r="H4220" t="s">
        <v>1971</v>
      </c>
      <c r="I4220">
        <v>0</v>
      </c>
      <c r="J4220">
        <v>94.46</v>
      </c>
      <c r="K4220">
        <v>0</v>
      </c>
      <c r="L4220">
        <v>-94.46</v>
      </c>
      <c r="M4220" t="s">
        <v>1290</v>
      </c>
    </row>
    <row r="4221" spans="1:13">
      <c r="A4221">
        <v>101010102001</v>
      </c>
      <c r="B4221" t="s">
        <v>2902</v>
      </c>
      <c r="C4221" t="s">
        <v>2626</v>
      </c>
      <c r="D4221" t="s">
        <v>1288</v>
      </c>
      <c r="E4221" t="s">
        <v>2628</v>
      </c>
      <c r="F4221">
        <v>4660</v>
      </c>
      <c r="G4221" s="1">
        <v>39080</v>
      </c>
      <c r="H4221" t="s">
        <v>1972</v>
      </c>
      <c r="I4221">
        <v>0</v>
      </c>
      <c r="J4221">
        <v>3072.81</v>
      </c>
      <c r="K4221">
        <v>0</v>
      </c>
      <c r="L4221">
        <v>-3072.81</v>
      </c>
      <c r="M4221" t="s">
        <v>1290</v>
      </c>
    </row>
    <row r="4222" spans="1:13">
      <c r="A4222">
        <v>101010102001</v>
      </c>
      <c r="B4222" t="s">
        <v>2902</v>
      </c>
      <c r="C4222" t="s">
        <v>2626</v>
      </c>
      <c r="D4222" t="s">
        <v>1288</v>
      </c>
      <c r="E4222" t="s">
        <v>2628</v>
      </c>
      <c r="F4222">
        <v>4701</v>
      </c>
      <c r="G4222" s="1">
        <v>39080</v>
      </c>
      <c r="H4222" t="s">
        <v>1973</v>
      </c>
      <c r="I4222">
        <v>0</v>
      </c>
      <c r="J4222">
        <v>4918.17</v>
      </c>
      <c r="K4222">
        <v>0</v>
      </c>
      <c r="L4222">
        <v>-4918.17</v>
      </c>
      <c r="M4222" t="s">
        <v>1290</v>
      </c>
    </row>
    <row r="4223" spans="1:13">
      <c r="A4223">
        <v>101010102001</v>
      </c>
      <c r="B4223" t="s">
        <v>2676</v>
      </c>
      <c r="C4223" t="s">
        <v>2626</v>
      </c>
      <c r="D4223" t="s">
        <v>1288</v>
      </c>
      <c r="E4223" t="s">
        <v>2632</v>
      </c>
      <c r="F4223">
        <v>213</v>
      </c>
      <c r="G4223" s="1">
        <v>39081</v>
      </c>
      <c r="H4223" t="s">
        <v>361</v>
      </c>
      <c r="I4223">
        <v>0</v>
      </c>
      <c r="J4223">
        <v>3213.05</v>
      </c>
      <c r="K4223">
        <v>0</v>
      </c>
      <c r="L4223">
        <v>-3213.05</v>
      </c>
      <c r="M4223" t="s">
        <v>1290</v>
      </c>
    </row>
    <row r="4224" spans="1:13">
      <c r="A4224">
        <v>101010102001</v>
      </c>
      <c r="B4224" t="s">
        <v>2902</v>
      </c>
      <c r="C4224" t="s">
        <v>2626</v>
      </c>
      <c r="D4224" t="s">
        <v>1288</v>
      </c>
      <c r="E4224" t="s">
        <v>2632</v>
      </c>
      <c r="F4224">
        <v>214</v>
      </c>
      <c r="G4224" s="1">
        <v>39081</v>
      </c>
      <c r="H4224" t="s">
        <v>1979</v>
      </c>
      <c r="I4224">
        <v>0</v>
      </c>
      <c r="J4224">
        <v>245.21</v>
      </c>
      <c r="K4224">
        <v>0</v>
      </c>
      <c r="L4224">
        <v>-245.21</v>
      </c>
      <c r="M4224" t="s">
        <v>1290</v>
      </c>
    </row>
    <row r="4225" spans="1:13">
      <c r="A4225">
        <v>101010102001</v>
      </c>
      <c r="B4225" t="s">
        <v>2902</v>
      </c>
      <c r="C4225" t="s">
        <v>2626</v>
      </c>
      <c r="D4225" t="s">
        <v>1288</v>
      </c>
      <c r="E4225" t="s">
        <v>2634</v>
      </c>
      <c r="F4225">
        <v>2611</v>
      </c>
      <c r="G4225" s="1">
        <v>39081</v>
      </c>
      <c r="H4225" t="s">
        <v>1980</v>
      </c>
      <c r="I4225">
        <v>255</v>
      </c>
      <c r="J4225">
        <v>0</v>
      </c>
      <c r="K4225">
        <v>0</v>
      </c>
      <c r="L4225">
        <v>255</v>
      </c>
      <c r="M4225" t="s">
        <v>1290</v>
      </c>
    </row>
    <row r="4226" spans="1:13">
      <c r="A4226">
        <v>101010102001</v>
      </c>
      <c r="B4226" t="s">
        <v>2902</v>
      </c>
      <c r="C4226" t="s">
        <v>2626</v>
      </c>
      <c r="D4226" t="s">
        <v>1288</v>
      </c>
      <c r="E4226" t="s">
        <v>2634</v>
      </c>
      <c r="F4226">
        <v>2706</v>
      </c>
      <c r="G4226" s="1">
        <v>39081</v>
      </c>
      <c r="H4226" t="s">
        <v>1981</v>
      </c>
      <c r="I4226">
        <v>1165.25</v>
      </c>
      <c r="J4226">
        <v>0</v>
      </c>
      <c r="K4226">
        <v>0</v>
      </c>
      <c r="L4226">
        <v>1165.25</v>
      </c>
      <c r="M4226" t="s">
        <v>1290</v>
      </c>
    </row>
    <row r="4227" spans="1:13">
      <c r="A4227">
        <v>101010102001</v>
      </c>
      <c r="B4227" t="s">
        <v>2902</v>
      </c>
      <c r="C4227" t="s">
        <v>2626</v>
      </c>
      <c r="D4227" t="s">
        <v>1288</v>
      </c>
      <c r="E4227" t="s">
        <v>2634</v>
      </c>
      <c r="F4227">
        <v>2720</v>
      </c>
      <c r="G4227" s="1">
        <v>39081</v>
      </c>
      <c r="H4227" t="s">
        <v>361</v>
      </c>
      <c r="I4227">
        <v>3213.05</v>
      </c>
      <c r="J4227">
        <v>0</v>
      </c>
      <c r="K4227">
        <v>0</v>
      </c>
      <c r="L4227">
        <v>3213.05</v>
      </c>
      <c r="M4227" t="s">
        <v>1290</v>
      </c>
    </row>
    <row r="4228" spans="1:13">
      <c r="A4228">
        <v>101010102001</v>
      </c>
      <c r="B4228" t="s">
        <v>2902</v>
      </c>
      <c r="C4228" t="s">
        <v>2626</v>
      </c>
      <c r="D4228" t="s">
        <v>1288</v>
      </c>
      <c r="E4228" t="s">
        <v>2634</v>
      </c>
      <c r="F4228">
        <v>2816</v>
      </c>
      <c r="G4228" s="1">
        <v>39081</v>
      </c>
      <c r="H4228" t="s">
        <v>1982</v>
      </c>
      <c r="I4228">
        <v>1163</v>
      </c>
      <c r="J4228">
        <v>0</v>
      </c>
      <c r="K4228">
        <v>0</v>
      </c>
      <c r="L4228">
        <v>1163</v>
      </c>
      <c r="M4228" t="s">
        <v>1290</v>
      </c>
    </row>
    <row r="4229" spans="1:13">
      <c r="A4229">
        <v>101010102001</v>
      </c>
      <c r="B4229" t="s">
        <v>2902</v>
      </c>
      <c r="C4229" t="s">
        <v>2626</v>
      </c>
      <c r="D4229" t="s">
        <v>1288</v>
      </c>
      <c r="E4229" t="s">
        <v>2634</v>
      </c>
      <c r="F4229">
        <v>2850</v>
      </c>
      <c r="G4229" s="1">
        <v>39081</v>
      </c>
      <c r="H4229" t="s">
        <v>1983</v>
      </c>
      <c r="I4229">
        <v>4166.6000000000004</v>
      </c>
      <c r="J4229">
        <v>0</v>
      </c>
      <c r="K4229">
        <v>0</v>
      </c>
      <c r="L4229">
        <v>4166.6000000000004</v>
      </c>
      <c r="M4229" t="s">
        <v>1290</v>
      </c>
    </row>
    <row r="4230" spans="1:13">
      <c r="A4230">
        <v>101010102001</v>
      </c>
      <c r="B4230" t="s">
        <v>2902</v>
      </c>
      <c r="C4230" t="s">
        <v>2626</v>
      </c>
      <c r="D4230" t="s">
        <v>1288</v>
      </c>
      <c r="E4230" t="s">
        <v>2628</v>
      </c>
      <c r="F4230">
        <v>4661</v>
      </c>
      <c r="G4230" s="1">
        <v>39081</v>
      </c>
      <c r="H4230" t="s">
        <v>1975</v>
      </c>
      <c r="I4230">
        <v>0</v>
      </c>
      <c r="J4230">
        <v>150</v>
      </c>
      <c r="K4230">
        <v>0</v>
      </c>
      <c r="L4230">
        <v>-150</v>
      </c>
      <c r="M4230" t="s">
        <v>1290</v>
      </c>
    </row>
    <row r="4231" spans="1:13">
      <c r="A4231">
        <v>101010102001</v>
      </c>
      <c r="B4231" t="s">
        <v>1287</v>
      </c>
      <c r="C4231" t="s">
        <v>2626</v>
      </c>
      <c r="D4231" t="s">
        <v>1288</v>
      </c>
      <c r="E4231" t="s">
        <v>2628</v>
      </c>
      <c r="F4231">
        <v>4662</v>
      </c>
      <c r="G4231" s="1">
        <v>39081</v>
      </c>
      <c r="H4231" t="s">
        <v>2670</v>
      </c>
      <c r="I4231">
        <v>0</v>
      </c>
      <c r="J4231">
        <v>15</v>
      </c>
      <c r="K4231">
        <v>0</v>
      </c>
      <c r="L4231">
        <v>-15</v>
      </c>
      <c r="M4231" t="s">
        <v>1290</v>
      </c>
    </row>
    <row r="4232" spans="1:13">
      <c r="A4232">
        <v>101010102001</v>
      </c>
      <c r="B4232" t="s">
        <v>2902</v>
      </c>
      <c r="C4232" t="s">
        <v>2626</v>
      </c>
      <c r="D4232" t="s">
        <v>1288</v>
      </c>
      <c r="E4232" t="s">
        <v>2628</v>
      </c>
      <c r="F4232">
        <v>4662</v>
      </c>
      <c r="G4232" s="1">
        <v>39081</v>
      </c>
      <c r="H4232" t="s">
        <v>2670</v>
      </c>
      <c r="I4232">
        <v>0</v>
      </c>
      <c r="J4232">
        <v>120</v>
      </c>
      <c r="K4232">
        <v>0</v>
      </c>
      <c r="L4232">
        <v>-120</v>
      </c>
      <c r="M4232" t="s">
        <v>1290</v>
      </c>
    </row>
    <row r="4233" spans="1:13">
      <c r="A4233">
        <v>101010102001</v>
      </c>
      <c r="B4233" t="s">
        <v>2902</v>
      </c>
      <c r="C4233" t="s">
        <v>2626</v>
      </c>
      <c r="D4233" t="s">
        <v>1288</v>
      </c>
      <c r="E4233" t="s">
        <v>2628</v>
      </c>
      <c r="F4233">
        <v>4663</v>
      </c>
      <c r="G4233" s="1">
        <v>39081</v>
      </c>
      <c r="H4233" t="s">
        <v>1976</v>
      </c>
      <c r="I4233">
        <v>0</v>
      </c>
      <c r="J4233">
        <v>78.400000000000006</v>
      </c>
      <c r="K4233">
        <v>0</v>
      </c>
      <c r="L4233">
        <v>-78.400000000000006</v>
      </c>
      <c r="M4233" t="s">
        <v>1290</v>
      </c>
    </row>
    <row r="4234" spans="1:13">
      <c r="A4234">
        <v>101010102001</v>
      </c>
      <c r="B4234" t="s">
        <v>2902</v>
      </c>
      <c r="C4234" t="s">
        <v>2626</v>
      </c>
      <c r="D4234" t="s">
        <v>1288</v>
      </c>
      <c r="E4234" t="s">
        <v>2628</v>
      </c>
      <c r="F4234">
        <v>4664</v>
      </c>
      <c r="G4234" s="1">
        <v>39081</v>
      </c>
      <c r="H4234" t="s">
        <v>1977</v>
      </c>
      <c r="I4234">
        <v>0</v>
      </c>
      <c r="J4234">
        <v>336</v>
      </c>
      <c r="K4234">
        <v>0</v>
      </c>
      <c r="L4234">
        <v>-336</v>
      </c>
      <c r="M4234" t="s">
        <v>1290</v>
      </c>
    </row>
    <row r="4235" spans="1:13">
      <c r="A4235">
        <v>101010102001</v>
      </c>
      <c r="B4235" t="s">
        <v>1287</v>
      </c>
      <c r="C4235" t="s">
        <v>2626</v>
      </c>
      <c r="D4235" t="s">
        <v>1288</v>
      </c>
      <c r="E4235" t="s">
        <v>2628</v>
      </c>
      <c r="F4235">
        <v>4729</v>
      </c>
      <c r="G4235" s="1">
        <v>39081</v>
      </c>
      <c r="H4235" t="s">
        <v>2671</v>
      </c>
      <c r="I4235">
        <v>0</v>
      </c>
      <c r="J4235">
        <v>85</v>
      </c>
      <c r="K4235">
        <v>0</v>
      </c>
      <c r="L4235">
        <v>-85</v>
      </c>
      <c r="M4235" t="s">
        <v>1290</v>
      </c>
    </row>
    <row r="4236" spans="1:13">
      <c r="A4236">
        <v>101010102001</v>
      </c>
      <c r="B4236" t="s">
        <v>2672</v>
      </c>
      <c r="C4236" t="s">
        <v>2626</v>
      </c>
      <c r="D4236" t="s">
        <v>1288</v>
      </c>
      <c r="E4236" t="s">
        <v>2628</v>
      </c>
      <c r="F4236">
        <v>4729</v>
      </c>
      <c r="G4236" s="1">
        <v>39081</v>
      </c>
      <c r="H4236" t="s">
        <v>2671</v>
      </c>
      <c r="I4236">
        <v>0</v>
      </c>
      <c r="J4236">
        <v>180</v>
      </c>
      <c r="K4236">
        <v>0</v>
      </c>
      <c r="L4236">
        <v>-180</v>
      </c>
      <c r="M4236" t="s">
        <v>1290</v>
      </c>
    </row>
    <row r="4237" spans="1:13">
      <c r="A4237">
        <v>101010102001</v>
      </c>
      <c r="B4237" t="s">
        <v>2676</v>
      </c>
      <c r="C4237" t="s">
        <v>2626</v>
      </c>
      <c r="D4237" t="s">
        <v>1288</v>
      </c>
      <c r="E4237" t="s">
        <v>2628</v>
      </c>
      <c r="F4237">
        <v>4729</v>
      </c>
      <c r="G4237" s="1">
        <v>39081</v>
      </c>
      <c r="H4237" t="s">
        <v>2671</v>
      </c>
      <c r="I4237">
        <v>0</v>
      </c>
      <c r="J4237">
        <v>75</v>
      </c>
      <c r="K4237">
        <v>0</v>
      </c>
      <c r="L4237">
        <v>-75</v>
      </c>
      <c r="M4237" t="s">
        <v>1290</v>
      </c>
    </row>
    <row r="4238" spans="1:13">
      <c r="A4238">
        <v>101010102001</v>
      </c>
      <c r="B4238" t="s">
        <v>2902</v>
      </c>
      <c r="C4238" t="s">
        <v>2626</v>
      </c>
      <c r="D4238" t="s">
        <v>1288</v>
      </c>
      <c r="E4238" t="s">
        <v>2628</v>
      </c>
      <c r="F4238">
        <v>4729</v>
      </c>
      <c r="G4238" s="1">
        <v>39081</v>
      </c>
      <c r="H4238" t="s">
        <v>2671</v>
      </c>
      <c r="I4238">
        <v>0</v>
      </c>
      <c r="J4238">
        <v>1752.43</v>
      </c>
      <c r="K4238">
        <v>0</v>
      </c>
      <c r="L4238">
        <v>-1752.43</v>
      </c>
      <c r="M4238" t="s">
        <v>1290</v>
      </c>
    </row>
    <row r="4239" spans="1:13">
      <c r="A4239">
        <v>101010102001</v>
      </c>
      <c r="B4239" t="s">
        <v>2902</v>
      </c>
      <c r="C4239" t="s">
        <v>2626</v>
      </c>
      <c r="D4239" t="s">
        <v>1288</v>
      </c>
      <c r="E4239" t="s">
        <v>2628</v>
      </c>
      <c r="F4239">
        <v>5192</v>
      </c>
      <c r="G4239" s="1">
        <v>39081</v>
      </c>
      <c r="H4239" t="s">
        <v>1978</v>
      </c>
      <c r="I4239">
        <v>0</v>
      </c>
      <c r="J4239">
        <v>240</v>
      </c>
      <c r="K4239">
        <v>0</v>
      </c>
      <c r="L4239">
        <v>-240</v>
      </c>
      <c r="M4239" t="s">
        <v>1290</v>
      </c>
    </row>
    <row r="4240" spans="1:13">
      <c r="A4240">
        <v>101010102001</v>
      </c>
      <c r="B4240" t="s">
        <v>2676</v>
      </c>
      <c r="C4240" t="s">
        <v>2626</v>
      </c>
      <c r="D4240" t="s">
        <v>1288</v>
      </c>
      <c r="E4240" t="s">
        <v>2634</v>
      </c>
      <c r="F4240">
        <v>2632</v>
      </c>
      <c r="G4240" s="1">
        <v>39082</v>
      </c>
      <c r="H4240" t="s">
        <v>2900</v>
      </c>
      <c r="I4240">
        <v>2631.54</v>
      </c>
      <c r="J4240">
        <v>0</v>
      </c>
      <c r="K4240">
        <v>0</v>
      </c>
      <c r="L4240">
        <v>2631.54</v>
      </c>
      <c r="M4240" t="s">
        <v>1290</v>
      </c>
    </row>
    <row r="4241" spans="1:13">
      <c r="A4241">
        <v>101010102001</v>
      </c>
      <c r="B4241" t="s">
        <v>2672</v>
      </c>
      <c r="C4241" t="s">
        <v>2626</v>
      </c>
      <c r="D4241" t="s">
        <v>1288</v>
      </c>
      <c r="E4241" t="s">
        <v>2634</v>
      </c>
      <c r="F4241">
        <v>2841</v>
      </c>
      <c r="G4241" s="1">
        <v>39082</v>
      </c>
      <c r="H4241" t="s">
        <v>2675</v>
      </c>
      <c r="I4241">
        <v>453.31</v>
      </c>
      <c r="J4241">
        <v>0</v>
      </c>
      <c r="K4241">
        <v>0</v>
      </c>
      <c r="L4241">
        <v>453.31</v>
      </c>
      <c r="M4241" t="s">
        <v>1290</v>
      </c>
    </row>
    <row r="4242" spans="1:13">
      <c r="A4242">
        <v>101010102001</v>
      </c>
      <c r="B4242" t="s">
        <v>2676</v>
      </c>
      <c r="C4242" t="s">
        <v>2626</v>
      </c>
      <c r="D4242" t="s">
        <v>1288</v>
      </c>
      <c r="E4242" t="s">
        <v>2634</v>
      </c>
      <c r="F4242">
        <v>3159</v>
      </c>
      <c r="G4242" s="1">
        <v>39082</v>
      </c>
      <c r="H4242" t="s">
        <v>2901</v>
      </c>
      <c r="I4242">
        <v>70</v>
      </c>
      <c r="J4242">
        <v>0</v>
      </c>
      <c r="K4242">
        <v>0</v>
      </c>
      <c r="L4242">
        <v>70</v>
      </c>
      <c r="M4242" t="s">
        <v>1290</v>
      </c>
    </row>
    <row r="4243" spans="1:13">
      <c r="A4243">
        <v>101010102001</v>
      </c>
      <c r="B4243" t="s">
        <v>2676</v>
      </c>
      <c r="C4243" t="s">
        <v>2626</v>
      </c>
      <c r="D4243" t="s">
        <v>1288</v>
      </c>
      <c r="E4243" t="s">
        <v>2634</v>
      </c>
      <c r="F4243">
        <v>3159</v>
      </c>
      <c r="G4243" s="1">
        <v>39082</v>
      </c>
      <c r="H4243" t="s">
        <v>2901</v>
      </c>
      <c r="I4243">
        <v>60</v>
      </c>
      <c r="J4243">
        <v>0</v>
      </c>
      <c r="K4243">
        <v>0</v>
      </c>
      <c r="L4243">
        <v>60</v>
      </c>
      <c r="M4243" t="s">
        <v>1290</v>
      </c>
    </row>
    <row r="4244" spans="1:13">
      <c r="A4244">
        <v>101010102001</v>
      </c>
      <c r="B4244" t="s">
        <v>2902</v>
      </c>
      <c r="C4244" t="s">
        <v>2626</v>
      </c>
      <c r="D4244" t="s">
        <v>1288</v>
      </c>
      <c r="E4244" t="s">
        <v>2634</v>
      </c>
      <c r="F4244">
        <v>3159</v>
      </c>
      <c r="G4244" s="1">
        <v>39082</v>
      </c>
      <c r="H4244" t="s">
        <v>2901</v>
      </c>
      <c r="I4244">
        <v>21.6</v>
      </c>
      <c r="J4244">
        <v>0</v>
      </c>
      <c r="K4244">
        <v>0</v>
      </c>
      <c r="L4244">
        <v>21.6</v>
      </c>
      <c r="M4244" t="s">
        <v>1290</v>
      </c>
    </row>
    <row r="4245" spans="1:13">
      <c r="A4245">
        <v>101010102001</v>
      </c>
      <c r="B4245" t="s">
        <v>2902</v>
      </c>
      <c r="C4245" t="s">
        <v>2626</v>
      </c>
      <c r="D4245" t="s">
        <v>1288</v>
      </c>
      <c r="E4245" t="s">
        <v>2634</v>
      </c>
      <c r="F4245">
        <v>3159</v>
      </c>
      <c r="G4245" s="1">
        <v>39082</v>
      </c>
      <c r="H4245" t="s">
        <v>2901</v>
      </c>
      <c r="I4245">
        <v>1122.1300000000001</v>
      </c>
      <c r="J4245">
        <v>0</v>
      </c>
      <c r="K4245">
        <v>0</v>
      </c>
      <c r="L4245">
        <v>1122.1300000000001</v>
      </c>
      <c r="M4245" t="s">
        <v>1290</v>
      </c>
    </row>
    <row r="4246" spans="1:13">
      <c r="A4246">
        <v>101010102001</v>
      </c>
      <c r="B4246" t="s">
        <v>2902</v>
      </c>
      <c r="C4246" t="s">
        <v>2626</v>
      </c>
      <c r="D4246" t="s">
        <v>1288</v>
      </c>
      <c r="E4246" t="s">
        <v>2634</v>
      </c>
      <c r="F4246">
        <v>3159</v>
      </c>
      <c r="G4246" s="1">
        <v>39082</v>
      </c>
      <c r="H4246" t="s">
        <v>2901</v>
      </c>
      <c r="I4246">
        <v>75</v>
      </c>
      <c r="J4246">
        <v>0</v>
      </c>
      <c r="K4246">
        <v>0</v>
      </c>
      <c r="L4246">
        <v>75</v>
      </c>
      <c r="M4246" t="s">
        <v>1290</v>
      </c>
    </row>
    <row r="4247" spans="1:13">
      <c r="A4247">
        <v>101010102001</v>
      </c>
      <c r="B4247" t="s">
        <v>2902</v>
      </c>
      <c r="C4247" t="s">
        <v>2626</v>
      </c>
      <c r="D4247" t="s">
        <v>1288</v>
      </c>
      <c r="E4247" t="s">
        <v>2634</v>
      </c>
      <c r="F4247">
        <v>3159</v>
      </c>
      <c r="G4247" s="1">
        <v>39082</v>
      </c>
      <c r="H4247" t="s">
        <v>2901</v>
      </c>
      <c r="I4247">
        <v>72</v>
      </c>
      <c r="J4247">
        <v>0</v>
      </c>
      <c r="K4247">
        <v>0</v>
      </c>
      <c r="L4247">
        <v>72</v>
      </c>
      <c r="M4247" t="s">
        <v>1290</v>
      </c>
    </row>
    <row r="4248" spans="1:13">
      <c r="A4248">
        <v>101010102001</v>
      </c>
      <c r="B4248" t="s">
        <v>2902</v>
      </c>
      <c r="C4248" t="s">
        <v>2626</v>
      </c>
      <c r="D4248" t="s">
        <v>1288</v>
      </c>
      <c r="E4248" t="s">
        <v>2634</v>
      </c>
      <c r="F4248">
        <v>3159</v>
      </c>
      <c r="G4248" s="1">
        <v>39082</v>
      </c>
      <c r="H4248" t="s">
        <v>2901</v>
      </c>
      <c r="I4248">
        <v>336.84</v>
      </c>
      <c r="J4248">
        <v>0</v>
      </c>
      <c r="K4248">
        <v>0</v>
      </c>
      <c r="L4248">
        <v>336.84</v>
      </c>
      <c r="M4248" t="s">
        <v>1290</v>
      </c>
    </row>
    <row r="4249" spans="1:13">
      <c r="A4249">
        <v>101010102001</v>
      </c>
      <c r="B4249" t="s">
        <v>2902</v>
      </c>
      <c r="C4249" t="s">
        <v>2626</v>
      </c>
      <c r="D4249" t="s">
        <v>1288</v>
      </c>
      <c r="E4249" t="s">
        <v>2634</v>
      </c>
      <c r="F4249">
        <v>3159</v>
      </c>
      <c r="G4249" s="1">
        <v>39082</v>
      </c>
      <c r="H4249" t="s">
        <v>2901</v>
      </c>
      <c r="I4249">
        <v>30.6</v>
      </c>
      <c r="J4249">
        <v>0</v>
      </c>
      <c r="K4249">
        <v>0</v>
      </c>
      <c r="L4249">
        <v>30.6</v>
      </c>
      <c r="M4249" t="s">
        <v>1290</v>
      </c>
    </row>
    <row r="4250" spans="1:13">
      <c r="A4250">
        <v>101010102001</v>
      </c>
      <c r="B4250" t="s">
        <v>2902</v>
      </c>
      <c r="C4250" t="s">
        <v>2626</v>
      </c>
      <c r="D4250" t="s">
        <v>1288</v>
      </c>
      <c r="E4250" t="s">
        <v>2634</v>
      </c>
      <c r="F4250">
        <v>3159</v>
      </c>
      <c r="G4250" s="1">
        <v>39082</v>
      </c>
      <c r="H4250" t="s">
        <v>2901</v>
      </c>
      <c r="I4250">
        <v>132</v>
      </c>
      <c r="J4250">
        <v>0</v>
      </c>
      <c r="K4250">
        <v>0</v>
      </c>
      <c r="L4250">
        <v>132</v>
      </c>
      <c r="M4250" t="s">
        <v>1290</v>
      </c>
    </row>
    <row r="4251" spans="1:13">
      <c r="A4251">
        <v>101010102001</v>
      </c>
      <c r="B4251" t="s">
        <v>2902</v>
      </c>
      <c r="C4251" t="s">
        <v>2626</v>
      </c>
      <c r="D4251" t="s">
        <v>1288</v>
      </c>
      <c r="E4251" t="s">
        <v>2634</v>
      </c>
      <c r="F4251">
        <v>3159</v>
      </c>
      <c r="G4251" s="1">
        <v>39082</v>
      </c>
      <c r="H4251" t="s">
        <v>2901</v>
      </c>
      <c r="I4251">
        <v>77.7</v>
      </c>
      <c r="J4251">
        <v>0</v>
      </c>
      <c r="K4251">
        <v>0</v>
      </c>
      <c r="L4251">
        <v>77.7</v>
      </c>
      <c r="M4251" t="s">
        <v>1290</v>
      </c>
    </row>
    <row r="4252" spans="1:13">
      <c r="A4252">
        <v>101010102001</v>
      </c>
      <c r="B4252" t="s">
        <v>2902</v>
      </c>
      <c r="C4252" t="s">
        <v>2626</v>
      </c>
      <c r="D4252" t="s">
        <v>1288</v>
      </c>
      <c r="E4252" t="s">
        <v>2634</v>
      </c>
      <c r="F4252">
        <v>3159</v>
      </c>
      <c r="G4252" s="1">
        <v>39082</v>
      </c>
      <c r="H4252" t="s">
        <v>2901</v>
      </c>
      <c r="I4252">
        <v>210.6</v>
      </c>
      <c r="J4252">
        <v>0</v>
      </c>
      <c r="K4252">
        <v>0</v>
      </c>
      <c r="L4252">
        <v>210.6</v>
      </c>
      <c r="M4252" t="s">
        <v>1290</v>
      </c>
    </row>
    <row r="4253" spans="1:13">
      <c r="A4253">
        <v>101010102001</v>
      </c>
      <c r="B4253" t="s">
        <v>2902</v>
      </c>
      <c r="C4253" t="s">
        <v>2626</v>
      </c>
      <c r="D4253" t="s">
        <v>1288</v>
      </c>
      <c r="E4253" t="s">
        <v>2634</v>
      </c>
      <c r="F4253">
        <v>3159</v>
      </c>
      <c r="G4253" s="1">
        <v>39082</v>
      </c>
      <c r="H4253" t="s">
        <v>2901</v>
      </c>
      <c r="I4253">
        <v>1614.36</v>
      </c>
      <c r="J4253">
        <v>0</v>
      </c>
      <c r="K4253">
        <v>0</v>
      </c>
      <c r="L4253">
        <v>1614.36</v>
      </c>
      <c r="M4253" t="s">
        <v>1290</v>
      </c>
    </row>
    <row r="4254" spans="1:13">
      <c r="A4254">
        <v>101010102001</v>
      </c>
      <c r="B4254" t="s">
        <v>2902</v>
      </c>
      <c r="C4254" t="s">
        <v>2626</v>
      </c>
      <c r="D4254" t="s">
        <v>1288</v>
      </c>
      <c r="E4254" t="s">
        <v>2634</v>
      </c>
      <c r="F4254">
        <v>3159</v>
      </c>
      <c r="G4254" s="1">
        <v>39082</v>
      </c>
      <c r="H4254" t="s">
        <v>2901</v>
      </c>
      <c r="I4254">
        <v>72.84</v>
      </c>
      <c r="J4254">
        <v>0</v>
      </c>
      <c r="K4254">
        <v>0</v>
      </c>
      <c r="L4254">
        <v>72.84</v>
      </c>
      <c r="M4254" t="s">
        <v>1290</v>
      </c>
    </row>
    <row r="4255" spans="1:13">
      <c r="A4255">
        <v>101010102001</v>
      </c>
      <c r="B4255" t="s">
        <v>2902</v>
      </c>
      <c r="C4255" t="s">
        <v>2626</v>
      </c>
      <c r="D4255" t="s">
        <v>1288</v>
      </c>
      <c r="E4255" t="s">
        <v>2634</v>
      </c>
      <c r="F4255">
        <v>3383</v>
      </c>
      <c r="G4255" s="1">
        <v>39082</v>
      </c>
      <c r="H4255" t="s">
        <v>1998</v>
      </c>
      <c r="I4255">
        <v>591</v>
      </c>
      <c r="J4255">
        <v>0</v>
      </c>
      <c r="K4255">
        <v>0</v>
      </c>
      <c r="L4255">
        <v>591</v>
      </c>
      <c r="M4255" t="s">
        <v>1290</v>
      </c>
    </row>
    <row r="4256" spans="1:13">
      <c r="A4256">
        <v>101010102001</v>
      </c>
      <c r="B4256" t="s">
        <v>2902</v>
      </c>
      <c r="C4256" t="s">
        <v>2626</v>
      </c>
      <c r="D4256" t="s">
        <v>1288</v>
      </c>
      <c r="E4256" t="s">
        <v>2634</v>
      </c>
      <c r="F4256">
        <v>3451</v>
      </c>
      <c r="G4256" s="1">
        <v>39082</v>
      </c>
      <c r="H4256" t="s">
        <v>1999</v>
      </c>
      <c r="I4256">
        <v>817.6</v>
      </c>
      <c r="J4256">
        <v>0</v>
      </c>
      <c r="K4256">
        <v>0</v>
      </c>
      <c r="L4256">
        <v>817.6</v>
      </c>
      <c r="M4256" t="s">
        <v>1290</v>
      </c>
    </row>
    <row r="4257" spans="1:13">
      <c r="A4257">
        <v>101010102001</v>
      </c>
      <c r="B4257" t="s">
        <v>2902</v>
      </c>
      <c r="C4257" t="s">
        <v>2626</v>
      </c>
      <c r="D4257" t="s">
        <v>1288</v>
      </c>
      <c r="E4257" t="s">
        <v>2628</v>
      </c>
      <c r="F4257">
        <v>4678</v>
      </c>
      <c r="G4257" s="1">
        <v>39082</v>
      </c>
      <c r="H4257" t="s">
        <v>1984</v>
      </c>
      <c r="I4257">
        <v>0</v>
      </c>
      <c r="J4257">
        <v>114.84</v>
      </c>
      <c r="K4257">
        <v>0</v>
      </c>
      <c r="L4257">
        <v>-114.84</v>
      </c>
      <c r="M4257" t="s">
        <v>1290</v>
      </c>
    </row>
    <row r="4258" spans="1:13">
      <c r="A4258">
        <v>101010102001</v>
      </c>
      <c r="B4258" t="s">
        <v>2902</v>
      </c>
      <c r="C4258" t="s">
        <v>2626</v>
      </c>
      <c r="D4258" t="s">
        <v>1288</v>
      </c>
      <c r="E4258" t="s">
        <v>2628</v>
      </c>
      <c r="F4258">
        <v>4681</v>
      </c>
      <c r="G4258" s="1">
        <v>39082</v>
      </c>
      <c r="H4258" t="s">
        <v>1985</v>
      </c>
      <c r="I4258">
        <v>0</v>
      </c>
      <c r="J4258">
        <v>995.49</v>
      </c>
      <c r="K4258">
        <v>0</v>
      </c>
      <c r="L4258">
        <v>-995.49</v>
      </c>
      <c r="M4258" t="s">
        <v>1290</v>
      </c>
    </row>
    <row r="4259" spans="1:13">
      <c r="A4259">
        <v>101010102001</v>
      </c>
      <c r="B4259" t="s">
        <v>2902</v>
      </c>
      <c r="C4259" t="s">
        <v>2626</v>
      </c>
      <c r="D4259" t="s">
        <v>1288</v>
      </c>
      <c r="E4259" t="s">
        <v>2628</v>
      </c>
      <c r="F4259">
        <v>4682</v>
      </c>
      <c r="G4259" s="1">
        <v>39082</v>
      </c>
      <c r="H4259" t="s">
        <v>1986</v>
      </c>
      <c r="I4259">
        <v>0</v>
      </c>
      <c r="J4259">
        <v>995.49</v>
      </c>
      <c r="K4259">
        <v>0</v>
      </c>
      <c r="L4259">
        <v>-995.49</v>
      </c>
      <c r="M4259" t="s">
        <v>1290</v>
      </c>
    </row>
    <row r="4260" spans="1:13">
      <c r="A4260">
        <v>101010102001</v>
      </c>
      <c r="B4260" t="s">
        <v>2902</v>
      </c>
      <c r="C4260" t="s">
        <v>2626</v>
      </c>
      <c r="D4260" t="s">
        <v>1288</v>
      </c>
      <c r="E4260" t="s">
        <v>2628</v>
      </c>
      <c r="F4260">
        <v>4688</v>
      </c>
      <c r="G4260" s="1">
        <v>39082</v>
      </c>
      <c r="H4260" t="s">
        <v>1987</v>
      </c>
      <c r="I4260">
        <v>0</v>
      </c>
      <c r="J4260">
        <v>389.06</v>
      </c>
      <c r="K4260">
        <v>0</v>
      </c>
      <c r="L4260">
        <v>-389.06</v>
      </c>
      <c r="M4260" t="s">
        <v>1290</v>
      </c>
    </row>
    <row r="4261" spans="1:13">
      <c r="A4261">
        <v>101010102001</v>
      </c>
      <c r="B4261" t="s">
        <v>2902</v>
      </c>
      <c r="C4261" t="s">
        <v>2626</v>
      </c>
      <c r="D4261" t="s">
        <v>1288</v>
      </c>
      <c r="E4261" t="s">
        <v>2628</v>
      </c>
      <c r="F4261">
        <v>4709</v>
      </c>
      <c r="G4261" s="1">
        <v>39082</v>
      </c>
      <c r="H4261" t="s">
        <v>1988</v>
      </c>
      <c r="I4261">
        <v>0</v>
      </c>
      <c r="J4261">
        <v>17.5</v>
      </c>
      <c r="K4261">
        <v>0</v>
      </c>
      <c r="L4261">
        <v>-17.5</v>
      </c>
      <c r="M4261" t="s">
        <v>1290</v>
      </c>
    </row>
    <row r="4262" spans="1:13">
      <c r="A4262">
        <v>101010102001</v>
      </c>
      <c r="B4262" t="s">
        <v>2902</v>
      </c>
      <c r="C4262" t="s">
        <v>2626</v>
      </c>
      <c r="D4262" t="s">
        <v>1288</v>
      </c>
      <c r="E4262" t="s">
        <v>2628</v>
      </c>
      <c r="F4262">
        <v>4710</v>
      </c>
      <c r="G4262" s="1">
        <v>39082</v>
      </c>
      <c r="H4262" t="s">
        <v>1989</v>
      </c>
      <c r="I4262">
        <v>0</v>
      </c>
      <c r="J4262">
        <v>95</v>
      </c>
      <c r="K4262">
        <v>0</v>
      </c>
      <c r="L4262">
        <v>-95</v>
      </c>
      <c r="M4262" t="s">
        <v>1290</v>
      </c>
    </row>
    <row r="4263" spans="1:13">
      <c r="A4263">
        <v>101010102001</v>
      </c>
      <c r="B4263" t="s">
        <v>2902</v>
      </c>
      <c r="C4263" t="s">
        <v>2626</v>
      </c>
      <c r="D4263" t="s">
        <v>1288</v>
      </c>
      <c r="E4263" t="s">
        <v>2628</v>
      </c>
      <c r="F4263">
        <v>4711</v>
      </c>
      <c r="G4263" s="1">
        <v>39082</v>
      </c>
      <c r="H4263" t="s">
        <v>1990</v>
      </c>
      <c r="I4263">
        <v>0</v>
      </c>
      <c r="J4263">
        <v>133</v>
      </c>
      <c r="K4263">
        <v>0</v>
      </c>
      <c r="L4263">
        <v>-133</v>
      </c>
      <c r="M4263" t="s">
        <v>1290</v>
      </c>
    </row>
    <row r="4264" spans="1:13">
      <c r="A4264">
        <v>101010102001</v>
      </c>
      <c r="B4264" t="s">
        <v>2902</v>
      </c>
      <c r="C4264" t="s">
        <v>2626</v>
      </c>
      <c r="D4264" t="s">
        <v>1288</v>
      </c>
      <c r="E4264" t="s">
        <v>2628</v>
      </c>
      <c r="F4264">
        <v>4714</v>
      </c>
      <c r="G4264" s="1">
        <v>39082</v>
      </c>
      <c r="H4264" t="s">
        <v>1991</v>
      </c>
      <c r="I4264">
        <v>0</v>
      </c>
      <c r="J4264">
        <v>85.68</v>
      </c>
      <c r="K4264">
        <v>0</v>
      </c>
      <c r="L4264">
        <v>-85.68</v>
      </c>
      <c r="M4264" t="s">
        <v>1290</v>
      </c>
    </row>
    <row r="4265" spans="1:13">
      <c r="A4265">
        <v>101010102001</v>
      </c>
      <c r="B4265" t="s">
        <v>2902</v>
      </c>
      <c r="C4265" t="s">
        <v>2626</v>
      </c>
      <c r="D4265" t="s">
        <v>1288</v>
      </c>
      <c r="E4265" t="s">
        <v>2628</v>
      </c>
      <c r="F4265">
        <v>4715</v>
      </c>
      <c r="G4265" s="1">
        <v>39082</v>
      </c>
      <c r="H4265" t="s">
        <v>1992</v>
      </c>
      <c r="I4265">
        <v>0</v>
      </c>
      <c r="J4265">
        <v>56</v>
      </c>
      <c r="K4265">
        <v>0</v>
      </c>
      <c r="L4265">
        <v>-56</v>
      </c>
      <c r="M4265" t="s">
        <v>1290</v>
      </c>
    </row>
    <row r="4266" spans="1:13">
      <c r="A4266">
        <v>101010102001</v>
      </c>
      <c r="B4266" t="s">
        <v>2902</v>
      </c>
      <c r="C4266" t="s">
        <v>2626</v>
      </c>
      <c r="D4266" t="s">
        <v>1288</v>
      </c>
      <c r="E4266" t="s">
        <v>2628</v>
      </c>
      <c r="F4266">
        <v>4716</v>
      </c>
      <c r="G4266" s="1">
        <v>39082</v>
      </c>
      <c r="H4266" t="s">
        <v>1993</v>
      </c>
      <c r="I4266">
        <v>0</v>
      </c>
      <c r="J4266">
        <v>120.6</v>
      </c>
      <c r="K4266">
        <v>0</v>
      </c>
      <c r="L4266">
        <v>-120.6</v>
      </c>
      <c r="M4266" t="s">
        <v>1290</v>
      </c>
    </row>
    <row r="4267" spans="1:13">
      <c r="A4267">
        <v>101010102001</v>
      </c>
      <c r="B4267" t="s">
        <v>2902</v>
      </c>
      <c r="C4267" t="s">
        <v>2626</v>
      </c>
      <c r="D4267" t="s">
        <v>1288</v>
      </c>
      <c r="E4267" t="s">
        <v>2628</v>
      </c>
      <c r="F4267">
        <v>4717</v>
      </c>
      <c r="G4267" s="1">
        <v>39082</v>
      </c>
      <c r="H4267" t="s">
        <v>1994</v>
      </c>
      <c r="I4267">
        <v>0</v>
      </c>
      <c r="J4267">
        <v>100</v>
      </c>
      <c r="K4267">
        <v>0</v>
      </c>
      <c r="L4267">
        <v>-100</v>
      </c>
      <c r="M4267" t="s">
        <v>1290</v>
      </c>
    </row>
    <row r="4268" spans="1:13">
      <c r="A4268">
        <v>101010102001</v>
      </c>
      <c r="B4268" t="s">
        <v>2902</v>
      </c>
      <c r="C4268" t="s">
        <v>2626</v>
      </c>
      <c r="D4268" t="s">
        <v>1288</v>
      </c>
      <c r="E4268" t="s">
        <v>2628</v>
      </c>
      <c r="F4268">
        <v>4718</v>
      </c>
      <c r="G4268" s="1">
        <v>39082</v>
      </c>
      <c r="H4268" t="s">
        <v>1995</v>
      </c>
      <c r="I4268">
        <v>0</v>
      </c>
      <c r="J4268">
        <v>314</v>
      </c>
      <c r="K4268">
        <v>0</v>
      </c>
      <c r="L4268">
        <v>-314</v>
      </c>
      <c r="M4268" t="s">
        <v>1290</v>
      </c>
    </row>
    <row r="4269" spans="1:13">
      <c r="A4269">
        <v>101010102001</v>
      </c>
      <c r="B4269" t="s">
        <v>2902</v>
      </c>
      <c r="C4269" t="s">
        <v>2626</v>
      </c>
      <c r="D4269" t="s">
        <v>1288</v>
      </c>
      <c r="E4269" t="s">
        <v>2628</v>
      </c>
      <c r="F4269">
        <v>4719</v>
      </c>
      <c r="G4269" s="1">
        <v>39082</v>
      </c>
      <c r="H4269" t="s">
        <v>1996</v>
      </c>
      <c r="I4269">
        <v>0</v>
      </c>
      <c r="J4269">
        <v>138</v>
      </c>
      <c r="K4269">
        <v>0</v>
      </c>
      <c r="L4269">
        <v>-138</v>
      </c>
      <c r="M4269" t="s">
        <v>1290</v>
      </c>
    </row>
    <row r="4270" spans="1:13">
      <c r="A4270">
        <v>101010102001</v>
      </c>
      <c r="B4270" t="s">
        <v>2902</v>
      </c>
      <c r="C4270" t="s">
        <v>2626</v>
      </c>
      <c r="D4270" t="s">
        <v>1288</v>
      </c>
      <c r="E4270" t="s">
        <v>2628</v>
      </c>
      <c r="F4270">
        <v>4833</v>
      </c>
      <c r="G4270" s="1">
        <v>39082</v>
      </c>
      <c r="H4270" t="s">
        <v>1997</v>
      </c>
      <c r="I4270">
        <v>0</v>
      </c>
      <c r="J4270">
        <v>123.06</v>
      </c>
      <c r="K4270">
        <v>0</v>
      </c>
      <c r="L4270">
        <v>-123.06</v>
      </c>
      <c r="M4270" t="s">
        <v>1290</v>
      </c>
    </row>
    <row r="4271" spans="1:13">
      <c r="A4271">
        <v>101010102001</v>
      </c>
      <c r="B4271" t="s">
        <v>1287</v>
      </c>
      <c r="C4271" t="s">
        <v>2626</v>
      </c>
      <c r="D4271" t="s">
        <v>1288</v>
      </c>
      <c r="E4271" t="s">
        <v>1288</v>
      </c>
      <c r="F4271">
        <v>0</v>
      </c>
      <c r="G4271" t="s">
        <v>1289</v>
      </c>
      <c r="H4271" t="s">
        <v>1288</v>
      </c>
      <c r="I4271">
        <v>0</v>
      </c>
      <c r="J4271">
        <v>0</v>
      </c>
      <c r="K4271">
        <v>0</v>
      </c>
      <c r="L4271">
        <v>0</v>
      </c>
      <c r="M4271" t="s">
        <v>1290</v>
      </c>
    </row>
    <row r="4272" spans="1:13">
      <c r="A4272">
        <v>101010102001</v>
      </c>
      <c r="B4272" t="s">
        <v>2672</v>
      </c>
      <c r="C4272" t="s">
        <v>2626</v>
      </c>
      <c r="D4272" t="s">
        <v>1288</v>
      </c>
      <c r="E4272" t="s">
        <v>1288</v>
      </c>
      <c r="F4272">
        <v>0</v>
      </c>
      <c r="G4272" t="s">
        <v>1289</v>
      </c>
      <c r="H4272" t="s">
        <v>1288</v>
      </c>
      <c r="I4272">
        <v>0</v>
      </c>
      <c r="J4272">
        <v>0</v>
      </c>
      <c r="K4272">
        <v>0</v>
      </c>
      <c r="L4272">
        <v>0</v>
      </c>
      <c r="M4272" t="s">
        <v>1290</v>
      </c>
    </row>
    <row r="4273" spans="1:13">
      <c r="A4273">
        <v>101010102001</v>
      </c>
      <c r="B4273" t="s">
        <v>2676</v>
      </c>
      <c r="C4273" t="s">
        <v>2626</v>
      </c>
      <c r="D4273" t="s">
        <v>1288</v>
      </c>
      <c r="E4273" t="s">
        <v>1288</v>
      </c>
      <c r="F4273">
        <v>0</v>
      </c>
      <c r="G4273" t="s">
        <v>1289</v>
      </c>
      <c r="H4273" t="s">
        <v>1288</v>
      </c>
      <c r="I4273">
        <v>0</v>
      </c>
      <c r="J4273">
        <v>0</v>
      </c>
      <c r="K4273">
        <v>0</v>
      </c>
      <c r="L4273">
        <v>0</v>
      </c>
      <c r="M4273" t="s">
        <v>1290</v>
      </c>
    </row>
    <row r="4274" spans="1:13">
      <c r="A4274">
        <v>101010102001</v>
      </c>
      <c r="B4274" t="s">
        <v>2902</v>
      </c>
      <c r="C4274" t="s">
        <v>2626</v>
      </c>
      <c r="D4274" t="s">
        <v>1288</v>
      </c>
      <c r="E4274" t="s">
        <v>1288</v>
      </c>
      <c r="F4274">
        <v>0</v>
      </c>
      <c r="G4274" t="s">
        <v>1289</v>
      </c>
      <c r="H4274" t="s">
        <v>1288</v>
      </c>
      <c r="I4274">
        <v>0</v>
      </c>
      <c r="J4274">
        <v>0</v>
      </c>
      <c r="K4274">
        <v>0</v>
      </c>
      <c r="L4274">
        <v>0</v>
      </c>
      <c r="M4274" t="s">
        <v>1290</v>
      </c>
    </row>
  </sheetData>
  <autoFilter ref="A1:M4274"/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N208"/>
  <sheetViews>
    <sheetView topLeftCell="H58" workbookViewId="0">
      <selection activeCell="O87" sqref="O87"/>
    </sheetView>
  </sheetViews>
  <sheetFormatPr baseColWidth="10" defaultRowHeight="12.75"/>
  <cols>
    <col min="1" max="7" width="11.42578125" hidden="1" customWidth="1"/>
    <col min="8" max="8" width="1.140625" customWidth="1"/>
    <col min="9" max="9" width="65.140625" customWidth="1"/>
  </cols>
  <sheetData>
    <row r="1" spans="1:14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>
      <c r="A2">
        <v>101010102001</v>
      </c>
      <c r="B2" t="s">
        <v>2902</v>
      </c>
      <c r="C2" t="s">
        <v>2626</v>
      </c>
      <c r="D2" t="s">
        <v>1288</v>
      </c>
      <c r="E2" t="s">
        <v>2628</v>
      </c>
      <c r="F2">
        <v>3387</v>
      </c>
      <c r="G2" s="1">
        <v>38939</v>
      </c>
      <c r="H2" t="s">
        <v>767</v>
      </c>
      <c r="I2" t="s">
        <v>767</v>
      </c>
      <c r="J2">
        <v>0</v>
      </c>
      <c r="K2">
        <v>299.7</v>
      </c>
      <c r="L2">
        <v>0</v>
      </c>
      <c r="M2">
        <v>-299.7</v>
      </c>
      <c r="N2" t="s">
        <v>1290</v>
      </c>
    </row>
    <row r="3" spans="1:14">
      <c r="A3">
        <v>101010102001</v>
      </c>
      <c r="B3" t="s">
        <v>2902</v>
      </c>
      <c r="C3" t="s">
        <v>2626</v>
      </c>
      <c r="D3" t="s">
        <v>1288</v>
      </c>
      <c r="E3" t="s">
        <v>2632</v>
      </c>
      <c r="F3">
        <v>136</v>
      </c>
      <c r="G3" s="1">
        <v>38931</v>
      </c>
      <c r="H3" t="s">
        <v>560</v>
      </c>
      <c r="I3" t="s">
        <v>560</v>
      </c>
      <c r="J3">
        <v>0</v>
      </c>
      <c r="K3">
        <v>275.27999999999997</v>
      </c>
      <c r="L3">
        <v>0</v>
      </c>
      <c r="M3">
        <v>-275.27999999999997</v>
      </c>
      <c r="N3" t="s">
        <v>1290</v>
      </c>
    </row>
    <row r="4" spans="1:14">
      <c r="A4">
        <v>101010102001</v>
      </c>
      <c r="B4" t="s">
        <v>2902</v>
      </c>
      <c r="C4" t="s">
        <v>2626</v>
      </c>
      <c r="D4" t="s">
        <v>1288</v>
      </c>
      <c r="E4" t="s">
        <v>2628</v>
      </c>
      <c r="F4">
        <v>3376</v>
      </c>
      <c r="G4" s="1">
        <v>38939</v>
      </c>
      <c r="H4" t="s">
        <v>762</v>
      </c>
      <c r="I4" t="s">
        <v>762</v>
      </c>
      <c r="J4">
        <v>0</v>
      </c>
      <c r="K4">
        <v>11.96</v>
      </c>
      <c r="L4">
        <v>0</v>
      </c>
      <c r="M4">
        <v>-11.96</v>
      </c>
      <c r="N4" t="s">
        <v>1290</v>
      </c>
    </row>
    <row r="5" spans="1:14">
      <c r="A5">
        <v>101010102001</v>
      </c>
      <c r="B5" t="s">
        <v>2902</v>
      </c>
      <c r="C5" t="s">
        <v>2626</v>
      </c>
      <c r="D5" t="s">
        <v>1288</v>
      </c>
      <c r="E5" t="s">
        <v>2628</v>
      </c>
      <c r="F5">
        <v>3351</v>
      </c>
      <c r="G5" s="1">
        <v>38937</v>
      </c>
      <c r="H5" t="s">
        <v>2413</v>
      </c>
      <c r="I5" t="s">
        <v>2413</v>
      </c>
      <c r="J5">
        <v>0</v>
      </c>
      <c r="K5">
        <v>167.7</v>
      </c>
      <c r="L5">
        <v>0</v>
      </c>
      <c r="M5">
        <v>-167.7</v>
      </c>
      <c r="N5" t="s">
        <v>1290</v>
      </c>
    </row>
    <row r="6" spans="1:14">
      <c r="A6">
        <v>101010102001</v>
      </c>
      <c r="B6" t="s">
        <v>2902</v>
      </c>
      <c r="C6" t="s">
        <v>2626</v>
      </c>
      <c r="D6" t="s">
        <v>1288</v>
      </c>
      <c r="E6" t="s">
        <v>2628</v>
      </c>
      <c r="F6">
        <v>3604</v>
      </c>
      <c r="G6" s="1">
        <v>38960</v>
      </c>
      <c r="H6" t="s">
        <v>2756</v>
      </c>
      <c r="I6" t="s">
        <v>2756</v>
      </c>
      <c r="J6">
        <v>0</v>
      </c>
      <c r="K6">
        <v>17.07</v>
      </c>
      <c r="L6">
        <v>0</v>
      </c>
      <c r="M6">
        <v>-17.07</v>
      </c>
      <c r="N6" t="s">
        <v>1290</v>
      </c>
    </row>
    <row r="7" spans="1:14">
      <c r="A7">
        <v>101010102001</v>
      </c>
      <c r="B7" t="s">
        <v>2902</v>
      </c>
      <c r="C7" t="s">
        <v>2626</v>
      </c>
      <c r="D7" t="s">
        <v>1288</v>
      </c>
      <c r="E7" t="s">
        <v>2628</v>
      </c>
      <c r="F7">
        <v>3324</v>
      </c>
      <c r="G7" s="1">
        <v>38933</v>
      </c>
      <c r="H7" t="s">
        <v>2387</v>
      </c>
      <c r="I7" t="s">
        <v>2387</v>
      </c>
      <c r="J7">
        <v>0</v>
      </c>
      <c r="K7">
        <v>1236.18</v>
      </c>
      <c r="L7">
        <v>0</v>
      </c>
      <c r="M7">
        <v>-1236.18</v>
      </c>
      <c r="N7" t="s">
        <v>1290</v>
      </c>
    </row>
    <row r="8" spans="1:14" s="27" customFormat="1">
      <c r="A8" s="27">
        <v>101010102001</v>
      </c>
      <c r="B8" s="27" t="s">
        <v>2902</v>
      </c>
      <c r="C8" s="27" t="s">
        <v>2626</v>
      </c>
      <c r="D8" s="27" t="s">
        <v>1288</v>
      </c>
      <c r="E8" s="27" t="s">
        <v>2628</v>
      </c>
      <c r="F8" s="27">
        <v>3285</v>
      </c>
      <c r="G8" s="28">
        <v>38930</v>
      </c>
      <c r="H8" s="27" t="s">
        <v>547</v>
      </c>
      <c r="I8" s="27" t="s">
        <v>2296</v>
      </c>
      <c r="J8" s="27">
        <v>0</v>
      </c>
      <c r="K8" s="27">
        <v>2035.02</v>
      </c>
      <c r="L8" s="27">
        <v>0</v>
      </c>
      <c r="M8" s="27">
        <v>-2035.02</v>
      </c>
      <c r="N8" s="27" t="s">
        <v>1290</v>
      </c>
    </row>
    <row r="9" spans="1:14">
      <c r="A9">
        <v>101010102001</v>
      </c>
      <c r="B9" t="s">
        <v>2902</v>
      </c>
      <c r="C9" t="s">
        <v>2626</v>
      </c>
      <c r="D9" t="s">
        <v>1288</v>
      </c>
      <c r="E9" t="s">
        <v>2628</v>
      </c>
      <c r="F9">
        <v>3402</v>
      </c>
      <c r="G9" s="1">
        <v>38943</v>
      </c>
      <c r="H9" t="s">
        <v>2351</v>
      </c>
      <c r="I9" t="s">
        <v>2351</v>
      </c>
      <c r="J9">
        <v>0</v>
      </c>
      <c r="K9">
        <v>110.64</v>
      </c>
      <c r="L9">
        <v>0</v>
      </c>
      <c r="M9">
        <v>-110.64</v>
      </c>
      <c r="N9" t="s">
        <v>1290</v>
      </c>
    </row>
    <row r="10" spans="1:14">
      <c r="A10">
        <v>101010102001</v>
      </c>
      <c r="B10" t="s">
        <v>2902</v>
      </c>
      <c r="C10" t="s">
        <v>2626</v>
      </c>
      <c r="D10" t="s">
        <v>1288</v>
      </c>
      <c r="E10" t="s">
        <v>2628</v>
      </c>
      <c r="F10">
        <v>3596</v>
      </c>
      <c r="G10" s="1">
        <v>38960</v>
      </c>
      <c r="H10" t="s">
        <v>2750</v>
      </c>
      <c r="I10" t="s">
        <v>2750</v>
      </c>
      <c r="J10">
        <v>0</v>
      </c>
      <c r="K10">
        <v>265</v>
      </c>
      <c r="L10">
        <v>0</v>
      </c>
      <c r="M10">
        <v>-265</v>
      </c>
      <c r="N10" t="s">
        <v>1290</v>
      </c>
    </row>
    <row r="11" spans="1:14">
      <c r="A11">
        <v>101010102001</v>
      </c>
      <c r="B11" t="s">
        <v>2902</v>
      </c>
      <c r="C11" t="s">
        <v>2626</v>
      </c>
      <c r="D11" t="s">
        <v>1288</v>
      </c>
      <c r="E11" t="s">
        <v>2628</v>
      </c>
      <c r="F11">
        <v>3317</v>
      </c>
      <c r="G11" s="1">
        <v>38933</v>
      </c>
      <c r="H11" t="s">
        <v>2381</v>
      </c>
      <c r="I11" t="s">
        <v>2381</v>
      </c>
      <c r="J11">
        <v>0</v>
      </c>
      <c r="K11">
        <v>344.96</v>
      </c>
      <c r="L11">
        <v>0</v>
      </c>
      <c r="M11">
        <v>-344.96</v>
      </c>
      <c r="N11" t="s">
        <v>1290</v>
      </c>
    </row>
    <row r="12" spans="1:14">
      <c r="A12">
        <v>101010102001</v>
      </c>
      <c r="B12" t="s">
        <v>2902</v>
      </c>
      <c r="C12" t="s">
        <v>2626</v>
      </c>
      <c r="D12" t="s">
        <v>1288</v>
      </c>
      <c r="E12" t="s">
        <v>2628</v>
      </c>
      <c r="F12">
        <v>3505</v>
      </c>
      <c r="G12" s="1">
        <v>38952</v>
      </c>
      <c r="H12" t="s">
        <v>2456</v>
      </c>
      <c r="I12" t="s">
        <v>2456</v>
      </c>
      <c r="J12">
        <v>0</v>
      </c>
      <c r="K12">
        <v>412.36</v>
      </c>
      <c r="L12">
        <v>0</v>
      </c>
      <c r="M12">
        <v>-412.36</v>
      </c>
      <c r="N12" t="s">
        <v>1290</v>
      </c>
    </row>
    <row r="13" spans="1:14">
      <c r="A13">
        <v>101010102001</v>
      </c>
      <c r="B13" t="s">
        <v>2902</v>
      </c>
      <c r="C13" t="s">
        <v>2626</v>
      </c>
      <c r="D13" t="s">
        <v>1288</v>
      </c>
      <c r="E13" t="s">
        <v>2628</v>
      </c>
      <c r="F13">
        <v>3576</v>
      </c>
      <c r="G13" s="1">
        <v>38959</v>
      </c>
      <c r="H13" t="s">
        <v>1072</v>
      </c>
      <c r="I13" t="s">
        <v>1072</v>
      </c>
      <c r="J13">
        <v>0</v>
      </c>
      <c r="K13">
        <v>4</v>
      </c>
      <c r="L13">
        <v>0</v>
      </c>
      <c r="M13">
        <v>-4</v>
      </c>
      <c r="N13" t="s">
        <v>1290</v>
      </c>
    </row>
    <row r="14" spans="1:14">
      <c r="A14">
        <v>101010102001</v>
      </c>
      <c r="B14" t="s">
        <v>2902</v>
      </c>
      <c r="C14" t="s">
        <v>2626</v>
      </c>
      <c r="D14" t="s">
        <v>1288</v>
      </c>
      <c r="E14" t="s">
        <v>2628</v>
      </c>
      <c r="F14">
        <v>3576</v>
      </c>
      <c r="G14" s="1">
        <v>38959</v>
      </c>
      <c r="H14" t="s">
        <v>1072</v>
      </c>
      <c r="I14" t="s">
        <v>1072</v>
      </c>
      <c r="J14">
        <v>0</v>
      </c>
      <c r="K14">
        <v>4</v>
      </c>
      <c r="L14">
        <v>0</v>
      </c>
      <c r="M14">
        <v>-4</v>
      </c>
      <c r="N14" t="s">
        <v>1290</v>
      </c>
    </row>
    <row r="15" spans="1:14">
      <c r="A15">
        <v>101010102001</v>
      </c>
      <c r="B15" t="s">
        <v>2902</v>
      </c>
      <c r="C15" t="s">
        <v>2626</v>
      </c>
      <c r="D15" t="s">
        <v>1288</v>
      </c>
      <c r="E15" t="s">
        <v>2628</v>
      </c>
      <c r="F15">
        <v>3576</v>
      </c>
      <c r="G15" s="1">
        <v>38959</v>
      </c>
      <c r="H15" t="s">
        <v>1072</v>
      </c>
      <c r="I15" t="s">
        <v>1072</v>
      </c>
      <c r="J15">
        <v>0</v>
      </c>
      <c r="K15">
        <v>4</v>
      </c>
      <c r="L15">
        <v>0</v>
      </c>
      <c r="M15">
        <v>-4</v>
      </c>
      <c r="N15" t="s">
        <v>1290</v>
      </c>
    </row>
    <row r="16" spans="1:14">
      <c r="A16">
        <v>101010102001</v>
      </c>
      <c r="B16" t="s">
        <v>2902</v>
      </c>
      <c r="C16" t="s">
        <v>2626</v>
      </c>
      <c r="D16" t="s">
        <v>1288</v>
      </c>
      <c r="E16" t="s">
        <v>2628</v>
      </c>
      <c r="F16">
        <v>3576</v>
      </c>
      <c r="G16" s="1">
        <v>38959</v>
      </c>
      <c r="H16" t="s">
        <v>1072</v>
      </c>
      <c r="I16" t="s">
        <v>1072</v>
      </c>
      <c r="J16">
        <v>0</v>
      </c>
      <c r="K16">
        <v>4</v>
      </c>
      <c r="L16">
        <v>0</v>
      </c>
      <c r="M16">
        <v>-4</v>
      </c>
      <c r="N16" t="s">
        <v>1290</v>
      </c>
    </row>
    <row r="17" spans="1:14">
      <c r="A17">
        <v>101010102001</v>
      </c>
      <c r="B17" t="s">
        <v>2902</v>
      </c>
      <c r="C17" t="s">
        <v>2626</v>
      </c>
      <c r="D17" t="s">
        <v>1288</v>
      </c>
      <c r="E17" t="s">
        <v>2628</v>
      </c>
      <c r="F17">
        <v>3576</v>
      </c>
      <c r="G17" s="1">
        <v>38959</v>
      </c>
      <c r="H17" t="s">
        <v>1072</v>
      </c>
      <c r="I17" t="s">
        <v>1072</v>
      </c>
      <c r="J17">
        <v>0</v>
      </c>
      <c r="K17">
        <v>4</v>
      </c>
      <c r="L17">
        <v>0</v>
      </c>
      <c r="M17">
        <v>-4</v>
      </c>
      <c r="N17" t="s">
        <v>1290</v>
      </c>
    </row>
    <row r="18" spans="1:14">
      <c r="A18">
        <v>101010102001</v>
      </c>
      <c r="B18" t="s">
        <v>2902</v>
      </c>
      <c r="C18" t="s">
        <v>2626</v>
      </c>
      <c r="D18" t="s">
        <v>1288</v>
      </c>
      <c r="E18" t="s">
        <v>2628</v>
      </c>
      <c r="F18">
        <v>3318</v>
      </c>
      <c r="G18" s="1">
        <v>38933</v>
      </c>
      <c r="H18" t="s">
        <v>2382</v>
      </c>
      <c r="I18" t="s">
        <v>2382</v>
      </c>
      <c r="J18">
        <v>0</v>
      </c>
      <c r="K18">
        <v>385.6</v>
      </c>
      <c r="L18">
        <v>0</v>
      </c>
      <c r="M18">
        <v>-385.6</v>
      </c>
      <c r="N18" t="s">
        <v>1290</v>
      </c>
    </row>
    <row r="19" spans="1:14">
      <c r="A19">
        <v>101010102001</v>
      </c>
      <c r="B19" t="s">
        <v>2902</v>
      </c>
      <c r="C19" t="s">
        <v>2626</v>
      </c>
      <c r="D19" t="s">
        <v>1288</v>
      </c>
      <c r="E19" t="s">
        <v>2628</v>
      </c>
      <c r="F19">
        <v>3599</v>
      </c>
      <c r="G19" s="1">
        <v>38960</v>
      </c>
      <c r="H19" t="s">
        <v>2752</v>
      </c>
      <c r="I19" t="s">
        <v>2752</v>
      </c>
      <c r="J19">
        <v>0</v>
      </c>
      <c r="K19">
        <v>89.5</v>
      </c>
      <c r="L19">
        <v>0</v>
      </c>
      <c r="M19">
        <v>-89.5</v>
      </c>
      <c r="N19" t="s">
        <v>1290</v>
      </c>
    </row>
    <row r="20" spans="1:14">
      <c r="A20">
        <v>101010102001</v>
      </c>
      <c r="B20" t="s">
        <v>2902</v>
      </c>
      <c r="C20" t="s">
        <v>2626</v>
      </c>
      <c r="D20" t="s">
        <v>1288</v>
      </c>
      <c r="E20" t="s">
        <v>2628</v>
      </c>
      <c r="F20">
        <v>3506</v>
      </c>
      <c r="G20" s="1">
        <v>38952</v>
      </c>
      <c r="H20" t="s">
        <v>2457</v>
      </c>
      <c r="I20" t="s">
        <v>2457</v>
      </c>
      <c r="J20">
        <v>0</v>
      </c>
      <c r="K20">
        <v>103.04</v>
      </c>
      <c r="L20">
        <v>0</v>
      </c>
      <c r="M20">
        <v>-103.04</v>
      </c>
      <c r="N20" t="s">
        <v>1290</v>
      </c>
    </row>
    <row r="21" spans="1:14">
      <c r="A21">
        <v>101010102001</v>
      </c>
      <c r="B21" t="s">
        <v>2902</v>
      </c>
      <c r="C21" t="s">
        <v>2626</v>
      </c>
      <c r="D21" t="s">
        <v>1288</v>
      </c>
      <c r="E21" t="s">
        <v>2628</v>
      </c>
      <c r="F21">
        <v>3491</v>
      </c>
      <c r="G21" s="1">
        <v>38951</v>
      </c>
      <c r="H21" t="s">
        <v>2446</v>
      </c>
      <c r="I21" t="s">
        <v>2446</v>
      </c>
      <c r="J21">
        <v>0</v>
      </c>
      <c r="K21">
        <v>1908.37</v>
      </c>
      <c r="L21">
        <v>0</v>
      </c>
      <c r="M21">
        <v>-1908.37</v>
      </c>
      <c r="N21" t="s">
        <v>1290</v>
      </c>
    </row>
    <row r="22" spans="1:14">
      <c r="A22">
        <v>101010102001</v>
      </c>
      <c r="B22" t="s">
        <v>2902</v>
      </c>
      <c r="C22" t="s">
        <v>2626</v>
      </c>
      <c r="D22" t="s">
        <v>1288</v>
      </c>
      <c r="E22" t="s">
        <v>2628</v>
      </c>
      <c r="F22">
        <v>3492</v>
      </c>
      <c r="G22" s="1">
        <v>38951</v>
      </c>
      <c r="H22" t="s">
        <v>2447</v>
      </c>
      <c r="I22" t="s">
        <v>2447</v>
      </c>
      <c r="J22">
        <v>0</v>
      </c>
      <c r="K22">
        <v>1068.69</v>
      </c>
      <c r="L22">
        <v>0</v>
      </c>
      <c r="M22">
        <v>-1068.69</v>
      </c>
      <c r="N22" t="s">
        <v>1290</v>
      </c>
    </row>
    <row r="23" spans="1:14">
      <c r="A23">
        <v>101010102001</v>
      </c>
      <c r="B23" t="s">
        <v>2902</v>
      </c>
      <c r="C23" t="s">
        <v>2626</v>
      </c>
      <c r="D23" t="s">
        <v>1288</v>
      </c>
      <c r="E23" t="s">
        <v>2628</v>
      </c>
      <c r="F23">
        <v>3336</v>
      </c>
      <c r="G23" s="1">
        <v>38936</v>
      </c>
      <c r="H23" t="s">
        <v>2404</v>
      </c>
      <c r="I23" t="s">
        <v>2404</v>
      </c>
      <c r="J23">
        <v>0</v>
      </c>
      <c r="K23">
        <v>13933.87</v>
      </c>
      <c r="L23">
        <v>0</v>
      </c>
      <c r="M23">
        <v>-13933.87</v>
      </c>
      <c r="N23" t="s">
        <v>1290</v>
      </c>
    </row>
    <row r="24" spans="1:14">
      <c r="A24">
        <v>101010102001</v>
      </c>
      <c r="B24" t="s">
        <v>2902</v>
      </c>
      <c r="C24" t="s">
        <v>2626</v>
      </c>
      <c r="D24" t="s">
        <v>1288</v>
      </c>
      <c r="E24" t="s">
        <v>2628</v>
      </c>
      <c r="F24">
        <v>3337</v>
      </c>
      <c r="G24" s="1">
        <v>38936</v>
      </c>
      <c r="H24" t="s">
        <v>2405</v>
      </c>
      <c r="I24" t="s">
        <v>2405</v>
      </c>
      <c r="J24">
        <v>0</v>
      </c>
      <c r="K24">
        <v>13922.27</v>
      </c>
      <c r="L24">
        <v>0</v>
      </c>
      <c r="M24">
        <v>-13922.27</v>
      </c>
      <c r="N24" t="s">
        <v>1290</v>
      </c>
    </row>
    <row r="25" spans="1:14">
      <c r="A25">
        <v>101010102001</v>
      </c>
      <c r="B25" t="s">
        <v>2902</v>
      </c>
      <c r="C25" t="s">
        <v>2626</v>
      </c>
      <c r="D25" t="s">
        <v>1288</v>
      </c>
      <c r="E25" t="s">
        <v>2628</v>
      </c>
      <c r="F25">
        <v>3338</v>
      </c>
      <c r="G25" s="1">
        <v>38936</v>
      </c>
      <c r="H25" t="s">
        <v>2405</v>
      </c>
      <c r="I25" t="s">
        <v>2405</v>
      </c>
      <c r="J25">
        <v>0</v>
      </c>
      <c r="K25">
        <v>13910.58</v>
      </c>
      <c r="L25">
        <v>0</v>
      </c>
      <c r="M25">
        <v>-13910.58</v>
      </c>
      <c r="N25" t="s">
        <v>1290</v>
      </c>
    </row>
    <row r="26" spans="1:14">
      <c r="A26">
        <v>101010102001</v>
      </c>
      <c r="B26" t="s">
        <v>2902</v>
      </c>
      <c r="C26" t="s">
        <v>2626</v>
      </c>
      <c r="D26" t="s">
        <v>1288</v>
      </c>
      <c r="E26" t="s">
        <v>2628</v>
      </c>
      <c r="F26">
        <v>3563</v>
      </c>
      <c r="G26" s="1">
        <v>38958</v>
      </c>
      <c r="H26" t="s">
        <v>1060</v>
      </c>
      <c r="I26" t="s">
        <v>1060</v>
      </c>
      <c r="J26">
        <v>0</v>
      </c>
      <c r="K26">
        <v>12.25</v>
      </c>
      <c r="L26">
        <v>0</v>
      </c>
      <c r="M26">
        <v>-12.25</v>
      </c>
      <c r="N26" t="s">
        <v>1290</v>
      </c>
    </row>
    <row r="27" spans="1:14">
      <c r="A27">
        <v>101010102001</v>
      </c>
      <c r="B27" t="s">
        <v>2902</v>
      </c>
      <c r="C27" t="s">
        <v>2626</v>
      </c>
      <c r="D27" t="s">
        <v>1288</v>
      </c>
      <c r="E27" t="s">
        <v>2628</v>
      </c>
      <c r="F27">
        <v>3454</v>
      </c>
      <c r="G27" s="1">
        <v>38946</v>
      </c>
      <c r="H27" t="s">
        <v>3986</v>
      </c>
      <c r="I27" t="s">
        <v>3986</v>
      </c>
      <c r="J27">
        <v>0</v>
      </c>
      <c r="K27">
        <v>107.6</v>
      </c>
      <c r="L27">
        <v>0</v>
      </c>
      <c r="M27">
        <v>-107.6</v>
      </c>
      <c r="N27" t="s">
        <v>1290</v>
      </c>
    </row>
    <row r="28" spans="1:14">
      <c r="A28">
        <v>101010102001</v>
      </c>
      <c r="B28" t="s">
        <v>2902</v>
      </c>
      <c r="C28" t="s">
        <v>2626</v>
      </c>
      <c r="D28" t="s">
        <v>1288</v>
      </c>
      <c r="E28" t="s">
        <v>2628</v>
      </c>
      <c r="F28">
        <v>3538</v>
      </c>
      <c r="G28" s="1">
        <v>38953</v>
      </c>
      <c r="H28" t="s">
        <v>3011</v>
      </c>
      <c r="I28" t="s">
        <v>3011</v>
      </c>
      <c r="J28">
        <v>0</v>
      </c>
      <c r="K28">
        <v>30</v>
      </c>
      <c r="L28">
        <v>0</v>
      </c>
      <c r="M28">
        <v>-30</v>
      </c>
      <c r="N28" t="s">
        <v>1290</v>
      </c>
    </row>
    <row r="29" spans="1:14">
      <c r="A29">
        <v>101010102001</v>
      </c>
      <c r="B29" t="s">
        <v>2902</v>
      </c>
      <c r="C29" t="s">
        <v>2626</v>
      </c>
      <c r="D29" t="s">
        <v>1288</v>
      </c>
      <c r="E29" t="s">
        <v>2628</v>
      </c>
      <c r="F29">
        <v>3598</v>
      </c>
      <c r="G29" s="1">
        <v>38960</v>
      </c>
      <c r="H29" t="s">
        <v>2751</v>
      </c>
      <c r="I29" t="s">
        <v>2751</v>
      </c>
      <c r="J29">
        <v>0</v>
      </c>
      <c r="K29">
        <v>156.80000000000001</v>
      </c>
      <c r="L29">
        <v>0</v>
      </c>
      <c r="M29">
        <v>-156.80000000000001</v>
      </c>
      <c r="N29" t="s">
        <v>1290</v>
      </c>
    </row>
    <row r="30" spans="1:14">
      <c r="A30">
        <v>101010102001</v>
      </c>
      <c r="B30" t="s">
        <v>2902</v>
      </c>
      <c r="C30" t="s">
        <v>2626</v>
      </c>
      <c r="D30" t="s">
        <v>1288</v>
      </c>
      <c r="E30" t="s">
        <v>2628</v>
      </c>
      <c r="F30">
        <v>3348</v>
      </c>
      <c r="G30" s="1">
        <v>38936</v>
      </c>
      <c r="H30" t="s">
        <v>2410</v>
      </c>
      <c r="I30" t="s">
        <v>2410</v>
      </c>
      <c r="J30">
        <v>0</v>
      </c>
      <c r="K30">
        <v>50</v>
      </c>
      <c r="L30">
        <v>0</v>
      </c>
      <c r="M30">
        <v>-50</v>
      </c>
      <c r="N30" t="s">
        <v>1290</v>
      </c>
    </row>
    <row r="31" spans="1:14">
      <c r="A31">
        <v>101010102001</v>
      </c>
      <c r="B31" t="s">
        <v>2902</v>
      </c>
      <c r="C31" t="s">
        <v>2626</v>
      </c>
      <c r="D31" t="s">
        <v>1288</v>
      </c>
      <c r="E31" t="s">
        <v>2628</v>
      </c>
      <c r="F31">
        <v>3380</v>
      </c>
      <c r="G31" s="1">
        <v>38939</v>
      </c>
      <c r="H31" t="s">
        <v>766</v>
      </c>
      <c r="I31" t="s">
        <v>766</v>
      </c>
      <c r="J31">
        <v>0</v>
      </c>
      <c r="K31">
        <v>244.84</v>
      </c>
      <c r="L31">
        <v>0</v>
      </c>
      <c r="M31">
        <v>-244.84</v>
      </c>
      <c r="N31" t="s">
        <v>1290</v>
      </c>
    </row>
    <row r="32" spans="1:14">
      <c r="A32">
        <v>101010102001</v>
      </c>
      <c r="B32" t="s">
        <v>2902</v>
      </c>
      <c r="C32" t="s">
        <v>2626</v>
      </c>
      <c r="D32" t="s">
        <v>1288</v>
      </c>
      <c r="E32" t="s">
        <v>2628</v>
      </c>
      <c r="F32">
        <v>3465</v>
      </c>
      <c r="G32" s="1">
        <v>38946</v>
      </c>
      <c r="H32" t="s">
        <v>766</v>
      </c>
      <c r="I32" t="s">
        <v>766</v>
      </c>
      <c r="J32">
        <v>0</v>
      </c>
      <c r="K32">
        <v>400</v>
      </c>
      <c r="L32">
        <v>0</v>
      </c>
      <c r="M32">
        <v>-400</v>
      </c>
      <c r="N32" t="s">
        <v>1290</v>
      </c>
    </row>
    <row r="33" spans="1:14">
      <c r="A33">
        <v>101010102001</v>
      </c>
      <c r="B33" t="s">
        <v>2902</v>
      </c>
      <c r="C33" t="s">
        <v>2626</v>
      </c>
      <c r="D33" t="s">
        <v>1288</v>
      </c>
      <c r="E33" t="s">
        <v>2628</v>
      </c>
      <c r="F33">
        <v>3466</v>
      </c>
      <c r="G33" s="1">
        <v>38946</v>
      </c>
      <c r="H33" t="s">
        <v>766</v>
      </c>
      <c r="I33" t="s">
        <v>766</v>
      </c>
      <c r="J33">
        <v>0</v>
      </c>
      <c r="K33">
        <v>1000</v>
      </c>
      <c r="L33">
        <v>0</v>
      </c>
      <c r="M33">
        <v>-1000</v>
      </c>
      <c r="N33" t="s">
        <v>1290</v>
      </c>
    </row>
    <row r="34" spans="1:14">
      <c r="A34">
        <v>101010102001</v>
      </c>
      <c r="B34" t="s">
        <v>2902</v>
      </c>
      <c r="C34" t="s">
        <v>2626</v>
      </c>
      <c r="D34" t="s">
        <v>1288</v>
      </c>
      <c r="E34" t="s">
        <v>2628</v>
      </c>
      <c r="F34">
        <v>3564</v>
      </c>
      <c r="G34" s="1">
        <v>38958</v>
      </c>
      <c r="H34" t="s">
        <v>766</v>
      </c>
      <c r="I34" t="s">
        <v>766</v>
      </c>
      <c r="J34">
        <v>0</v>
      </c>
      <c r="K34">
        <v>1533.46</v>
      </c>
      <c r="L34">
        <v>0</v>
      </c>
      <c r="M34">
        <v>-1533.46</v>
      </c>
      <c r="N34" t="s">
        <v>1290</v>
      </c>
    </row>
    <row r="35" spans="1:14">
      <c r="A35">
        <v>101010102001</v>
      </c>
      <c r="B35" t="s">
        <v>2902</v>
      </c>
      <c r="C35" t="s">
        <v>2626</v>
      </c>
      <c r="D35" t="s">
        <v>1288</v>
      </c>
      <c r="E35" t="s">
        <v>2628</v>
      </c>
      <c r="F35">
        <v>3464</v>
      </c>
      <c r="G35" s="1">
        <v>38946</v>
      </c>
      <c r="H35" t="s">
        <v>1140</v>
      </c>
      <c r="I35" t="s">
        <v>1140</v>
      </c>
      <c r="J35">
        <v>0</v>
      </c>
      <c r="K35">
        <v>222</v>
      </c>
      <c r="L35">
        <v>0</v>
      </c>
      <c r="M35">
        <v>-222</v>
      </c>
      <c r="N35" t="s">
        <v>1290</v>
      </c>
    </row>
    <row r="36" spans="1:14">
      <c r="A36">
        <v>101010102001</v>
      </c>
      <c r="B36" t="s">
        <v>2902</v>
      </c>
      <c r="C36" t="s">
        <v>2626</v>
      </c>
      <c r="D36" t="s">
        <v>1288</v>
      </c>
      <c r="E36" t="s">
        <v>2628</v>
      </c>
      <c r="F36">
        <v>3446</v>
      </c>
      <c r="G36" s="1">
        <v>38946</v>
      </c>
      <c r="H36" t="s">
        <v>3984</v>
      </c>
      <c r="I36" t="s">
        <v>3984</v>
      </c>
      <c r="J36">
        <v>0</v>
      </c>
      <c r="K36">
        <v>19.04</v>
      </c>
      <c r="L36">
        <v>0</v>
      </c>
      <c r="M36">
        <v>-19.04</v>
      </c>
      <c r="N36" t="s">
        <v>1290</v>
      </c>
    </row>
    <row r="37" spans="1:14">
      <c r="A37">
        <v>101010102001</v>
      </c>
      <c r="B37" t="s">
        <v>2902</v>
      </c>
      <c r="C37" t="s">
        <v>2626</v>
      </c>
      <c r="D37" t="s">
        <v>1288</v>
      </c>
      <c r="E37" t="s">
        <v>2628</v>
      </c>
      <c r="F37">
        <v>3475</v>
      </c>
      <c r="G37" s="1">
        <v>38947</v>
      </c>
      <c r="H37" t="s">
        <v>1160</v>
      </c>
      <c r="I37" t="s">
        <v>1160</v>
      </c>
      <c r="J37">
        <v>0</v>
      </c>
      <c r="K37">
        <v>179.82</v>
      </c>
      <c r="L37">
        <v>0</v>
      </c>
      <c r="M37">
        <v>-179.82</v>
      </c>
      <c r="N37" t="s">
        <v>1290</v>
      </c>
    </row>
    <row r="38" spans="1:14">
      <c r="A38">
        <v>101010102001</v>
      </c>
      <c r="B38" t="s">
        <v>2902</v>
      </c>
      <c r="C38" t="s">
        <v>2626</v>
      </c>
      <c r="D38" t="s">
        <v>1288</v>
      </c>
      <c r="E38" t="s">
        <v>2628</v>
      </c>
      <c r="F38">
        <v>3600</v>
      </c>
      <c r="G38" s="1">
        <v>38960</v>
      </c>
      <c r="H38" t="s">
        <v>2753</v>
      </c>
      <c r="I38" t="s">
        <v>2753</v>
      </c>
      <c r="J38">
        <v>0</v>
      </c>
      <c r="K38">
        <v>160.34</v>
      </c>
      <c r="L38">
        <v>0</v>
      </c>
      <c r="M38">
        <v>-160.34</v>
      </c>
      <c r="N38" t="s">
        <v>1290</v>
      </c>
    </row>
    <row r="39" spans="1:14">
      <c r="A39">
        <v>101010102001</v>
      </c>
      <c r="B39" t="s">
        <v>2902</v>
      </c>
      <c r="C39" t="s">
        <v>2626</v>
      </c>
      <c r="D39" t="s">
        <v>1288</v>
      </c>
      <c r="E39" t="s">
        <v>2628</v>
      </c>
      <c r="F39">
        <v>3516</v>
      </c>
      <c r="G39" s="1">
        <v>38952</v>
      </c>
      <c r="H39" t="s">
        <v>342</v>
      </c>
      <c r="I39" t="s">
        <v>342</v>
      </c>
      <c r="J39">
        <v>0</v>
      </c>
      <c r="K39">
        <v>3748.12</v>
      </c>
      <c r="L39">
        <v>0</v>
      </c>
      <c r="M39">
        <v>-3748.12</v>
      </c>
      <c r="N39" t="s">
        <v>1290</v>
      </c>
    </row>
    <row r="40" spans="1:14">
      <c r="A40">
        <v>101010102001</v>
      </c>
      <c r="B40" t="s">
        <v>2902</v>
      </c>
      <c r="C40" t="s">
        <v>2626</v>
      </c>
      <c r="D40" t="s">
        <v>1288</v>
      </c>
      <c r="E40" t="s">
        <v>2628</v>
      </c>
      <c r="F40">
        <v>3328</v>
      </c>
      <c r="G40" s="1">
        <v>38933</v>
      </c>
      <c r="H40" t="s">
        <v>2389</v>
      </c>
      <c r="I40" t="s">
        <v>2389</v>
      </c>
      <c r="J40">
        <v>0</v>
      </c>
      <c r="K40">
        <v>7689.58</v>
      </c>
      <c r="L40">
        <v>0</v>
      </c>
      <c r="M40">
        <v>-7689.58</v>
      </c>
      <c r="N40" t="s">
        <v>1290</v>
      </c>
    </row>
    <row r="41" spans="1:14">
      <c r="A41">
        <v>101010102001</v>
      </c>
      <c r="B41" t="s">
        <v>2902</v>
      </c>
      <c r="C41" t="s">
        <v>2626</v>
      </c>
      <c r="D41" t="s">
        <v>1288</v>
      </c>
      <c r="E41" t="s">
        <v>2628</v>
      </c>
      <c r="F41">
        <v>3287</v>
      </c>
      <c r="G41" s="1">
        <v>38930</v>
      </c>
      <c r="H41" t="s">
        <v>549</v>
      </c>
      <c r="I41" t="s">
        <v>549</v>
      </c>
      <c r="J41">
        <v>0</v>
      </c>
      <c r="K41">
        <v>147.16999999999999</v>
      </c>
      <c r="L41">
        <v>0</v>
      </c>
      <c r="M41">
        <v>-147.16999999999999</v>
      </c>
      <c r="N41" t="s">
        <v>1290</v>
      </c>
    </row>
    <row r="42" spans="1:14">
      <c r="A42">
        <v>101010102001</v>
      </c>
      <c r="B42" t="s">
        <v>2902</v>
      </c>
      <c r="C42" t="s">
        <v>2626</v>
      </c>
      <c r="D42" t="s">
        <v>1288</v>
      </c>
      <c r="E42" t="s">
        <v>2628</v>
      </c>
      <c r="F42">
        <v>3540</v>
      </c>
      <c r="G42" s="1">
        <v>38954</v>
      </c>
      <c r="H42" t="s">
        <v>3014</v>
      </c>
      <c r="I42" t="s">
        <v>3014</v>
      </c>
      <c r="J42">
        <v>0</v>
      </c>
      <c r="K42">
        <v>239.21</v>
      </c>
      <c r="L42">
        <v>0</v>
      </c>
      <c r="M42">
        <v>-239.21</v>
      </c>
      <c r="N42" t="s">
        <v>1290</v>
      </c>
    </row>
    <row r="43" spans="1:14">
      <c r="A43">
        <v>101010102001</v>
      </c>
      <c r="B43" t="s">
        <v>2902</v>
      </c>
      <c r="C43" t="s">
        <v>2626</v>
      </c>
      <c r="D43" t="s">
        <v>1288</v>
      </c>
      <c r="E43" t="s">
        <v>2628</v>
      </c>
      <c r="F43">
        <v>3541</v>
      </c>
      <c r="G43" s="1">
        <v>38954</v>
      </c>
      <c r="H43" t="s">
        <v>3014</v>
      </c>
      <c r="I43" t="s">
        <v>3014</v>
      </c>
      <c r="J43">
        <v>0</v>
      </c>
      <c r="K43">
        <v>313.25</v>
      </c>
      <c r="L43">
        <v>0</v>
      </c>
      <c r="M43">
        <v>-313.25</v>
      </c>
      <c r="N43" t="s">
        <v>1290</v>
      </c>
    </row>
    <row r="44" spans="1:14">
      <c r="A44">
        <v>101010102001</v>
      </c>
      <c r="B44" t="s">
        <v>2902</v>
      </c>
      <c r="C44" t="s">
        <v>2626</v>
      </c>
      <c r="D44" t="s">
        <v>1288</v>
      </c>
      <c r="E44" t="s">
        <v>2628</v>
      </c>
      <c r="F44">
        <v>3606</v>
      </c>
      <c r="G44" s="1">
        <v>38960</v>
      </c>
      <c r="H44" t="s">
        <v>2759</v>
      </c>
      <c r="I44" t="s">
        <v>2759</v>
      </c>
      <c r="J44">
        <v>0</v>
      </c>
      <c r="K44">
        <v>1246</v>
      </c>
      <c r="L44">
        <v>0</v>
      </c>
      <c r="M44">
        <v>-1246</v>
      </c>
      <c r="N44" t="s">
        <v>1290</v>
      </c>
    </row>
    <row r="45" spans="1:14">
      <c r="A45">
        <v>101010102001</v>
      </c>
      <c r="B45" t="s">
        <v>2902</v>
      </c>
      <c r="C45" t="s">
        <v>2626</v>
      </c>
      <c r="D45" t="s">
        <v>1288</v>
      </c>
      <c r="E45" t="s">
        <v>2628</v>
      </c>
      <c r="F45">
        <v>3455</v>
      </c>
      <c r="G45" s="1">
        <v>38946</v>
      </c>
      <c r="H45" t="s">
        <v>3987</v>
      </c>
      <c r="I45" t="s">
        <v>3987</v>
      </c>
      <c r="J45">
        <v>0</v>
      </c>
      <c r="K45">
        <v>125</v>
      </c>
      <c r="L45">
        <v>0</v>
      </c>
      <c r="M45">
        <v>-125</v>
      </c>
      <c r="N45" t="s">
        <v>1290</v>
      </c>
    </row>
    <row r="46" spans="1:14">
      <c r="A46">
        <v>101010102001</v>
      </c>
      <c r="B46" t="s">
        <v>1287</v>
      </c>
      <c r="C46" t="s">
        <v>2626</v>
      </c>
      <c r="D46" t="s">
        <v>1288</v>
      </c>
      <c r="E46" t="s">
        <v>2628</v>
      </c>
      <c r="F46">
        <v>3448</v>
      </c>
      <c r="G46" s="1">
        <v>38946</v>
      </c>
      <c r="H46" t="s">
        <v>2629</v>
      </c>
      <c r="I46" t="s">
        <v>2629</v>
      </c>
      <c r="J46">
        <v>0</v>
      </c>
      <c r="K46">
        <v>100</v>
      </c>
      <c r="L46">
        <v>0</v>
      </c>
      <c r="M46">
        <v>-100</v>
      </c>
      <c r="N46" t="s">
        <v>1290</v>
      </c>
    </row>
    <row r="47" spans="1:14">
      <c r="A47">
        <v>101010102001</v>
      </c>
      <c r="B47" t="s">
        <v>2902</v>
      </c>
      <c r="C47" t="s">
        <v>2626</v>
      </c>
      <c r="D47" t="s">
        <v>1288</v>
      </c>
      <c r="E47" t="s">
        <v>2628</v>
      </c>
      <c r="F47">
        <v>3448</v>
      </c>
      <c r="G47" s="1">
        <v>38946</v>
      </c>
      <c r="H47" t="s">
        <v>2629</v>
      </c>
      <c r="I47" t="s">
        <v>2629</v>
      </c>
      <c r="J47">
        <v>0</v>
      </c>
      <c r="K47">
        <v>1824.89</v>
      </c>
      <c r="L47">
        <v>0</v>
      </c>
      <c r="M47">
        <v>-1824.89</v>
      </c>
      <c r="N47" t="s">
        <v>1290</v>
      </c>
    </row>
    <row r="48" spans="1:14">
      <c r="A48">
        <v>101010102001</v>
      </c>
      <c r="B48" t="s">
        <v>2902</v>
      </c>
      <c r="C48" t="s">
        <v>2626</v>
      </c>
      <c r="D48" t="s">
        <v>1288</v>
      </c>
      <c r="E48" t="s">
        <v>2628</v>
      </c>
      <c r="F48">
        <v>3343</v>
      </c>
      <c r="G48" s="1">
        <v>38936</v>
      </c>
      <c r="H48" t="s">
        <v>2408</v>
      </c>
      <c r="I48" t="s">
        <v>2408</v>
      </c>
      <c r="J48">
        <v>0</v>
      </c>
      <c r="K48">
        <v>1971.79</v>
      </c>
      <c r="L48">
        <v>0</v>
      </c>
      <c r="M48">
        <v>-1971.79</v>
      </c>
      <c r="N48" t="s">
        <v>1290</v>
      </c>
    </row>
    <row r="49" spans="1:14">
      <c r="A49">
        <v>101010102001</v>
      </c>
      <c r="B49" t="s">
        <v>2902</v>
      </c>
      <c r="C49" t="s">
        <v>2626</v>
      </c>
      <c r="D49" t="s">
        <v>1288</v>
      </c>
      <c r="E49" t="s">
        <v>2628</v>
      </c>
      <c r="F49">
        <v>3379</v>
      </c>
      <c r="G49" s="1">
        <v>38939</v>
      </c>
      <c r="H49" t="s">
        <v>765</v>
      </c>
      <c r="I49" t="s">
        <v>765</v>
      </c>
      <c r="J49">
        <v>0</v>
      </c>
      <c r="K49">
        <v>33.6</v>
      </c>
      <c r="L49">
        <v>0</v>
      </c>
      <c r="M49">
        <v>-33.6</v>
      </c>
      <c r="N49" t="s">
        <v>1290</v>
      </c>
    </row>
    <row r="50" spans="1:14">
      <c r="A50">
        <v>101010102001</v>
      </c>
      <c r="B50" t="s">
        <v>2902</v>
      </c>
      <c r="C50" t="s">
        <v>2626</v>
      </c>
      <c r="D50" t="s">
        <v>1288</v>
      </c>
      <c r="E50" t="s">
        <v>2628</v>
      </c>
      <c r="F50">
        <v>3483</v>
      </c>
      <c r="G50" s="1">
        <v>38950</v>
      </c>
      <c r="H50" t="s">
        <v>1172</v>
      </c>
      <c r="I50" t="s">
        <v>1172</v>
      </c>
      <c r="J50">
        <v>0</v>
      </c>
      <c r="K50">
        <v>1246.24</v>
      </c>
      <c r="L50">
        <v>0</v>
      </c>
      <c r="M50">
        <v>-1246.24</v>
      </c>
      <c r="N50" t="s">
        <v>1290</v>
      </c>
    </row>
    <row r="51" spans="1:14">
      <c r="A51">
        <v>101010102001</v>
      </c>
      <c r="B51" t="s">
        <v>2902</v>
      </c>
      <c r="C51" t="s">
        <v>2626</v>
      </c>
      <c r="D51" t="s">
        <v>1288</v>
      </c>
      <c r="E51" t="s">
        <v>2628</v>
      </c>
      <c r="F51">
        <v>3456</v>
      </c>
      <c r="G51" s="1">
        <v>38946</v>
      </c>
      <c r="H51" t="s">
        <v>3988</v>
      </c>
      <c r="I51" t="s">
        <v>3988</v>
      </c>
      <c r="J51">
        <v>0</v>
      </c>
      <c r="K51">
        <v>340</v>
      </c>
      <c r="L51">
        <v>0</v>
      </c>
      <c r="M51">
        <v>-340</v>
      </c>
      <c r="N51" t="s">
        <v>1290</v>
      </c>
    </row>
    <row r="52" spans="1:14">
      <c r="A52">
        <v>101010102001</v>
      </c>
      <c r="B52" t="s">
        <v>2902</v>
      </c>
      <c r="C52" t="s">
        <v>2626</v>
      </c>
      <c r="D52" t="s">
        <v>1288</v>
      </c>
      <c r="E52" t="s">
        <v>2632</v>
      </c>
      <c r="F52">
        <v>128</v>
      </c>
      <c r="G52" s="1">
        <v>38939</v>
      </c>
      <c r="H52" t="s">
        <v>768</v>
      </c>
      <c r="I52" t="s">
        <v>768</v>
      </c>
      <c r="J52">
        <v>0</v>
      </c>
      <c r="K52">
        <v>970</v>
      </c>
      <c r="L52">
        <v>0</v>
      </c>
      <c r="M52">
        <v>-970</v>
      </c>
      <c r="N52" t="s">
        <v>1290</v>
      </c>
    </row>
    <row r="53" spans="1:14">
      <c r="A53">
        <v>101010102001</v>
      </c>
      <c r="B53" t="s">
        <v>2902</v>
      </c>
      <c r="C53" t="s">
        <v>2626</v>
      </c>
      <c r="D53" t="s">
        <v>1288</v>
      </c>
      <c r="E53" t="s">
        <v>2632</v>
      </c>
      <c r="F53">
        <v>129</v>
      </c>
      <c r="G53" s="1">
        <v>38959</v>
      </c>
      <c r="H53" t="s">
        <v>1074</v>
      </c>
      <c r="I53" t="s">
        <v>1074</v>
      </c>
      <c r="J53">
        <v>0</v>
      </c>
      <c r="K53">
        <v>1588.84</v>
      </c>
      <c r="L53">
        <v>0</v>
      </c>
      <c r="M53">
        <v>-1588.84</v>
      </c>
      <c r="N53" t="s">
        <v>1290</v>
      </c>
    </row>
    <row r="54" spans="1:14">
      <c r="A54">
        <v>101010102001</v>
      </c>
      <c r="B54" t="s">
        <v>2902</v>
      </c>
      <c r="C54" t="s">
        <v>2626</v>
      </c>
      <c r="D54" t="s">
        <v>1288</v>
      </c>
      <c r="E54" t="s">
        <v>2632</v>
      </c>
      <c r="F54">
        <v>135</v>
      </c>
      <c r="G54" s="1">
        <v>38951</v>
      </c>
      <c r="H54" t="s">
        <v>2448</v>
      </c>
      <c r="I54" t="s">
        <v>2448</v>
      </c>
      <c r="J54">
        <v>0</v>
      </c>
      <c r="K54">
        <v>1127</v>
      </c>
      <c r="L54">
        <v>0</v>
      </c>
      <c r="M54">
        <v>-1127</v>
      </c>
      <c r="N54" t="s">
        <v>1290</v>
      </c>
    </row>
    <row r="55" spans="1:14">
      <c r="A55">
        <v>101010102001</v>
      </c>
      <c r="B55" t="s">
        <v>1287</v>
      </c>
      <c r="C55" t="s">
        <v>2626</v>
      </c>
      <c r="D55" t="s">
        <v>1288</v>
      </c>
      <c r="E55" t="s">
        <v>2632</v>
      </c>
      <c r="F55">
        <v>137</v>
      </c>
      <c r="G55" s="1">
        <v>38959</v>
      </c>
      <c r="H55" t="s">
        <v>2633</v>
      </c>
      <c r="I55" t="s">
        <v>2633</v>
      </c>
      <c r="J55">
        <v>0</v>
      </c>
      <c r="K55">
        <v>275.89</v>
      </c>
      <c r="L55">
        <v>0</v>
      </c>
      <c r="M55">
        <v>-275.89</v>
      </c>
      <c r="N55" t="s">
        <v>1290</v>
      </c>
    </row>
    <row r="56" spans="1:14" ht="13.5" thickBot="1">
      <c r="A56">
        <v>101010102001</v>
      </c>
      <c r="B56" t="s">
        <v>2902</v>
      </c>
      <c r="C56" t="s">
        <v>2626</v>
      </c>
      <c r="D56" t="s">
        <v>1288</v>
      </c>
      <c r="E56" t="s">
        <v>2632</v>
      </c>
      <c r="F56">
        <v>148</v>
      </c>
      <c r="G56" s="1">
        <v>38959</v>
      </c>
      <c r="H56" t="s">
        <v>1075</v>
      </c>
      <c r="I56" t="s">
        <v>1075</v>
      </c>
      <c r="J56">
        <v>0</v>
      </c>
      <c r="K56">
        <v>15177.89</v>
      </c>
      <c r="L56">
        <v>0</v>
      </c>
      <c r="M56">
        <v>-15177.89</v>
      </c>
      <c r="N56" t="s">
        <v>1290</v>
      </c>
    </row>
    <row r="57" spans="1:14" s="21" customFormat="1" ht="13.5" thickBot="1">
      <c r="A57" s="19">
        <v>101010102001</v>
      </c>
      <c r="B57" s="21" t="s">
        <v>2902</v>
      </c>
      <c r="C57" s="21" t="s">
        <v>2626</v>
      </c>
      <c r="D57" s="21" t="s">
        <v>1288</v>
      </c>
      <c r="E57" s="21" t="s">
        <v>2628</v>
      </c>
      <c r="F57" s="21">
        <v>3298</v>
      </c>
      <c r="G57" s="22">
        <v>38932</v>
      </c>
      <c r="H57" s="21" t="s">
        <v>587</v>
      </c>
      <c r="I57" s="21" t="s">
        <v>2278</v>
      </c>
      <c r="J57" s="21">
        <v>0</v>
      </c>
      <c r="K57" s="21">
        <v>218</v>
      </c>
      <c r="L57" s="21">
        <v>0</v>
      </c>
      <c r="M57" s="21">
        <v>-218</v>
      </c>
      <c r="N57" s="21" t="s">
        <v>1290</v>
      </c>
    </row>
    <row r="58" spans="1:14">
      <c r="A58">
        <v>101010102001</v>
      </c>
      <c r="B58" t="s">
        <v>2902</v>
      </c>
      <c r="C58" t="s">
        <v>2626</v>
      </c>
      <c r="D58" t="s">
        <v>1288</v>
      </c>
      <c r="E58" t="s">
        <v>2628</v>
      </c>
      <c r="F58">
        <v>3439</v>
      </c>
      <c r="G58" s="1">
        <v>38946</v>
      </c>
      <c r="H58" t="s">
        <v>3983</v>
      </c>
      <c r="I58" s="27" t="s">
        <v>277</v>
      </c>
      <c r="J58">
        <v>0</v>
      </c>
      <c r="K58">
        <v>100</v>
      </c>
      <c r="L58">
        <v>0</v>
      </c>
      <c r="M58">
        <v>-100</v>
      </c>
      <c r="N58" t="s">
        <v>1290</v>
      </c>
    </row>
    <row r="59" spans="1:14">
      <c r="A59">
        <v>101010102001</v>
      </c>
      <c r="B59" t="s">
        <v>2902</v>
      </c>
      <c r="C59" t="s">
        <v>2626</v>
      </c>
      <c r="D59" t="s">
        <v>1288</v>
      </c>
      <c r="E59" t="s">
        <v>2628</v>
      </c>
      <c r="F59">
        <v>3490</v>
      </c>
      <c r="G59" s="1">
        <v>38951</v>
      </c>
      <c r="H59" t="s">
        <v>2445</v>
      </c>
      <c r="I59" s="27" t="s">
        <v>277</v>
      </c>
      <c r="J59">
        <v>0</v>
      </c>
      <c r="K59">
        <v>6006.89</v>
      </c>
      <c r="L59">
        <v>0</v>
      </c>
      <c r="M59">
        <v>-6006.89</v>
      </c>
      <c r="N59" t="s">
        <v>1290</v>
      </c>
    </row>
    <row r="60" spans="1:14">
      <c r="A60">
        <v>101010102001</v>
      </c>
      <c r="B60" t="s">
        <v>2902</v>
      </c>
      <c r="C60" t="s">
        <v>2626</v>
      </c>
      <c r="D60" t="s">
        <v>1288</v>
      </c>
      <c r="E60" t="s">
        <v>2628</v>
      </c>
      <c r="F60">
        <v>3552</v>
      </c>
      <c r="G60" s="1">
        <v>38957</v>
      </c>
      <c r="H60" t="s">
        <v>3038</v>
      </c>
      <c r="I60" t="s">
        <v>277</v>
      </c>
      <c r="J60">
        <v>0</v>
      </c>
      <c r="K60">
        <v>105.66</v>
      </c>
      <c r="L60">
        <v>0</v>
      </c>
      <c r="M60">
        <v>-105.66</v>
      </c>
      <c r="N60" t="s">
        <v>1290</v>
      </c>
    </row>
    <row r="61" spans="1:14">
      <c r="A61">
        <v>101010102001</v>
      </c>
      <c r="B61" t="s">
        <v>2902</v>
      </c>
      <c r="C61" t="s">
        <v>2626</v>
      </c>
      <c r="D61" t="s">
        <v>1288</v>
      </c>
      <c r="E61" t="s">
        <v>2628</v>
      </c>
      <c r="F61">
        <v>3580</v>
      </c>
      <c r="G61" s="1">
        <v>38959</v>
      </c>
      <c r="H61" t="s">
        <v>1073</v>
      </c>
      <c r="I61" s="27" t="s">
        <v>277</v>
      </c>
      <c r="J61">
        <v>0</v>
      </c>
      <c r="K61">
        <v>321.02999999999997</v>
      </c>
      <c r="L61">
        <v>0</v>
      </c>
      <c r="M61">
        <v>-321.02999999999997</v>
      </c>
      <c r="N61" t="s">
        <v>1290</v>
      </c>
    </row>
    <row r="62" spans="1:14">
      <c r="A62">
        <v>101010102001</v>
      </c>
      <c r="B62" t="s">
        <v>2902</v>
      </c>
      <c r="C62" t="s">
        <v>2626</v>
      </c>
      <c r="D62" t="s">
        <v>1288</v>
      </c>
      <c r="E62" t="s">
        <v>2628</v>
      </c>
      <c r="F62">
        <v>3585</v>
      </c>
      <c r="G62" s="1">
        <v>38960</v>
      </c>
      <c r="H62" t="s">
        <v>2745</v>
      </c>
      <c r="I62" s="27" t="s">
        <v>277</v>
      </c>
      <c r="J62">
        <v>0</v>
      </c>
      <c r="K62">
        <v>18.72</v>
      </c>
      <c r="L62">
        <v>0</v>
      </c>
      <c r="M62">
        <v>-18.72</v>
      </c>
      <c r="N62" t="s">
        <v>1290</v>
      </c>
    </row>
    <row r="63" spans="1:14">
      <c r="A63">
        <v>101010102001</v>
      </c>
      <c r="B63" t="s">
        <v>2902</v>
      </c>
      <c r="C63" t="s">
        <v>2626</v>
      </c>
      <c r="D63" t="s">
        <v>1288</v>
      </c>
      <c r="E63" t="s">
        <v>2628</v>
      </c>
      <c r="F63">
        <v>3586</v>
      </c>
      <c r="G63" s="1">
        <v>38960</v>
      </c>
      <c r="H63" t="s">
        <v>2746</v>
      </c>
      <c r="I63" s="27" t="s">
        <v>277</v>
      </c>
      <c r="J63">
        <v>0</v>
      </c>
      <c r="K63">
        <v>141.5</v>
      </c>
      <c r="L63">
        <v>0</v>
      </c>
      <c r="M63">
        <v>-141.5</v>
      </c>
      <c r="N63" t="s">
        <v>1290</v>
      </c>
    </row>
    <row r="64" spans="1:14">
      <c r="A64">
        <v>101010102001</v>
      </c>
      <c r="B64" t="s">
        <v>2902</v>
      </c>
      <c r="C64" t="s">
        <v>2626</v>
      </c>
      <c r="D64" t="s">
        <v>1288</v>
      </c>
      <c r="E64" t="s">
        <v>2628</v>
      </c>
      <c r="F64">
        <v>3587</v>
      </c>
      <c r="G64" s="1">
        <v>38960</v>
      </c>
      <c r="H64" t="s">
        <v>2747</v>
      </c>
      <c r="I64" s="27" t="s">
        <v>277</v>
      </c>
      <c r="J64">
        <v>0</v>
      </c>
      <c r="K64">
        <v>112.3</v>
      </c>
      <c r="L64">
        <v>0</v>
      </c>
      <c r="M64">
        <v>-112.3</v>
      </c>
      <c r="N64" t="s">
        <v>1290</v>
      </c>
    </row>
    <row r="65" spans="1:14">
      <c r="A65">
        <v>101010102001</v>
      </c>
      <c r="B65" t="s">
        <v>2902</v>
      </c>
      <c r="C65" t="s">
        <v>2626</v>
      </c>
      <c r="D65" t="s">
        <v>1288</v>
      </c>
      <c r="E65" t="s">
        <v>2628</v>
      </c>
      <c r="F65">
        <v>3590</v>
      </c>
      <c r="G65" s="1">
        <v>38960</v>
      </c>
      <c r="H65" t="s">
        <v>2746</v>
      </c>
      <c r="I65" s="27" t="s">
        <v>277</v>
      </c>
      <c r="J65">
        <v>0</v>
      </c>
      <c r="K65">
        <v>244.72</v>
      </c>
      <c r="L65">
        <v>0</v>
      </c>
      <c r="M65">
        <v>-244.72</v>
      </c>
      <c r="N65" t="s">
        <v>1290</v>
      </c>
    </row>
    <row r="66" spans="1:14">
      <c r="A66">
        <v>101010102001</v>
      </c>
      <c r="B66" t="s">
        <v>2902</v>
      </c>
      <c r="C66" t="s">
        <v>2626</v>
      </c>
      <c r="D66" t="s">
        <v>1288</v>
      </c>
      <c r="E66" t="s">
        <v>2628</v>
      </c>
      <c r="F66">
        <v>3591</v>
      </c>
      <c r="G66" s="1">
        <v>38960</v>
      </c>
      <c r="H66" t="s">
        <v>2748</v>
      </c>
      <c r="I66" s="27" t="s">
        <v>277</v>
      </c>
      <c r="J66">
        <v>0</v>
      </c>
      <c r="K66">
        <v>135.24</v>
      </c>
      <c r="L66">
        <v>0</v>
      </c>
      <c r="M66">
        <v>-135.24</v>
      </c>
      <c r="N66" t="s">
        <v>1290</v>
      </c>
    </row>
    <row r="67" spans="1:14">
      <c r="A67">
        <v>101010102001</v>
      </c>
      <c r="B67" t="s">
        <v>2902</v>
      </c>
      <c r="C67" t="s">
        <v>2626</v>
      </c>
      <c r="D67" t="s">
        <v>1288</v>
      </c>
      <c r="E67" t="s">
        <v>2628</v>
      </c>
      <c r="F67">
        <v>3592</v>
      </c>
      <c r="G67" s="1">
        <v>38960</v>
      </c>
      <c r="H67" t="s">
        <v>343</v>
      </c>
      <c r="I67" s="27" t="s">
        <v>277</v>
      </c>
      <c r="J67">
        <v>0</v>
      </c>
      <c r="K67">
        <v>155.46</v>
      </c>
      <c r="L67">
        <v>0</v>
      </c>
      <c r="M67">
        <v>-155.46</v>
      </c>
      <c r="N67" t="s">
        <v>1290</v>
      </c>
    </row>
    <row r="68" spans="1:14">
      <c r="A68">
        <v>101010102001</v>
      </c>
      <c r="B68" t="s">
        <v>2902</v>
      </c>
      <c r="C68" t="s">
        <v>2626</v>
      </c>
      <c r="D68" t="s">
        <v>1288</v>
      </c>
      <c r="E68" t="s">
        <v>2628</v>
      </c>
      <c r="F68">
        <v>3593</v>
      </c>
      <c r="G68" s="1">
        <v>38960</v>
      </c>
      <c r="H68" t="s">
        <v>2746</v>
      </c>
      <c r="I68" s="27" t="s">
        <v>277</v>
      </c>
      <c r="J68">
        <v>0</v>
      </c>
      <c r="K68">
        <v>150</v>
      </c>
      <c r="L68">
        <v>0</v>
      </c>
      <c r="M68">
        <v>-150</v>
      </c>
      <c r="N68" t="s">
        <v>1290</v>
      </c>
    </row>
    <row r="69" spans="1:14">
      <c r="A69">
        <v>101010102001</v>
      </c>
      <c r="B69" t="s">
        <v>2902</v>
      </c>
      <c r="C69" t="s">
        <v>2626</v>
      </c>
      <c r="D69" t="s">
        <v>1288</v>
      </c>
      <c r="E69" t="s">
        <v>2628</v>
      </c>
      <c r="F69">
        <v>3594</v>
      </c>
      <c r="G69" s="1">
        <v>38960</v>
      </c>
      <c r="H69" t="s">
        <v>2746</v>
      </c>
      <c r="I69" s="27" t="s">
        <v>277</v>
      </c>
      <c r="J69">
        <v>0</v>
      </c>
      <c r="K69">
        <v>153.5</v>
      </c>
      <c r="L69">
        <v>0</v>
      </c>
      <c r="M69">
        <v>-153.5</v>
      </c>
      <c r="N69" t="s">
        <v>1290</v>
      </c>
    </row>
    <row r="70" spans="1:14" ht="13.5" thickBot="1">
      <c r="A70">
        <v>101010102001</v>
      </c>
      <c r="B70" t="s">
        <v>2902</v>
      </c>
      <c r="C70" t="s">
        <v>2626</v>
      </c>
      <c r="D70" t="s">
        <v>1288</v>
      </c>
      <c r="E70" t="s">
        <v>2628</v>
      </c>
      <c r="F70">
        <v>3595</v>
      </c>
      <c r="G70" s="1">
        <v>38960</v>
      </c>
      <c r="H70" t="s">
        <v>2749</v>
      </c>
      <c r="I70" s="27" t="s">
        <v>277</v>
      </c>
      <c r="J70">
        <v>0</v>
      </c>
      <c r="K70">
        <v>147.5</v>
      </c>
      <c r="L70">
        <v>0</v>
      </c>
      <c r="M70">
        <v>-147.5</v>
      </c>
      <c r="N70" t="s">
        <v>1290</v>
      </c>
    </row>
    <row r="71" spans="1:14" s="24" customFormat="1">
      <c r="A71" s="23">
        <v>101010102001</v>
      </c>
      <c r="B71" s="24" t="s">
        <v>2902</v>
      </c>
      <c r="C71" s="24" t="s">
        <v>2626</v>
      </c>
      <c r="D71" s="24" t="s">
        <v>1288</v>
      </c>
      <c r="E71" s="24" t="s">
        <v>2628</v>
      </c>
      <c r="F71" s="24">
        <v>3299</v>
      </c>
      <c r="G71" s="25">
        <v>38932</v>
      </c>
      <c r="H71" s="24" t="s">
        <v>588</v>
      </c>
      <c r="I71" s="24" t="s">
        <v>1903</v>
      </c>
      <c r="J71" s="24">
        <v>0</v>
      </c>
      <c r="K71" s="24">
        <v>411.25</v>
      </c>
      <c r="L71" s="24">
        <v>0</v>
      </c>
      <c r="M71" s="24">
        <v>-411.25</v>
      </c>
      <c r="N71" s="24" t="s">
        <v>1290</v>
      </c>
    </row>
    <row r="72" spans="1:14" s="27" customFormat="1">
      <c r="A72" s="26">
        <v>101010102001</v>
      </c>
      <c r="B72" s="27" t="s">
        <v>2902</v>
      </c>
      <c r="C72" s="27" t="s">
        <v>2626</v>
      </c>
      <c r="D72" s="27" t="s">
        <v>1288</v>
      </c>
      <c r="E72" s="27" t="s">
        <v>2628</v>
      </c>
      <c r="F72" s="27">
        <v>3300</v>
      </c>
      <c r="G72" s="28">
        <v>38932</v>
      </c>
      <c r="H72" s="27" t="s">
        <v>589</v>
      </c>
      <c r="I72" s="27" t="s">
        <v>1903</v>
      </c>
      <c r="J72" s="27">
        <v>0</v>
      </c>
      <c r="K72" s="27">
        <v>81.97</v>
      </c>
      <c r="L72" s="27">
        <v>0</v>
      </c>
      <c r="M72" s="27">
        <v>-81.97</v>
      </c>
      <c r="N72" s="27" t="s">
        <v>1290</v>
      </c>
    </row>
    <row r="73" spans="1:14" s="27" customFormat="1">
      <c r="A73" s="26">
        <v>101010102001</v>
      </c>
      <c r="B73" s="27" t="s">
        <v>2902</v>
      </c>
      <c r="C73" s="27" t="s">
        <v>2626</v>
      </c>
      <c r="D73" s="27" t="s">
        <v>1288</v>
      </c>
      <c r="E73" s="27" t="s">
        <v>2628</v>
      </c>
      <c r="F73" s="27">
        <v>3301</v>
      </c>
      <c r="G73" s="28">
        <v>38932</v>
      </c>
      <c r="H73" s="27" t="s">
        <v>590</v>
      </c>
      <c r="I73" s="27" t="s">
        <v>1903</v>
      </c>
      <c r="J73" s="27">
        <v>0</v>
      </c>
      <c r="K73" s="27">
        <v>117.2</v>
      </c>
      <c r="L73" s="27">
        <v>0</v>
      </c>
      <c r="M73" s="27">
        <v>-117.2</v>
      </c>
      <c r="N73" s="27" t="s">
        <v>1290</v>
      </c>
    </row>
    <row r="74" spans="1:14" s="27" customFormat="1">
      <c r="A74" s="26">
        <v>101010102001</v>
      </c>
      <c r="B74" s="27" t="s">
        <v>2902</v>
      </c>
      <c r="C74" s="27" t="s">
        <v>2626</v>
      </c>
      <c r="D74" s="27" t="s">
        <v>1288</v>
      </c>
      <c r="E74" s="27" t="s">
        <v>2628</v>
      </c>
      <c r="F74" s="27">
        <v>3303</v>
      </c>
      <c r="G74" s="28">
        <v>38932</v>
      </c>
      <c r="H74" s="27" t="s">
        <v>591</v>
      </c>
      <c r="I74" s="27" t="s">
        <v>1903</v>
      </c>
      <c r="J74" s="27">
        <v>0</v>
      </c>
      <c r="K74" s="27">
        <v>147.6</v>
      </c>
      <c r="L74" s="27">
        <v>0</v>
      </c>
      <c r="M74" s="27">
        <v>-147.6</v>
      </c>
      <c r="N74" s="27" t="s">
        <v>1290</v>
      </c>
    </row>
    <row r="75" spans="1:14" s="27" customFormat="1">
      <c r="A75" s="26">
        <v>101010102001</v>
      </c>
      <c r="B75" s="27" t="s">
        <v>2902</v>
      </c>
      <c r="C75" s="27" t="s">
        <v>2626</v>
      </c>
      <c r="D75" s="27" t="s">
        <v>1288</v>
      </c>
      <c r="E75" s="27" t="s">
        <v>2628</v>
      </c>
      <c r="F75" s="27">
        <v>3305</v>
      </c>
      <c r="G75" s="28">
        <v>38932</v>
      </c>
      <c r="H75" s="27" t="s">
        <v>592</v>
      </c>
      <c r="I75" s="27" t="s">
        <v>1903</v>
      </c>
      <c r="J75" s="27">
        <v>0</v>
      </c>
      <c r="K75" s="27">
        <v>100.8</v>
      </c>
      <c r="L75" s="27">
        <v>0</v>
      </c>
      <c r="M75" s="27">
        <v>-100.8</v>
      </c>
      <c r="N75" s="27" t="s">
        <v>1290</v>
      </c>
    </row>
    <row r="76" spans="1:14" s="27" customFormat="1">
      <c r="A76" s="26">
        <v>101010102001</v>
      </c>
      <c r="B76" s="27" t="s">
        <v>2902</v>
      </c>
      <c r="C76" s="27" t="s">
        <v>2626</v>
      </c>
      <c r="D76" s="27" t="s">
        <v>1288</v>
      </c>
      <c r="E76" s="27" t="s">
        <v>2628</v>
      </c>
      <c r="F76" s="27">
        <v>3315</v>
      </c>
      <c r="G76" s="28">
        <v>38932</v>
      </c>
      <c r="H76" s="27" t="s">
        <v>593</v>
      </c>
      <c r="I76" s="27" t="s">
        <v>1903</v>
      </c>
      <c r="J76" s="27">
        <v>0</v>
      </c>
      <c r="K76" s="27">
        <v>6.5</v>
      </c>
      <c r="L76" s="27">
        <v>0</v>
      </c>
      <c r="M76" s="27">
        <v>-6.5</v>
      </c>
      <c r="N76" s="27" t="s">
        <v>1290</v>
      </c>
    </row>
    <row r="77" spans="1:14" s="27" customFormat="1">
      <c r="A77" s="26">
        <v>101010102001</v>
      </c>
      <c r="B77" s="27" t="s">
        <v>2902</v>
      </c>
      <c r="C77" s="27" t="s">
        <v>2626</v>
      </c>
      <c r="D77" s="27" t="s">
        <v>1288</v>
      </c>
      <c r="E77" s="27" t="s">
        <v>2628</v>
      </c>
      <c r="F77" s="27">
        <v>3447</v>
      </c>
      <c r="G77" s="28">
        <v>38946</v>
      </c>
      <c r="H77" s="27" t="s">
        <v>590</v>
      </c>
      <c r="I77" s="27" t="s">
        <v>1903</v>
      </c>
      <c r="J77" s="27">
        <v>0</v>
      </c>
      <c r="K77" s="27">
        <v>27.16</v>
      </c>
      <c r="L77" s="27">
        <v>0</v>
      </c>
      <c r="M77" s="27">
        <v>-27.16</v>
      </c>
      <c r="N77" s="27" t="s">
        <v>1290</v>
      </c>
    </row>
    <row r="78" spans="1:14" s="30" customFormat="1" ht="13.5" thickBot="1">
      <c r="A78" s="29">
        <v>101010102001</v>
      </c>
      <c r="B78" s="30" t="s">
        <v>2902</v>
      </c>
      <c r="C78" s="30" t="s">
        <v>2626</v>
      </c>
      <c r="D78" s="30" t="s">
        <v>1288</v>
      </c>
      <c r="E78" s="30" t="s">
        <v>2628</v>
      </c>
      <c r="F78" s="30">
        <v>3481</v>
      </c>
      <c r="G78" s="31">
        <v>38950</v>
      </c>
      <c r="H78" s="30" t="s">
        <v>1171</v>
      </c>
      <c r="I78" s="30" t="s">
        <v>1903</v>
      </c>
      <c r="J78" s="30">
        <v>0</v>
      </c>
      <c r="K78" s="30">
        <v>3593.04</v>
      </c>
      <c r="L78" s="30">
        <v>0</v>
      </c>
      <c r="M78" s="30">
        <v>-3593.04</v>
      </c>
      <c r="N78" s="30" t="s">
        <v>1290</v>
      </c>
    </row>
    <row r="79" spans="1:14" ht="13.5" thickBot="1">
      <c r="A79">
        <v>101010102001</v>
      </c>
      <c r="B79" t="s">
        <v>2902</v>
      </c>
      <c r="C79" t="s">
        <v>2626</v>
      </c>
      <c r="D79" t="s">
        <v>1288</v>
      </c>
      <c r="E79" t="s">
        <v>2628</v>
      </c>
      <c r="F79">
        <v>3497</v>
      </c>
      <c r="G79" s="1">
        <v>38952</v>
      </c>
      <c r="H79" t="s">
        <v>2452</v>
      </c>
      <c r="I79" s="27" t="s">
        <v>1878</v>
      </c>
      <c r="J79">
        <v>0</v>
      </c>
      <c r="K79">
        <v>67.64</v>
      </c>
      <c r="L79">
        <v>0</v>
      </c>
      <c r="M79">
        <v>-67.64</v>
      </c>
      <c r="N79" t="s">
        <v>1290</v>
      </c>
    </row>
    <row r="80" spans="1:14" s="24" customFormat="1">
      <c r="A80" s="23">
        <v>101010102001</v>
      </c>
      <c r="B80" s="24" t="s">
        <v>2902</v>
      </c>
      <c r="C80" s="24" t="s">
        <v>2626</v>
      </c>
      <c r="D80" s="24" t="s">
        <v>1288</v>
      </c>
      <c r="E80" s="24" t="s">
        <v>2628</v>
      </c>
      <c r="F80" s="24">
        <v>3356</v>
      </c>
      <c r="G80" s="25">
        <v>38938</v>
      </c>
      <c r="H80" s="24" t="s">
        <v>750</v>
      </c>
      <c r="I80" s="24" t="s">
        <v>1857</v>
      </c>
      <c r="J80" s="24">
        <v>0</v>
      </c>
      <c r="K80" s="24">
        <v>4958.5</v>
      </c>
      <c r="L80" s="24">
        <v>0</v>
      </c>
      <c r="M80" s="24">
        <v>-4958.5</v>
      </c>
      <c r="N80" s="24" t="s">
        <v>1290</v>
      </c>
    </row>
    <row r="81" spans="1:14" s="30" customFormat="1" ht="13.5" thickBot="1">
      <c r="A81" s="29">
        <v>101010102001</v>
      </c>
      <c r="B81" s="30" t="s">
        <v>2902</v>
      </c>
      <c r="C81" s="30" t="s">
        <v>2626</v>
      </c>
      <c r="D81" s="30" t="s">
        <v>1288</v>
      </c>
      <c r="E81" s="30" t="s">
        <v>2628</v>
      </c>
      <c r="F81" s="30">
        <v>3375</v>
      </c>
      <c r="G81" s="31">
        <v>38939</v>
      </c>
      <c r="H81" s="30" t="s">
        <v>761</v>
      </c>
      <c r="I81" s="30" t="s">
        <v>1857</v>
      </c>
      <c r="J81" s="30">
        <v>0</v>
      </c>
      <c r="K81" s="30">
        <v>4958.5</v>
      </c>
      <c r="L81" s="30">
        <v>0</v>
      </c>
      <c r="M81" s="30">
        <v>-4958.5</v>
      </c>
      <c r="N81" s="30" t="s">
        <v>1290</v>
      </c>
    </row>
    <row r="82" spans="1:14">
      <c r="A82">
        <v>101010102001</v>
      </c>
      <c r="B82" t="s">
        <v>2902</v>
      </c>
      <c r="C82" t="s">
        <v>2626</v>
      </c>
      <c r="D82" t="s">
        <v>1288</v>
      </c>
      <c r="E82" t="s">
        <v>2628</v>
      </c>
      <c r="F82">
        <v>3354</v>
      </c>
      <c r="G82" s="1">
        <v>38938</v>
      </c>
      <c r="H82" t="s">
        <v>749</v>
      </c>
      <c r="I82" t="s">
        <v>1322</v>
      </c>
      <c r="J82">
        <v>0</v>
      </c>
      <c r="K82">
        <v>72.42</v>
      </c>
      <c r="L82">
        <v>0</v>
      </c>
      <c r="M82">
        <v>-72.42</v>
      </c>
      <c r="N82" t="s">
        <v>1290</v>
      </c>
    </row>
    <row r="83" spans="1:14">
      <c r="A83">
        <v>101010102001</v>
      </c>
      <c r="B83" t="s">
        <v>2902</v>
      </c>
      <c r="C83" t="s">
        <v>2626</v>
      </c>
      <c r="D83" t="s">
        <v>1288</v>
      </c>
      <c r="E83" t="s">
        <v>2628</v>
      </c>
      <c r="F83">
        <v>3405</v>
      </c>
      <c r="G83" s="1">
        <v>38943</v>
      </c>
      <c r="H83" t="s">
        <v>2354</v>
      </c>
      <c r="I83" t="s">
        <v>1322</v>
      </c>
      <c r="J83">
        <v>0</v>
      </c>
      <c r="K83">
        <v>1000</v>
      </c>
      <c r="L83">
        <v>0</v>
      </c>
      <c r="M83">
        <v>-1000</v>
      </c>
      <c r="N83" t="s">
        <v>1290</v>
      </c>
    </row>
    <row r="84" spans="1:14" ht="13.5" thickBot="1">
      <c r="A84">
        <v>101010102001</v>
      </c>
      <c r="B84" t="s">
        <v>2902</v>
      </c>
      <c r="C84" t="s">
        <v>2626</v>
      </c>
      <c r="D84" t="s">
        <v>1288</v>
      </c>
      <c r="E84" t="s">
        <v>2628</v>
      </c>
      <c r="F84">
        <v>3560</v>
      </c>
      <c r="G84" s="1">
        <v>38958</v>
      </c>
      <c r="H84" t="s">
        <v>1059</v>
      </c>
      <c r="I84" t="s">
        <v>1322</v>
      </c>
      <c r="J84">
        <v>0</v>
      </c>
      <c r="K84">
        <v>900.04</v>
      </c>
      <c r="L84">
        <v>0</v>
      </c>
      <c r="M84">
        <v>-900.04</v>
      </c>
      <c r="N84" t="s">
        <v>1290</v>
      </c>
    </row>
    <row r="85" spans="1:14" s="24" customFormat="1">
      <c r="A85" s="23">
        <v>101010102001</v>
      </c>
      <c r="B85" s="24" t="s">
        <v>2902</v>
      </c>
      <c r="C85" s="24" t="s">
        <v>2626</v>
      </c>
      <c r="D85" s="24" t="s">
        <v>1288</v>
      </c>
      <c r="E85" s="24" t="s">
        <v>2628</v>
      </c>
      <c r="F85" s="24">
        <v>3433</v>
      </c>
      <c r="G85" s="25">
        <v>38946</v>
      </c>
      <c r="H85" s="24" t="s">
        <v>3982</v>
      </c>
      <c r="I85" s="24" t="s">
        <v>1332</v>
      </c>
      <c r="J85" s="24">
        <v>0</v>
      </c>
      <c r="K85" s="24">
        <v>3722.59</v>
      </c>
      <c r="L85" s="24">
        <v>0</v>
      </c>
      <c r="M85" s="24">
        <v>-3722.59</v>
      </c>
      <c r="N85" s="24" t="s">
        <v>1290</v>
      </c>
    </row>
    <row r="86" spans="1:14" s="30" customFormat="1" ht="13.5" thickBot="1">
      <c r="A86" s="29">
        <v>101010102001</v>
      </c>
      <c r="B86" s="30" t="s">
        <v>2902</v>
      </c>
      <c r="C86" s="30" t="s">
        <v>2626</v>
      </c>
      <c r="D86" s="30" t="s">
        <v>1288</v>
      </c>
      <c r="E86" s="30" t="s">
        <v>2628</v>
      </c>
      <c r="F86" s="30">
        <v>3551</v>
      </c>
      <c r="G86" s="31">
        <v>38957</v>
      </c>
      <c r="H86" s="30" t="s">
        <v>3982</v>
      </c>
      <c r="I86" s="30" t="s">
        <v>1332</v>
      </c>
      <c r="J86" s="30">
        <v>0</v>
      </c>
      <c r="K86" s="30">
        <v>3722.59</v>
      </c>
      <c r="L86" s="30">
        <v>0</v>
      </c>
      <c r="M86" s="30">
        <v>-3722.59</v>
      </c>
      <c r="N86" s="30" t="s">
        <v>1290</v>
      </c>
    </row>
    <row r="87" spans="1:14">
      <c r="A87">
        <v>101010102001</v>
      </c>
      <c r="B87" t="s">
        <v>2902</v>
      </c>
      <c r="C87" t="s">
        <v>2626</v>
      </c>
      <c r="D87" t="s">
        <v>1288</v>
      </c>
      <c r="E87" t="s">
        <v>2628</v>
      </c>
      <c r="F87">
        <v>3286</v>
      </c>
      <c r="G87" s="1">
        <v>38930</v>
      </c>
      <c r="H87" t="s">
        <v>548</v>
      </c>
      <c r="I87" t="s">
        <v>1316</v>
      </c>
      <c r="J87">
        <v>0</v>
      </c>
      <c r="K87">
        <v>17040.72</v>
      </c>
      <c r="L87">
        <v>0</v>
      </c>
      <c r="M87">
        <v>-17040.72</v>
      </c>
      <c r="N87" t="s">
        <v>1290</v>
      </c>
    </row>
    <row r="88" spans="1:14">
      <c r="A88">
        <v>101010102001</v>
      </c>
      <c r="B88" t="s">
        <v>2902</v>
      </c>
      <c r="C88" t="s">
        <v>2626</v>
      </c>
      <c r="D88" t="s">
        <v>1288</v>
      </c>
      <c r="E88" t="s">
        <v>2628</v>
      </c>
      <c r="F88">
        <v>3292</v>
      </c>
      <c r="G88" s="1">
        <v>38931</v>
      </c>
      <c r="H88" t="s">
        <v>558</v>
      </c>
      <c r="I88" t="s">
        <v>1316</v>
      </c>
      <c r="J88">
        <v>0</v>
      </c>
      <c r="K88">
        <v>20100.18</v>
      </c>
      <c r="L88">
        <v>0</v>
      </c>
      <c r="M88">
        <v>-20100.18</v>
      </c>
      <c r="N88" t="s">
        <v>1290</v>
      </c>
    </row>
    <row r="89" spans="1:14">
      <c r="A89">
        <v>101010102001</v>
      </c>
      <c r="B89" t="s">
        <v>2902</v>
      </c>
      <c r="C89" t="s">
        <v>2626</v>
      </c>
      <c r="D89" t="s">
        <v>1288</v>
      </c>
      <c r="E89" t="s">
        <v>2628</v>
      </c>
      <c r="F89">
        <v>3293</v>
      </c>
      <c r="G89" s="1">
        <v>38931</v>
      </c>
      <c r="H89" t="s">
        <v>559</v>
      </c>
      <c r="I89" t="s">
        <v>1316</v>
      </c>
      <c r="J89">
        <v>0</v>
      </c>
      <c r="K89">
        <v>22174.11</v>
      </c>
      <c r="L89">
        <v>0</v>
      </c>
      <c r="M89">
        <v>-22174.11</v>
      </c>
      <c r="N89" t="s">
        <v>1290</v>
      </c>
    </row>
    <row r="90" spans="1:14">
      <c r="A90">
        <v>101010102001</v>
      </c>
      <c r="B90" t="s">
        <v>2902</v>
      </c>
      <c r="C90" t="s">
        <v>2626</v>
      </c>
      <c r="D90" t="s">
        <v>1288</v>
      </c>
      <c r="E90" t="s">
        <v>2628</v>
      </c>
      <c r="F90">
        <v>3319</v>
      </c>
      <c r="G90" s="1">
        <v>38933</v>
      </c>
      <c r="H90" t="s">
        <v>2383</v>
      </c>
      <c r="I90" t="s">
        <v>1316</v>
      </c>
      <c r="J90">
        <v>0</v>
      </c>
      <c r="K90">
        <v>24032.560000000001</v>
      </c>
      <c r="L90">
        <v>0</v>
      </c>
      <c r="M90">
        <v>-24032.560000000001</v>
      </c>
      <c r="N90" t="s">
        <v>1290</v>
      </c>
    </row>
    <row r="91" spans="1:14">
      <c r="A91">
        <v>101010102001</v>
      </c>
      <c r="B91" t="s">
        <v>2902</v>
      </c>
      <c r="C91" t="s">
        <v>2626</v>
      </c>
      <c r="D91" t="s">
        <v>1288</v>
      </c>
      <c r="E91" t="s">
        <v>2628</v>
      </c>
      <c r="F91">
        <v>3320</v>
      </c>
      <c r="G91" s="1">
        <v>38933</v>
      </c>
      <c r="H91" t="s">
        <v>2384</v>
      </c>
      <c r="I91" t="s">
        <v>1316</v>
      </c>
      <c r="J91">
        <v>0</v>
      </c>
      <c r="K91">
        <v>9567.4</v>
      </c>
      <c r="L91">
        <v>0</v>
      </c>
      <c r="M91">
        <v>-9567.4</v>
      </c>
      <c r="N91" t="s">
        <v>1290</v>
      </c>
    </row>
    <row r="92" spans="1:14">
      <c r="A92">
        <v>101010102001</v>
      </c>
      <c r="B92" t="s">
        <v>2902</v>
      </c>
      <c r="C92" t="s">
        <v>2626</v>
      </c>
      <c r="D92" t="s">
        <v>1288</v>
      </c>
      <c r="E92" t="s">
        <v>2628</v>
      </c>
      <c r="F92">
        <v>3322</v>
      </c>
      <c r="G92" s="1">
        <v>38933</v>
      </c>
      <c r="H92" t="s">
        <v>1223</v>
      </c>
      <c r="I92" t="s">
        <v>1316</v>
      </c>
      <c r="J92">
        <v>0</v>
      </c>
      <c r="K92">
        <v>20100.18</v>
      </c>
      <c r="L92">
        <v>0</v>
      </c>
      <c r="M92">
        <v>-20100.18</v>
      </c>
      <c r="N92" t="s">
        <v>1290</v>
      </c>
    </row>
    <row r="93" spans="1:14">
      <c r="A93">
        <v>101010102001</v>
      </c>
      <c r="B93" t="s">
        <v>2902</v>
      </c>
      <c r="C93" t="s">
        <v>2626</v>
      </c>
      <c r="D93" t="s">
        <v>1288</v>
      </c>
      <c r="E93" t="s">
        <v>2628</v>
      </c>
      <c r="F93">
        <v>3352</v>
      </c>
      <c r="G93" s="1">
        <v>38938</v>
      </c>
      <c r="H93" t="s">
        <v>747</v>
      </c>
      <c r="I93" t="s">
        <v>1316</v>
      </c>
      <c r="J93">
        <v>0</v>
      </c>
      <c r="K93">
        <v>12235.43</v>
      </c>
      <c r="L93">
        <v>0</v>
      </c>
      <c r="M93">
        <v>-12235.43</v>
      </c>
      <c r="N93" t="s">
        <v>1290</v>
      </c>
    </row>
    <row r="94" spans="1:14">
      <c r="A94">
        <v>101010102001</v>
      </c>
      <c r="B94" t="s">
        <v>2902</v>
      </c>
      <c r="C94" t="s">
        <v>2626</v>
      </c>
      <c r="D94" t="s">
        <v>1288</v>
      </c>
      <c r="E94" t="s">
        <v>2628</v>
      </c>
      <c r="F94">
        <v>3353</v>
      </c>
      <c r="G94" s="1">
        <v>38938</v>
      </c>
      <c r="H94" t="s">
        <v>748</v>
      </c>
      <c r="I94" t="s">
        <v>1316</v>
      </c>
      <c r="J94">
        <v>0</v>
      </c>
      <c r="K94">
        <v>23912.42</v>
      </c>
      <c r="L94">
        <v>0</v>
      </c>
      <c r="M94">
        <v>-23912.42</v>
      </c>
      <c r="N94" t="s">
        <v>1290</v>
      </c>
    </row>
    <row r="95" spans="1:14">
      <c r="A95">
        <v>101010102001</v>
      </c>
      <c r="B95" t="s">
        <v>2902</v>
      </c>
      <c r="C95" t="s">
        <v>2626</v>
      </c>
      <c r="D95" t="s">
        <v>1288</v>
      </c>
      <c r="E95" t="s">
        <v>2628</v>
      </c>
      <c r="F95">
        <v>3371</v>
      </c>
      <c r="G95" s="1">
        <v>38939</v>
      </c>
      <c r="H95" t="s">
        <v>758</v>
      </c>
      <c r="I95" t="s">
        <v>1316</v>
      </c>
      <c r="J95">
        <v>0</v>
      </c>
      <c r="K95">
        <v>17391.63</v>
      </c>
      <c r="L95">
        <v>0</v>
      </c>
      <c r="M95">
        <v>-17391.63</v>
      </c>
      <c r="N95" t="s">
        <v>1290</v>
      </c>
    </row>
    <row r="96" spans="1:14">
      <c r="A96">
        <v>101010102001</v>
      </c>
      <c r="B96" t="s">
        <v>2902</v>
      </c>
      <c r="C96" t="s">
        <v>2626</v>
      </c>
      <c r="D96" t="s">
        <v>1288</v>
      </c>
      <c r="E96" t="s">
        <v>2628</v>
      </c>
      <c r="F96">
        <v>3372</v>
      </c>
      <c r="G96" s="1">
        <v>38939</v>
      </c>
      <c r="H96" t="s">
        <v>758</v>
      </c>
      <c r="I96" t="s">
        <v>1316</v>
      </c>
      <c r="J96">
        <v>0</v>
      </c>
      <c r="K96">
        <v>17479.009999999998</v>
      </c>
      <c r="L96">
        <v>0</v>
      </c>
      <c r="M96">
        <v>-17479.009999999998</v>
      </c>
      <c r="N96" t="s">
        <v>1290</v>
      </c>
    </row>
    <row r="97" spans="1:14">
      <c r="A97">
        <v>101010102001</v>
      </c>
      <c r="B97" t="s">
        <v>2902</v>
      </c>
      <c r="C97" t="s">
        <v>2626</v>
      </c>
      <c r="D97" t="s">
        <v>1288</v>
      </c>
      <c r="E97" t="s">
        <v>2628</v>
      </c>
      <c r="F97">
        <v>3407</v>
      </c>
      <c r="G97" s="1">
        <v>38943</v>
      </c>
      <c r="H97" t="s">
        <v>2356</v>
      </c>
      <c r="I97" t="s">
        <v>1316</v>
      </c>
      <c r="J97">
        <v>0</v>
      </c>
      <c r="K97">
        <v>25779.61</v>
      </c>
      <c r="L97">
        <v>0</v>
      </c>
      <c r="M97">
        <v>-25779.61</v>
      </c>
      <c r="N97" t="s">
        <v>1290</v>
      </c>
    </row>
    <row r="98" spans="1:14">
      <c r="A98">
        <v>101010102001</v>
      </c>
      <c r="B98" t="s">
        <v>2902</v>
      </c>
      <c r="C98" t="s">
        <v>2626</v>
      </c>
      <c r="D98" t="s">
        <v>1288</v>
      </c>
      <c r="E98" t="s">
        <v>2628</v>
      </c>
      <c r="F98">
        <v>3408</v>
      </c>
      <c r="G98" s="1">
        <v>38944</v>
      </c>
      <c r="H98" t="s">
        <v>2358</v>
      </c>
      <c r="I98" t="s">
        <v>1316</v>
      </c>
      <c r="J98">
        <v>0</v>
      </c>
      <c r="K98">
        <v>10435.950000000001</v>
      </c>
      <c r="L98">
        <v>0</v>
      </c>
      <c r="M98">
        <v>-10435.950000000001</v>
      </c>
      <c r="N98" t="s">
        <v>1290</v>
      </c>
    </row>
    <row r="99" spans="1:14">
      <c r="A99">
        <v>101010102001</v>
      </c>
      <c r="B99" t="s">
        <v>2902</v>
      </c>
      <c r="C99" t="s">
        <v>2626</v>
      </c>
      <c r="D99" t="s">
        <v>1288</v>
      </c>
      <c r="E99" t="s">
        <v>2628</v>
      </c>
      <c r="F99">
        <v>3409</v>
      </c>
      <c r="G99" s="1">
        <v>38944</v>
      </c>
      <c r="H99" t="s">
        <v>2359</v>
      </c>
      <c r="I99" t="s">
        <v>1316</v>
      </c>
      <c r="J99">
        <v>0</v>
      </c>
      <c r="K99">
        <v>16167.81</v>
      </c>
      <c r="L99">
        <v>0</v>
      </c>
      <c r="M99">
        <v>-16167.81</v>
      </c>
      <c r="N99" t="s">
        <v>1290</v>
      </c>
    </row>
    <row r="100" spans="1:14">
      <c r="A100">
        <v>101010102001</v>
      </c>
      <c r="B100" t="s">
        <v>2902</v>
      </c>
      <c r="C100" t="s">
        <v>2626</v>
      </c>
      <c r="D100" t="s">
        <v>1288</v>
      </c>
      <c r="E100" t="s">
        <v>2628</v>
      </c>
      <c r="F100">
        <v>3429</v>
      </c>
      <c r="G100" s="1">
        <v>38945</v>
      </c>
      <c r="H100" t="s">
        <v>2366</v>
      </c>
      <c r="I100" t="s">
        <v>1316</v>
      </c>
      <c r="J100">
        <v>0</v>
      </c>
      <c r="K100">
        <v>23042.65</v>
      </c>
      <c r="L100">
        <v>0</v>
      </c>
      <c r="M100">
        <v>-23042.65</v>
      </c>
      <c r="N100" t="s">
        <v>1290</v>
      </c>
    </row>
    <row r="101" spans="1:14">
      <c r="A101">
        <v>101010102001</v>
      </c>
      <c r="B101" t="s">
        <v>2902</v>
      </c>
      <c r="C101" t="s">
        <v>2626</v>
      </c>
      <c r="D101" t="s">
        <v>1288</v>
      </c>
      <c r="E101" t="s">
        <v>2628</v>
      </c>
      <c r="F101">
        <v>3430</v>
      </c>
      <c r="G101" s="1">
        <v>38945</v>
      </c>
      <c r="H101" t="s">
        <v>2367</v>
      </c>
      <c r="I101" t="s">
        <v>1316</v>
      </c>
      <c r="J101">
        <v>0</v>
      </c>
      <c r="K101">
        <v>7603.25</v>
      </c>
      <c r="L101">
        <v>0</v>
      </c>
      <c r="M101">
        <v>-7603.25</v>
      </c>
      <c r="N101" t="s">
        <v>1290</v>
      </c>
    </row>
    <row r="102" spans="1:14">
      <c r="A102">
        <v>101010102001</v>
      </c>
      <c r="B102" t="s">
        <v>2902</v>
      </c>
      <c r="C102" t="s">
        <v>2626</v>
      </c>
      <c r="D102" t="s">
        <v>1288</v>
      </c>
      <c r="E102" t="s">
        <v>2628</v>
      </c>
      <c r="F102">
        <v>3431</v>
      </c>
      <c r="G102" s="1">
        <v>38946</v>
      </c>
      <c r="H102" t="s">
        <v>3980</v>
      </c>
      <c r="I102" t="s">
        <v>1316</v>
      </c>
      <c r="J102">
        <v>0</v>
      </c>
      <c r="K102">
        <v>17477.78</v>
      </c>
      <c r="L102">
        <v>0</v>
      </c>
      <c r="M102">
        <v>-17477.78</v>
      </c>
      <c r="N102" t="s">
        <v>1290</v>
      </c>
    </row>
    <row r="103" spans="1:14">
      <c r="A103">
        <v>101010102001</v>
      </c>
      <c r="B103" t="s">
        <v>2902</v>
      </c>
      <c r="C103" t="s">
        <v>2626</v>
      </c>
      <c r="D103" t="s">
        <v>1288</v>
      </c>
      <c r="E103" t="s">
        <v>2628</v>
      </c>
      <c r="F103">
        <v>3469</v>
      </c>
      <c r="G103" s="1">
        <v>38947</v>
      </c>
      <c r="H103" t="s">
        <v>558</v>
      </c>
      <c r="I103" t="s">
        <v>1316</v>
      </c>
      <c r="J103">
        <v>0</v>
      </c>
      <c r="K103">
        <v>19999.7</v>
      </c>
      <c r="L103">
        <v>0</v>
      </c>
      <c r="M103">
        <v>-19999.7</v>
      </c>
      <c r="N103" t="s">
        <v>1290</v>
      </c>
    </row>
    <row r="104" spans="1:14">
      <c r="A104">
        <v>101010102001</v>
      </c>
      <c r="B104" t="s">
        <v>2902</v>
      </c>
      <c r="C104" t="s">
        <v>2626</v>
      </c>
      <c r="D104" t="s">
        <v>1288</v>
      </c>
      <c r="E104" t="s">
        <v>2628</v>
      </c>
      <c r="F104">
        <v>3472</v>
      </c>
      <c r="G104" s="1">
        <v>38947</v>
      </c>
      <c r="H104" t="s">
        <v>1157</v>
      </c>
      <c r="I104" t="s">
        <v>1316</v>
      </c>
      <c r="J104">
        <v>0</v>
      </c>
      <c r="K104">
        <v>19129.93</v>
      </c>
      <c r="L104">
        <v>0</v>
      </c>
      <c r="M104">
        <v>-19129.93</v>
      </c>
      <c r="N104" t="s">
        <v>1290</v>
      </c>
    </row>
    <row r="105" spans="1:14">
      <c r="A105">
        <v>101010102001</v>
      </c>
      <c r="B105" t="s">
        <v>2902</v>
      </c>
      <c r="C105" t="s">
        <v>2626</v>
      </c>
      <c r="D105" t="s">
        <v>1288</v>
      </c>
      <c r="E105" t="s">
        <v>2628</v>
      </c>
      <c r="F105">
        <v>3478</v>
      </c>
      <c r="G105" s="1">
        <v>38950</v>
      </c>
      <c r="H105" t="s">
        <v>1169</v>
      </c>
      <c r="I105" t="s">
        <v>1316</v>
      </c>
      <c r="J105">
        <v>0</v>
      </c>
      <c r="K105">
        <v>25782.05</v>
      </c>
      <c r="L105">
        <v>0</v>
      </c>
      <c r="M105">
        <v>-25782.05</v>
      </c>
      <c r="N105" t="s">
        <v>1290</v>
      </c>
    </row>
    <row r="106" spans="1:14">
      <c r="A106">
        <v>101010102001</v>
      </c>
      <c r="B106" t="s">
        <v>2902</v>
      </c>
      <c r="C106" t="s">
        <v>2626</v>
      </c>
      <c r="D106" t="s">
        <v>1288</v>
      </c>
      <c r="E106" t="s">
        <v>2628</v>
      </c>
      <c r="F106">
        <v>3479</v>
      </c>
      <c r="G106" s="1">
        <v>38950</v>
      </c>
      <c r="H106" t="s">
        <v>1170</v>
      </c>
      <c r="I106" t="s">
        <v>1316</v>
      </c>
      <c r="J106">
        <v>0</v>
      </c>
      <c r="K106">
        <v>13304.95</v>
      </c>
      <c r="L106">
        <v>0</v>
      </c>
      <c r="M106">
        <v>-13304.95</v>
      </c>
      <c r="N106" t="s">
        <v>1290</v>
      </c>
    </row>
    <row r="107" spans="1:14">
      <c r="A107">
        <v>101010102001</v>
      </c>
      <c r="B107" t="s">
        <v>2902</v>
      </c>
      <c r="C107" t="s">
        <v>2626</v>
      </c>
      <c r="D107" t="s">
        <v>1288</v>
      </c>
      <c r="E107" t="s">
        <v>2628</v>
      </c>
      <c r="F107">
        <v>3484</v>
      </c>
      <c r="G107" s="1">
        <v>38951</v>
      </c>
      <c r="H107" t="s">
        <v>1175</v>
      </c>
      <c r="I107" t="s">
        <v>1316</v>
      </c>
      <c r="J107">
        <v>0</v>
      </c>
      <c r="K107">
        <v>12235.43</v>
      </c>
      <c r="L107">
        <v>0</v>
      </c>
      <c r="M107">
        <v>-12235.43</v>
      </c>
      <c r="N107" t="s">
        <v>1290</v>
      </c>
    </row>
    <row r="108" spans="1:14">
      <c r="A108">
        <v>101010102001</v>
      </c>
      <c r="B108" t="s">
        <v>2902</v>
      </c>
      <c r="C108" t="s">
        <v>2626</v>
      </c>
      <c r="D108" t="s">
        <v>1288</v>
      </c>
      <c r="E108" t="s">
        <v>2628</v>
      </c>
      <c r="F108">
        <v>3500</v>
      </c>
      <c r="G108" s="1">
        <v>38952</v>
      </c>
      <c r="H108" t="s">
        <v>2454</v>
      </c>
      <c r="I108" t="s">
        <v>1316</v>
      </c>
      <c r="J108">
        <v>0</v>
      </c>
      <c r="K108">
        <v>7428.91</v>
      </c>
      <c r="L108">
        <v>0</v>
      </c>
      <c r="M108">
        <v>-7428.91</v>
      </c>
      <c r="N108" t="s">
        <v>1290</v>
      </c>
    </row>
    <row r="109" spans="1:14">
      <c r="A109">
        <v>101010102001</v>
      </c>
      <c r="B109" t="s">
        <v>2902</v>
      </c>
      <c r="C109" t="s">
        <v>2626</v>
      </c>
      <c r="D109" t="s">
        <v>1288</v>
      </c>
      <c r="E109" t="s">
        <v>2628</v>
      </c>
      <c r="F109">
        <v>3502</v>
      </c>
      <c r="G109" s="1">
        <v>38952</v>
      </c>
      <c r="H109" t="s">
        <v>2455</v>
      </c>
      <c r="I109" t="s">
        <v>1316</v>
      </c>
      <c r="J109">
        <v>0</v>
      </c>
      <c r="K109">
        <v>21303.119999999999</v>
      </c>
      <c r="L109">
        <v>0</v>
      </c>
      <c r="M109">
        <v>-21303.119999999999</v>
      </c>
      <c r="N109" t="s">
        <v>1290</v>
      </c>
    </row>
    <row r="110" spans="1:14">
      <c r="A110">
        <v>101010102001</v>
      </c>
      <c r="B110" t="s">
        <v>2902</v>
      </c>
      <c r="C110" t="s">
        <v>2626</v>
      </c>
      <c r="D110" t="s">
        <v>1288</v>
      </c>
      <c r="E110" t="s">
        <v>2628</v>
      </c>
      <c r="F110">
        <v>3517</v>
      </c>
      <c r="G110" s="1">
        <v>38953</v>
      </c>
      <c r="H110" t="s">
        <v>3000</v>
      </c>
      <c r="I110" t="s">
        <v>1316</v>
      </c>
      <c r="J110">
        <v>0</v>
      </c>
      <c r="K110">
        <v>17655.060000000001</v>
      </c>
      <c r="L110">
        <v>0</v>
      </c>
      <c r="M110">
        <v>-17655.060000000001</v>
      </c>
      <c r="N110" t="s">
        <v>1290</v>
      </c>
    </row>
    <row r="111" spans="1:14">
      <c r="A111">
        <v>101010102001</v>
      </c>
      <c r="B111" t="s">
        <v>2902</v>
      </c>
      <c r="C111" t="s">
        <v>2626</v>
      </c>
      <c r="D111" t="s">
        <v>1288</v>
      </c>
      <c r="E111" t="s">
        <v>2628</v>
      </c>
      <c r="F111">
        <v>3542</v>
      </c>
      <c r="G111" s="1">
        <v>38954</v>
      </c>
      <c r="H111" t="s">
        <v>3015</v>
      </c>
      <c r="I111" t="s">
        <v>1316</v>
      </c>
      <c r="J111">
        <v>0</v>
      </c>
      <c r="K111">
        <v>24347.3</v>
      </c>
      <c r="L111">
        <v>0</v>
      </c>
      <c r="M111">
        <v>-24347.3</v>
      </c>
      <c r="N111" t="s">
        <v>1290</v>
      </c>
    </row>
    <row r="112" spans="1:14">
      <c r="A112">
        <v>101010102001</v>
      </c>
      <c r="B112" t="s">
        <v>2902</v>
      </c>
      <c r="C112" t="s">
        <v>2626</v>
      </c>
      <c r="D112" t="s">
        <v>1288</v>
      </c>
      <c r="E112" t="s">
        <v>2628</v>
      </c>
      <c r="F112">
        <v>3543</v>
      </c>
      <c r="G112" s="1">
        <v>38954</v>
      </c>
      <c r="H112" t="s">
        <v>3016</v>
      </c>
      <c r="I112" t="s">
        <v>1316</v>
      </c>
      <c r="J112">
        <v>0</v>
      </c>
      <c r="K112">
        <v>17043.16</v>
      </c>
      <c r="L112">
        <v>0</v>
      </c>
      <c r="M112">
        <v>-17043.16</v>
      </c>
      <c r="N112" t="s">
        <v>1290</v>
      </c>
    </row>
    <row r="113" spans="1:14">
      <c r="A113">
        <v>101010102001</v>
      </c>
      <c r="B113" t="s">
        <v>2902</v>
      </c>
      <c r="C113" t="s">
        <v>2626</v>
      </c>
      <c r="D113" t="s">
        <v>1288</v>
      </c>
      <c r="E113" t="s">
        <v>2628</v>
      </c>
      <c r="F113">
        <v>3550</v>
      </c>
      <c r="G113" s="1">
        <v>38957</v>
      </c>
      <c r="H113" t="s">
        <v>3037</v>
      </c>
      <c r="I113" t="s">
        <v>1316</v>
      </c>
      <c r="J113">
        <v>0</v>
      </c>
      <c r="K113">
        <v>16778.96</v>
      </c>
      <c r="L113">
        <v>0</v>
      </c>
      <c r="M113">
        <v>-16778.96</v>
      </c>
      <c r="N113" t="s">
        <v>1290</v>
      </c>
    </row>
    <row r="114" spans="1:14">
      <c r="A114">
        <v>101010102001</v>
      </c>
      <c r="B114" t="s">
        <v>2902</v>
      </c>
      <c r="C114" t="s">
        <v>2626</v>
      </c>
      <c r="D114" t="s">
        <v>1288</v>
      </c>
      <c r="E114" t="s">
        <v>2628</v>
      </c>
      <c r="F114">
        <v>3559</v>
      </c>
      <c r="G114" s="1">
        <v>38958</v>
      </c>
      <c r="H114" t="s">
        <v>1058</v>
      </c>
      <c r="I114" t="s">
        <v>1316</v>
      </c>
      <c r="J114">
        <v>0</v>
      </c>
      <c r="K114">
        <v>19227.28</v>
      </c>
      <c r="L114">
        <v>0</v>
      </c>
      <c r="M114">
        <v>-19227.28</v>
      </c>
      <c r="N114" t="s">
        <v>1290</v>
      </c>
    </row>
    <row r="115" spans="1:14">
      <c r="A115">
        <v>101010102001</v>
      </c>
      <c r="B115" t="s">
        <v>2902</v>
      </c>
      <c r="C115" t="s">
        <v>2626</v>
      </c>
      <c r="D115" t="s">
        <v>1288</v>
      </c>
      <c r="E115" t="s">
        <v>2628</v>
      </c>
      <c r="F115">
        <v>3567</v>
      </c>
      <c r="G115" s="1">
        <v>38959</v>
      </c>
      <c r="H115" t="s">
        <v>1069</v>
      </c>
      <c r="I115" t="s">
        <v>1316</v>
      </c>
      <c r="J115">
        <v>0</v>
      </c>
      <c r="K115">
        <v>10434.73</v>
      </c>
      <c r="L115">
        <v>0</v>
      </c>
      <c r="M115">
        <v>-10434.73</v>
      </c>
      <c r="N115" t="s">
        <v>1290</v>
      </c>
    </row>
    <row r="116" spans="1:14" ht="13.5" thickBot="1">
      <c r="A116">
        <v>101010102001</v>
      </c>
      <c r="B116" t="s">
        <v>2902</v>
      </c>
      <c r="C116" t="s">
        <v>2626</v>
      </c>
      <c r="D116" t="s">
        <v>1288</v>
      </c>
      <c r="E116" t="s">
        <v>2628</v>
      </c>
      <c r="F116">
        <v>3584</v>
      </c>
      <c r="G116" s="1">
        <v>38960</v>
      </c>
      <c r="H116" t="s">
        <v>2744</v>
      </c>
      <c r="I116" t="s">
        <v>1316</v>
      </c>
      <c r="J116">
        <v>0</v>
      </c>
      <c r="K116">
        <v>13895.55</v>
      </c>
      <c r="L116">
        <v>0</v>
      </c>
      <c r="M116">
        <v>-13895.55</v>
      </c>
      <c r="N116" t="s">
        <v>1290</v>
      </c>
    </row>
    <row r="117" spans="1:14" s="21" customFormat="1" ht="13.5" thickBot="1">
      <c r="A117" s="19">
        <v>101010102001</v>
      </c>
      <c r="B117" s="21" t="s">
        <v>2902</v>
      </c>
      <c r="C117" s="21" t="s">
        <v>2626</v>
      </c>
      <c r="D117" s="21" t="s">
        <v>1288</v>
      </c>
      <c r="E117" s="21" t="s">
        <v>2632</v>
      </c>
      <c r="F117" s="21">
        <v>181</v>
      </c>
      <c r="G117" s="22">
        <v>38959</v>
      </c>
      <c r="H117" s="21" t="s">
        <v>1076</v>
      </c>
      <c r="I117" s="21" t="s">
        <v>1076</v>
      </c>
      <c r="J117" s="21">
        <v>0</v>
      </c>
      <c r="K117" s="21">
        <v>19144.189999999999</v>
      </c>
      <c r="L117" s="21">
        <v>0</v>
      </c>
      <c r="M117" s="21">
        <v>-19144.189999999999</v>
      </c>
      <c r="N117" s="21" t="s">
        <v>1290</v>
      </c>
    </row>
    <row r="118" spans="1:14" ht="13.5" thickBot="1">
      <c r="A118">
        <v>101010102001</v>
      </c>
      <c r="B118" t="s">
        <v>2902</v>
      </c>
      <c r="C118" t="s">
        <v>2626</v>
      </c>
      <c r="D118" t="s">
        <v>1288</v>
      </c>
      <c r="E118" t="s">
        <v>2628</v>
      </c>
      <c r="F118">
        <v>3467</v>
      </c>
      <c r="G118" s="1">
        <v>38946</v>
      </c>
      <c r="H118" t="s">
        <v>1141</v>
      </c>
      <c r="I118" t="s">
        <v>1141</v>
      </c>
      <c r="J118">
        <v>0</v>
      </c>
      <c r="K118">
        <v>139.21</v>
      </c>
      <c r="L118">
        <v>0</v>
      </c>
      <c r="M118">
        <v>-139.21</v>
      </c>
      <c r="N118" t="s">
        <v>1290</v>
      </c>
    </row>
    <row r="119" spans="1:14" s="24" customFormat="1">
      <c r="A119" s="23">
        <v>101010102001</v>
      </c>
      <c r="B119" s="24" t="s">
        <v>2902</v>
      </c>
      <c r="C119" s="24" t="s">
        <v>2626</v>
      </c>
      <c r="D119" s="24" t="s">
        <v>1288</v>
      </c>
      <c r="E119" s="24" t="s">
        <v>2628</v>
      </c>
      <c r="F119" s="24">
        <v>3474</v>
      </c>
      <c r="G119" s="25">
        <v>38947</v>
      </c>
      <c r="H119" s="24" t="s">
        <v>1159</v>
      </c>
      <c r="I119" s="24" t="s">
        <v>1159</v>
      </c>
      <c r="J119" s="24">
        <v>0</v>
      </c>
      <c r="K119" s="24">
        <v>41.62</v>
      </c>
      <c r="L119" s="24">
        <v>0</v>
      </c>
      <c r="M119" s="24">
        <v>-41.62</v>
      </c>
      <c r="N119" s="24" t="s">
        <v>1290</v>
      </c>
    </row>
    <row r="120" spans="1:14" s="27" customFormat="1">
      <c r="A120" s="26">
        <v>101010102001</v>
      </c>
      <c r="B120" s="27" t="s">
        <v>2902</v>
      </c>
      <c r="C120" s="27" t="s">
        <v>2626</v>
      </c>
      <c r="D120" s="27" t="s">
        <v>1288</v>
      </c>
      <c r="E120" s="27" t="s">
        <v>2628</v>
      </c>
      <c r="F120" s="27">
        <v>3604</v>
      </c>
      <c r="G120" s="28">
        <v>38960</v>
      </c>
      <c r="H120" s="27" t="s">
        <v>2757</v>
      </c>
      <c r="I120" s="27" t="s">
        <v>2757</v>
      </c>
      <c r="J120" s="27">
        <v>0</v>
      </c>
      <c r="K120" s="27">
        <v>28.78</v>
      </c>
      <c r="L120" s="27">
        <v>0</v>
      </c>
      <c r="M120" s="27">
        <v>-28.78</v>
      </c>
      <c r="N120" s="27" t="s">
        <v>1290</v>
      </c>
    </row>
    <row r="121" spans="1:14" s="30" customFormat="1" ht="13.5" thickBot="1">
      <c r="A121" s="29">
        <v>101010102001</v>
      </c>
      <c r="B121" s="30" t="s">
        <v>2902</v>
      </c>
      <c r="C121" s="30" t="s">
        <v>2626</v>
      </c>
      <c r="D121" s="30" t="s">
        <v>1288</v>
      </c>
      <c r="E121" s="30" t="s">
        <v>2628</v>
      </c>
      <c r="F121" s="30">
        <v>3604</v>
      </c>
      <c r="G121" s="31">
        <v>38960</v>
      </c>
      <c r="H121" s="30" t="s">
        <v>2758</v>
      </c>
      <c r="I121" s="30" t="s">
        <v>2758</v>
      </c>
      <c r="J121" s="30">
        <v>0</v>
      </c>
      <c r="K121" s="30">
        <v>34.44</v>
      </c>
      <c r="L121" s="30">
        <v>0</v>
      </c>
      <c r="M121" s="30">
        <v>-34.44</v>
      </c>
      <c r="N121" s="30" t="s">
        <v>1290</v>
      </c>
    </row>
    <row r="122" spans="1:14">
      <c r="A122">
        <v>101010102001</v>
      </c>
      <c r="B122" t="s">
        <v>2902</v>
      </c>
      <c r="C122" t="s">
        <v>2626</v>
      </c>
      <c r="D122" t="s">
        <v>1288</v>
      </c>
      <c r="E122" t="s">
        <v>2628</v>
      </c>
      <c r="F122">
        <v>3545</v>
      </c>
      <c r="G122" s="1">
        <v>38954</v>
      </c>
      <c r="H122" t="s">
        <v>3018</v>
      </c>
      <c r="I122" t="s">
        <v>2295</v>
      </c>
      <c r="J122">
        <v>0</v>
      </c>
      <c r="K122">
        <v>278.88</v>
      </c>
      <c r="L122">
        <v>0</v>
      </c>
      <c r="M122">
        <v>-278.88</v>
      </c>
      <c r="N122" t="s">
        <v>1290</v>
      </c>
    </row>
    <row r="123" spans="1:14">
      <c r="A123">
        <v>101010102001</v>
      </c>
      <c r="B123" t="s">
        <v>2902</v>
      </c>
      <c r="C123" t="s">
        <v>2626</v>
      </c>
      <c r="D123" t="s">
        <v>1288</v>
      </c>
      <c r="E123" t="s">
        <v>2628</v>
      </c>
      <c r="F123">
        <v>3547</v>
      </c>
      <c r="G123" s="1">
        <v>38954</v>
      </c>
      <c r="H123" t="s">
        <v>3020</v>
      </c>
      <c r="I123" t="s">
        <v>2295</v>
      </c>
      <c r="J123">
        <v>0</v>
      </c>
      <c r="K123">
        <v>166.88</v>
      </c>
      <c r="L123">
        <v>0</v>
      </c>
      <c r="M123">
        <v>-166.88</v>
      </c>
      <c r="N123" t="s">
        <v>1290</v>
      </c>
    </row>
    <row r="124" spans="1:14">
      <c r="A124">
        <v>101010102001</v>
      </c>
      <c r="B124" t="s">
        <v>2902</v>
      </c>
      <c r="C124" t="s">
        <v>2626</v>
      </c>
      <c r="D124" t="s">
        <v>1288</v>
      </c>
      <c r="E124" t="s">
        <v>2628</v>
      </c>
      <c r="F124">
        <v>3570</v>
      </c>
      <c r="G124" s="1">
        <v>38959</v>
      </c>
      <c r="H124" t="s">
        <v>1070</v>
      </c>
      <c r="I124" t="s">
        <v>2295</v>
      </c>
      <c r="J124">
        <v>0</v>
      </c>
      <c r="K124">
        <v>89.6</v>
      </c>
      <c r="L124">
        <v>0</v>
      </c>
      <c r="M124">
        <v>-89.6</v>
      </c>
      <c r="N124" t="s">
        <v>1290</v>
      </c>
    </row>
    <row r="125" spans="1:14" ht="13.5" thickBot="1">
      <c r="A125">
        <v>101010102001</v>
      </c>
      <c r="B125" t="s">
        <v>2902</v>
      </c>
      <c r="C125" t="s">
        <v>2626</v>
      </c>
      <c r="D125" t="s">
        <v>1288</v>
      </c>
      <c r="E125" t="s">
        <v>2628</v>
      </c>
      <c r="F125">
        <v>3571</v>
      </c>
      <c r="G125" s="1">
        <v>38959</v>
      </c>
      <c r="H125" t="s">
        <v>1071</v>
      </c>
      <c r="I125" t="s">
        <v>2295</v>
      </c>
      <c r="J125">
        <v>0</v>
      </c>
      <c r="K125">
        <v>184.8</v>
      </c>
      <c r="L125">
        <v>0</v>
      </c>
      <c r="M125">
        <v>-184.8</v>
      </c>
      <c r="N125" t="s">
        <v>1290</v>
      </c>
    </row>
    <row r="126" spans="1:14" s="24" customFormat="1">
      <c r="A126" s="23">
        <v>101010102001</v>
      </c>
      <c r="B126" s="24" t="s">
        <v>2902</v>
      </c>
      <c r="C126" s="24" t="s">
        <v>2626</v>
      </c>
      <c r="D126" s="24" t="s">
        <v>1288</v>
      </c>
      <c r="E126" s="24" t="s">
        <v>2628</v>
      </c>
      <c r="F126" s="24">
        <v>3331</v>
      </c>
      <c r="G126" s="25">
        <v>38934</v>
      </c>
      <c r="H126" s="24" t="s">
        <v>2401</v>
      </c>
      <c r="I126" s="24" t="s">
        <v>285</v>
      </c>
      <c r="J126" s="24">
        <v>0</v>
      </c>
      <c r="K126" s="24">
        <v>104.5</v>
      </c>
      <c r="L126" s="24">
        <v>0</v>
      </c>
      <c r="M126" s="24">
        <v>-104.5</v>
      </c>
      <c r="N126" s="24" t="s">
        <v>1290</v>
      </c>
    </row>
    <row r="127" spans="1:14" s="27" customFormat="1">
      <c r="A127" s="26">
        <v>101010102001</v>
      </c>
      <c r="B127" s="27" t="s">
        <v>2902</v>
      </c>
      <c r="C127" s="27" t="s">
        <v>2626</v>
      </c>
      <c r="D127" s="27" t="s">
        <v>1288</v>
      </c>
      <c r="E127" s="27" t="s">
        <v>2628</v>
      </c>
      <c r="F127" s="27">
        <v>3332</v>
      </c>
      <c r="G127" s="28">
        <v>38934</v>
      </c>
      <c r="H127" s="27" t="s">
        <v>2402</v>
      </c>
      <c r="I127" s="27" t="s">
        <v>285</v>
      </c>
      <c r="J127" s="27">
        <v>0</v>
      </c>
      <c r="K127" s="27">
        <v>60</v>
      </c>
      <c r="L127" s="27">
        <v>0</v>
      </c>
      <c r="M127" s="27">
        <v>-60</v>
      </c>
      <c r="N127" s="27" t="s">
        <v>1290</v>
      </c>
    </row>
    <row r="128" spans="1:14" s="30" customFormat="1" ht="13.5" thickBot="1">
      <c r="A128" s="29">
        <v>101010102001</v>
      </c>
      <c r="B128" s="30" t="s">
        <v>2902</v>
      </c>
      <c r="C128" s="30" t="s">
        <v>2626</v>
      </c>
      <c r="D128" s="30" t="s">
        <v>1288</v>
      </c>
      <c r="E128" s="30" t="s">
        <v>2628</v>
      </c>
      <c r="F128" s="30">
        <v>3494</v>
      </c>
      <c r="G128" s="31">
        <v>38952</v>
      </c>
      <c r="H128" s="30" t="s">
        <v>2451</v>
      </c>
      <c r="I128" s="30" t="s">
        <v>2279</v>
      </c>
      <c r="J128" s="30">
        <v>0</v>
      </c>
      <c r="K128" s="30">
        <v>92.5</v>
      </c>
      <c r="L128" s="30">
        <v>0</v>
      </c>
      <c r="M128" s="30">
        <v>-92.5</v>
      </c>
      <c r="N128" s="30" t="s">
        <v>1290</v>
      </c>
    </row>
    <row r="129" spans="1:14">
      <c r="A129">
        <v>101010102001</v>
      </c>
      <c r="B129" t="s">
        <v>2902</v>
      </c>
      <c r="C129" t="s">
        <v>2626</v>
      </c>
      <c r="D129" t="s">
        <v>1288</v>
      </c>
      <c r="E129" t="s">
        <v>2628</v>
      </c>
      <c r="F129">
        <v>3528</v>
      </c>
      <c r="G129" s="1">
        <v>38953</v>
      </c>
      <c r="H129" t="s">
        <v>3008</v>
      </c>
      <c r="I129" t="s">
        <v>1314</v>
      </c>
      <c r="J129">
        <v>0</v>
      </c>
      <c r="K129">
        <v>430</v>
      </c>
      <c r="L129">
        <v>0</v>
      </c>
      <c r="M129">
        <v>-430</v>
      </c>
      <c r="N129" t="s">
        <v>1290</v>
      </c>
    </row>
    <row r="130" spans="1:14" ht="13.5" thickBot="1">
      <c r="A130">
        <v>101010102001</v>
      </c>
      <c r="B130" t="s">
        <v>1287</v>
      </c>
      <c r="C130" t="s">
        <v>2626</v>
      </c>
      <c r="D130" t="s">
        <v>1288</v>
      </c>
      <c r="E130" t="s">
        <v>2628</v>
      </c>
      <c r="F130">
        <v>3536</v>
      </c>
      <c r="G130" s="1">
        <v>38953</v>
      </c>
      <c r="H130" t="s">
        <v>2630</v>
      </c>
      <c r="I130" t="s">
        <v>1314</v>
      </c>
      <c r="J130">
        <v>0</v>
      </c>
      <c r="K130">
        <v>344</v>
      </c>
      <c r="L130">
        <v>0</v>
      </c>
      <c r="M130">
        <v>-344</v>
      </c>
      <c r="N130" t="s">
        <v>1290</v>
      </c>
    </row>
    <row r="131" spans="1:14" s="21" customFormat="1" ht="13.5" thickBot="1">
      <c r="A131" s="19">
        <v>101010102001</v>
      </c>
      <c r="B131" s="21" t="s">
        <v>2902</v>
      </c>
      <c r="C131" s="21" t="s">
        <v>2626</v>
      </c>
      <c r="D131" s="21" t="s">
        <v>1288</v>
      </c>
      <c r="E131" s="21" t="s">
        <v>2628</v>
      </c>
      <c r="F131" s="21">
        <v>3393</v>
      </c>
      <c r="G131" s="22">
        <v>38941</v>
      </c>
      <c r="H131" s="21" t="s">
        <v>2337</v>
      </c>
      <c r="I131" s="21" t="s">
        <v>1863</v>
      </c>
      <c r="J131" s="21">
        <v>0</v>
      </c>
      <c r="K131" s="21">
        <v>72</v>
      </c>
      <c r="L131" s="21">
        <v>0</v>
      </c>
      <c r="M131" s="21">
        <v>-72</v>
      </c>
      <c r="N131" s="21" t="s">
        <v>1290</v>
      </c>
    </row>
    <row r="132" spans="1:14">
      <c r="A132">
        <v>101010102001</v>
      </c>
      <c r="B132" t="s">
        <v>2902</v>
      </c>
      <c r="C132" t="s">
        <v>2626</v>
      </c>
      <c r="D132" t="s">
        <v>1288</v>
      </c>
      <c r="E132" t="s">
        <v>2628</v>
      </c>
      <c r="F132">
        <v>3291</v>
      </c>
      <c r="G132" s="1">
        <v>38930</v>
      </c>
      <c r="H132" t="s">
        <v>550</v>
      </c>
      <c r="I132" t="s">
        <v>1313</v>
      </c>
      <c r="J132">
        <v>0</v>
      </c>
      <c r="K132">
        <v>200</v>
      </c>
      <c r="L132">
        <v>0</v>
      </c>
      <c r="M132">
        <v>-200</v>
      </c>
      <c r="N132" t="s">
        <v>1290</v>
      </c>
    </row>
    <row r="133" spans="1:14">
      <c r="A133">
        <v>101010102001</v>
      </c>
      <c r="B133" t="s">
        <v>2902</v>
      </c>
      <c r="C133" t="s">
        <v>2626</v>
      </c>
      <c r="D133" t="s">
        <v>1288</v>
      </c>
      <c r="E133" t="s">
        <v>2628</v>
      </c>
      <c r="F133">
        <v>3323</v>
      </c>
      <c r="G133" s="1">
        <v>38933</v>
      </c>
      <c r="H133" t="s">
        <v>2386</v>
      </c>
      <c r="I133" t="s">
        <v>1313</v>
      </c>
      <c r="J133">
        <v>0</v>
      </c>
      <c r="K133">
        <v>520</v>
      </c>
      <c r="L133">
        <v>0</v>
      </c>
      <c r="M133">
        <v>-520</v>
      </c>
      <c r="N133" t="s">
        <v>1290</v>
      </c>
    </row>
    <row r="134" spans="1:14">
      <c r="A134">
        <v>101010102001</v>
      </c>
      <c r="B134" t="s">
        <v>2902</v>
      </c>
      <c r="C134" t="s">
        <v>2626</v>
      </c>
      <c r="D134" t="s">
        <v>1288</v>
      </c>
      <c r="E134" t="s">
        <v>2628</v>
      </c>
      <c r="F134">
        <v>3471</v>
      </c>
      <c r="G134" s="1">
        <v>38947</v>
      </c>
      <c r="H134" t="s">
        <v>1156</v>
      </c>
      <c r="I134" t="s">
        <v>1313</v>
      </c>
      <c r="J134">
        <v>0</v>
      </c>
      <c r="K134">
        <v>125</v>
      </c>
      <c r="L134">
        <v>0</v>
      </c>
      <c r="M134">
        <v>-125</v>
      </c>
      <c r="N134" t="s">
        <v>1290</v>
      </c>
    </row>
    <row r="135" spans="1:14" ht="13.5" thickBot="1">
      <c r="A135">
        <v>101010102001</v>
      </c>
      <c r="B135" t="s">
        <v>2902</v>
      </c>
      <c r="C135" t="s">
        <v>2626</v>
      </c>
      <c r="D135" t="s">
        <v>1288</v>
      </c>
      <c r="E135" t="s">
        <v>2628</v>
      </c>
      <c r="F135">
        <v>3519</v>
      </c>
      <c r="G135" s="1">
        <v>38953</v>
      </c>
      <c r="H135" t="s">
        <v>3002</v>
      </c>
      <c r="I135" t="s">
        <v>1313</v>
      </c>
      <c r="J135">
        <v>0</v>
      </c>
      <c r="K135">
        <v>389.06</v>
      </c>
      <c r="L135">
        <v>0</v>
      </c>
      <c r="M135">
        <v>-389.06</v>
      </c>
      <c r="N135" t="s">
        <v>1290</v>
      </c>
    </row>
    <row r="136" spans="1:14" s="24" customFormat="1">
      <c r="A136" s="23">
        <v>101010102001</v>
      </c>
      <c r="B136" s="24" t="s">
        <v>2902</v>
      </c>
      <c r="C136" s="24" t="s">
        <v>2626</v>
      </c>
      <c r="D136" s="24" t="s">
        <v>1288</v>
      </c>
      <c r="E136" s="24" t="s">
        <v>2628</v>
      </c>
      <c r="F136" s="24">
        <v>3521</v>
      </c>
      <c r="G136" s="25">
        <v>38953</v>
      </c>
      <c r="H136" s="24" t="s">
        <v>3004</v>
      </c>
      <c r="I136" s="24" t="s">
        <v>1341</v>
      </c>
      <c r="J136" s="24">
        <v>0</v>
      </c>
      <c r="K136" s="24">
        <v>92</v>
      </c>
      <c r="L136" s="24">
        <v>0</v>
      </c>
      <c r="M136" s="24">
        <v>-92</v>
      </c>
      <c r="N136" s="24" t="s">
        <v>1290</v>
      </c>
    </row>
    <row r="137" spans="1:14" s="27" customFormat="1">
      <c r="A137" s="26">
        <v>101010102001</v>
      </c>
      <c r="B137" s="27" t="s">
        <v>2902</v>
      </c>
      <c r="C137" s="27" t="s">
        <v>2626</v>
      </c>
      <c r="D137" s="27" t="s">
        <v>1288</v>
      </c>
      <c r="E137" s="27" t="s">
        <v>2628</v>
      </c>
      <c r="F137" s="27">
        <v>3378</v>
      </c>
      <c r="G137" s="28">
        <v>38939</v>
      </c>
      <c r="H137" s="27" t="s">
        <v>764</v>
      </c>
      <c r="I137" s="27" t="s">
        <v>2292</v>
      </c>
      <c r="J137" s="27">
        <v>0</v>
      </c>
      <c r="K137" s="27">
        <v>100</v>
      </c>
      <c r="L137" s="27">
        <v>0</v>
      </c>
      <c r="M137" s="27">
        <v>-100</v>
      </c>
      <c r="N137" s="27" t="s">
        <v>1290</v>
      </c>
    </row>
    <row r="138" spans="1:14" s="30" customFormat="1" ht="13.5" thickBot="1">
      <c r="A138" s="29">
        <v>101010102001</v>
      </c>
      <c r="B138" s="30" t="s">
        <v>2902</v>
      </c>
      <c r="C138" s="30" t="s">
        <v>2626</v>
      </c>
      <c r="D138" s="30" t="s">
        <v>1288</v>
      </c>
      <c r="E138" s="30" t="s">
        <v>2628</v>
      </c>
      <c r="F138" s="30">
        <v>3461</v>
      </c>
      <c r="G138" s="31">
        <v>38946</v>
      </c>
      <c r="H138" s="30" t="s">
        <v>1138</v>
      </c>
      <c r="I138" s="30" t="s">
        <v>2293</v>
      </c>
      <c r="J138" s="30">
        <v>0</v>
      </c>
      <c r="K138" s="30">
        <v>20</v>
      </c>
      <c r="L138" s="30">
        <v>0</v>
      </c>
      <c r="M138" s="30">
        <v>-20</v>
      </c>
      <c r="N138" s="30" t="s">
        <v>1290</v>
      </c>
    </row>
    <row r="139" spans="1:14">
      <c r="A139">
        <v>101010102001</v>
      </c>
      <c r="B139" t="s">
        <v>2902</v>
      </c>
      <c r="C139" t="s">
        <v>2626</v>
      </c>
      <c r="D139" t="s">
        <v>1288</v>
      </c>
      <c r="E139" t="s">
        <v>2628</v>
      </c>
      <c r="F139">
        <v>3526</v>
      </c>
      <c r="G139" s="1">
        <v>38953</v>
      </c>
      <c r="H139" t="s">
        <v>3007</v>
      </c>
      <c r="I139" t="s">
        <v>3007</v>
      </c>
      <c r="J139">
        <v>0</v>
      </c>
      <c r="K139">
        <v>2.75</v>
      </c>
      <c r="L139">
        <v>0</v>
      </c>
      <c r="M139">
        <v>-2.75</v>
      </c>
      <c r="N139" t="s">
        <v>1290</v>
      </c>
    </row>
    <row r="140" spans="1:14">
      <c r="A140">
        <v>101010102001</v>
      </c>
      <c r="B140" t="s">
        <v>2902</v>
      </c>
      <c r="C140" t="s">
        <v>2626</v>
      </c>
      <c r="D140" t="s">
        <v>1288</v>
      </c>
      <c r="E140" t="s">
        <v>2628</v>
      </c>
      <c r="F140">
        <v>3526</v>
      </c>
      <c r="G140" s="1">
        <v>38953</v>
      </c>
      <c r="H140" t="s">
        <v>3007</v>
      </c>
      <c r="I140" t="s">
        <v>3007</v>
      </c>
      <c r="J140">
        <v>0</v>
      </c>
      <c r="K140">
        <v>3.96</v>
      </c>
      <c r="L140">
        <v>0</v>
      </c>
      <c r="M140">
        <v>-3.96</v>
      </c>
      <c r="N140" t="s">
        <v>1290</v>
      </c>
    </row>
    <row r="141" spans="1:14">
      <c r="A141">
        <v>101010102001</v>
      </c>
      <c r="B141" t="s">
        <v>2902</v>
      </c>
      <c r="C141" t="s">
        <v>2626</v>
      </c>
      <c r="D141" t="s">
        <v>1288</v>
      </c>
      <c r="E141" t="s">
        <v>2628</v>
      </c>
      <c r="F141">
        <v>3553</v>
      </c>
      <c r="G141" s="1">
        <v>38957</v>
      </c>
      <c r="H141" t="s">
        <v>3039</v>
      </c>
      <c r="I141" t="s">
        <v>3039</v>
      </c>
      <c r="J141">
        <v>0</v>
      </c>
      <c r="K141">
        <v>18551.240000000002</v>
      </c>
      <c r="L141">
        <v>0</v>
      </c>
      <c r="M141">
        <v>-18551.240000000002</v>
      </c>
      <c r="N141" t="s">
        <v>1290</v>
      </c>
    </row>
    <row r="142" spans="1:14">
      <c r="A142">
        <v>101010102001</v>
      </c>
      <c r="B142" t="s">
        <v>2902</v>
      </c>
      <c r="C142" t="s">
        <v>2626</v>
      </c>
      <c r="D142" t="s">
        <v>1288</v>
      </c>
      <c r="E142" t="s">
        <v>2628</v>
      </c>
      <c r="F142">
        <v>3350</v>
      </c>
      <c r="G142" s="1">
        <v>38937</v>
      </c>
      <c r="H142" t="s">
        <v>2412</v>
      </c>
      <c r="I142" t="s">
        <v>2412</v>
      </c>
      <c r="J142">
        <v>0</v>
      </c>
      <c r="K142">
        <v>13546.63</v>
      </c>
      <c r="L142">
        <v>0</v>
      </c>
      <c r="M142">
        <v>-13546.63</v>
      </c>
      <c r="N142" t="s">
        <v>1290</v>
      </c>
    </row>
    <row r="143" spans="1:14">
      <c r="A143">
        <v>101010102001</v>
      </c>
      <c r="B143" t="s">
        <v>2902</v>
      </c>
      <c r="C143" t="s">
        <v>2626</v>
      </c>
      <c r="D143" t="s">
        <v>1288</v>
      </c>
      <c r="E143" t="s">
        <v>2628</v>
      </c>
      <c r="F143">
        <v>3565</v>
      </c>
      <c r="G143" s="1">
        <v>38958</v>
      </c>
      <c r="H143" t="s">
        <v>1061</v>
      </c>
      <c r="I143" t="s">
        <v>1061</v>
      </c>
      <c r="J143">
        <v>0</v>
      </c>
      <c r="K143">
        <v>179.2</v>
      </c>
      <c r="L143">
        <v>0</v>
      </c>
      <c r="M143">
        <v>-179.2</v>
      </c>
      <c r="N143" t="s">
        <v>1290</v>
      </c>
    </row>
    <row r="144" spans="1:14">
      <c r="A144">
        <v>101010102001</v>
      </c>
      <c r="B144" t="s">
        <v>2902</v>
      </c>
      <c r="C144" t="s">
        <v>2626</v>
      </c>
      <c r="D144" t="s">
        <v>1288</v>
      </c>
      <c r="E144" t="s">
        <v>2628</v>
      </c>
      <c r="F144">
        <v>3485</v>
      </c>
      <c r="G144" s="1">
        <v>38951</v>
      </c>
      <c r="H144" t="s">
        <v>2443</v>
      </c>
      <c r="I144" t="s">
        <v>2443</v>
      </c>
      <c r="J144">
        <v>0</v>
      </c>
      <c r="K144">
        <v>36.82</v>
      </c>
      <c r="L144">
        <v>0</v>
      </c>
      <c r="M144">
        <v>-36.82</v>
      </c>
      <c r="N144" t="s">
        <v>1290</v>
      </c>
    </row>
    <row r="145" spans="1:14">
      <c r="A145">
        <v>101010102001</v>
      </c>
      <c r="B145" t="s">
        <v>2902</v>
      </c>
      <c r="C145" t="s">
        <v>2626</v>
      </c>
      <c r="D145" t="s">
        <v>1288</v>
      </c>
      <c r="E145" t="s">
        <v>2628</v>
      </c>
      <c r="F145">
        <v>3403</v>
      </c>
      <c r="G145" s="1">
        <v>38943</v>
      </c>
      <c r="H145" t="s">
        <v>2352</v>
      </c>
      <c r="I145" t="s">
        <v>2352</v>
      </c>
      <c r="J145">
        <v>0</v>
      </c>
      <c r="K145">
        <v>1246</v>
      </c>
      <c r="L145">
        <v>0</v>
      </c>
      <c r="M145">
        <v>-1246</v>
      </c>
      <c r="N145" t="s">
        <v>1290</v>
      </c>
    </row>
    <row r="146" spans="1:14" ht="13.5" thickBot="1">
      <c r="A146">
        <v>101010102001</v>
      </c>
      <c r="B146" t="s">
        <v>2902</v>
      </c>
      <c r="C146" t="s">
        <v>2626</v>
      </c>
      <c r="D146" t="s">
        <v>1288</v>
      </c>
      <c r="E146" t="s">
        <v>2628</v>
      </c>
      <c r="F146">
        <v>3607</v>
      </c>
      <c r="G146" s="1">
        <v>38960</v>
      </c>
      <c r="H146" t="s">
        <v>2760</v>
      </c>
      <c r="I146" t="s">
        <v>2760</v>
      </c>
      <c r="J146">
        <v>0</v>
      </c>
      <c r="K146">
        <v>1205.2</v>
      </c>
      <c r="L146">
        <v>0</v>
      </c>
      <c r="M146">
        <v>-1205.2</v>
      </c>
      <c r="N146" t="s">
        <v>1290</v>
      </c>
    </row>
    <row r="147" spans="1:14" s="24" customFormat="1">
      <c r="A147" s="23">
        <v>101010102001</v>
      </c>
      <c r="B147" s="24" t="s">
        <v>2902</v>
      </c>
      <c r="C147" s="24" t="s">
        <v>2626</v>
      </c>
      <c r="D147" s="24" t="s">
        <v>1288</v>
      </c>
      <c r="E147" s="24" t="s">
        <v>2628</v>
      </c>
      <c r="F147" s="24">
        <v>3360</v>
      </c>
      <c r="G147" s="25">
        <v>38938</v>
      </c>
      <c r="H147" s="24" t="s">
        <v>752</v>
      </c>
      <c r="I147" s="24" t="s">
        <v>752</v>
      </c>
      <c r="J147" s="24">
        <v>0</v>
      </c>
      <c r="K147" s="24">
        <v>4</v>
      </c>
      <c r="L147" s="24">
        <v>0</v>
      </c>
      <c r="M147" s="24">
        <v>-4</v>
      </c>
      <c r="N147" s="24" t="s">
        <v>1290</v>
      </c>
    </row>
    <row r="148" spans="1:14" s="27" customFormat="1">
      <c r="A148" s="26">
        <v>101010102001</v>
      </c>
      <c r="B148" s="27" t="s">
        <v>2902</v>
      </c>
      <c r="C148" s="27" t="s">
        <v>2626</v>
      </c>
      <c r="D148" s="27" t="s">
        <v>1288</v>
      </c>
      <c r="E148" s="27" t="s">
        <v>2628</v>
      </c>
      <c r="F148" s="27">
        <v>3360</v>
      </c>
      <c r="G148" s="28">
        <v>38938</v>
      </c>
      <c r="H148" s="27" t="s">
        <v>752</v>
      </c>
      <c r="I148" s="27" t="s">
        <v>752</v>
      </c>
      <c r="J148" s="27">
        <v>0</v>
      </c>
      <c r="K148" s="27">
        <v>4</v>
      </c>
      <c r="L148" s="27">
        <v>0</v>
      </c>
      <c r="M148" s="27">
        <v>-4</v>
      </c>
      <c r="N148" s="27" t="s">
        <v>1290</v>
      </c>
    </row>
    <row r="149" spans="1:14" s="27" customFormat="1">
      <c r="A149" s="26">
        <v>101010102001</v>
      </c>
      <c r="B149" s="27" t="s">
        <v>2902</v>
      </c>
      <c r="C149" s="27" t="s">
        <v>2626</v>
      </c>
      <c r="D149" s="27" t="s">
        <v>1288</v>
      </c>
      <c r="E149" s="27" t="s">
        <v>2628</v>
      </c>
      <c r="F149" s="27">
        <v>3360</v>
      </c>
      <c r="G149" s="28">
        <v>38938</v>
      </c>
      <c r="H149" s="27" t="s">
        <v>752</v>
      </c>
      <c r="I149" s="27" t="s">
        <v>752</v>
      </c>
      <c r="J149" s="27">
        <v>0</v>
      </c>
      <c r="K149" s="27">
        <v>4</v>
      </c>
      <c r="L149" s="27">
        <v>0</v>
      </c>
      <c r="M149" s="27">
        <v>-4</v>
      </c>
      <c r="N149" s="27" t="s">
        <v>1290</v>
      </c>
    </row>
    <row r="150" spans="1:14" s="27" customFormat="1">
      <c r="A150" s="26">
        <v>101010102001</v>
      </c>
      <c r="B150" s="27" t="s">
        <v>2902</v>
      </c>
      <c r="C150" s="27" t="s">
        <v>2626</v>
      </c>
      <c r="D150" s="27" t="s">
        <v>1288</v>
      </c>
      <c r="E150" s="27" t="s">
        <v>2628</v>
      </c>
      <c r="F150" s="27">
        <v>3360</v>
      </c>
      <c r="G150" s="28">
        <v>38938</v>
      </c>
      <c r="H150" s="27" t="s">
        <v>752</v>
      </c>
      <c r="I150" s="27" t="s">
        <v>752</v>
      </c>
      <c r="J150" s="27">
        <v>0</v>
      </c>
      <c r="K150" s="27">
        <v>4</v>
      </c>
      <c r="L150" s="27">
        <v>0</v>
      </c>
      <c r="M150" s="27">
        <v>-4</v>
      </c>
      <c r="N150" s="27" t="s">
        <v>1290</v>
      </c>
    </row>
    <row r="151" spans="1:14" s="27" customFormat="1">
      <c r="A151" s="26">
        <v>101010102001</v>
      </c>
      <c r="B151" s="27" t="s">
        <v>2902</v>
      </c>
      <c r="C151" s="27" t="s">
        <v>2626</v>
      </c>
      <c r="D151" s="27" t="s">
        <v>1288</v>
      </c>
      <c r="E151" s="27" t="s">
        <v>2628</v>
      </c>
      <c r="F151" s="27">
        <v>3360</v>
      </c>
      <c r="G151" s="28">
        <v>38938</v>
      </c>
      <c r="H151" s="27" t="s">
        <v>752</v>
      </c>
      <c r="I151" s="27" t="s">
        <v>752</v>
      </c>
      <c r="J151" s="27">
        <v>0</v>
      </c>
      <c r="K151" s="27">
        <v>4</v>
      </c>
      <c r="L151" s="27">
        <v>0</v>
      </c>
      <c r="M151" s="27">
        <v>-4</v>
      </c>
      <c r="N151" s="27" t="s">
        <v>1290</v>
      </c>
    </row>
    <row r="152" spans="1:14" s="27" customFormat="1">
      <c r="A152" s="26">
        <v>101010102001</v>
      </c>
      <c r="B152" s="27" t="s">
        <v>2902</v>
      </c>
      <c r="C152" s="27" t="s">
        <v>2626</v>
      </c>
      <c r="D152" s="27" t="s">
        <v>1288</v>
      </c>
      <c r="E152" s="27" t="s">
        <v>2628</v>
      </c>
      <c r="F152" s="27">
        <v>3360</v>
      </c>
      <c r="G152" s="28">
        <v>38938</v>
      </c>
      <c r="H152" s="27" t="s">
        <v>752</v>
      </c>
      <c r="I152" s="27" t="s">
        <v>752</v>
      </c>
      <c r="J152" s="27">
        <v>0</v>
      </c>
      <c r="K152" s="27">
        <v>4</v>
      </c>
      <c r="L152" s="27">
        <v>0</v>
      </c>
      <c r="M152" s="27">
        <v>-4</v>
      </c>
      <c r="N152" s="27" t="s">
        <v>1290</v>
      </c>
    </row>
    <row r="153" spans="1:14" s="27" customFormat="1">
      <c r="A153" s="26">
        <v>101010102001</v>
      </c>
      <c r="B153" s="27" t="s">
        <v>2902</v>
      </c>
      <c r="C153" s="27" t="s">
        <v>2626</v>
      </c>
      <c r="D153" s="27" t="s">
        <v>1288</v>
      </c>
      <c r="E153" s="27" t="s">
        <v>2628</v>
      </c>
      <c r="F153" s="27">
        <v>3360</v>
      </c>
      <c r="G153" s="28">
        <v>38938</v>
      </c>
      <c r="H153" s="27" t="s">
        <v>752</v>
      </c>
      <c r="I153" s="27" t="s">
        <v>752</v>
      </c>
      <c r="J153" s="27">
        <v>0</v>
      </c>
      <c r="K153" s="27">
        <v>4</v>
      </c>
      <c r="L153" s="27">
        <v>0</v>
      </c>
      <c r="M153" s="27">
        <v>-4</v>
      </c>
      <c r="N153" s="27" t="s">
        <v>1290</v>
      </c>
    </row>
    <row r="154" spans="1:14" s="27" customFormat="1">
      <c r="A154" s="26">
        <v>101010102001</v>
      </c>
      <c r="B154" s="27" t="s">
        <v>2902</v>
      </c>
      <c r="C154" s="27" t="s">
        <v>2626</v>
      </c>
      <c r="D154" s="27" t="s">
        <v>1288</v>
      </c>
      <c r="E154" s="27" t="s">
        <v>2628</v>
      </c>
      <c r="F154" s="27">
        <v>3360</v>
      </c>
      <c r="G154" s="28">
        <v>38938</v>
      </c>
      <c r="H154" s="27" t="s">
        <v>752</v>
      </c>
      <c r="I154" s="27" t="s">
        <v>752</v>
      </c>
      <c r="J154" s="27">
        <v>0</v>
      </c>
      <c r="K154" s="27">
        <v>4</v>
      </c>
      <c r="L154" s="27">
        <v>0</v>
      </c>
      <c r="M154" s="27">
        <v>-4</v>
      </c>
      <c r="N154" s="27" t="s">
        <v>1290</v>
      </c>
    </row>
    <row r="155" spans="1:14" s="27" customFormat="1">
      <c r="A155" s="26">
        <v>101010102001</v>
      </c>
      <c r="B155" s="27" t="s">
        <v>2902</v>
      </c>
      <c r="C155" s="27" t="s">
        <v>2626</v>
      </c>
      <c r="D155" s="27" t="s">
        <v>1288</v>
      </c>
      <c r="E155" s="27" t="s">
        <v>2628</v>
      </c>
      <c r="F155" s="27">
        <v>3360</v>
      </c>
      <c r="G155" s="28">
        <v>38938</v>
      </c>
      <c r="H155" s="27" t="s">
        <v>752</v>
      </c>
      <c r="I155" s="27" t="s">
        <v>752</v>
      </c>
      <c r="J155" s="27">
        <v>0</v>
      </c>
      <c r="K155" s="27">
        <v>4</v>
      </c>
      <c r="L155" s="27">
        <v>0</v>
      </c>
      <c r="M155" s="27">
        <v>-4</v>
      </c>
      <c r="N155" s="27" t="s">
        <v>1290</v>
      </c>
    </row>
    <row r="156" spans="1:14" s="27" customFormat="1">
      <c r="A156" s="26">
        <v>101010102001</v>
      </c>
      <c r="B156" s="27" t="s">
        <v>2902</v>
      </c>
      <c r="C156" s="27" t="s">
        <v>2626</v>
      </c>
      <c r="D156" s="27" t="s">
        <v>1288</v>
      </c>
      <c r="E156" s="27" t="s">
        <v>2628</v>
      </c>
      <c r="F156" s="27">
        <v>3360</v>
      </c>
      <c r="G156" s="28">
        <v>38938</v>
      </c>
      <c r="H156" s="27" t="s">
        <v>752</v>
      </c>
      <c r="I156" s="27" t="s">
        <v>752</v>
      </c>
      <c r="J156" s="27">
        <v>0</v>
      </c>
      <c r="K156" s="27">
        <v>4</v>
      </c>
      <c r="L156" s="27">
        <v>0</v>
      </c>
      <c r="M156" s="27">
        <v>-4</v>
      </c>
      <c r="N156" s="27" t="s">
        <v>1290</v>
      </c>
    </row>
    <row r="157" spans="1:14" s="30" customFormat="1" ht="13.5" thickBot="1">
      <c r="A157" s="29">
        <v>101010102001</v>
      </c>
      <c r="B157" s="30" t="s">
        <v>2902</v>
      </c>
      <c r="C157" s="30" t="s">
        <v>2626</v>
      </c>
      <c r="D157" s="30" t="s">
        <v>1288</v>
      </c>
      <c r="E157" s="30" t="s">
        <v>2628</v>
      </c>
      <c r="F157" s="30">
        <v>3360</v>
      </c>
      <c r="G157" s="31">
        <v>38938</v>
      </c>
      <c r="H157" s="30" t="s">
        <v>752</v>
      </c>
      <c r="I157" s="30" t="s">
        <v>752</v>
      </c>
      <c r="J157" s="30">
        <v>0</v>
      </c>
      <c r="K157" s="30">
        <v>4</v>
      </c>
      <c r="L157" s="30">
        <v>0</v>
      </c>
      <c r="M157" s="30">
        <v>-4</v>
      </c>
      <c r="N157" s="30" t="s">
        <v>1290</v>
      </c>
    </row>
    <row r="158" spans="1:14">
      <c r="A158">
        <v>101010102001</v>
      </c>
      <c r="B158" t="s">
        <v>2902</v>
      </c>
      <c r="C158" t="s">
        <v>2626</v>
      </c>
      <c r="D158" t="s">
        <v>1288</v>
      </c>
      <c r="E158" t="s">
        <v>2628</v>
      </c>
      <c r="F158">
        <v>3511</v>
      </c>
      <c r="G158" s="1">
        <v>38952</v>
      </c>
      <c r="H158" t="s">
        <v>2458</v>
      </c>
      <c r="I158" t="s">
        <v>2458</v>
      </c>
      <c r="J158">
        <v>0</v>
      </c>
      <c r="K158">
        <v>119.02</v>
      </c>
      <c r="L158">
        <v>0</v>
      </c>
      <c r="M158">
        <v>-119.02</v>
      </c>
      <c r="N158" t="s">
        <v>1290</v>
      </c>
    </row>
    <row r="159" spans="1:14">
      <c r="A159">
        <v>101010102001</v>
      </c>
      <c r="B159" t="s">
        <v>2902</v>
      </c>
      <c r="C159" t="s">
        <v>2626</v>
      </c>
      <c r="D159" t="s">
        <v>1288</v>
      </c>
      <c r="E159" t="s">
        <v>2628</v>
      </c>
      <c r="F159">
        <v>3603</v>
      </c>
      <c r="G159" s="1">
        <v>38960</v>
      </c>
      <c r="H159" t="s">
        <v>2755</v>
      </c>
      <c r="I159" t="s">
        <v>2755</v>
      </c>
      <c r="J159">
        <v>0</v>
      </c>
      <c r="K159">
        <v>164.31</v>
      </c>
      <c r="L159">
        <v>0</v>
      </c>
      <c r="M159">
        <v>-164.31</v>
      </c>
      <c r="N159" t="s">
        <v>1290</v>
      </c>
    </row>
    <row r="160" spans="1:14">
      <c r="A160">
        <v>101010102001</v>
      </c>
      <c r="B160" t="s">
        <v>2902</v>
      </c>
      <c r="C160" t="s">
        <v>2626</v>
      </c>
      <c r="D160" t="s">
        <v>1288</v>
      </c>
      <c r="E160" t="s">
        <v>2628</v>
      </c>
      <c r="F160">
        <v>3518</v>
      </c>
      <c r="G160" s="1">
        <v>38953</v>
      </c>
      <c r="H160" t="s">
        <v>3001</v>
      </c>
      <c r="I160" t="s">
        <v>3001</v>
      </c>
      <c r="J160">
        <v>0</v>
      </c>
      <c r="K160">
        <v>154.84</v>
      </c>
      <c r="L160">
        <v>0</v>
      </c>
      <c r="M160">
        <v>-154.84</v>
      </c>
      <c r="N160" t="s">
        <v>1290</v>
      </c>
    </row>
    <row r="161" spans="1:14">
      <c r="A161">
        <v>101010102001</v>
      </c>
      <c r="B161" t="s">
        <v>2902</v>
      </c>
      <c r="C161" t="s">
        <v>2626</v>
      </c>
      <c r="D161" t="s">
        <v>1288</v>
      </c>
      <c r="E161" t="s">
        <v>2628</v>
      </c>
      <c r="F161">
        <v>3462</v>
      </c>
      <c r="G161" s="1">
        <v>38946</v>
      </c>
      <c r="H161" t="s">
        <v>1139</v>
      </c>
      <c r="I161" t="s">
        <v>1139</v>
      </c>
      <c r="J161">
        <v>0</v>
      </c>
      <c r="K161">
        <v>47.52</v>
      </c>
      <c r="L161">
        <v>0</v>
      </c>
      <c r="M161">
        <v>-47.52</v>
      </c>
      <c r="N161" t="s">
        <v>1290</v>
      </c>
    </row>
    <row r="162" spans="1:14">
      <c r="A162">
        <v>101010102001</v>
      </c>
      <c r="B162" t="s">
        <v>2902</v>
      </c>
      <c r="C162" t="s">
        <v>2626</v>
      </c>
      <c r="D162" t="s">
        <v>1288</v>
      </c>
      <c r="E162" t="s">
        <v>2628</v>
      </c>
      <c r="F162">
        <v>3533</v>
      </c>
      <c r="G162" s="1">
        <v>38953</v>
      </c>
      <c r="H162" t="s">
        <v>3010</v>
      </c>
      <c r="I162" t="s">
        <v>3010</v>
      </c>
      <c r="J162">
        <v>0</v>
      </c>
      <c r="K162">
        <v>222</v>
      </c>
      <c r="L162">
        <v>0</v>
      </c>
      <c r="M162">
        <v>-222</v>
      </c>
      <c r="N162" t="s">
        <v>1290</v>
      </c>
    </row>
    <row r="163" spans="1:14">
      <c r="A163">
        <v>101010102001</v>
      </c>
      <c r="B163" t="s">
        <v>2902</v>
      </c>
      <c r="C163" t="s">
        <v>2626</v>
      </c>
      <c r="D163" t="s">
        <v>1288</v>
      </c>
      <c r="E163" t="s">
        <v>2628</v>
      </c>
      <c r="F163">
        <v>3532</v>
      </c>
      <c r="G163" s="1">
        <v>38953</v>
      </c>
      <c r="H163" t="s">
        <v>3009</v>
      </c>
      <c r="I163" t="s">
        <v>3009</v>
      </c>
      <c r="J163">
        <v>0</v>
      </c>
      <c r="K163">
        <v>94.46</v>
      </c>
      <c r="L163">
        <v>0</v>
      </c>
      <c r="M163">
        <v>-94.46</v>
      </c>
      <c r="N163" t="s">
        <v>1290</v>
      </c>
    </row>
    <row r="164" spans="1:14">
      <c r="A164">
        <v>101010102001</v>
      </c>
      <c r="B164" t="s">
        <v>2902</v>
      </c>
      <c r="C164" t="s">
        <v>2626</v>
      </c>
      <c r="D164" t="s">
        <v>1288</v>
      </c>
      <c r="E164" t="s">
        <v>2628</v>
      </c>
      <c r="F164">
        <v>3532</v>
      </c>
      <c r="G164" s="1">
        <v>38953</v>
      </c>
      <c r="H164" t="s">
        <v>3009</v>
      </c>
      <c r="I164" t="s">
        <v>3009</v>
      </c>
      <c r="J164">
        <v>0</v>
      </c>
      <c r="K164">
        <v>113.58</v>
      </c>
      <c r="L164">
        <v>0</v>
      </c>
      <c r="M164">
        <v>-113.58</v>
      </c>
      <c r="N164" t="s">
        <v>1290</v>
      </c>
    </row>
    <row r="165" spans="1:14">
      <c r="A165">
        <v>101010102001</v>
      </c>
      <c r="B165" t="s">
        <v>2902</v>
      </c>
      <c r="C165" t="s">
        <v>2626</v>
      </c>
      <c r="D165" t="s">
        <v>1288</v>
      </c>
      <c r="E165" t="s">
        <v>2628</v>
      </c>
      <c r="F165">
        <v>3395</v>
      </c>
      <c r="G165" s="1">
        <v>38941</v>
      </c>
      <c r="H165" t="s">
        <v>2339</v>
      </c>
      <c r="I165" t="s">
        <v>2339</v>
      </c>
      <c r="J165">
        <v>0</v>
      </c>
      <c r="K165">
        <v>374.53</v>
      </c>
      <c r="L165">
        <v>0</v>
      </c>
      <c r="M165">
        <v>-374.53</v>
      </c>
      <c r="N165" t="s">
        <v>1290</v>
      </c>
    </row>
    <row r="166" spans="1:14">
      <c r="A166">
        <v>101010102001</v>
      </c>
      <c r="B166" t="s">
        <v>2902</v>
      </c>
      <c r="C166" t="s">
        <v>2626</v>
      </c>
      <c r="D166" t="s">
        <v>1288</v>
      </c>
      <c r="E166" t="s">
        <v>2628</v>
      </c>
      <c r="F166">
        <v>3394</v>
      </c>
      <c r="G166" s="1">
        <v>38941</v>
      </c>
      <c r="H166" t="s">
        <v>2338</v>
      </c>
      <c r="I166" t="s">
        <v>2338</v>
      </c>
      <c r="J166">
        <v>0</v>
      </c>
      <c r="K166">
        <v>205.69</v>
      </c>
      <c r="L166">
        <v>0</v>
      </c>
      <c r="M166">
        <v>-205.69</v>
      </c>
      <c r="N166" t="s">
        <v>1290</v>
      </c>
    </row>
    <row r="167" spans="1:14">
      <c r="A167">
        <v>101010102001</v>
      </c>
      <c r="B167" t="s">
        <v>2902</v>
      </c>
      <c r="C167" t="s">
        <v>2626</v>
      </c>
      <c r="D167" t="s">
        <v>1288</v>
      </c>
      <c r="E167" t="s">
        <v>2628</v>
      </c>
      <c r="F167">
        <v>3391</v>
      </c>
      <c r="G167" s="1">
        <v>38941</v>
      </c>
      <c r="H167" t="s">
        <v>2336</v>
      </c>
      <c r="I167" t="s">
        <v>2336</v>
      </c>
      <c r="J167">
        <v>0</v>
      </c>
      <c r="K167">
        <v>22.2</v>
      </c>
      <c r="L167">
        <v>0</v>
      </c>
      <c r="M167">
        <v>-22.2</v>
      </c>
      <c r="N167" t="s">
        <v>1290</v>
      </c>
    </row>
    <row r="168" spans="1:14">
      <c r="A168">
        <v>101010102001</v>
      </c>
      <c r="B168" t="s">
        <v>2902</v>
      </c>
      <c r="C168" t="s">
        <v>2626</v>
      </c>
      <c r="D168" t="s">
        <v>1288</v>
      </c>
      <c r="E168" t="s">
        <v>2628</v>
      </c>
      <c r="F168">
        <v>3329</v>
      </c>
      <c r="G168" s="1">
        <v>38933</v>
      </c>
      <c r="H168" t="s">
        <v>2390</v>
      </c>
      <c r="I168" t="s">
        <v>2390</v>
      </c>
      <c r="J168">
        <v>0</v>
      </c>
      <c r="K168">
        <v>205.39</v>
      </c>
      <c r="L168">
        <v>0</v>
      </c>
      <c r="M168">
        <v>-205.39</v>
      </c>
      <c r="N168" t="s">
        <v>1290</v>
      </c>
    </row>
    <row r="169" spans="1:14">
      <c r="A169">
        <v>101010102001</v>
      </c>
      <c r="B169" t="s">
        <v>2902</v>
      </c>
      <c r="C169" t="s">
        <v>2626</v>
      </c>
      <c r="D169" t="s">
        <v>1288</v>
      </c>
      <c r="E169" t="s">
        <v>2628</v>
      </c>
      <c r="F169">
        <v>3601</v>
      </c>
      <c r="G169" s="1">
        <v>38960</v>
      </c>
      <c r="H169" t="s">
        <v>2754</v>
      </c>
      <c r="I169" t="s">
        <v>2754</v>
      </c>
      <c r="J169">
        <v>0</v>
      </c>
      <c r="K169">
        <v>30</v>
      </c>
      <c r="L169">
        <v>0</v>
      </c>
      <c r="M169">
        <v>-30</v>
      </c>
      <c r="N169" t="s">
        <v>1290</v>
      </c>
    </row>
    <row r="170" spans="1:14">
      <c r="A170">
        <v>101010102001</v>
      </c>
      <c r="B170" t="s">
        <v>2902</v>
      </c>
      <c r="C170" t="s">
        <v>2626</v>
      </c>
      <c r="D170" t="s">
        <v>1288</v>
      </c>
      <c r="E170" t="s">
        <v>2628</v>
      </c>
      <c r="F170">
        <v>3327</v>
      </c>
      <c r="G170" s="1">
        <v>38933</v>
      </c>
      <c r="H170" t="s">
        <v>2388</v>
      </c>
      <c r="I170" t="s">
        <v>2388</v>
      </c>
      <c r="J170">
        <v>0</v>
      </c>
      <c r="K170">
        <v>322.7</v>
      </c>
      <c r="L170">
        <v>0</v>
      </c>
      <c r="M170">
        <v>-322.7</v>
      </c>
      <c r="N170" t="s">
        <v>1290</v>
      </c>
    </row>
    <row r="171" spans="1:14">
      <c r="A171">
        <v>101010102001</v>
      </c>
      <c r="B171" t="s">
        <v>2902</v>
      </c>
      <c r="C171" t="s">
        <v>2626</v>
      </c>
      <c r="D171" t="s">
        <v>1288</v>
      </c>
      <c r="E171" t="s">
        <v>2628</v>
      </c>
      <c r="F171">
        <v>3498</v>
      </c>
      <c r="G171" s="1">
        <v>38952</v>
      </c>
      <c r="H171" t="s">
        <v>2453</v>
      </c>
      <c r="I171" t="s">
        <v>2453</v>
      </c>
      <c r="J171">
        <v>0</v>
      </c>
      <c r="K171">
        <v>1614.36</v>
      </c>
      <c r="L171">
        <v>0</v>
      </c>
      <c r="M171">
        <v>-1614.36</v>
      </c>
      <c r="N171" t="s">
        <v>1290</v>
      </c>
    </row>
    <row r="172" spans="1:14" ht="13.5" thickBot="1">
      <c r="A172">
        <v>101010102001</v>
      </c>
      <c r="B172" t="s">
        <v>2902</v>
      </c>
      <c r="C172" t="s">
        <v>2626</v>
      </c>
      <c r="D172" t="s">
        <v>1288</v>
      </c>
      <c r="E172" t="s">
        <v>2628</v>
      </c>
      <c r="F172">
        <v>3520</v>
      </c>
      <c r="G172" s="1">
        <v>38953</v>
      </c>
      <c r="H172" t="s">
        <v>3003</v>
      </c>
      <c r="I172" t="s">
        <v>3003</v>
      </c>
      <c r="J172">
        <v>0</v>
      </c>
      <c r="K172">
        <v>1212.75</v>
      </c>
      <c r="L172">
        <v>0</v>
      </c>
      <c r="M172">
        <v>-1212.75</v>
      </c>
      <c r="N172" t="s">
        <v>1290</v>
      </c>
    </row>
    <row r="173" spans="1:14" s="21" customFormat="1" ht="13.5" thickBot="1">
      <c r="A173" s="19">
        <v>101010102001</v>
      </c>
      <c r="B173" s="21" t="s">
        <v>2902</v>
      </c>
      <c r="C173" s="21" t="s">
        <v>2626</v>
      </c>
      <c r="D173" s="21" t="s">
        <v>1288</v>
      </c>
      <c r="E173" s="21" t="s">
        <v>2628</v>
      </c>
      <c r="F173" s="21">
        <v>3493</v>
      </c>
      <c r="G173" s="22">
        <v>38952</v>
      </c>
      <c r="H173" s="21" t="s">
        <v>2450</v>
      </c>
      <c r="I173" s="21" t="s">
        <v>2294</v>
      </c>
      <c r="J173" s="21">
        <v>0</v>
      </c>
      <c r="K173" s="21">
        <v>4958.5</v>
      </c>
      <c r="L173" s="21">
        <v>0</v>
      </c>
      <c r="M173" s="21">
        <v>-4958.5</v>
      </c>
      <c r="N173" s="21" t="s">
        <v>1290</v>
      </c>
    </row>
    <row r="174" spans="1:14">
      <c r="A174">
        <v>101010102001</v>
      </c>
      <c r="B174" t="s">
        <v>2902</v>
      </c>
      <c r="C174" t="s">
        <v>2626</v>
      </c>
      <c r="D174" t="s">
        <v>1288</v>
      </c>
      <c r="E174" t="s">
        <v>2628</v>
      </c>
      <c r="F174">
        <v>3335</v>
      </c>
      <c r="G174" s="1">
        <v>38936</v>
      </c>
      <c r="H174" t="s">
        <v>2403</v>
      </c>
      <c r="I174" t="s">
        <v>2403</v>
      </c>
      <c r="J174">
        <v>0</v>
      </c>
      <c r="K174">
        <v>13945.4</v>
      </c>
      <c r="L174">
        <v>0</v>
      </c>
      <c r="M174">
        <v>-13945.4</v>
      </c>
      <c r="N174" t="s">
        <v>1290</v>
      </c>
    </row>
    <row r="175" spans="1:14">
      <c r="A175">
        <v>101010102001</v>
      </c>
      <c r="B175" t="s">
        <v>2902</v>
      </c>
      <c r="C175" t="s">
        <v>2626</v>
      </c>
      <c r="D175" t="s">
        <v>1288</v>
      </c>
      <c r="E175" t="s">
        <v>2628</v>
      </c>
      <c r="F175">
        <v>3396</v>
      </c>
      <c r="G175" s="1">
        <v>38941</v>
      </c>
      <c r="H175" t="s">
        <v>2340</v>
      </c>
      <c r="I175" t="s">
        <v>2340</v>
      </c>
      <c r="J175">
        <v>0</v>
      </c>
      <c r="K175">
        <v>149.85</v>
      </c>
      <c r="L175">
        <v>0</v>
      </c>
      <c r="M175">
        <v>-149.85</v>
      </c>
      <c r="N175" t="s">
        <v>1290</v>
      </c>
    </row>
    <row r="176" spans="1:14">
      <c r="A176">
        <v>101010102001</v>
      </c>
      <c r="B176" t="s">
        <v>2902</v>
      </c>
      <c r="C176" t="s">
        <v>2626</v>
      </c>
      <c r="D176" t="s">
        <v>1288</v>
      </c>
      <c r="E176" t="s">
        <v>2628</v>
      </c>
      <c r="F176">
        <v>3546</v>
      </c>
      <c r="G176" s="1">
        <v>38954</v>
      </c>
      <c r="H176" t="s">
        <v>3019</v>
      </c>
      <c r="I176" t="s">
        <v>3019</v>
      </c>
      <c r="J176">
        <v>0</v>
      </c>
      <c r="K176">
        <v>2699.63</v>
      </c>
      <c r="L176">
        <v>0</v>
      </c>
      <c r="M176">
        <v>-2699.63</v>
      </c>
      <c r="N176" t="s">
        <v>1290</v>
      </c>
    </row>
    <row r="177" spans="1:14">
      <c r="A177">
        <v>101010102001</v>
      </c>
      <c r="B177" t="s">
        <v>2902</v>
      </c>
      <c r="C177" t="s">
        <v>2626</v>
      </c>
      <c r="D177" t="s">
        <v>1288</v>
      </c>
      <c r="E177" t="s">
        <v>2628</v>
      </c>
      <c r="F177">
        <v>3373</v>
      </c>
      <c r="G177" s="1">
        <v>38939</v>
      </c>
      <c r="H177" t="s">
        <v>759</v>
      </c>
      <c r="I177" t="s">
        <v>759</v>
      </c>
      <c r="J177">
        <v>0</v>
      </c>
      <c r="K177">
        <v>1861.74</v>
      </c>
      <c r="L177">
        <v>0</v>
      </c>
      <c r="M177">
        <v>-1861.74</v>
      </c>
      <c r="N177" t="s">
        <v>1290</v>
      </c>
    </row>
    <row r="178" spans="1:14">
      <c r="A178">
        <v>101010102001</v>
      </c>
      <c r="B178" t="s">
        <v>2902</v>
      </c>
      <c r="C178" t="s">
        <v>2626</v>
      </c>
      <c r="D178" t="s">
        <v>1288</v>
      </c>
      <c r="E178" t="s">
        <v>2628</v>
      </c>
      <c r="F178">
        <v>3388</v>
      </c>
      <c r="G178" s="1">
        <v>38941</v>
      </c>
      <c r="H178" t="s">
        <v>2335</v>
      </c>
      <c r="I178" t="s">
        <v>2335</v>
      </c>
      <c r="J178">
        <v>0</v>
      </c>
      <c r="K178">
        <v>258.16000000000003</v>
      </c>
      <c r="L178">
        <v>0</v>
      </c>
      <c r="M178">
        <v>-258.16000000000003</v>
      </c>
      <c r="N178" t="s">
        <v>1290</v>
      </c>
    </row>
    <row r="179" spans="1:14">
      <c r="A179">
        <v>101010102001</v>
      </c>
      <c r="B179" t="s">
        <v>2902</v>
      </c>
      <c r="C179" t="s">
        <v>2626</v>
      </c>
      <c r="D179" t="s">
        <v>1288</v>
      </c>
      <c r="E179" t="s">
        <v>2628</v>
      </c>
      <c r="F179">
        <v>3432</v>
      </c>
      <c r="G179" s="1">
        <v>38946</v>
      </c>
      <c r="H179" t="s">
        <v>3981</v>
      </c>
      <c r="I179" t="s">
        <v>3981</v>
      </c>
      <c r="J179">
        <v>0</v>
      </c>
      <c r="K179">
        <v>718.36</v>
      </c>
      <c r="L179">
        <v>0</v>
      </c>
      <c r="M179">
        <v>-718.36</v>
      </c>
      <c r="N179" t="s">
        <v>1290</v>
      </c>
    </row>
    <row r="180" spans="1:14">
      <c r="A180">
        <v>101010102001</v>
      </c>
      <c r="B180" t="s">
        <v>2902</v>
      </c>
      <c r="C180" t="s">
        <v>2626</v>
      </c>
      <c r="D180" t="s">
        <v>1288</v>
      </c>
      <c r="E180" t="s">
        <v>2628</v>
      </c>
      <c r="F180">
        <v>3374</v>
      </c>
      <c r="G180" s="1">
        <v>38939</v>
      </c>
      <c r="H180" t="s">
        <v>760</v>
      </c>
      <c r="I180" t="s">
        <v>760</v>
      </c>
      <c r="J180">
        <v>0</v>
      </c>
      <c r="K180">
        <v>3775.44</v>
      </c>
      <c r="L180">
        <v>0</v>
      </c>
      <c r="M180">
        <v>-3775.44</v>
      </c>
      <c r="N180" t="s">
        <v>1290</v>
      </c>
    </row>
    <row r="181" spans="1:14">
      <c r="A181">
        <v>101010102001</v>
      </c>
      <c r="B181" t="s">
        <v>2902</v>
      </c>
      <c r="C181" t="s">
        <v>2626</v>
      </c>
      <c r="D181" t="s">
        <v>1288</v>
      </c>
      <c r="E181" t="s">
        <v>2628</v>
      </c>
      <c r="F181">
        <v>3544</v>
      </c>
      <c r="G181" s="1">
        <v>38954</v>
      </c>
      <c r="H181" t="s">
        <v>3017</v>
      </c>
      <c r="I181" t="s">
        <v>3017</v>
      </c>
      <c r="J181">
        <v>0</v>
      </c>
      <c r="K181">
        <v>1500</v>
      </c>
      <c r="L181">
        <v>0</v>
      </c>
      <c r="M181">
        <v>-1500</v>
      </c>
      <c r="N181" t="s">
        <v>1290</v>
      </c>
    </row>
    <row r="182" spans="1:14" ht="13.5" thickBot="1">
      <c r="A182">
        <v>101010102001</v>
      </c>
      <c r="B182" t="s">
        <v>2902</v>
      </c>
      <c r="C182" t="s">
        <v>2626</v>
      </c>
      <c r="D182" t="s">
        <v>1288</v>
      </c>
      <c r="E182" t="s">
        <v>2628</v>
      </c>
      <c r="F182">
        <v>3377</v>
      </c>
      <c r="G182" s="1">
        <v>38939</v>
      </c>
      <c r="H182" t="s">
        <v>763</v>
      </c>
      <c r="I182" t="s">
        <v>763</v>
      </c>
      <c r="J182">
        <v>0</v>
      </c>
      <c r="K182">
        <v>1568.74</v>
      </c>
      <c r="L182">
        <v>0</v>
      </c>
      <c r="M182">
        <v>-1568.74</v>
      </c>
      <c r="N182" t="s">
        <v>1290</v>
      </c>
    </row>
    <row r="183" spans="1:14" s="24" customFormat="1">
      <c r="A183" s="23">
        <v>101010102001</v>
      </c>
      <c r="B183" s="24" t="s">
        <v>2902</v>
      </c>
      <c r="C183" s="24" t="s">
        <v>2626</v>
      </c>
      <c r="D183" s="24" t="s">
        <v>1288</v>
      </c>
      <c r="E183" s="24" t="s">
        <v>2628</v>
      </c>
      <c r="F183" s="24">
        <v>3401</v>
      </c>
      <c r="G183" s="25">
        <v>38943</v>
      </c>
      <c r="H183" s="24" t="s">
        <v>2350</v>
      </c>
      <c r="I183" s="24" t="s">
        <v>1331</v>
      </c>
      <c r="J183" s="24">
        <v>0</v>
      </c>
      <c r="K183" s="24">
        <v>301.08999999999997</v>
      </c>
      <c r="L183" s="24">
        <v>0</v>
      </c>
      <c r="M183" s="24">
        <v>-301.08999999999997</v>
      </c>
      <c r="N183" s="24" t="s">
        <v>1290</v>
      </c>
    </row>
    <row r="184" spans="1:14" s="27" customFormat="1">
      <c r="A184" s="26">
        <v>101010102001</v>
      </c>
      <c r="B184" s="27" t="s">
        <v>2902</v>
      </c>
      <c r="C184" s="27" t="s">
        <v>2626</v>
      </c>
      <c r="D184" s="27" t="s">
        <v>1288</v>
      </c>
      <c r="E184" s="27" t="s">
        <v>2628</v>
      </c>
      <c r="F184" s="27">
        <v>3406</v>
      </c>
      <c r="G184" s="28">
        <v>38943</v>
      </c>
      <c r="H184" s="27" t="s">
        <v>2355</v>
      </c>
      <c r="I184" s="27" t="s">
        <v>1331</v>
      </c>
      <c r="J184" s="27">
        <v>0</v>
      </c>
      <c r="K184" s="27">
        <v>16000</v>
      </c>
      <c r="L184" s="27">
        <v>0</v>
      </c>
      <c r="M184" s="27">
        <v>-16000</v>
      </c>
      <c r="N184" s="27" t="s">
        <v>1290</v>
      </c>
    </row>
    <row r="185" spans="1:14" s="27" customFormat="1">
      <c r="A185" s="26">
        <v>101010102001</v>
      </c>
      <c r="B185" s="27" t="s">
        <v>2902</v>
      </c>
      <c r="C185" s="27" t="s">
        <v>2626</v>
      </c>
      <c r="D185" s="27" t="s">
        <v>1288</v>
      </c>
      <c r="E185" s="27" t="s">
        <v>2628</v>
      </c>
      <c r="F185" s="27">
        <v>3522</v>
      </c>
      <c r="G185" s="28">
        <v>38953</v>
      </c>
      <c r="H185" s="27" t="s">
        <v>3005</v>
      </c>
      <c r="I185" s="27" t="s">
        <v>1331</v>
      </c>
      <c r="J185" s="27">
        <v>0</v>
      </c>
      <c r="K185" s="27">
        <v>100</v>
      </c>
      <c r="L185" s="27">
        <v>0</v>
      </c>
      <c r="M185" s="27">
        <v>-100</v>
      </c>
      <c r="N185" s="27" t="s">
        <v>1290</v>
      </c>
    </row>
    <row r="186" spans="1:14" s="30" customFormat="1" ht="13.5" thickBot="1">
      <c r="A186" s="29">
        <v>101010102001</v>
      </c>
      <c r="B186" s="30" t="s">
        <v>2902</v>
      </c>
      <c r="C186" s="30" t="s">
        <v>2626</v>
      </c>
      <c r="D186" s="30" t="s">
        <v>1288</v>
      </c>
      <c r="E186" s="30" t="s">
        <v>2628</v>
      </c>
      <c r="F186" s="30">
        <v>3524</v>
      </c>
      <c r="G186" s="31">
        <v>38953</v>
      </c>
      <c r="H186" s="30" t="s">
        <v>3006</v>
      </c>
      <c r="I186" s="30" t="s">
        <v>1331</v>
      </c>
      <c r="J186" s="30">
        <v>0</v>
      </c>
      <c r="K186" s="30">
        <v>39.89</v>
      </c>
      <c r="L186" s="30">
        <v>0</v>
      </c>
      <c r="M186" s="30">
        <v>-39.89</v>
      </c>
      <c r="N186" s="30" t="s">
        <v>1290</v>
      </c>
    </row>
    <row r="187" spans="1:14">
      <c r="A187">
        <v>101010102001</v>
      </c>
      <c r="B187" t="s">
        <v>2902</v>
      </c>
      <c r="C187" t="s">
        <v>2626</v>
      </c>
      <c r="D187" t="s">
        <v>1288</v>
      </c>
      <c r="E187" t="s">
        <v>2628</v>
      </c>
      <c r="F187">
        <v>3316</v>
      </c>
      <c r="G187" s="1">
        <v>38932</v>
      </c>
      <c r="H187" t="s">
        <v>594</v>
      </c>
      <c r="I187" t="s">
        <v>1337</v>
      </c>
      <c r="J187">
        <v>0</v>
      </c>
      <c r="K187">
        <v>200.31</v>
      </c>
      <c r="L187">
        <v>0</v>
      </c>
      <c r="M187">
        <v>-200.31</v>
      </c>
      <c r="N187" t="s">
        <v>1290</v>
      </c>
    </row>
    <row r="188" spans="1:14">
      <c r="A188">
        <v>101010102001</v>
      </c>
      <c r="B188" t="s">
        <v>2902</v>
      </c>
      <c r="C188" t="s">
        <v>2626</v>
      </c>
      <c r="D188" t="s">
        <v>1288</v>
      </c>
      <c r="E188" t="s">
        <v>2628</v>
      </c>
      <c r="F188">
        <v>3473</v>
      </c>
      <c r="G188" s="1">
        <v>38947</v>
      </c>
      <c r="H188" t="s">
        <v>1158</v>
      </c>
      <c r="I188" t="s">
        <v>1337</v>
      </c>
      <c r="J188">
        <v>0</v>
      </c>
      <c r="K188">
        <v>210.6</v>
      </c>
      <c r="L188">
        <v>0</v>
      </c>
      <c r="M188">
        <v>-210.6</v>
      </c>
      <c r="N188" t="s">
        <v>1290</v>
      </c>
    </row>
    <row r="189" spans="1:14">
      <c r="A189">
        <v>101010102001</v>
      </c>
      <c r="B189" t="s">
        <v>2902</v>
      </c>
      <c r="C189" t="s">
        <v>2626</v>
      </c>
      <c r="D189" t="s">
        <v>1288</v>
      </c>
      <c r="E189" t="s">
        <v>2628</v>
      </c>
      <c r="F189">
        <v>3513</v>
      </c>
      <c r="G189" s="1">
        <v>38952</v>
      </c>
      <c r="H189" t="s">
        <v>2459</v>
      </c>
      <c r="I189" t="s">
        <v>1337</v>
      </c>
      <c r="J189">
        <v>0</v>
      </c>
      <c r="K189">
        <v>297.19</v>
      </c>
      <c r="L189">
        <v>0</v>
      </c>
      <c r="M189">
        <v>-297.19</v>
      </c>
      <c r="N189" t="s">
        <v>1290</v>
      </c>
    </row>
    <row r="190" spans="1:14">
      <c r="A190">
        <v>101010102001</v>
      </c>
      <c r="B190" t="s">
        <v>2902</v>
      </c>
      <c r="C190" t="s">
        <v>2626</v>
      </c>
      <c r="D190" t="s">
        <v>1288</v>
      </c>
      <c r="E190" t="s">
        <v>2628</v>
      </c>
      <c r="F190">
        <v>3514</v>
      </c>
      <c r="G190" s="1">
        <v>38952</v>
      </c>
      <c r="H190" t="s">
        <v>2460</v>
      </c>
      <c r="I190" t="s">
        <v>1337</v>
      </c>
      <c r="J190">
        <v>0</v>
      </c>
      <c r="K190">
        <v>380.8</v>
      </c>
      <c r="L190">
        <v>0</v>
      </c>
      <c r="M190">
        <v>-380.8</v>
      </c>
      <c r="N190" t="s">
        <v>1290</v>
      </c>
    </row>
    <row r="191" spans="1:14">
      <c r="A191">
        <v>101010102001</v>
      </c>
      <c r="B191" t="s">
        <v>2902</v>
      </c>
      <c r="C191" t="s">
        <v>2626</v>
      </c>
      <c r="D191" t="s">
        <v>1288</v>
      </c>
      <c r="E191" t="s">
        <v>2628</v>
      </c>
      <c r="F191">
        <v>3340</v>
      </c>
      <c r="G191" s="1">
        <v>38936</v>
      </c>
      <c r="H191" t="s">
        <v>2406</v>
      </c>
      <c r="I191" t="s">
        <v>1337</v>
      </c>
      <c r="J191">
        <v>0</v>
      </c>
      <c r="K191">
        <v>295.60000000000002</v>
      </c>
      <c r="L191">
        <v>0</v>
      </c>
      <c r="M191">
        <v>-295.60000000000002</v>
      </c>
      <c r="N191" t="s">
        <v>1290</v>
      </c>
    </row>
    <row r="192" spans="1:14" s="27" customFormat="1">
      <c r="A192" s="27">
        <v>101010102001</v>
      </c>
      <c r="B192" s="27" t="s">
        <v>2902</v>
      </c>
      <c r="C192" s="27" t="s">
        <v>2626</v>
      </c>
      <c r="D192" s="27" t="s">
        <v>1288</v>
      </c>
      <c r="E192" s="27" t="s">
        <v>2628</v>
      </c>
      <c r="F192" s="27">
        <v>3453</v>
      </c>
      <c r="G192" s="28">
        <v>38946</v>
      </c>
      <c r="H192" s="27" t="s">
        <v>3985</v>
      </c>
      <c r="I192" t="s">
        <v>1337</v>
      </c>
      <c r="J192" s="27">
        <v>0</v>
      </c>
      <c r="K192" s="27">
        <v>77.7</v>
      </c>
      <c r="L192" s="27">
        <v>0</v>
      </c>
      <c r="M192" s="27">
        <v>-77.7</v>
      </c>
      <c r="N192" s="27" t="s">
        <v>1290</v>
      </c>
    </row>
    <row r="193" spans="1:14">
      <c r="A193">
        <v>101010102001</v>
      </c>
      <c r="B193" t="s">
        <v>2902</v>
      </c>
      <c r="C193" t="s">
        <v>2626</v>
      </c>
      <c r="D193" t="s">
        <v>1288</v>
      </c>
      <c r="E193" t="s">
        <v>2628</v>
      </c>
      <c r="F193">
        <v>3566</v>
      </c>
      <c r="G193" s="1">
        <v>38958</v>
      </c>
      <c r="H193" t="s">
        <v>1062</v>
      </c>
      <c r="I193" t="s">
        <v>1337</v>
      </c>
      <c r="J193">
        <v>0</v>
      </c>
      <c r="K193">
        <v>92.17</v>
      </c>
      <c r="L193">
        <v>0</v>
      </c>
      <c r="M193">
        <v>-92.17</v>
      </c>
      <c r="N193" t="s">
        <v>1290</v>
      </c>
    </row>
    <row r="194" spans="1:14">
      <c r="A194">
        <v>101010102001</v>
      </c>
      <c r="B194" t="s">
        <v>2902</v>
      </c>
      <c r="C194" t="s">
        <v>2626</v>
      </c>
      <c r="D194" t="s">
        <v>1288</v>
      </c>
      <c r="E194" t="s">
        <v>2628</v>
      </c>
      <c r="F194">
        <v>3341</v>
      </c>
      <c r="G194" s="1">
        <v>38936</v>
      </c>
      <c r="H194" t="s">
        <v>2407</v>
      </c>
      <c r="I194" t="s">
        <v>1337</v>
      </c>
      <c r="J194">
        <v>0</v>
      </c>
      <c r="K194">
        <v>250</v>
      </c>
      <c r="L194">
        <v>0</v>
      </c>
      <c r="M194">
        <v>-250</v>
      </c>
      <c r="N194" t="s">
        <v>1290</v>
      </c>
    </row>
    <row r="195" spans="1:14">
      <c r="A195">
        <v>101010102001</v>
      </c>
      <c r="B195" t="s">
        <v>2902</v>
      </c>
      <c r="C195" t="s">
        <v>2626</v>
      </c>
      <c r="D195" t="s">
        <v>1288</v>
      </c>
      <c r="E195" t="s">
        <v>2628</v>
      </c>
      <c r="F195">
        <v>3347</v>
      </c>
      <c r="G195" s="1">
        <v>38936</v>
      </c>
      <c r="H195" t="s">
        <v>2409</v>
      </c>
      <c r="I195" t="s">
        <v>1337</v>
      </c>
      <c r="J195">
        <v>0</v>
      </c>
      <c r="K195">
        <v>266.52999999999997</v>
      </c>
      <c r="L195">
        <v>0</v>
      </c>
      <c r="M195">
        <v>-266.52999999999997</v>
      </c>
      <c r="N195" t="s">
        <v>1290</v>
      </c>
    </row>
    <row r="196" spans="1:14">
      <c r="A196">
        <v>101010102001</v>
      </c>
      <c r="B196" t="s">
        <v>2902</v>
      </c>
      <c r="C196" t="s">
        <v>2626</v>
      </c>
      <c r="D196" t="s">
        <v>1288</v>
      </c>
      <c r="E196" t="s">
        <v>2628</v>
      </c>
      <c r="F196">
        <v>3357</v>
      </c>
      <c r="G196" s="1">
        <v>38938</v>
      </c>
      <c r="H196" t="s">
        <v>751</v>
      </c>
      <c r="I196" t="s">
        <v>1337</v>
      </c>
      <c r="J196">
        <v>0</v>
      </c>
      <c r="K196">
        <v>378.4</v>
      </c>
      <c r="L196">
        <v>0</v>
      </c>
      <c r="M196">
        <v>-378.4</v>
      </c>
      <c r="N196" t="s">
        <v>1290</v>
      </c>
    </row>
    <row r="197" spans="1:14">
      <c r="A197">
        <v>101010102001</v>
      </c>
      <c r="B197" t="s">
        <v>2902</v>
      </c>
      <c r="C197" t="s">
        <v>2626</v>
      </c>
      <c r="D197" t="s">
        <v>1288</v>
      </c>
      <c r="E197" t="s">
        <v>2628</v>
      </c>
      <c r="F197">
        <v>3368</v>
      </c>
      <c r="G197" s="1">
        <v>38939</v>
      </c>
      <c r="H197" t="s">
        <v>757</v>
      </c>
      <c r="I197" t="s">
        <v>1337</v>
      </c>
      <c r="J197">
        <v>0</v>
      </c>
      <c r="K197">
        <v>132</v>
      </c>
      <c r="L197">
        <v>0</v>
      </c>
      <c r="M197">
        <v>-132</v>
      </c>
      <c r="N197" t="s">
        <v>1290</v>
      </c>
    </row>
    <row r="198" spans="1:14">
      <c r="A198">
        <v>101010102001</v>
      </c>
      <c r="B198" t="s">
        <v>2902</v>
      </c>
      <c r="C198" t="s">
        <v>2626</v>
      </c>
      <c r="D198" t="s">
        <v>1288</v>
      </c>
      <c r="E198" t="s">
        <v>2628</v>
      </c>
      <c r="F198">
        <v>3404</v>
      </c>
      <c r="G198" s="1">
        <v>38943</v>
      </c>
      <c r="H198" t="s">
        <v>2353</v>
      </c>
      <c r="I198" t="s">
        <v>1337</v>
      </c>
      <c r="J198">
        <v>0</v>
      </c>
      <c r="K198">
        <v>200.51</v>
      </c>
      <c r="L198">
        <v>0</v>
      </c>
      <c r="M198">
        <v>-200.51</v>
      </c>
      <c r="N198" t="s">
        <v>1290</v>
      </c>
    </row>
    <row r="199" spans="1:14">
      <c r="A199">
        <v>101010102001</v>
      </c>
      <c r="B199" t="s">
        <v>2902</v>
      </c>
      <c r="C199" t="s">
        <v>2626</v>
      </c>
      <c r="D199" t="s">
        <v>1288</v>
      </c>
      <c r="E199" t="s">
        <v>2628</v>
      </c>
      <c r="F199">
        <v>3489</v>
      </c>
      <c r="G199" s="1">
        <v>38951</v>
      </c>
      <c r="H199" t="s">
        <v>2444</v>
      </c>
      <c r="I199" t="s">
        <v>1337</v>
      </c>
      <c r="J199">
        <v>0</v>
      </c>
      <c r="K199">
        <v>123.34</v>
      </c>
      <c r="L199">
        <v>0</v>
      </c>
      <c r="M199">
        <v>-123.34</v>
      </c>
      <c r="N199" t="s">
        <v>1290</v>
      </c>
    </row>
    <row r="200" spans="1:14">
      <c r="A200">
        <v>101010102001</v>
      </c>
      <c r="B200" t="s">
        <v>2902</v>
      </c>
      <c r="C200" t="s">
        <v>2626</v>
      </c>
      <c r="D200" t="s">
        <v>1288</v>
      </c>
      <c r="E200" t="s">
        <v>2628</v>
      </c>
      <c r="F200">
        <v>3554</v>
      </c>
      <c r="G200" s="1">
        <v>38957</v>
      </c>
      <c r="H200" t="s">
        <v>594</v>
      </c>
      <c r="I200" t="s">
        <v>1337</v>
      </c>
      <c r="J200">
        <v>0</v>
      </c>
      <c r="K200">
        <v>176.42</v>
      </c>
      <c r="L200">
        <v>0</v>
      </c>
      <c r="M200">
        <v>-176.42</v>
      </c>
      <c r="N200" t="s">
        <v>1290</v>
      </c>
    </row>
    <row r="201" spans="1:14" ht="13.5" thickBot="1">
      <c r="A201">
        <v>101010102001</v>
      </c>
      <c r="B201" t="s">
        <v>2902</v>
      </c>
      <c r="C201" t="s">
        <v>2626</v>
      </c>
      <c r="D201" t="s">
        <v>1288</v>
      </c>
      <c r="E201" t="s">
        <v>2628</v>
      </c>
      <c r="F201">
        <v>3556</v>
      </c>
      <c r="G201" s="1">
        <v>38957</v>
      </c>
      <c r="H201" t="s">
        <v>3988</v>
      </c>
      <c r="I201" t="s">
        <v>1337</v>
      </c>
      <c r="J201">
        <v>0</v>
      </c>
      <c r="K201">
        <v>134.4</v>
      </c>
      <c r="L201">
        <v>0</v>
      </c>
      <c r="M201">
        <v>-134.4</v>
      </c>
      <c r="N201" t="s">
        <v>1290</v>
      </c>
    </row>
    <row r="202" spans="1:14" s="24" customFormat="1">
      <c r="A202" s="23">
        <v>101010102001</v>
      </c>
      <c r="B202" s="24" t="s">
        <v>2902</v>
      </c>
      <c r="C202" s="24" t="s">
        <v>2626</v>
      </c>
      <c r="D202" s="24" t="s">
        <v>1288</v>
      </c>
      <c r="E202" s="24" t="s">
        <v>2628</v>
      </c>
      <c r="F202" s="24">
        <v>3321</v>
      </c>
      <c r="G202" s="25">
        <v>38933</v>
      </c>
      <c r="H202" s="24" t="s">
        <v>2385</v>
      </c>
      <c r="I202" s="24" t="s">
        <v>1327</v>
      </c>
      <c r="J202" s="24">
        <v>0</v>
      </c>
      <c r="K202" s="24">
        <v>191.5</v>
      </c>
      <c r="L202" s="24">
        <v>0</v>
      </c>
      <c r="M202" s="24">
        <v>-191.5</v>
      </c>
      <c r="N202" s="24" t="s">
        <v>1290</v>
      </c>
    </row>
    <row r="203" spans="1:14" s="27" customFormat="1">
      <c r="A203" s="26">
        <v>101010102001</v>
      </c>
      <c r="B203" s="27" t="s">
        <v>2902</v>
      </c>
      <c r="C203" s="27" t="s">
        <v>2626</v>
      </c>
      <c r="D203" s="27" t="s">
        <v>1288</v>
      </c>
      <c r="E203" s="27" t="s">
        <v>2628</v>
      </c>
      <c r="F203" s="27">
        <v>3398</v>
      </c>
      <c r="G203" s="28">
        <v>38941</v>
      </c>
      <c r="H203" s="27" t="s">
        <v>2341</v>
      </c>
      <c r="I203" s="27" t="s">
        <v>1327</v>
      </c>
      <c r="J203" s="27">
        <v>0</v>
      </c>
      <c r="K203" s="27">
        <v>230.05</v>
      </c>
      <c r="L203" s="27">
        <v>0</v>
      </c>
      <c r="M203" s="27">
        <v>-230.05</v>
      </c>
      <c r="N203" s="27" t="s">
        <v>1290</v>
      </c>
    </row>
    <row r="204" spans="1:14" s="27" customFormat="1">
      <c r="A204" s="26">
        <v>101010102001</v>
      </c>
      <c r="B204" s="27" t="s">
        <v>1287</v>
      </c>
      <c r="C204" s="27" t="s">
        <v>2626</v>
      </c>
      <c r="D204" s="27" t="s">
        <v>1288</v>
      </c>
      <c r="E204" s="27" t="s">
        <v>2628</v>
      </c>
      <c r="F204" s="27">
        <v>3558</v>
      </c>
      <c r="G204" s="28">
        <v>38957</v>
      </c>
      <c r="H204" s="27" t="s">
        <v>2631</v>
      </c>
      <c r="I204" s="27" t="s">
        <v>1327</v>
      </c>
      <c r="J204" s="27">
        <v>0</v>
      </c>
      <c r="K204" s="27">
        <v>199.71</v>
      </c>
      <c r="L204" s="27">
        <v>0</v>
      </c>
      <c r="M204" s="27">
        <v>-199.71</v>
      </c>
      <c r="N204" s="27" t="s">
        <v>1290</v>
      </c>
    </row>
    <row r="205" spans="1:14" s="27" customFormat="1">
      <c r="A205" s="26">
        <v>101010102001</v>
      </c>
      <c r="B205" s="27" t="s">
        <v>2902</v>
      </c>
      <c r="C205" s="27" t="s">
        <v>2626</v>
      </c>
      <c r="D205" s="27" t="s">
        <v>1288</v>
      </c>
      <c r="E205" s="27" t="s">
        <v>2628</v>
      </c>
      <c r="F205" s="27">
        <v>3558</v>
      </c>
      <c r="G205" s="28">
        <v>38957</v>
      </c>
      <c r="H205" s="27" t="s">
        <v>3040</v>
      </c>
      <c r="I205" s="27" t="s">
        <v>1327</v>
      </c>
      <c r="J205" s="27">
        <v>0</v>
      </c>
      <c r="K205" s="27">
        <v>175.79</v>
      </c>
      <c r="L205" s="27">
        <v>0</v>
      </c>
      <c r="M205" s="27">
        <v>-175.79</v>
      </c>
      <c r="N205" s="27" t="s">
        <v>1290</v>
      </c>
    </row>
    <row r="206" spans="1:14" s="27" customFormat="1">
      <c r="A206" s="26">
        <v>101010102001</v>
      </c>
      <c r="B206" s="27" t="s">
        <v>2902</v>
      </c>
      <c r="C206" s="27" t="s">
        <v>2626</v>
      </c>
      <c r="D206" s="27" t="s">
        <v>1288</v>
      </c>
      <c r="E206" s="27" t="s">
        <v>2628</v>
      </c>
      <c r="F206" s="27">
        <v>3485</v>
      </c>
      <c r="G206" s="28">
        <v>38951</v>
      </c>
      <c r="H206" s="27" t="s">
        <v>1176</v>
      </c>
      <c r="I206" s="27" t="s">
        <v>1327</v>
      </c>
      <c r="J206" s="27">
        <v>0</v>
      </c>
      <c r="K206" s="27">
        <v>34.19</v>
      </c>
      <c r="L206" s="27">
        <v>0</v>
      </c>
      <c r="M206" s="27">
        <v>-34.19</v>
      </c>
      <c r="N206" s="27" t="s">
        <v>1290</v>
      </c>
    </row>
    <row r="207" spans="1:14" s="27" customFormat="1">
      <c r="A207" s="26">
        <v>101010102001</v>
      </c>
      <c r="B207" s="27" t="s">
        <v>2902</v>
      </c>
      <c r="C207" s="27" t="s">
        <v>2626</v>
      </c>
      <c r="D207" s="27" t="s">
        <v>1288</v>
      </c>
      <c r="E207" s="27" t="s">
        <v>2628</v>
      </c>
      <c r="F207" s="27">
        <v>3485</v>
      </c>
      <c r="G207" s="28">
        <v>38951</v>
      </c>
      <c r="H207" s="27" t="s">
        <v>1176</v>
      </c>
      <c r="I207" s="27" t="s">
        <v>1327</v>
      </c>
      <c r="J207" s="27">
        <v>0</v>
      </c>
      <c r="K207" s="27">
        <v>82.84</v>
      </c>
      <c r="L207" s="27">
        <v>0</v>
      </c>
      <c r="M207" s="27">
        <v>-82.84</v>
      </c>
      <c r="N207" s="27" t="s">
        <v>1290</v>
      </c>
    </row>
    <row r="208" spans="1:14" s="30" customFormat="1" ht="13.5" thickBot="1">
      <c r="A208" s="29">
        <v>101010102001</v>
      </c>
      <c r="B208" s="30" t="s">
        <v>2902</v>
      </c>
      <c r="C208" s="30" t="s">
        <v>2626</v>
      </c>
      <c r="D208" s="30" t="s">
        <v>1288</v>
      </c>
      <c r="E208" s="30" t="s">
        <v>2628</v>
      </c>
      <c r="F208" s="30">
        <v>3485</v>
      </c>
      <c r="G208" s="31">
        <v>38951</v>
      </c>
      <c r="H208" s="30" t="s">
        <v>1176</v>
      </c>
      <c r="I208" s="30" t="s">
        <v>1327</v>
      </c>
      <c r="J208" s="30">
        <v>0</v>
      </c>
      <c r="K208" s="30">
        <v>12.6</v>
      </c>
      <c r="L208" s="30">
        <v>0</v>
      </c>
      <c r="M208" s="30">
        <v>-12.6</v>
      </c>
      <c r="N208" s="30" t="s">
        <v>1290</v>
      </c>
    </row>
  </sheetData>
  <autoFilter ref="A1:N208"/>
  <phoneticPr fontId="2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N158"/>
  <sheetViews>
    <sheetView topLeftCell="H1" workbookViewId="0">
      <selection activeCell="N1" sqref="A1:N159"/>
    </sheetView>
  </sheetViews>
  <sheetFormatPr baseColWidth="10" defaultRowHeight="12.75"/>
  <cols>
    <col min="1" max="6" width="11.42578125" hidden="1" customWidth="1"/>
    <col min="7" max="7" width="0.85546875" hidden="1" customWidth="1"/>
    <col min="8" max="8" width="1.85546875" customWidth="1"/>
    <col min="9" max="9" width="52.28515625" customWidth="1"/>
  </cols>
  <sheetData>
    <row r="1" spans="1:14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>
      <c r="A2">
        <v>101010102001</v>
      </c>
      <c r="B2" t="s">
        <v>2902</v>
      </c>
      <c r="C2" t="s">
        <v>2626</v>
      </c>
      <c r="D2" t="s">
        <v>1288</v>
      </c>
      <c r="E2" t="s">
        <v>2628</v>
      </c>
      <c r="F2">
        <v>3847</v>
      </c>
      <c r="G2" s="1">
        <v>38989</v>
      </c>
      <c r="H2" t="s">
        <v>987</v>
      </c>
      <c r="I2" t="s">
        <v>987</v>
      </c>
      <c r="J2">
        <v>0</v>
      </c>
      <c r="K2">
        <v>232.65</v>
      </c>
      <c r="L2">
        <v>0</v>
      </c>
      <c r="M2">
        <v>-232.65</v>
      </c>
      <c r="N2" t="s">
        <v>1290</v>
      </c>
    </row>
    <row r="3" spans="1:14">
      <c r="A3">
        <v>101010102001</v>
      </c>
      <c r="B3" t="s">
        <v>2902</v>
      </c>
      <c r="C3" t="s">
        <v>2626</v>
      </c>
      <c r="D3" t="s">
        <v>1288</v>
      </c>
      <c r="E3" t="s">
        <v>2628</v>
      </c>
      <c r="F3">
        <v>3711</v>
      </c>
      <c r="G3" s="1">
        <v>38974</v>
      </c>
      <c r="H3" t="s">
        <v>1137</v>
      </c>
      <c r="I3" t="s">
        <v>1137</v>
      </c>
      <c r="J3">
        <v>0</v>
      </c>
      <c r="K3">
        <v>360.75</v>
      </c>
      <c r="L3">
        <v>0</v>
      </c>
      <c r="M3">
        <v>-360.75</v>
      </c>
      <c r="N3" t="s">
        <v>1290</v>
      </c>
    </row>
    <row r="4" spans="1:14">
      <c r="A4">
        <v>101010102001</v>
      </c>
      <c r="B4" t="s">
        <v>2902</v>
      </c>
      <c r="C4" t="s">
        <v>2626</v>
      </c>
      <c r="D4" t="s">
        <v>1288</v>
      </c>
      <c r="E4" t="s">
        <v>2628</v>
      </c>
      <c r="F4">
        <v>3812</v>
      </c>
      <c r="G4" s="1">
        <v>38986</v>
      </c>
      <c r="H4" t="s">
        <v>3238</v>
      </c>
      <c r="I4" t="s">
        <v>3238</v>
      </c>
      <c r="J4">
        <v>0</v>
      </c>
      <c r="K4">
        <v>514.26</v>
      </c>
      <c r="L4">
        <v>0</v>
      </c>
      <c r="M4">
        <v>-514.26</v>
      </c>
      <c r="N4" t="s">
        <v>1290</v>
      </c>
    </row>
    <row r="5" spans="1:14">
      <c r="A5">
        <v>101010102001</v>
      </c>
      <c r="B5" t="s">
        <v>2902</v>
      </c>
      <c r="C5" t="s">
        <v>2626</v>
      </c>
      <c r="D5" t="s">
        <v>1288</v>
      </c>
      <c r="E5" t="s">
        <v>2628</v>
      </c>
      <c r="F5">
        <v>3822</v>
      </c>
      <c r="G5" s="1">
        <v>38987</v>
      </c>
      <c r="H5" t="s">
        <v>3261</v>
      </c>
      <c r="I5" t="s">
        <v>3261</v>
      </c>
      <c r="J5">
        <v>0</v>
      </c>
      <c r="K5">
        <v>402.4</v>
      </c>
      <c r="L5">
        <v>0</v>
      </c>
      <c r="M5">
        <v>-402.4</v>
      </c>
      <c r="N5" t="s">
        <v>1290</v>
      </c>
    </row>
    <row r="6" spans="1:14">
      <c r="A6">
        <v>101010102001</v>
      </c>
      <c r="B6" t="s">
        <v>2902</v>
      </c>
      <c r="C6" t="s">
        <v>2626</v>
      </c>
      <c r="D6" t="s">
        <v>1288</v>
      </c>
      <c r="E6" t="s">
        <v>2628</v>
      </c>
      <c r="F6">
        <v>3825</v>
      </c>
      <c r="G6" s="1">
        <v>38987</v>
      </c>
      <c r="H6" t="s">
        <v>3263</v>
      </c>
      <c r="I6" t="s">
        <v>3263</v>
      </c>
      <c r="J6">
        <v>0</v>
      </c>
      <c r="K6">
        <v>280</v>
      </c>
      <c r="L6">
        <v>0</v>
      </c>
      <c r="M6">
        <v>-280</v>
      </c>
      <c r="N6" t="s">
        <v>1290</v>
      </c>
    </row>
    <row r="7" spans="1:14">
      <c r="A7">
        <v>101010102001</v>
      </c>
      <c r="B7" t="s">
        <v>2902</v>
      </c>
      <c r="C7" t="s">
        <v>2626</v>
      </c>
      <c r="D7" t="s">
        <v>1288</v>
      </c>
      <c r="E7" t="s">
        <v>2628</v>
      </c>
      <c r="F7">
        <v>3819</v>
      </c>
      <c r="G7" s="1">
        <v>38987</v>
      </c>
      <c r="H7" t="s">
        <v>3160</v>
      </c>
      <c r="I7" t="s">
        <v>3160</v>
      </c>
      <c r="J7">
        <v>0</v>
      </c>
      <c r="K7">
        <v>24.56</v>
      </c>
      <c r="L7">
        <v>0</v>
      </c>
      <c r="M7">
        <v>-24.56</v>
      </c>
      <c r="N7" t="s">
        <v>1290</v>
      </c>
    </row>
    <row r="8" spans="1:14">
      <c r="A8">
        <v>101010102001</v>
      </c>
      <c r="B8" t="s">
        <v>2902</v>
      </c>
      <c r="C8" t="s">
        <v>2626</v>
      </c>
      <c r="D8" t="s">
        <v>1288</v>
      </c>
      <c r="E8" t="s">
        <v>2628</v>
      </c>
      <c r="F8">
        <v>3818</v>
      </c>
      <c r="G8" s="1">
        <v>38987</v>
      </c>
      <c r="H8" t="s">
        <v>3159</v>
      </c>
      <c r="I8" t="s">
        <v>3159</v>
      </c>
      <c r="J8">
        <v>0</v>
      </c>
      <c r="K8">
        <v>1127.3900000000001</v>
      </c>
      <c r="L8">
        <v>0</v>
      </c>
      <c r="M8">
        <v>-1127.3900000000001</v>
      </c>
      <c r="N8" t="s">
        <v>1290</v>
      </c>
    </row>
    <row r="9" spans="1:14">
      <c r="A9">
        <v>101010102001</v>
      </c>
      <c r="B9" t="s">
        <v>2902</v>
      </c>
      <c r="C9" t="s">
        <v>2626</v>
      </c>
      <c r="D9" t="s">
        <v>1288</v>
      </c>
      <c r="E9" t="s">
        <v>2628</v>
      </c>
      <c r="F9">
        <v>3650</v>
      </c>
      <c r="G9" s="1">
        <v>38967</v>
      </c>
      <c r="H9" t="s">
        <v>3300</v>
      </c>
      <c r="I9" t="s">
        <v>3300</v>
      </c>
      <c r="J9">
        <v>0</v>
      </c>
      <c r="K9">
        <v>88</v>
      </c>
      <c r="L9">
        <v>0</v>
      </c>
      <c r="M9">
        <v>-88</v>
      </c>
      <c r="N9" t="s">
        <v>1290</v>
      </c>
    </row>
    <row r="10" spans="1:14">
      <c r="A10">
        <v>101010102001</v>
      </c>
      <c r="B10" t="s">
        <v>2902</v>
      </c>
      <c r="C10" t="s">
        <v>2626</v>
      </c>
      <c r="D10" t="s">
        <v>1288</v>
      </c>
      <c r="E10" t="s">
        <v>2628</v>
      </c>
      <c r="F10">
        <v>3734</v>
      </c>
      <c r="G10" s="1">
        <v>38975</v>
      </c>
      <c r="H10" t="s">
        <v>1441</v>
      </c>
      <c r="I10" t="s">
        <v>1441</v>
      </c>
      <c r="J10">
        <v>0</v>
      </c>
      <c r="K10">
        <v>262.18</v>
      </c>
      <c r="L10">
        <v>0</v>
      </c>
      <c r="M10">
        <v>-262.18</v>
      </c>
      <c r="N10" t="s">
        <v>1290</v>
      </c>
    </row>
    <row r="11" spans="1:14">
      <c r="A11">
        <v>101010102001</v>
      </c>
      <c r="B11" t="s">
        <v>2902</v>
      </c>
      <c r="C11" t="s">
        <v>2626</v>
      </c>
      <c r="D11" t="s">
        <v>1288</v>
      </c>
      <c r="E11" t="s">
        <v>2628</v>
      </c>
      <c r="F11">
        <v>3837</v>
      </c>
      <c r="G11" s="1">
        <v>38988</v>
      </c>
      <c r="H11" t="s">
        <v>3282</v>
      </c>
      <c r="I11" t="s">
        <v>3282</v>
      </c>
      <c r="J11">
        <v>0</v>
      </c>
      <c r="K11">
        <v>817.6</v>
      </c>
      <c r="L11">
        <v>0</v>
      </c>
      <c r="M11">
        <v>-817.6</v>
      </c>
      <c r="N11" t="s">
        <v>1290</v>
      </c>
    </row>
    <row r="12" spans="1:14">
      <c r="A12">
        <v>101010102001</v>
      </c>
      <c r="B12" t="s">
        <v>2902</v>
      </c>
      <c r="C12" t="s">
        <v>2626</v>
      </c>
      <c r="D12" t="s">
        <v>1288</v>
      </c>
      <c r="E12" t="s">
        <v>2628</v>
      </c>
      <c r="F12">
        <v>3636</v>
      </c>
      <c r="G12" s="1">
        <v>38965</v>
      </c>
      <c r="H12" t="s">
        <v>2797</v>
      </c>
      <c r="I12" t="s">
        <v>2797</v>
      </c>
      <c r="J12">
        <v>0</v>
      </c>
      <c r="K12">
        <v>194.4</v>
      </c>
      <c r="L12">
        <v>0</v>
      </c>
      <c r="M12">
        <v>-194.4</v>
      </c>
      <c r="N12" t="s">
        <v>1290</v>
      </c>
    </row>
    <row r="13" spans="1:14">
      <c r="A13">
        <v>101010102001</v>
      </c>
      <c r="B13" t="s">
        <v>2902</v>
      </c>
      <c r="C13" t="s">
        <v>2626</v>
      </c>
      <c r="D13" t="s">
        <v>1288</v>
      </c>
      <c r="E13" t="s">
        <v>2628</v>
      </c>
      <c r="F13">
        <v>3781</v>
      </c>
      <c r="G13" s="1">
        <v>38979</v>
      </c>
      <c r="H13" t="s">
        <v>1475</v>
      </c>
      <c r="I13" t="s">
        <v>1475</v>
      </c>
      <c r="J13">
        <v>0</v>
      </c>
      <c r="K13">
        <v>58.83</v>
      </c>
      <c r="L13">
        <v>0</v>
      </c>
      <c r="M13">
        <v>-58.83</v>
      </c>
      <c r="N13" t="s">
        <v>1290</v>
      </c>
    </row>
    <row r="14" spans="1:14">
      <c r="A14">
        <v>101010102001</v>
      </c>
      <c r="B14" t="s">
        <v>2902</v>
      </c>
      <c r="C14" t="s">
        <v>2626</v>
      </c>
      <c r="D14" t="s">
        <v>1288</v>
      </c>
      <c r="E14" t="s">
        <v>2628</v>
      </c>
      <c r="F14">
        <v>3632</v>
      </c>
      <c r="G14" s="1">
        <v>38964</v>
      </c>
      <c r="H14" t="s">
        <v>2794</v>
      </c>
      <c r="I14" t="s">
        <v>2794</v>
      </c>
      <c r="J14">
        <v>0</v>
      </c>
      <c r="K14">
        <v>330.99</v>
      </c>
      <c r="L14">
        <v>0</v>
      </c>
      <c r="M14">
        <v>-330.99</v>
      </c>
      <c r="N14" t="s">
        <v>1290</v>
      </c>
    </row>
    <row r="15" spans="1:14">
      <c r="A15">
        <v>101010102001</v>
      </c>
      <c r="B15" t="s">
        <v>2902</v>
      </c>
      <c r="C15" t="s">
        <v>2626</v>
      </c>
      <c r="D15" t="s">
        <v>1288</v>
      </c>
      <c r="E15" t="s">
        <v>2628</v>
      </c>
      <c r="F15">
        <v>3668</v>
      </c>
      <c r="G15" s="1">
        <v>38968</v>
      </c>
      <c r="H15" t="s">
        <v>2001</v>
      </c>
      <c r="I15" t="s">
        <v>2001</v>
      </c>
      <c r="J15">
        <v>0</v>
      </c>
      <c r="K15">
        <v>24.56</v>
      </c>
      <c r="L15">
        <v>0</v>
      </c>
      <c r="M15">
        <v>-24.56</v>
      </c>
      <c r="N15" t="s">
        <v>1290</v>
      </c>
    </row>
    <row r="16" spans="1:14">
      <c r="A16">
        <v>101010102001</v>
      </c>
      <c r="B16" t="s">
        <v>2902</v>
      </c>
      <c r="C16" t="s">
        <v>2626</v>
      </c>
      <c r="D16" t="s">
        <v>1288</v>
      </c>
      <c r="E16" t="s">
        <v>2628</v>
      </c>
      <c r="F16">
        <v>3652</v>
      </c>
      <c r="G16" s="1">
        <v>38967</v>
      </c>
      <c r="H16" t="s">
        <v>3302</v>
      </c>
      <c r="I16" t="s">
        <v>3302</v>
      </c>
      <c r="J16">
        <v>0</v>
      </c>
      <c r="K16">
        <v>249.11</v>
      </c>
      <c r="L16">
        <v>0</v>
      </c>
      <c r="M16">
        <v>-249.11</v>
      </c>
      <c r="N16" t="s">
        <v>1290</v>
      </c>
    </row>
    <row r="17" spans="1:14" ht="13.5" thickBot="1">
      <c r="A17">
        <v>101010102001</v>
      </c>
      <c r="B17" t="s">
        <v>2902</v>
      </c>
      <c r="C17" t="s">
        <v>2626</v>
      </c>
      <c r="D17" t="s">
        <v>1288</v>
      </c>
      <c r="E17" t="s">
        <v>2628</v>
      </c>
      <c r="F17">
        <v>3700</v>
      </c>
      <c r="G17" s="1">
        <v>38972</v>
      </c>
      <c r="H17" t="s">
        <v>3718</v>
      </c>
      <c r="I17" t="s">
        <v>3718</v>
      </c>
      <c r="J17">
        <v>0</v>
      </c>
      <c r="K17">
        <v>250</v>
      </c>
      <c r="L17">
        <v>0</v>
      </c>
      <c r="M17">
        <v>-250</v>
      </c>
      <c r="N17" t="s">
        <v>1290</v>
      </c>
    </row>
    <row r="18" spans="1:14" s="24" customFormat="1">
      <c r="A18" s="23">
        <v>101010102001</v>
      </c>
      <c r="B18" s="24" t="s">
        <v>2902</v>
      </c>
      <c r="C18" s="24" t="s">
        <v>2626</v>
      </c>
      <c r="D18" s="24" t="s">
        <v>1288</v>
      </c>
      <c r="E18" s="24" t="s">
        <v>2628</v>
      </c>
      <c r="F18" s="24">
        <v>3714</v>
      </c>
      <c r="G18" s="25">
        <v>38974</v>
      </c>
      <c r="H18" s="24" t="s">
        <v>1430</v>
      </c>
      <c r="I18" s="24" t="s">
        <v>2278</v>
      </c>
      <c r="J18" s="24">
        <v>0</v>
      </c>
      <c r="K18" s="24">
        <v>3101.97</v>
      </c>
      <c r="L18" s="24">
        <v>0</v>
      </c>
      <c r="M18" s="24">
        <v>-3101.97</v>
      </c>
      <c r="N18" s="24" t="s">
        <v>1290</v>
      </c>
    </row>
    <row r="19" spans="1:14" s="27" customFormat="1">
      <c r="A19" s="26">
        <v>101010102001</v>
      </c>
      <c r="B19" s="27" t="s">
        <v>2902</v>
      </c>
      <c r="C19" s="27" t="s">
        <v>2626</v>
      </c>
      <c r="D19" s="27" t="s">
        <v>1288</v>
      </c>
      <c r="E19" s="27" t="s">
        <v>2628</v>
      </c>
      <c r="F19" s="27">
        <v>3691</v>
      </c>
      <c r="G19" s="28">
        <v>38971</v>
      </c>
      <c r="H19" s="27" t="s">
        <v>2017</v>
      </c>
      <c r="I19" s="27" t="s">
        <v>2278</v>
      </c>
      <c r="J19" s="27">
        <v>0</v>
      </c>
      <c r="K19" s="27">
        <v>100</v>
      </c>
      <c r="L19" s="27">
        <v>0</v>
      </c>
      <c r="M19" s="27">
        <v>-100</v>
      </c>
      <c r="N19" s="27" t="s">
        <v>1290</v>
      </c>
    </row>
    <row r="20" spans="1:14" s="30" customFormat="1" ht="13.5" thickBot="1">
      <c r="A20" s="29">
        <v>101010102001</v>
      </c>
      <c r="B20" s="30" t="s">
        <v>2902</v>
      </c>
      <c r="C20" s="30" t="s">
        <v>2626</v>
      </c>
      <c r="D20" s="30" t="s">
        <v>1288</v>
      </c>
      <c r="E20" s="30" t="s">
        <v>2628</v>
      </c>
      <c r="F20" s="30">
        <v>3690</v>
      </c>
      <c r="G20" s="31">
        <v>38971</v>
      </c>
      <c r="H20" s="30" t="s">
        <v>2016</v>
      </c>
      <c r="I20" s="30" t="s">
        <v>2278</v>
      </c>
      <c r="J20" s="30">
        <v>0</v>
      </c>
      <c r="K20" s="30">
        <v>50</v>
      </c>
      <c r="L20" s="30">
        <v>0</v>
      </c>
      <c r="M20" s="30">
        <v>-50</v>
      </c>
      <c r="N20" s="30" t="s">
        <v>1290</v>
      </c>
    </row>
    <row r="21" spans="1:14">
      <c r="A21">
        <v>101010102001</v>
      </c>
      <c r="B21" t="s">
        <v>2902</v>
      </c>
      <c r="C21" t="s">
        <v>2626</v>
      </c>
      <c r="D21" t="s">
        <v>1288</v>
      </c>
      <c r="E21" t="s">
        <v>2628</v>
      </c>
      <c r="F21">
        <v>3625</v>
      </c>
      <c r="G21" s="1">
        <v>38962</v>
      </c>
      <c r="H21" t="s">
        <v>2782</v>
      </c>
      <c r="I21" s="27" t="s">
        <v>277</v>
      </c>
      <c r="J21">
        <v>0</v>
      </c>
      <c r="K21">
        <v>27.6</v>
      </c>
      <c r="L21">
        <v>0</v>
      </c>
      <c r="M21">
        <v>-27.6</v>
      </c>
      <c r="N21" t="s">
        <v>1290</v>
      </c>
    </row>
    <row r="22" spans="1:14" ht="13.5" thickBot="1">
      <c r="A22">
        <v>101010102001</v>
      </c>
      <c r="B22" t="s">
        <v>2902</v>
      </c>
      <c r="C22" t="s">
        <v>2626</v>
      </c>
      <c r="D22" t="s">
        <v>1288</v>
      </c>
      <c r="E22" t="s">
        <v>2628</v>
      </c>
      <c r="F22">
        <v>3619</v>
      </c>
      <c r="G22" s="1">
        <v>38961</v>
      </c>
      <c r="H22" t="s">
        <v>2768</v>
      </c>
      <c r="I22" s="27" t="s">
        <v>277</v>
      </c>
      <c r="J22">
        <v>0</v>
      </c>
      <c r="K22">
        <v>98.65</v>
      </c>
      <c r="L22">
        <v>0</v>
      </c>
      <c r="M22">
        <v>-98.65</v>
      </c>
      <c r="N22" t="s">
        <v>1290</v>
      </c>
    </row>
    <row r="23" spans="1:14" s="24" customFormat="1">
      <c r="A23" s="23">
        <v>101010102001</v>
      </c>
      <c r="B23" s="24" t="s">
        <v>2902</v>
      </c>
      <c r="C23" s="24" t="s">
        <v>2626</v>
      </c>
      <c r="D23" s="24" t="s">
        <v>1288</v>
      </c>
      <c r="E23" s="24" t="s">
        <v>2628</v>
      </c>
      <c r="F23" s="24">
        <v>3824</v>
      </c>
      <c r="G23" s="25">
        <v>38987</v>
      </c>
      <c r="H23" s="24" t="s">
        <v>3262</v>
      </c>
      <c r="I23" s="24" t="s">
        <v>2277</v>
      </c>
      <c r="J23" s="24">
        <v>0</v>
      </c>
      <c r="K23" s="24">
        <v>56</v>
      </c>
      <c r="L23" s="24">
        <v>0</v>
      </c>
      <c r="M23" s="24">
        <v>-56</v>
      </c>
      <c r="N23" s="24" t="s">
        <v>1290</v>
      </c>
    </row>
    <row r="24" spans="1:14" s="27" customFormat="1">
      <c r="A24" s="26">
        <v>101010102001</v>
      </c>
      <c r="B24" s="27" t="s">
        <v>2902</v>
      </c>
      <c r="C24" s="27" t="s">
        <v>2626</v>
      </c>
      <c r="D24" s="27" t="s">
        <v>1288</v>
      </c>
      <c r="E24" s="27" t="s">
        <v>2628</v>
      </c>
      <c r="F24" s="27">
        <v>3833</v>
      </c>
      <c r="G24" s="28">
        <v>38988</v>
      </c>
      <c r="H24" s="27" t="s">
        <v>3281</v>
      </c>
      <c r="I24" s="27" t="s">
        <v>2277</v>
      </c>
      <c r="J24" s="27">
        <v>0</v>
      </c>
      <c r="K24" s="27">
        <v>10000</v>
      </c>
      <c r="L24" s="27">
        <v>0</v>
      </c>
      <c r="M24" s="27">
        <v>-10000</v>
      </c>
      <c r="N24" s="27" t="s">
        <v>1290</v>
      </c>
    </row>
    <row r="25" spans="1:14" s="27" customFormat="1">
      <c r="A25" s="26">
        <v>101010102001</v>
      </c>
      <c r="B25" s="27" t="s">
        <v>2902</v>
      </c>
      <c r="C25" s="27" t="s">
        <v>2626</v>
      </c>
      <c r="D25" s="27" t="s">
        <v>1288</v>
      </c>
      <c r="E25" s="27" t="s">
        <v>2628</v>
      </c>
      <c r="F25" s="27">
        <v>3703</v>
      </c>
      <c r="G25" s="28">
        <v>38973</v>
      </c>
      <c r="H25" s="27" t="s">
        <v>3741</v>
      </c>
      <c r="I25" s="27" t="s">
        <v>2277</v>
      </c>
      <c r="J25" s="27">
        <v>0</v>
      </c>
      <c r="K25" s="27">
        <v>134.4</v>
      </c>
      <c r="L25" s="27">
        <v>0</v>
      </c>
      <c r="M25" s="27">
        <v>-134.4</v>
      </c>
      <c r="N25" s="27" t="s">
        <v>1290</v>
      </c>
    </row>
    <row r="26" spans="1:14" s="27" customFormat="1">
      <c r="A26" s="26">
        <v>101010102001</v>
      </c>
      <c r="B26" s="27" t="s">
        <v>2902</v>
      </c>
      <c r="C26" s="27" t="s">
        <v>2626</v>
      </c>
      <c r="D26" s="27" t="s">
        <v>1288</v>
      </c>
      <c r="E26" s="27" t="s">
        <v>2628</v>
      </c>
      <c r="F26" s="27">
        <v>3660</v>
      </c>
      <c r="G26" s="28">
        <v>38967</v>
      </c>
      <c r="H26" s="27" t="s">
        <v>3307</v>
      </c>
      <c r="I26" s="27" t="s">
        <v>2277</v>
      </c>
      <c r="J26" s="27">
        <v>0</v>
      </c>
      <c r="K26" s="27">
        <v>44</v>
      </c>
      <c r="L26" s="27">
        <v>0</v>
      </c>
      <c r="M26" s="27">
        <v>-44</v>
      </c>
      <c r="N26" s="27" t="s">
        <v>1290</v>
      </c>
    </row>
    <row r="27" spans="1:14" s="30" customFormat="1" ht="13.5" thickBot="1">
      <c r="A27" s="29">
        <v>101010102001</v>
      </c>
      <c r="B27" s="30" t="s">
        <v>2902</v>
      </c>
      <c r="C27" s="30" t="s">
        <v>2626</v>
      </c>
      <c r="D27" s="30" t="s">
        <v>1288</v>
      </c>
      <c r="E27" s="30" t="s">
        <v>2628</v>
      </c>
      <c r="F27" s="30">
        <v>3701</v>
      </c>
      <c r="G27" s="31">
        <v>38973</v>
      </c>
      <c r="H27" s="30" t="s">
        <v>3740</v>
      </c>
      <c r="I27" s="30" t="s">
        <v>2277</v>
      </c>
      <c r="J27" s="30">
        <v>0</v>
      </c>
      <c r="K27" s="30">
        <v>134.4</v>
      </c>
      <c r="L27" s="30">
        <v>0</v>
      </c>
      <c r="M27" s="30">
        <v>-134.4</v>
      </c>
      <c r="N27" s="30" t="s">
        <v>1290</v>
      </c>
    </row>
    <row r="28" spans="1:14" ht="13.5" thickBot="1">
      <c r="A28">
        <v>101010102001</v>
      </c>
      <c r="B28" t="s">
        <v>2902</v>
      </c>
      <c r="C28" t="s">
        <v>2626</v>
      </c>
      <c r="D28" t="s">
        <v>1288</v>
      </c>
      <c r="E28" t="s">
        <v>2628</v>
      </c>
      <c r="F28">
        <v>3815</v>
      </c>
      <c r="G28" s="1">
        <v>38987</v>
      </c>
      <c r="H28" t="s">
        <v>3157</v>
      </c>
      <c r="I28" t="s">
        <v>1855</v>
      </c>
      <c r="J28">
        <v>0</v>
      </c>
      <c r="K28">
        <v>2214.02</v>
      </c>
      <c r="L28">
        <v>0</v>
      </c>
      <c r="M28">
        <v>-2214.02</v>
      </c>
      <c r="N28" t="s">
        <v>1290</v>
      </c>
    </row>
    <row r="29" spans="1:14" s="21" customFormat="1" ht="13.5" thickBot="1">
      <c r="A29" s="19">
        <v>101010102001</v>
      </c>
      <c r="B29" s="21" t="s">
        <v>2902</v>
      </c>
      <c r="C29" s="21" t="s">
        <v>2626</v>
      </c>
      <c r="D29" s="21" t="s">
        <v>1288</v>
      </c>
      <c r="E29" s="21" t="s">
        <v>2628</v>
      </c>
      <c r="F29" s="21">
        <v>3680</v>
      </c>
      <c r="G29" s="22">
        <v>38971</v>
      </c>
      <c r="H29" s="21" t="s">
        <v>2010</v>
      </c>
      <c r="I29" s="21" t="s">
        <v>1879</v>
      </c>
      <c r="J29" s="21">
        <v>0</v>
      </c>
      <c r="K29" s="21">
        <v>4958.5</v>
      </c>
      <c r="L29" s="21">
        <v>0</v>
      </c>
      <c r="M29" s="21">
        <v>-4958.5</v>
      </c>
      <c r="N29" s="21" t="s">
        <v>1290</v>
      </c>
    </row>
    <row r="30" spans="1:14">
      <c r="A30">
        <v>101010102001</v>
      </c>
      <c r="B30" t="s">
        <v>2902</v>
      </c>
      <c r="C30" t="s">
        <v>2626</v>
      </c>
      <c r="D30" t="s">
        <v>1288</v>
      </c>
      <c r="E30" t="s">
        <v>2628</v>
      </c>
      <c r="F30">
        <v>3686</v>
      </c>
      <c r="G30" s="1">
        <v>38971</v>
      </c>
      <c r="H30" t="s">
        <v>2015</v>
      </c>
      <c r="I30" t="s">
        <v>1322</v>
      </c>
      <c r="J30">
        <v>0</v>
      </c>
      <c r="K30">
        <v>440</v>
      </c>
      <c r="L30">
        <v>0</v>
      </c>
      <c r="M30">
        <v>-440</v>
      </c>
      <c r="N30" t="s">
        <v>1290</v>
      </c>
    </row>
    <row r="31" spans="1:14">
      <c r="A31">
        <v>101010102001</v>
      </c>
      <c r="B31" t="s">
        <v>2902</v>
      </c>
      <c r="C31" t="s">
        <v>2626</v>
      </c>
      <c r="D31" t="s">
        <v>1288</v>
      </c>
      <c r="E31" t="s">
        <v>2628</v>
      </c>
      <c r="F31">
        <v>3682</v>
      </c>
      <c r="G31" s="1">
        <v>38971</v>
      </c>
      <c r="H31" t="s">
        <v>2012</v>
      </c>
      <c r="I31" t="s">
        <v>1322</v>
      </c>
      <c r="J31">
        <v>0</v>
      </c>
      <c r="K31">
        <v>621</v>
      </c>
      <c r="L31">
        <v>0</v>
      </c>
      <c r="M31">
        <v>-621</v>
      </c>
      <c r="N31" t="s">
        <v>1290</v>
      </c>
    </row>
    <row r="32" spans="1:14">
      <c r="A32">
        <v>101010102001</v>
      </c>
      <c r="B32" t="s">
        <v>2902</v>
      </c>
      <c r="C32" t="s">
        <v>2626</v>
      </c>
      <c r="D32" t="s">
        <v>1288</v>
      </c>
      <c r="E32" t="s">
        <v>2628</v>
      </c>
      <c r="F32">
        <v>3843</v>
      </c>
      <c r="G32" s="1">
        <v>38989</v>
      </c>
      <c r="H32" t="s">
        <v>983</v>
      </c>
      <c r="I32" t="s">
        <v>1322</v>
      </c>
      <c r="J32">
        <v>0</v>
      </c>
      <c r="K32">
        <v>2375</v>
      </c>
      <c r="L32">
        <v>0</v>
      </c>
      <c r="M32">
        <v>-2375</v>
      </c>
      <c r="N32" t="s">
        <v>1290</v>
      </c>
    </row>
    <row r="33" spans="1:14">
      <c r="A33">
        <v>101010102001</v>
      </c>
      <c r="B33" t="s">
        <v>2902</v>
      </c>
      <c r="C33" t="s">
        <v>2626</v>
      </c>
      <c r="D33" t="s">
        <v>1288</v>
      </c>
      <c r="E33" t="s">
        <v>2628</v>
      </c>
      <c r="F33">
        <v>3797</v>
      </c>
      <c r="G33" s="1">
        <v>38985</v>
      </c>
      <c r="H33" t="s">
        <v>3124</v>
      </c>
      <c r="I33" t="s">
        <v>1322</v>
      </c>
      <c r="J33">
        <v>0</v>
      </c>
      <c r="K33">
        <v>476</v>
      </c>
      <c r="L33">
        <v>0</v>
      </c>
      <c r="M33">
        <v>-476</v>
      </c>
      <c r="N33" t="s">
        <v>1290</v>
      </c>
    </row>
    <row r="34" spans="1:14">
      <c r="A34">
        <v>101010102001</v>
      </c>
      <c r="B34" t="s">
        <v>2902</v>
      </c>
      <c r="C34" t="s">
        <v>2626</v>
      </c>
      <c r="D34" t="s">
        <v>1288</v>
      </c>
      <c r="E34" t="s">
        <v>2628</v>
      </c>
      <c r="F34">
        <v>3796</v>
      </c>
      <c r="G34" s="1">
        <v>38985</v>
      </c>
      <c r="H34" t="s">
        <v>3123</v>
      </c>
      <c r="I34" t="s">
        <v>1322</v>
      </c>
      <c r="J34">
        <v>0</v>
      </c>
      <c r="K34">
        <v>16668.310000000001</v>
      </c>
      <c r="L34">
        <v>0</v>
      </c>
      <c r="M34">
        <v>-16668.310000000001</v>
      </c>
      <c r="N34" t="s">
        <v>1290</v>
      </c>
    </row>
    <row r="35" spans="1:14">
      <c r="A35">
        <v>101010102001</v>
      </c>
      <c r="B35" t="s">
        <v>2902</v>
      </c>
      <c r="C35" t="s">
        <v>2626</v>
      </c>
      <c r="D35" t="s">
        <v>1288</v>
      </c>
      <c r="E35" t="s">
        <v>2628</v>
      </c>
      <c r="F35">
        <v>3776</v>
      </c>
      <c r="G35" s="1">
        <v>38978</v>
      </c>
      <c r="H35" t="s">
        <v>1463</v>
      </c>
      <c r="I35" t="s">
        <v>1322</v>
      </c>
      <c r="J35">
        <v>0</v>
      </c>
      <c r="K35">
        <v>4500.18</v>
      </c>
      <c r="L35">
        <v>0</v>
      </c>
      <c r="M35">
        <v>-4500.18</v>
      </c>
      <c r="N35" t="s">
        <v>1290</v>
      </c>
    </row>
    <row r="36" spans="1:14" ht="13.5" thickBot="1">
      <c r="A36">
        <v>101010102001</v>
      </c>
      <c r="B36" t="s">
        <v>2902</v>
      </c>
      <c r="C36" t="s">
        <v>2626</v>
      </c>
      <c r="D36" t="s">
        <v>1288</v>
      </c>
      <c r="E36" t="s">
        <v>2628</v>
      </c>
      <c r="F36">
        <v>3634</v>
      </c>
      <c r="G36" s="1">
        <v>38965</v>
      </c>
      <c r="H36" t="s">
        <v>2795</v>
      </c>
      <c r="I36" t="s">
        <v>1322</v>
      </c>
      <c r="J36">
        <v>0</v>
      </c>
      <c r="K36">
        <v>1533.67</v>
      </c>
      <c r="L36">
        <v>0</v>
      </c>
      <c r="M36">
        <v>-1533.67</v>
      </c>
      <c r="N36" t="s">
        <v>1290</v>
      </c>
    </row>
    <row r="37" spans="1:14" s="24" customFormat="1">
      <c r="A37" s="23">
        <v>101010102001</v>
      </c>
      <c r="B37" s="24" t="s">
        <v>2902</v>
      </c>
      <c r="C37" s="24" t="s">
        <v>2626</v>
      </c>
      <c r="D37" s="24" t="s">
        <v>1288</v>
      </c>
      <c r="E37" s="24" t="s">
        <v>2628</v>
      </c>
      <c r="F37" s="24">
        <v>3831</v>
      </c>
      <c r="G37" s="25">
        <v>38988</v>
      </c>
      <c r="H37" s="24" t="s">
        <v>3279</v>
      </c>
      <c r="I37" s="24" t="s">
        <v>1332</v>
      </c>
      <c r="J37" s="24">
        <v>0</v>
      </c>
      <c r="K37" s="24">
        <v>2609.29</v>
      </c>
      <c r="L37" s="24">
        <v>0</v>
      </c>
      <c r="M37" s="24">
        <v>-2609.29</v>
      </c>
      <c r="N37" s="24" t="s">
        <v>1290</v>
      </c>
    </row>
    <row r="38" spans="1:14" s="27" customFormat="1">
      <c r="A38" s="26">
        <v>101010102001</v>
      </c>
      <c r="B38" s="27" t="s">
        <v>2902</v>
      </c>
      <c r="C38" s="27" t="s">
        <v>2626</v>
      </c>
      <c r="D38" s="27" t="s">
        <v>1288</v>
      </c>
      <c r="E38" s="27" t="s">
        <v>2628</v>
      </c>
      <c r="F38" s="27">
        <v>3695</v>
      </c>
      <c r="G38" s="28">
        <v>38972</v>
      </c>
      <c r="H38" s="27" t="s">
        <v>3714</v>
      </c>
      <c r="I38" s="27" t="s">
        <v>1332</v>
      </c>
      <c r="J38" s="27">
        <v>0</v>
      </c>
      <c r="K38" s="27">
        <v>3722.59</v>
      </c>
      <c r="L38" s="27">
        <v>0</v>
      </c>
      <c r="M38" s="27">
        <v>-3722.59</v>
      </c>
      <c r="N38" s="27" t="s">
        <v>1290</v>
      </c>
    </row>
    <row r="39" spans="1:14" s="27" customFormat="1">
      <c r="A39" s="26">
        <v>101010102001</v>
      </c>
      <c r="B39" s="27" t="s">
        <v>2902</v>
      </c>
      <c r="C39" s="27" t="s">
        <v>2626</v>
      </c>
      <c r="D39" s="27" t="s">
        <v>1288</v>
      </c>
      <c r="E39" s="27" t="s">
        <v>2628</v>
      </c>
      <c r="F39" s="27">
        <v>3630</v>
      </c>
      <c r="G39" s="28">
        <v>38964</v>
      </c>
      <c r="H39" s="27" t="s">
        <v>2792</v>
      </c>
      <c r="I39" s="27" t="s">
        <v>1332</v>
      </c>
      <c r="J39" s="27">
        <v>0</v>
      </c>
      <c r="K39" s="27">
        <v>3722.59</v>
      </c>
      <c r="L39" s="27">
        <v>0</v>
      </c>
      <c r="M39" s="27">
        <v>-3722.59</v>
      </c>
      <c r="N39" s="27" t="s">
        <v>1290</v>
      </c>
    </row>
    <row r="40" spans="1:14" s="30" customFormat="1" ht="13.5" thickBot="1">
      <c r="A40" s="29">
        <v>101010102001</v>
      </c>
      <c r="B40" s="30" t="s">
        <v>2902</v>
      </c>
      <c r="C40" s="30" t="s">
        <v>2626</v>
      </c>
      <c r="D40" s="30" t="s">
        <v>1288</v>
      </c>
      <c r="E40" s="30" t="s">
        <v>2628</v>
      </c>
      <c r="F40" s="30">
        <v>3778</v>
      </c>
      <c r="G40" s="31">
        <v>38979</v>
      </c>
      <c r="H40" s="30" t="s">
        <v>1473</v>
      </c>
      <c r="I40" s="30" t="s">
        <v>1332</v>
      </c>
      <c r="J40" s="30">
        <v>0</v>
      </c>
      <c r="K40" s="30">
        <v>3722.59</v>
      </c>
      <c r="L40" s="30">
        <v>0</v>
      </c>
      <c r="M40" s="30">
        <v>-3722.59</v>
      </c>
      <c r="N40" s="30" t="s">
        <v>1290</v>
      </c>
    </row>
    <row r="41" spans="1:14">
      <c r="A41">
        <v>101010102001</v>
      </c>
      <c r="B41" t="s">
        <v>2902</v>
      </c>
      <c r="C41" t="s">
        <v>2626</v>
      </c>
      <c r="D41" t="s">
        <v>1288</v>
      </c>
      <c r="E41" t="s">
        <v>2628</v>
      </c>
      <c r="F41">
        <v>3845</v>
      </c>
      <c r="G41" s="1">
        <v>38989</v>
      </c>
      <c r="H41" t="s">
        <v>985</v>
      </c>
      <c r="I41" t="s">
        <v>1316</v>
      </c>
      <c r="J41">
        <v>0</v>
      </c>
      <c r="K41">
        <v>13034.28</v>
      </c>
      <c r="L41">
        <v>0</v>
      </c>
      <c r="M41">
        <v>-13034.28</v>
      </c>
      <c r="N41" t="s">
        <v>1290</v>
      </c>
    </row>
    <row r="42" spans="1:14">
      <c r="A42">
        <v>101010102001</v>
      </c>
      <c r="B42" t="s">
        <v>2902</v>
      </c>
      <c r="C42" t="s">
        <v>2626</v>
      </c>
      <c r="D42" t="s">
        <v>1288</v>
      </c>
      <c r="E42" t="s">
        <v>2628</v>
      </c>
      <c r="F42">
        <v>3653</v>
      </c>
      <c r="G42" s="1">
        <v>38967</v>
      </c>
      <c r="H42" t="s">
        <v>3303</v>
      </c>
      <c r="I42" t="s">
        <v>1316</v>
      </c>
      <c r="J42">
        <v>0</v>
      </c>
      <c r="K42">
        <v>14594.36</v>
      </c>
      <c r="L42">
        <v>0</v>
      </c>
      <c r="M42">
        <v>-14594.36</v>
      </c>
      <c r="N42" t="s">
        <v>1290</v>
      </c>
    </row>
    <row r="43" spans="1:14">
      <c r="A43">
        <v>101010102001</v>
      </c>
      <c r="B43" t="s">
        <v>2902</v>
      </c>
      <c r="C43" t="s">
        <v>2626</v>
      </c>
      <c r="D43" t="s">
        <v>1288</v>
      </c>
      <c r="E43" t="s">
        <v>2628</v>
      </c>
      <c r="F43">
        <v>3654</v>
      </c>
      <c r="G43" s="1">
        <v>38967</v>
      </c>
      <c r="H43" t="s">
        <v>3304</v>
      </c>
      <c r="I43" t="s">
        <v>1316</v>
      </c>
      <c r="J43">
        <v>0</v>
      </c>
      <c r="K43">
        <v>10695.66</v>
      </c>
      <c r="L43">
        <v>0</v>
      </c>
      <c r="M43">
        <v>-10695.66</v>
      </c>
      <c r="N43" t="s">
        <v>1290</v>
      </c>
    </row>
    <row r="44" spans="1:14">
      <c r="A44">
        <v>101010102001</v>
      </c>
      <c r="B44" t="s">
        <v>2902</v>
      </c>
      <c r="C44" t="s">
        <v>2626</v>
      </c>
      <c r="D44" t="s">
        <v>1288</v>
      </c>
      <c r="E44" t="s">
        <v>2628</v>
      </c>
      <c r="F44">
        <v>3830</v>
      </c>
      <c r="G44" s="1">
        <v>38988</v>
      </c>
      <c r="H44" t="s">
        <v>3278</v>
      </c>
      <c r="I44" t="s">
        <v>1316</v>
      </c>
      <c r="J44">
        <v>0</v>
      </c>
      <c r="K44">
        <v>16520.64</v>
      </c>
      <c r="L44">
        <v>0</v>
      </c>
      <c r="M44">
        <v>-16520.64</v>
      </c>
      <c r="N44" t="s">
        <v>1290</v>
      </c>
    </row>
    <row r="45" spans="1:14">
      <c r="A45">
        <v>101010102001</v>
      </c>
      <c r="B45" t="s">
        <v>2902</v>
      </c>
      <c r="C45" t="s">
        <v>2626</v>
      </c>
      <c r="D45" t="s">
        <v>1288</v>
      </c>
      <c r="E45" t="s">
        <v>2628</v>
      </c>
      <c r="F45">
        <v>3694</v>
      </c>
      <c r="G45" s="1">
        <v>38972</v>
      </c>
      <c r="H45" t="s">
        <v>3713</v>
      </c>
      <c r="I45" t="s">
        <v>1316</v>
      </c>
      <c r="J45">
        <v>0</v>
      </c>
      <c r="K45">
        <v>22721.360000000001</v>
      </c>
      <c r="L45">
        <v>0</v>
      </c>
      <c r="M45">
        <v>-22721.360000000001</v>
      </c>
      <c r="N45" t="s">
        <v>1290</v>
      </c>
    </row>
    <row r="46" spans="1:14">
      <c r="A46">
        <v>101010102001</v>
      </c>
      <c r="B46" t="s">
        <v>2902</v>
      </c>
      <c r="C46" t="s">
        <v>2626</v>
      </c>
      <c r="D46" t="s">
        <v>1288</v>
      </c>
      <c r="E46" t="s">
        <v>2628</v>
      </c>
      <c r="F46">
        <v>3679</v>
      </c>
      <c r="G46" s="1">
        <v>38971</v>
      </c>
      <c r="H46" t="s">
        <v>2009</v>
      </c>
      <c r="I46" t="s">
        <v>1316</v>
      </c>
      <c r="J46">
        <v>0</v>
      </c>
      <c r="K46">
        <v>20100.18</v>
      </c>
      <c r="L46">
        <v>0</v>
      </c>
      <c r="M46">
        <v>-20100.18</v>
      </c>
      <c r="N46" t="s">
        <v>1290</v>
      </c>
    </row>
    <row r="47" spans="1:14">
      <c r="A47">
        <v>101010102001</v>
      </c>
      <c r="B47" t="s">
        <v>2902</v>
      </c>
      <c r="C47" t="s">
        <v>2626</v>
      </c>
      <c r="D47" t="s">
        <v>1288</v>
      </c>
      <c r="E47" t="s">
        <v>2628</v>
      </c>
      <c r="F47">
        <v>3846</v>
      </c>
      <c r="G47" s="1">
        <v>38989</v>
      </c>
      <c r="H47" t="s">
        <v>986</v>
      </c>
      <c r="I47" t="s">
        <v>1316</v>
      </c>
      <c r="J47">
        <v>0</v>
      </c>
      <c r="K47">
        <v>25342.54</v>
      </c>
      <c r="L47">
        <v>0</v>
      </c>
      <c r="M47">
        <v>-25342.54</v>
      </c>
      <c r="N47" t="s">
        <v>1290</v>
      </c>
    </row>
    <row r="48" spans="1:14">
      <c r="A48">
        <v>101010102001</v>
      </c>
      <c r="B48" t="s">
        <v>2902</v>
      </c>
      <c r="C48" t="s">
        <v>2626</v>
      </c>
      <c r="D48" t="s">
        <v>1288</v>
      </c>
      <c r="E48" t="s">
        <v>2628</v>
      </c>
      <c r="F48">
        <v>3817</v>
      </c>
      <c r="G48" s="1">
        <v>38987</v>
      </c>
      <c r="H48" t="s">
        <v>3158</v>
      </c>
      <c r="I48" t="s">
        <v>1316</v>
      </c>
      <c r="J48">
        <v>0</v>
      </c>
      <c r="K48">
        <v>16603.650000000001</v>
      </c>
      <c r="L48">
        <v>0</v>
      </c>
      <c r="M48">
        <v>-16603.650000000001</v>
      </c>
      <c r="N48" t="s">
        <v>1290</v>
      </c>
    </row>
    <row r="49" spans="1:14">
      <c r="A49">
        <v>101010102001</v>
      </c>
      <c r="B49" t="s">
        <v>2902</v>
      </c>
      <c r="C49" t="s">
        <v>2626</v>
      </c>
      <c r="D49" t="s">
        <v>1288</v>
      </c>
      <c r="E49" t="s">
        <v>2628</v>
      </c>
      <c r="F49">
        <v>3806</v>
      </c>
      <c r="G49" s="1">
        <v>38986</v>
      </c>
      <c r="H49" t="s">
        <v>3236</v>
      </c>
      <c r="I49" t="s">
        <v>1316</v>
      </c>
      <c r="J49">
        <v>0</v>
      </c>
      <c r="K49">
        <v>13109.56</v>
      </c>
      <c r="L49">
        <v>0</v>
      </c>
      <c r="M49">
        <v>-13109.56</v>
      </c>
      <c r="N49" t="s">
        <v>1290</v>
      </c>
    </row>
    <row r="50" spans="1:14">
      <c r="A50">
        <v>101010102001</v>
      </c>
      <c r="B50" t="s">
        <v>2902</v>
      </c>
      <c r="C50" t="s">
        <v>2626</v>
      </c>
      <c r="D50" t="s">
        <v>1288</v>
      </c>
      <c r="E50" t="s">
        <v>2628</v>
      </c>
      <c r="F50">
        <v>3789</v>
      </c>
      <c r="G50" s="1">
        <v>38980</v>
      </c>
      <c r="H50" t="s">
        <v>3084</v>
      </c>
      <c r="I50" t="s">
        <v>1316</v>
      </c>
      <c r="J50">
        <v>0</v>
      </c>
      <c r="K50">
        <v>10437.17</v>
      </c>
      <c r="L50">
        <v>0</v>
      </c>
      <c r="M50">
        <v>-10437.17</v>
      </c>
      <c r="N50" t="s">
        <v>1290</v>
      </c>
    </row>
    <row r="51" spans="1:14">
      <c r="A51">
        <v>101010102001</v>
      </c>
      <c r="B51" t="s">
        <v>2902</v>
      </c>
      <c r="C51" t="s">
        <v>2626</v>
      </c>
      <c r="D51" t="s">
        <v>1288</v>
      </c>
      <c r="E51" t="s">
        <v>2628</v>
      </c>
      <c r="F51">
        <v>3794</v>
      </c>
      <c r="G51" s="1">
        <v>38985</v>
      </c>
      <c r="H51" t="s">
        <v>3122</v>
      </c>
      <c r="I51" t="s">
        <v>1316</v>
      </c>
      <c r="J51">
        <v>0</v>
      </c>
      <c r="K51">
        <v>31023.19</v>
      </c>
      <c r="L51">
        <v>0</v>
      </c>
      <c r="M51">
        <v>-31023.19</v>
      </c>
      <c r="N51" t="s">
        <v>1290</v>
      </c>
    </row>
    <row r="52" spans="1:14">
      <c r="A52">
        <v>101010102001</v>
      </c>
      <c r="B52" t="s">
        <v>2902</v>
      </c>
      <c r="C52" t="s">
        <v>2626</v>
      </c>
      <c r="D52" t="s">
        <v>1288</v>
      </c>
      <c r="E52" t="s">
        <v>2628</v>
      </c>
      <c r="F52">
        <v>3629</v>
      </c>
      <c r="G52" s="1">
        <v>38964</v>
      </c>
      <c r="H52" t="s">
        <v>2791</v>
      </c>
      <c r="I52" t="s">
        <v>1316</v>
      </c>
      <c r="J52">
        <v>0</v>
      </c>
      <c r="K52">
        <v>12607.92</v>
      </c>
      <c r="L52">
        <v>0</v>
      </c>
      <c r="M52">
        <v>-12607.92</v>
      </c>
      <c r="N52" t="s">
        <v>1290</v>
      </c>
    </row>
    <row r="53" spans="1:14">
      <c r="A53">
        <v>101010102001</v>
      </c>
      <c r="B53" t="s">
        <v>2902</v>
      </c>
      <c r="C53" t="s">
        <v>2626</v>
      </c>
      <c r="D53" t="s">
        <v>1288</v>
      </c>
      <c r="E53" t="s">
        <v>2628</v>
      </c>
      <c r="F53">
        <v>3620</v>
      </c>
      <c r="G53" s="1">
        <v>38961</v>
      </c>
      <c r="H53" t="s">
        <v>2769</v>
      </c>
      <c r="I53" t="s">
        <v>1316</v>
      </c>
      <c r="J53">
        <v>0</v>
      </c>
      <c r="K53">
        <v>12174.26</v>
      </c>
      <c r="L53">
        <v>0</v>
      </c>
      <c r="M53">
        <v>-12174.26</v>
      </c>
      <c r="N53" t="s">
        <v>1290</v>
      </c>
    </row>
    <row r="54" spans="1:14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3621</v>
      </c>
      <c r="G54" s="1">
        <v>38961</v>
      </c>
      <c r="H54" t="s">
        <v>2770</v>
      </c>
      <c r="I54" t="s">
        <v>1316</v>
      </c>
      <c r="J54">
        <v>0</v>
      </c>
      <c r="K54">
        <v>20538.47</v>
      </c>
      <c r="L54">
        <v>0</v>
      </c>
      <c r="M54">
        <v>-20538.47</v>
      </c>
      <c r="N54" t="s">
        <v>1290</v>
      </c>
    </row>
    <row r="55" spans="1:14">
      <c r="A55">
        <v>101010102001</v>
      </c>
      <c r="B55" t="s">
        <v>2902</v>
      </c>
      <c r="C55" t="s">
        <v>2626</v>
      </c>
      <c r="D55" t="s">
        <v>1288</v>
      </c>
      <c r="E55" t="s">
        <v>2628</v>
      </c>
      <c r="F55">
        <v>3642</v>
      </c>
      <c r="G55" s="1">
        <v>38966</v>
      </c>
      <c r="H55" t="s">
        <v>2807</v>
      </c>
      <c r="I55" t="s">
        <v>1316</v>
      </c>
      <c r="J55">
        <v>0</v>
      </c>
      <c r="K55">
        <v>10434.73</v>
      </c>
      <c r="L55">
        <v>0</v>
      </c>
      <c r="M55">
        <v>-10434.73</v>
      </c>
      <c r="N55" t="s">
        <v>1290</v>
      </c>
    </row>
    <row r="56" spans="1:14">
      <c r="A56">
        <v>101010102001</v>
      </c>
      <c r="B56" t="s">
        <v>2902</v>
      </c>
      <c r="C56" t="s">
        <v>2626</v>
      </c>
      <c r="D56" t="s">
        <v>1288</v>
      </c>
      <c r="E56" t="s">
        <v>2628</v>
      </c>
      <c r="F56">
        <v>3909</v>
      </c>
      <c r="G56" s="1">
        <v>38963</v>
      </c>
      <c r="H56" t="s">
        <v>2788</v>
      </c>
      <c r="I56" t="s">
        <v>1316</v>
      </c>
      <c r="J56">
        <v>0</v>
      </c>
      <c r="K56">
        <v>16086.97</v>
      </c>
      <c r="L56">
        <v>0</v>
      </c>
      <c r="M56">
        <v>-16086.97</v>
      </c>
      <c r="N56" t="s">
        <v>1290</v>
      </c>
    </row>
    <row r="57" spans="1:14">
      <c r="A57">
        <v>101010102001</v>
      </c>
      <c r="B57" t="s">
        <v>2902</v>
      </c>
      <c r="C57" t="s">
        <v>2626</v>
      </c>
      <c r="D57" t="s">
        <v>1288</v>
      </c>
      <c r="E57" t="s">
        <v>2628</v>
      </c>
      <c r="F57">
        <v>3868</v>
      </c>
      <c r="G57" s="1">
        <v>38990</v>
      </c>
      <c r="H57" t="s">
        <v>1003</v>
      </c>
      <c r="I57" t="s">
        <v>1316</v>
      </c>
      <c r="J57">
        <v>0</v>
      </c>
      <c r="K57">
        <v>6958.11</v>
      </c>
      <c r="L57">
        <v>0</v>
      </c>
      <c r="M57">
        <v>-6958.11</v>
      </c>
      <c r="N57" t="s">
        <v>1290</v>
      </c>
    </row>
    <row r="58" spans="1:14">
      <c r="A58">
        <v>101010102001</v>
      </c>
      <c r="B58" t="s">
        <v>2902</v>
      </c>
      <c r="C58" t="s">
        <v>2626</v>
      </c>
      <c r="D58" t="s">
        <v>1288</v>
      </c>
      <c r="E58" t="s">
        <v>2628</v>
      </c>
      <c r="F58">
        <v>3726</v>
      </c>
      <c r="G58" s="1">
        <v>38975</v>
      </c>
      <c r="H58" t="s">
        <v>1439</v>
      </c>
      <c r="I58" t="s">
        <v>1316</v>
      </c>
      <c r="J58">
        <v>0</v>
      </c>
      <c r="K58">
        <v>32173.96</v>
      </c>
      <c r="L58">
        <v>0</v>
      </c>
      <c r="M58">
        <v>-32173.96</v>
      </c>
      <c r="N58" t="s">
        <v>1290</v>
      </c>
    </row>
    <row r="59" spans="1:14">
      <c r="A59">
        <v>101010102001</v>
      </c>
      <c r="B59" t="s">
        <v>2902</v>
      </c>
      <c r="C59" t="s">
        <v>2626</v>
      </c>
      <c r="D59" t="s">
        <v>1288</v>
      </c>
      <c r="E59" t="s">
        <v>2628</v>
      </c>
      <c r="F59">
        <v>3793</v>
      </c>
      <c r="G59" s="1">
        <v>38982</v>
      </c>
      <c r="H59" t="s">
        <v>3105</v>
      </c>
      <c r="I59" t="s">
        <v>1316</v>
      </c>
      <c r="J59">
        <v>0</v>
      </c>
      <c r="K59">
        <v>26521.7</v>
      </c>
      <c r="L59">
        <v>0</v>
      </c>
      <c r="M59">
        <v>-26521.7</v>
      </c>
      <c r="N59" t="s">
        <v>1290</v>
      </c>
    </row>
    <row r="60" spans="1:14">
      <c r="A60">
        <v>101010102001</v>
      </c>
      <c r="B60" t="s">
        <v>2902</v>
      </c>
      <c r="C60" t="s">
        <v>2626</v>
      </c>
      <c r="D60" t="s">
        <v>1288</v>
      </c>
      <c r="E60" t="s">
        <v>2628</v>
      </c>
      <c r="F60">
        <v>3704</v>
      </c>
      <c r="G60" s="1">
        <v>38973</v>
      </c>
      <c r="H60" t="s">
        <v>3742</v>
      </c>
      <c r="I60" t="s">
        <v>1316</v>
      </c>
      <c r="J60">
        <v>0</v>
      </c>
      <c r="K60">
        <v>15650.88</v>
      </c>
      <c r="L60">
        <v>0</v>
      </c>
      <c r="M60">
        <v>-15650.88</v>
      </c>
      <c r="N60" t="s">
        <v>1290</v>
      </c>
    </row>
    <row r="61" spans="1:14">
      <c r="A61">
        <v>101010102001</v>
      </c>
      <c r="B61" t="s">
        <v>2902</v>
      </c>
      <c r="C61" t="s">
        <v>2626</v>
      </c>
      <c r="D61" t="s">
        <v>1288</v>
      </c>
      <c r="E61" t="s">
        <v>2628</v>
      </c>
      <c r="F61">
        <v>3678</v>
      </c>
      <c r="G61" s="1">
        <v>38971</v>
      </c>
      <c r="H61" t="s">
        <v>2008</v>
      </c>
      <c r="I61" t="s">
        <v>1316</v>
      </c>
      <c r="J61">
        <v>0</v>
      </c>
      <c r="K61">
        <v>20000.91</v>
      </c>
      <c r="L61">
        <v>0</v>
      </c>
      <c r="M61">
        <v>-20000.91</v>
      </c>
      <c r="N61" t="s">
        <v>1290</v>
      </c>
    </row>
    <row r="62" spans="1:14">
      <c r="A62">
        <v>101010102001</v>
      </c>
      <c r="B62" t="s">
        <v>2902</v>
      </c>
      <c r="C62" t="s">
        <v>2626</v>
      </c>
      <c r="D62" t="s">
        <v>1288</v>
      </c>
      <c r="E62" t="s">
        <v>2628</v>
      </c>
      <c r="F62">
        <v>3777</v>
      </c>
      <c r="G62" s="1">
        <v>38979</v>
      </c>
      <c r="H62" t="s">
        <v>1472</v>
      </c>
      <c r="I62" t="s">
        <v>1316</v>
      </c>
      <c r="J62">
        <v>0</v>
      </c>
      <c r="K62">
        <v>22807.55</v>
      </c>
      <c r="L62">
        <v>0</v>
      </c>
      <c r="M62">
        <v>-22807.55</v>
      </c>
      <c r="N62" t="s">
        <v>1290</v>
      </c>
    </row>
    <row r="63" spans="1:14">
      <c r="A63">
        <v>101010102001</v>
      </c>
      <c r="B63" t="s">
        <v>2902</v>
      </c>
      <c r="C63" t="s">
        <v>2626</v>
      </c>
      <c r="D63" t="s">
        <v>1288</v>
      </c>
      <c r="E63" t="s">
        <v>2628</v>
      </c>
      <c r="F63">
        <v>3769</v>
      </c>
      <c r="G63" s="1">
        <v>38978</v>
      </c>
      <c r="H63" t="s">
        <v>1460</v>
      </c>
      <c r="I63" t="s">
        <v>1316</v>
      </c>
      <c r="J63">
        <v>0</v>
      </c>
      <c r="K63">
        <v>15729.51</v>
      </c>
      <c r="L63">
        <v>0</v>
      </c>
      <c r="M63">
        <v>-15729.51</v>
      </c>
      <c r="N63" t="s">
        <v>1290</v>
      </c>
    </row>
    <row r="64" spans="1:14">
      <c r="A64">
        <v>101010102001</v>
      </c>
      <c r="B64" t="s">
        <v>2902</v>
      </c>
      <c r="C64" t="s">
        <v>2626</v>
      </c>
      <c r="D64" t="s">
        <v>1288</v>
      </c>
      <c r="E64" t="s">
        <v>2628</v>
      </c>
      <c r="F64">
        <v>3786</v>
      </c>
      <c r="G64" s="1">
        <v>38980</v>
      </c>
      <c r="H64" t="s">
        <v>3083</v>
      </c>
      <c r="I64" t="s">
        <v>1316</v>
      </c>
      <c r="J64">
        <v>0</v>
      </c>
      <c r="K64">
        <v>13978.79</v>
      </c>
      <c r="L64">
        <v>0</v>
      </c>
      <c r="M64">
        <v>-13978.79</v>
      </c>
      <c r="N64" t="s">
        <v>1290</v>
      </c>
    </row>
    <row r="65" spans="1:14">
      <c r="A65">
        <v>101010102001</v>
      </c>
      <c r="B65" t="s">
        <v>2902</v>
      </c>
      <c r="C65" t="s">
        <v>2626</v>
      </c>
      <c r="D65" t="s">
        <v>1288</v>
      </c>
      <c r="E65" t="s">
        <v>2628</v>
      </c>
      <c r="F65">
        <v>3669</v>
      </c>
      <c r="G65" s="1">
        <v>38968</v>
      </c>
      <c r="H65" t="s">
        <v>2002</v>
      </c>
      <c r="I65" t="s">
        <v>1316</v>
      </c>
      <c r="J65">
        <v>0</v>
      </c>
      <c r="K65">
        <v>12000.3</v>
      </c>
      <c r="L65">
        <v>0</v>
      </c>
      <c r="M65">
        <v>-12000.3</v>
      </c>
      <c r="N65" t="s">
        <v>1290</v>
      </c>
    </row>
    <row r="66" spans="1:14">
      <c r="A66">
        <v>101010102001</v>
      </c>
      <c r="B66" t="s">
        <v>2902</v>
      </c>
      <c r="C66" t="s">
        <v>2626</v>
      </c>
      <c r="D66" t="s">
        <v>1288</v>
      </c>
      <c r="E66" t="s">
        <v>2628</v>
      </c>
      <c r="F66">
        <v>3731</v>
      </c>
      <c r="G66" s="1">
        <v>38975</v>
      </c>
      <c r="H66" t="s">
        <v>1440</v>
      </c>
      <c r="I66" t="s">
        <v>1316</v>
      </c>
      <c r="J66">
        <v>0</v>
      </c>
      <c r="K66">
        <v>13478.9</v>
      </c>
      <c r="L66">
        <v>0</v>
      </c>
      <c r="M66">
        <v>-13478.9</v>
      </c>
      <c r="N66" t="s">
        <v>1290</v>
      </c>
    </row>
    <row r="67" spans="1:14">
      <c r="A67">
        <v>101010102001</v>
      </c>
      <c r="B67" t="s">
        <v>2902</v>
      </c>
      <c r="C67" t="s">
        <v>2626</v>
      </c>
      <c r="D67" t="s">
        <v>1288</v>
      </c>
      <c r="E67" t="s">
        <v>2628</v>
      </c>
      <c r="F67">
        <v>3708</v>
      </c>
      <c r="G67" s="1">
        <v>38981</v>
      </c>
      <c r="H67" t="s">
        <v>3094</v>
      </c>
      <c r="I67" t="s">
        <v>1316</v>
      </c>
      <c r="J67">
        <v>0</v>
      </c>
      <c r="K67">
        <v>15729.51</v>
      </c>
      <c r="L67">
        <v>0</v>
      </c>
      <c r="M67">
        <v>-15729.51</v>
      </c>
      <c r="N67" t="s">
        <v>1290</v>
      </c>
    </row>
    <row r="68" spans="1:14">
      <c r="A68">
        <v>101010102001</v>
      </c>
      <c r="B68" t="s">
        <v>2902</v>
      </c>
      <c r="C68" t="s">
        <v>2626</v>
      </c>
      <c r="D68" t="s">
        <v>1288</v>
      </c>
      <c r="E68" t="s">
        <v>2628</v>
      </c>
      <c r="F68">
        <v>3628</v>
      </c>
      <c r="G68" s="1">
        <v>38964</v>
      </c>
      <c r="H68" t="s">
        <v>2790</v>
      </c>
      <c r="I68" t="s">
        <v>1316</v>
      </c>
      <c r="J68">
        <v>0</v>
      </c>
      <c r="K68">
        <v>15292.45</v>
      </c>
      <c r="L68">
        <v>0</v>
      </c>
      <c r="M68">
        <v>-15292.45</v>
      </c>
      <c r="N68" t="s">
        <v>1290</v>
      </c>
    </row>
    <row r="69" spans="1:14" ht="13.5" thickBot="1">
      <c r="A69">
        <v>101010102001</v>
      </c>
      <c r="B69" t="s">
        <v>2902</v>
      </c>
      <c r="C69" t="s">
        <v>2626</v>
      </c>
      <c r="D69" t="s">
        <v>1288</v>
      </c>
      <c r="E69" t="s">
        <v>2628</v>
      </c>
      <c r="F69">
        <v>4459</v>
      </c>
      <c r="G69" s="1">
        <v>38972</v>
      </c>
      <c r="H69" t="s">
        <v>3719</v>
      </c>
      <c r="I69" t="s">
        <v>1316</v>
      </c>
      <c r="J69">
        <v>0</v>
      </c>
      <c r="K69">
        <v>23595.5</v>
      </c>
      <c r="L69">
        <v>0</v>
      </c>
      <c r="M69">
        <v>-23595.5</v>
      </c>
      <c r="N69" t="s">
        <v>1290</v>
      </c>
    </row>
    <row r="70" spans="1:14" s="24" customFormat="1">
      <c r="A70" s="23">
        <v>101010102001</v>
      </c>
      <c r="B70" s="24" t="s">
        <v>2902</v>
      </c>
      <c r="C70" s="24" t="s">
        <v>2626</v>
      </c>
      <c r="D70" s="24" t="s">
        <v>1288</v>
      </c>
      <c r="E70" s="24" t="s">
        <v>2628</v>
      </c>
      <c r="F70" s="24">
        <v>3749</v>
      </c>
      <c r="G70" s="25">
        <v>38976</v>
      </c>
      <c r="H70" s="24" t="s">
        <v>1455</v>
      </c>
      <c r="I70" s="24" t="s">
        <v>1455</v>
      </c>
      <c r="J70" s="24">
        <v>0</v>
      </c>
      <c r="K70" s="24">
        <v>11.96</v>
      </c>
      <c r="L70" s="24">
        <v>0</v>
      </c>
      <c r="M70" s="24">
        <v>-11.96</v>
      </c>
      <c r="N70" s="24" t="s">
        <v>1290</v>
      </c>
    </row>
    <row r="71" spans="1:14" s="27" customFormat="1">
      <c r="A71" s="26">
        <v>101010102001</v>
      </c>
      <c r="B71" s="27" t="s">
        <v>2902</v>
      </c>
      <c r="C71" s="27" t="s">
        <v>2626</v>
      </c>
      <c r="D71" s="27" t="s">
        <v>1288</v>
      </c>
      <c r="E71" s="27" t="s">
        <v>2632</v>
      </c>
      <c r="F71" s="27">
        <v>182</v>
      </c>
      <c r="G71" s="28">
        <v>38990</v>
      </c>
      <c r="H71" s="27" t="s">
        <v>1005</v>
      </c>
      <c r="I71" s="27" t="s">
        <v>2287</v>
      </c>
      <c r="J71" s="27">
        <v>0</v>
      </c>
      <c r="K71" s="27">
        <v>80306.36</v>
      </c>
      <c r="L71" s="27">
        <v>0</v>
      </c>
      <c r="M71" s="27">
        <v>-80306.36</v>
      </c>
      <c r="N71" s="27" t="s">
        <v>1290</v>
      </c>
    </row>
    <row r="72" spans="1:14" s="30" customFormat="1" ht="13.5" thickBot="1">
      <c r="A72" s="29">
        <v>101010102001</v>
      </c>
      <c r="B72" s="30" t="s">
        <v>2902</v>
      </c>
      <c r="C72" s="30" t="s">
        <v>2626</v>
      </c>
      <c r="D72" s="30" t="s">
        <v>1288</v>
      </c>
      <c r="E72" s="30" t="s">
        <v>2628</v>
      </c>
      <c r="F72" s="30">
        <v>3792</v>
      </c>
      <c r="G72" s="31">
        <v>38981</v>
      </c>
      <c r="H72" s="30" t="s">
        <v>3095</v>
      </c>
      <c r="I72" s="30" t="s">
        <v>3095</v>
      </c>
      <c r="J72" s="30">
        <v>0</v>
      </c>
      <c r="K72" s="30">
        <v>208.31</v>
      </c>
      <c r="L72" s="30">
        <v>0</v>
      </c>
      <c r="M72" s="30">
        <v>-208.31</v>
      </c>
      <c r="N72" s="30" t="s">
        <v>1290</v>
      </c>
    </row>
    <row r="73" spans="1:14">
      <c r="A73">
        <v>101010102001</v>
      </c>
      <c r="B73" t="s">
        <v>2902</v>
      </c>
      <c r="C73" t="s">
        <v>2626</v>
      </c>
      <c r="D73" t="s">
        <v>1288</v>
      </c>
      <c r="E73" t="s">
        <v>2628</v>
      </c>
      <c r="F73">
        <v>3813</v>
      </c>
      <c r="G73" s="1">
        <v>38986</v>
      </c>
      <c r="H73" t="s">
        <v>3239</v>
      </c>
      <c r="I73" t="s">
        <v>3239</v>
      </c>
      <c r="J73">
        <v>0</v>
      </c>
      <c r="K73">
        <v>11.24</v>
      </c>
      <c r="L73">
        <v>0</v>
      </c>
      <c r="M73">
        <v>-11.24</v>
      </c>
      <c r="N73" t="s">
        <v>1290</v>
      </c>
    </row>
    <row r="74" spans="1:14">
      <c r="A74">
        <v>101010102001</v>
      </c>
      <c r="B74" t="s">
        <v>2902</v>
      </c>
      <c r="C74" t="s">
        <v>2626</v>
      </c>
      <c r="D74" t="s">
        <v>1288</v>
      </c>
      <c r="E74" t="s">
        <v>2628</v>
      </c>
      <c r="F74">
        <v>3813</v>
      </c>
      <c r="G74" s="1">
        <v>38986</v>
      </c>
      <c r="H74" t="s">
        <v>3239</v>
      </c>
      <c r="I74" t="s">
        <v>3239</v>
      </c>
      <c r="J74">
        <v>0</v>
      </c>
      <c r="K74">
        <v>12.2</v>
      </c>
      <c r="L74">
        <v>0</v>
      </c>
      <c r="M74">
        <v>-12.2</v>
      </c>
      <c r="N74" t="s">
        <v>1290</v>
      </c>
    </row>
    <row r="75" spans="1:14" ht="13.5" thickBot="1">
      <c r="A75">
        <v>101010102001</v>
      </c>
      <c r="B75" t="s">
        <v>2902</v>
      </c>
      <c r="C75" t="s">
        <v>2626</v>
      </c>
      <c r="D75" t="s">
        <v>1288</v>
      </c>
      <c r="E75" t="s">
        <v>2628</v>
      </c>
      <c r="F75">
        <v>3813</v>
      </c>
      <c r="G75" s="1">
        <v>38986</v>
      </c>
      <c r="H75" t="s">
        <v>3239</v>
      </c>
      <c r="I75" t="s">
        <v>3239</v>
      </c>
      <c r="J75">
        <v>0</v>
      </c>
      <c r="K75">
        <v>70</v>
      </c>
      <c r="L75">
        <v>0</v>
      </c>
      <c r="M75">
        <v>-70</v>
      </c>
      <c r="N75" t="s">
        <v>1290</v>
      </c>
    </row>
    <row r="76" spans="1:14" s="21" customFormat="1" ht="13.5" thickBot="1">
      <c r="A76" s="19">
        <v>101010102001</v>
      </c>
      <c r="B76" s="21" t="s">
        <v>2902</v>
      </c>
      <c r="C76" s="21" t="s">
        <v>2626</v>
      </c>
      <c r="D76" s="21" t="s">
        <v>1288</v>
      </c>
      <c r="E76" s="21" t="s">
        <v>2628</v>
      </c>
      <c r="F76" s="21">
        <v>3800</v>
      </c>
      <c r="G76" s="22">
        <v>38985</v>
      </c>
      <c r="H76" s="21" t="s">
        <v>3127</v>
      </c>
      <c r="I76" s="21" t="s">
        <v>2288</v>
      </c>
      <c r="J76" s="21">
        <v>0</v>
      </c>
      <c r="K76" s="21">
        <v>72.150000000000006</v>
      </c>
      <c r="L76" s="21">
        <v>0</v>
      </c>
      <c r="M76" s="21">
        <v>-72.150000000000006</v>
      </c>
      <c r="N76" s="21" t="s">
        <v>1290</v>
      </c>
    </row>
    <row r="77" spans="1:14" ht="13.5" thickBot="1">
      <c r="A77">
        <v>101010102001</v>
      </c>
      <c r="B77" t="s">
        <v>2902</v>
      </c>
      <c r="C77" t="s">
        <v>2626</v>
      </c>
      <c r="D77" t="s">
        <v>1288</v>
      </c>
      <c r="E77" t="s">
        <v>2628</v>
      </c>
      <c r="F77">
        <v>3828</v>
      </c>
      <c r="G77" s="1">
        <v>38988</v>
      </c>
      <c r="H77" t="s">
        <v>3276</v>
      </c>
      <c r="I77" t="s">
        <v>3276</v>
      </c>
      <c r="J77">
        <v>0</v>
      </c>
      <c r="K77">
        <v>210.73</v>
      </c>
      <c r="L77">
        <v>0</v>
      </c>
      <c r="M77">
        <v>-210.73</v>
      </c>
      <c r="N77" t="s">
        <v>1290</v>
      </c>
    </row>
    <row r="78" spans="1:14" s="24" customFormat="1">
      <c r="A78" s="23">
        <v>101010102001</v>
      </c>
      <c r="B78" s="24" t="s">
        <v>2902</v>
      </c>
      <c r="C78" s="24" t="s">
        <v>2626</v>
      </c>
      <c r="D78" s="24" t="s">
        <v>1288</v>
      </c>
      <c r="E78" s="24" t="s">
        <v>2628</v>
      </c>
      <c r="F78" s="24">
        <v>3626</v>
      </c>
      <c r="G78" s="25">
        <v>38964</v>
      </c>
      <c r="H78" s="24" t="s">
        <v>2789</v>
      </c>
      <c r="I78" s="24" t="s">
        <v>285</v>
      </c>
      <c r="J78" s="24">
        <v>0</v>
      </c>
      <c r="K78" s="24">
        <v>120.8</v>
      </c>
      <c r="L78" s="24">
        <v>0</v>
      </c>
      <c r="M78" s="24">
        <v>-120.8</v>
      </c>
      <c r="N78" s="24" t="s">
        <v>1290</v>
      </c>
    </row>
    <row r="79" spans="1:14">
      <c r="A79">
        <v>101010102001</v>
      </c>
      <c r="B79" t="s">
        <v>2902</v>
      </c>
      <c r="C79" t="s">
        <v>2626</v>
      </c>
      <c r="D79" t="s">
        <v>1288</v>
      </c>
      <c r="E79" t="s">
        <v>2628</v>
      </c>
      <c r="F79">
        <v>3864</v>
      </c>
      <c r="G79" s="1">
        <v>38989</v>
      </c>
      <c r="H79" t="s">
        <v>991</v>
      </c>
      <c r="I79" s="27" t="s">
        <v>285</v>
      </c>
      <c r="J79">
        <v>0</v>
      </c>
      <c r="K79">
        <v>82</v>
      </c>
      <c r="L79">
        <v>0</v>
      </c>
      <c r="M79">
        <v>-82</v>
      </c>
      <c r="N79" t="s">
        <v>1290</v>
      </c>
    </row>
    <row r="80" spans="1:14">
      <c r="A80">
        <v>101010102001</v>
      </c>
      <c r="B80" t="s">
        <v>2902</v>
      </c>
      <c r="C80" t="s">
        <v>2626</v>
      </c>
      <c r="D80" t="s">
        <v>1288</v>
      </c>
      <c r="E80" t="s">
        <v>2628</v>
      </c>
      <c r="F80">
        <v>3866</v>
      </c>
      <c r="G80" s="1">
        <v>38989</v>
      </c>
      <c r="H80" t="s">
        <v>992</v>
      </c>
      <c r="I80" s="27" t="s">
        <v>285</v>
      </c>
      <c r="J80">
        <v>0</v>
      </c>
      <c r="K80">
        <v>71.3</v>
      </c>
      <c r="L80">
        <v>0</v>
      </c>
      <c r="M80">
        <v>-71.3</v>
      </c>
      <c r="N80" t="s">
        <v>1290</v>
      </c>
    </row>
    <row r="81" spans="1:14">
      <c r="A81">
        <v>101010102001</v>
      </c>
      <c r="B81" t="s">
        <v>2902</v>
      </c>
      <c r="C81" t="s">
        <v>2626</v>
      </c>
      <c r="D81" t="s">
        <v>1288</v>
      </c>
      <c r="E81" t="s">
        <v>2628</v>
      </c>
      <c r="F81">
        <v>3867</v>
      </c>
      <c r="G81" s="1">
        <v>38989</v>
      </c>
      <c r="H81" t="s">
        <v>993</v>
      </c>
      <c r="I81" s="27" t="s">
        <v>285</v>
      </c>
      <c r="J81">
        <v>0</v>
      </c>
      <c r="K81">
        <v>37</v>
      </c>
      <c r="L81">
        <v>0</v>
      </c>
      <c r="M81">
        <v>-37</v>
      </c>
      <c r="N81" t="s">
        <v>1290</v>
      </c>
    </row>
    <row r="82" spans="1:14" s="27" customFormat="1">
      <c r="A82" s="26">
        <v>101010102001</v>
      </c>
      <c r="B82" s="27" t="s">
        <v>2902</v>
      </c>
      <c r="C82" s="27" t="s">
        <v>2626</v>
      </c>
      <c r="D82" s="27" t="s">
        <v>1288</v>
      </c>
      <c r="E82" s="27" t="s">
        <v>2628</v>
      </c>
      <c r="F82" s="27">
        <v>3641</v>
      </c>
      <c r="G82" s="28">
        <v>38965</v>
      </c>
      <c r="H82" s="27" t="s">
        <v>2799</v>
      </c>
      <c r="I82" s="27" t="s">
        <v>285</v>
      </c>
      <c r="J82" s="27">
        <v>0</v>
      </c>
      <c r="K82" s="27">
        <v>108</v>
      </c>
      <c r="L82" s="27">
        <v>0</v>
      </c>
      <c r="M82" s="27">
        <v>-108</v>
      </c>
      <c r="N82" s="27" t="s">
        <v>1290</v>
      </c>
    </row>
    <row r="83" spans="1:14" s="30" customFormat="1" ht="13.5" thickBot="1">
      <c r="A83" s="29">
        <v>101010102001</v>
      </c>
      <c r="B83" s="30" t="s">
        <v>2902</v>
      </c>
      <c r="C83" s="30" t="s">
        <v>2626</v>
      </c>
      <c r="D83" s="30" t="s">
        <v>1288</v>
      </c>
      <c r="E83" s="30" t="s">
        <v>2628</v>
      </c>
      <c r="F83" s="30">
        <v>3627</v>
      </c>
      <c r="G83" s="31">
        <v>38964</v>
      </c>
      <c r="H83" s="30" t="s">
        <v>819</v>
      </c>
      <c r="I83" s="30" t="s">
        <v>2279</v>
      </c>
      <c r="J83" s="30">
        <v>0</v>
      </c>
      <c r="K83" s="30">
        <v>84.5</v>
      </c>
      <c r="L83" s="30">
        <v>0</v>
      </c>
      <c r="M83" s="30">
        <v>-84.5</v>
      </c>
      <c r="N83" s="30" t="s">
        <v>1290</v>
      </c>
    </row>
    <row r="84" spans="1:14">
      <c r="A84">
        <v>101010102001</v>
      </c>
      <c r="B84" t="s">
        <v>1287</v>
      </c>
      <c r="C84" t="s">
        <v>2626</v>
      </c>
      <c r="D84" t="s">
        <v>1288</v>
      </c>
      <c r="E84" t="s">
        <v>2628</v>
      </c>
      <c r="F84">
        <v>3841</v>
      </c>
      <c r="G84" s="1">
        <v>38988</v>
      </c>
      <c r="H84" t="s">
        <v>2638</v>
      </c>
      <c r="I84" t="s">
        <v>1314</v>
      </c>
      <c r="J84">
        <v>0</v>
      </c>
      <c r="K84">
        <v>395.6</v>
      </c>
      <c r="L84">
        <v>0</v>
      </c>
      <c r="M84">
        <v>-395.6</v>
      </c>
      <c r="N84" t="s">
        <v>1290</v>
      </c>
    </row>
    <row r="85" spans="1:14">
      <c r="A85">
        <v>101010102001</v>
      </c>
      <c r="B85" t="s">
        <v>2902</v>
      </c>
      <c r="C85" t="s">
        <v>2626</v>
      </c>
      <c r="D85" t="s">
        <v>1288</v>
      </c>
      <c r="E85" t="s">
        <v>2628</v>
      </c>
      <c r="F85">
        <v>3844</v>
      </c>
      <c r="G85" s="1">
        <v>38989</v>
      </c>
      <c r="H85" t="s">
        <v>984</v>
      </c>
      <c r="I85" t="s">
        <v>1314</v>
      </c>
      <c r="J85">
        <v>0</v>
      </c>
      <c r="K85">
        <v>430</v>
      </c>
      <c r="L85">
        <v>0</v>
      </c>
      <c r="M85">
        <v>-430</v>
      </c>
      <c r="N85" t="s">
        <v>1290</v>
      </c>
    </row>
    <row r="86" spans="1:14" ht="13.5" thickBot="1">
      <c r="A86">
        <v>101010102001</v>
      </c>
      <c r="B86" t="s">
        <v>2902</v>
      </c>
      <c r="C86" t="s">
        <v>2626</v>
      </c>
      <c r="D86" t="s">
        <v>1288</v>
      </c>
      <c r="E86" t="s">
        <v>2628</v>
      </c>
      <c r="F86">
        <v>3643</v>
      </c>
      <c r="G86" s="1">
        <v>38966</v>
      </c>
      <c r="H86" t="s">
        <v>2808</v>
      </c>
      <c r="I86" t="s">
        <v>1859</v>
      </c>
      <c r="J86">
        <v>0</v>
      </c>
      <c r="K86">
        <v>555</v>
      </c>
      <c r="L86">
        <v>0</v>
      </c>
      <c r="M86">
        <v>-555</v>
      </c>
      <c r="N86" t="s">
        <v>1290</v>
      </c>
    </row>
    <row r="87" spans="1:14" s="24" customFormat="1">
      <c r="A87" s="23">
        <v>101010102001</v>
      </c>
      <c r="B87" s="24" t="s">
        <v>2902</v>
      </c>
      <c r="C87" s="24" t="s">
        <v>2626</v>
      </c>
      <c r="D87" s="24" t="s">
        <v>1288</v>
      </c>
      <c r="E87" s="24" t="s">
        <v>2628</v>
      </c>
      <c r="F87" s="24">
        <v>3768</v>
      </c>
      <c r="G87" s="25">
        <v>38978</v>
      </c>
      <c r="H87" s="24" t="s">
        <v>1459</v>
      </c>
      <c r="I87" s="24" t="s">
        <v>1863</v>
      </c>
      <c r="J87" s="24">
        <v>0</v>
      </c>
      <c r="K87" s="24">
        <v>27</v>
      </c>
      <c r="L87" s="24">
        <v>0</v>
      </c>
      <c r="M87" s="24">
        <v>-27</v>
      </c>
      <c r="N87" s="24" t="s">
        <v>1290</v>
      </c>
    </row>
    <row r="88" spans="1:14" s="27" customFormat="1">
      <c r="A88" s="26">
        <v>101010102001</v>
      </c>
      <c r="B88" s="27" t="s">
        <v>2902</v>
      </c>
      <c r="C88" s="27" t="s">
        <v>2626</v>
      </c>
      <c r="D88" s="27" t="s">
        <v>1288</v>
      </c>
      <c r="E88" s="27" t="s">
        <v>2628</v>
      </c>
      <c r="F88" s="27">
        <v>3720</v>
      </c>
      <c r="G88" s="28">
        <v>38974</v>
      </c>
      <c r="H88" s="27" t="s">
        <v>1432</v>
      </c>
      <c r="I88" s="27" t="s">
        <v>1863</v>
      </c>
      <c r="J88" s="27">
        <v>0</v>
      </c>
      <c r="K88" s="27">
        <v>38.76</v>
      </c>
      <c r="L88" s="27">
        <v>0</v>
      </c>
      <c r="M88" s="27">
        <v>-38.76</v>
      </c>
      <c r="N88" s="27" t="s">
        <v>1290</v>
      </c>
    </row>
    <row r="89" spans="1:14" s="30" customFormat="1" ht="13.5" thickBot="1">
      <c r="A89" s="29">
        <v>101010102001</v>
      </c>
      <c r="B89" s="30" t="s">
        <v>2902</v>
      </c>
      <c r="C89" s="30" t="s">
        <v>2626</v>
      </c>
      <c r="D89" s="30" t="s">
        <v>1288</v>
      </c>
      <c r="E89" s="30" t="s">
        <v>2628</v>
      </c>
      <c r="F89" s="30">
        <v>3672</v>
      </c>
      <c r="G89" s="31">
        <v>38968</v>
      </c>
      <c r="H89" s="30" t="s">
        <v>2004</v>
      </c>
      <c r="I89" s="30" t="s">
        <v>1863</v>
      </c>
      <c r="J89" s="30">
        <v>0</v>
      </c>
      <c r="K89" s="30">
        <v>27.6</v>
      </c>
      <c r="L89" s="30">
        <v>0</v>
      </c>
      <c r="M89" s="30">
        <v>-27.6</v>
      </c>
      <c r="N89" s="30" t="s">
        <v>1290</v>
      </c>
    </row>
    <row r="90" spans="1:14">
      <c r="A90">
        <v>101010102001</v>
      </c>
      <c r="B90" t="s">
        <v>2902</v>
      </c>
      <c r="C90" t="s">
        <v>2626</v>
      </c>
      <c r="D90" t="s">
        <v>1288</v>
      </c>
      <c r="E90" t="s">
        <v>2628</v>
      </c>
      <c r="F90">
        <v>3721</v>
      </c>
      <c r="G90" s="1">
        <v>38974</v>
      </c>
      <c r="H90" t="s">
        <v>1433</v>
      </c>
      <c r="I90" t="s">
        <v>1313</v>
      </c>
      <c r="J90">
        <v>0</v>
      </c>
      <c r="K90">
        <v>344.1</v>
      </c>
      <c r="L90">
        <v>0</v>
      </c>
      <c r="M90">
        <v>-344.1</v>
      </c>
      <c r="N90" t="s">
        <v>1290</v>
      </c>
    </row>
    <row r="91" spans="1:14" ht="13.5" thickBot="1">
      <c r="A91">
        <v>101010102001</v>
      </c>
      <c r="B91" t="s">
        <v>2902</v>
      </c>
      <c r="C91" t="s">
        <v>2626</v>
      </c>
      <c r="D91" t="s">
        <v>1288</v>
      </c>
      <c r="E91" t="s">
        <v>2628</v>
      </c>
      <c r="F91">
        <v>4733</v>
      </c>
      <c r="G91" s="1">
        <v>38967</v>
      </c>
      <c r="H91" t="s">
        <v>3310</v>
      </c>
      <c r="I91" t="s">
        <v>1313</v>
      </c>
      <c r="J91">
        <v>0</v>
      </c>
      <c r="K91">
        <v>160.94999999999999</v>
      </c>
      <c r="L91">
        <v>0</v>
      </c>
      <c r="M91">
        <v>-160.94999999999999</v>
      </c>
      <c r="N91" t="s">
        <v>1290</v>
      </c>
    </row>
    <row r="92" spans="1:14" s="21" customFormat="1" ht="13.5" thickBot="1">
      <c r="A92" s="19">
        <v>101010102001</v>
      </c>
      <c r="B92" s="21" t="s">
        <v>2902</v>
      </c>
      <c r="C92" s="21" t="s">
        <v>2626</v>
      </c>
      <c r="D92" s="21" t="s">
        <v>1288</v>
      </c>
      <c r="E92" s="21" t="s">
        <v>2628</v>
      </c>
      <c r="F92" s="21">
        <v>3697</v>
      </c>
      <c r="G92" s="22">
        <v>38972</v>
      </c>
      <c r="H92" s="21" t="s">
        <v>3716</v>
      </c>
      <c r="I92" s="21" t="s">
        <v>2285</v>
      </c>
      <c r="J92" s="21">
        <v>0</v>
      </c>
      <c r="K92" s="21">
        <v>285.07</v>
      </c>
      <c r="L92" s="21">
        <v>0</v>
      </c>
      <c r="M92" s="21">
        <v>-285.07</v>
      </c>
      <c r="N92" s="21" t="s">
        <v>1290</v>
      </c>
    </row>
    <row r="93" spans="1:14">
      <c r="A93">
        <v>101010102001</v>
      </c>
      <c r="B93" t="s">
        <v>2902</v>
      </c>
      <c r="C93" t="s">
        <v>2626</v>
      </c>
      <c r="D93" t="s">
        <v>1288</v>
      </c>
      <c r="E93" t="s">
        <v>2628</v>
      </c>
      <c r="F93">
        <v>3808</v>
      </c>
      <c r="G93" s="1">
        <v>38986</v>
      </c>
      <c r="H93" t="s">
        <v>3237</v>
      </c>
      <c r="I93" t="s">
        <v>3561</v>
      </c>
      <c r="J93">
        <v>0</v>
      </c>
      <c r="K93">
        <v>210.9</v>
      </c>
      <c r="L93">
        <v>0</v>
      </c>
      <c r="M93">
        <v>-210.9</v>
      </c>
      <c r="N93" t="s">
        <v>1290</v>
      </c>
    </row>
    <row r="94" spans="1:14">
      <c r="A94">
        <v>101010102001</v>
      </c>
      <c r="B94" t="s">
        <v>2902</v>
      </c>
      <c r="C94" t="s">
        <v>2626</v>
      </c>
      <c r="D94" t="s">
        <v>1288</v>
      </c>
      <c r="E94" t="s">
        <v>2628</v>
      </c>
      <c r="F94">
        <v>3770</v>
      </c>
      <c r="G94" s="1">
        <v>38978</v>
      </c>
      <c r="H94" t="s">
        <v>1461</v>
      </c>
      <c r="I94" t="s">
        <v>1323</v>
      </c>
      <c r="J94">
        <v>0</v>
      </c>
      <c r="K94">
        <v>29</v>
      </c>
      <c r="L94">
        <v>0</v>
      </c>
      <c r="M94">
        <v>-29</v>
      </c>
      <c r="N94" t="s">
        <v>1290</v>
      </c>
    </row>
    <row r="95" spans="1:14">
      <c r="A95">
        <v>101010102001</v>
      </c>
      <c r="B95" t="s">
        <v>1287</v>
      </c>
      <c r="C95" t="s">
        <v>2626</v>
      </c>
      <c r="D95" t="s">
        <v>1288</v>
      </c>
      <c r="E95" t="s">
        <v>2628</v>
      </c>
      <c r="F95">
        <v>3861</v>
      </c>
      <c r="G95" s="1">
        <v>38989</v>
      </c>
      <c r="H95" t="s">
        <v>2640</v>
      </c>
      <c r="I95" t="s">
        <v>1323</v>
      </c>
      <c r="J95">
        <v>0</v>
      </c>
      <c r="K95">
        <v>7.5</v>
      </c>
      <c r="L95">
        <v>0</v>
      </c>
      <c r="M95">
        <v>-7.5</v>
      </c>
      <c r="N95" t="s">
        <v>1290</v>
      </c>
    </row>
    <row r="96" spans="1:14" ht="13.5" thickBot="1">
      <c r="A96">
        <v>101010102001</v>
      </c>
      <c r="B96" t="s">
        <v>2902</v>
      </c>
      <c r="C96" t="s">
        <v>2626</v>
      </c>
      <c r="D96" t="s">
        <v>1288</v>
      </c>
      <c r="E96" t="s">
        <v>2628</v>
      </c>
      <c r="F96">
        <v>3861</v>
      </c>
      <c r="G96" s="1">
        <v>38989</v>
      </c>
      <c r="H96" t="s">
        <v>2640</v>
      </c>
      <c r="I96" t="s">
        <v>1323</v>
      </c>
      <c r="J96">
        <v>0</v>
      </c>
      <c r="K96">
        <v>96.5</v>
      </c>
      <c r="L96">
        <v>0</v>
      </c>
      <c r="M96">
        <v>-96.5</v>
      </c>
      <c r="N96" t="s">
        <v>1290</v>
      </c>
    </row>
    <row r="97" spans="1:14" s="21" customFormat="1" ht="13.5" thickBot="1">
      <c r="A97" s="19">
        <v>101010102001</v>
      </c>
      <c r="B97" s="21" t="s">
        <v>2902</v>
      </c>
      <c r="C97" s="21" t="s">
        <v>2626</v>
      </c>
      <c r="D97" s="21" t="s">
        <v>1288</v>
      </c>
      <c r="E97" s="21" t="s">
        <v>2628</v>
      </c>
      <c r="F97" s="21">
        <v>3696</v>
      </c>
      <c r="G97" s="22">
        <v>38972</v>
      </c>
      <c r="H97" s="21" t="s">
        <v>3715</v>
      </c>
      <c r="I97" s="21" t="s">
        <v>2283</v>
      </c>
      <c r="J97" s="21">
        <v>0</v>
      </c>
      <c r="K97" s="21">
        <v>74.569999999999993</v>
      </c>
      <c r="L97" s="21">
        <v>0</v>
      </c>
      <c r="M97" s="21">
        <v>-74.569999999999993</v>
      </c>
      <c r="N97" s="21" t="s">
        <v>1290</v>
      </c>
    </row>
    <row r="98" spans="1:14">
      <c r="A98">
        <v>101010102001</v>
      </c>
      <c r="B98" t="s">
        <v>2902</v>
      </c>
      <c r="C98" t="s">
        <v>2626</v>
      </c>
      <c r="D98" t="s">
        <v>1288</v>
      </c>
      <c r="E98" t="s">
        <v>2628</v>
      </c>
      <c r="F98">
        <v>3790</v>
      </c>
      <c r="G98" s="1">
        <v>38980</v>
      </c>
      <c r="H98" t="s">
        <v>3085</v>
      </c>
      <c r="I98" t="s">
        <v>2290</v>
      </c>
      <c r="J98">
        <v>0</v>
      </c>
      <c r="K98">
        <v>4722</v>
      </c>
      <c r="L98">
        <v>0</v>
      </c>
      <c r="M98">
        <v>-4722</v>
      </c>
      <c r="N98" t="s">
        <v>1290</v>
      </c>
    </row>
    <row r="99" spans="1:14">
      <c r="A99">
        <v>101010102001</v>
      </c>
      <c r="B99" t="s">
        <v>2902</v>
      </c>
      <c r="C99" t="s">
        <v>2626</v>
      </c>
      <c r="D99" t="s">
        <v>1288</v>
      </c>
      <c r="E99" t="s">
        <v>2628</v>
      </c>
      <c r="F99">
        <v>3820</v>
      </c>
      <c r="G99" s="1">
        <v>38987</v>
      </c>
      <c r="H99" t="s">
        <v>3161</v>
      </c>
      <c r="I99" t="s">
        <v>3161</v>
      </c>
      <c r="J99">
        <v>0</v>
      </c>
      <c r="K99">
        <v>2046.42</v>
      </c>
      <c r="L99">
        <v>0</v>
      </c>
      <c r="M99">
        <v>-2046.42</v>
      </c>
      <c r="N99" t="s">
        <v>1290</v>
      </c>
    </row>
    <row r="100" spans="1:14">
      <c r="A100">
        <v>101010102001</v>
      </c>
      <c r="B100" t="s">
        <v>2902</v>
      </c>
      <c r="C100" t="s">
        <v>2626</v>
      </c>
      <c r="D100" t="s">
        <v>1288</v>
      </c>
      <c r="E100" t="s">
        <v>2628</v>
      </c>
      <c r="F100">
        <v>3801</v>
      </c>
      <c r="G100" s="1">
        <v>38986</v>
      </c>
      <c r="H100" t="s">
        <v>3131</v>
      </c>
      <c r="I100" t="s">
        <v>2286</v>
      </c>
      <c r="J100">
        <v>0</v>
      </c>
      <c r="K100">
        <v>16566.84</v>
      </c>
      <c r="L100">
        <v>0</v>
      </c>
      <c r="M100">
        <v>-16566.84</v>
      </c>
      <c r="N100" t="s">
        <v>1290</v>
      </c>
    </row>
    <row r="101" spans="1:14">
      <c r="A101">
        <v>101010102001</v>
      </c>
      <c r="B101" t="s">
        <v>2902</v>
      </c>
      <c r="C101" t="s">
        <v>2626</v>
      </c>
      <c r="D101" t="s">
        <v>1288</v>
      </c>
      <c r="E101" t="s">
        <v>2628</v>
      </c>
      <c r="F101">
        <v>3829</v>
      </c>
      <c r="G101" s="1">
        <v>38988</v>
      </c>
      <c r="H101" t="s">
        <v>3277</v>
      </c>
      <c r="I101" t="s">
        <v>3277</v>
      </c>
      <c r="J101">
        <v>0</v>
      </c>
      <c r="K101">
        <v>106.43</v>
      </c>
      <c r="L101">
        <v>0</v>
      </c>
      <c r="M101">
        <v>-106.43</v>
      </c>
      <c r="N101" t="s">
        <v>1290</v>
      </c>
    </row>
    <row r="102" spans="1:14">
      <c r="A102">
        <v>101010102001</v>
      </c>
      <c r="B102" t="s">
        <v>2902</v>
      </c>
      <c r="C102" t="s">
        <v>2626</v>
      </c>
      <c r="D102" t="s">
        <v>1288</v>
      </c>
      <c r="E102" t="s">
        <v>2628</v>
      </c>
      <c r="F102">
        <v>3838</v>
      </c>
      <c r="G102" s="1">
        <v>38988</v>
      </c>
      <c r="H102" t="s">
        <v>3283</v>
      </c>
      <c r="I102" t="s">
        <v>3283</v>
      </c>
      <c r="J102">
        <v>0</v>
      </c>
      <c r="K102">
        <v>445.11</v>
      </c>
      <c r="L102">
        <v>0</v>
      </c>
      <c r="M102">
        <v>-445.11</v>
      </c>
      <c r="N102" t="s">
        <v>1290</v>
      </c>
    </row>
    <row r="103" spans="1:14">
      <c r="A103">
        <v>101010102001</v>
      </c>
      <c r="B103" t="s">
        <v>2902</v>
      </c>
      <c r="C103" t="s">
        <v>2626</v>
      </c>
      <c r="D103" t="s">
        <v>1288</v>
      </c>
      <c r="E103" t="s">
        <v>2628</v>
      </c>
      <c r="F103">
        <v>3842</v>
      </c>
      <c r="G103" s="1">
        <v>38989</v>
      </c>
      <c r="H103" t="s">
        <v>982</v>
      </c>
      <c r="I103" t="s">
        <v>982</v>
      </c>
      <c r="J103">
        <v>0</v>
      </c>
      <c r="K103">
        <v>1000</v>
      </c>
      <c r="L103">
        <v>0</v>
      </c>
      <c r="M103">
        <v>-1000</v>
      </c>
      <c r="N103" t="s">
        <v>1290</v>
      </c>
    </row>
    <row r="104" spans="1:14" ht="13.5" thickBot="1">
      <c r="A104">
        <v>101010102001</v>
      </c>
      <c r="B104" t="s">
        <v>2902</v>
      </c>
      <c r="C104" t="s">
        <v>2626</v>
      </c>
      <c r="D104" t="s">
        <v>1288</v>
      </c>
      <c r="E104" t="s">
        <v>2628</v>
      </c>
      <c r="F104">
        <v>3722</v>
      </c>
      <c r="G104" s="1">
        <v>38975</v>
      </c>
      <c r="H104" t="s">
        <v>1438</v>
      </c>
      <c r="I104" t="s">
        <v>1438</v>
      </c>
      <c r="J104">
        <v>0</v>
      </c>
      <c r="K104">
        <v>3340.95</v>
      </c>
      <c r="L104">
        <v>0</v>
      </c>
      <c r="M104">
        <v>-3340.95</v>
      </c>
      <c r="N104" t="s">
        <v>1290</v>
      </c>
    </row>
    <row r="105" spans="1:14" s="24" customFormat="1">
      <c r="A105" s="23">
        <v>101010102001</v>
      </c>
      <c r="B105" s="24" t="s">
        <v>2902</v>
      </c>
      <c r="C105" s="24" t="s">
        <v>2626</v>
      </c>
      <c r="D105" s="24" t="s">
        <v>1288</v>
      </c>
      <c r="E105" s="24" t="s">
        <v>2628</v>
      </c>
      <c r="F105" s="24">
        <v>3645</v>
      </c>
      <c r="G105" s="25">
        <v>38966</v>
      </c>
      <c r="H105" s="24" t="s">
        <v>2810</v>
      </c>
      <c r="I105" s="24" t="s">
        <v>3526</v>
      </c>
      <c r="J105" s="24">
        <v>0</v>
      </c>
      <c r="K105" s="24">
        <v>207.2</v>
      </c>
      <c r="L105" s="24">
        <v>0</v>
      </c>
      <c r="M105" s="24">
        <v>-207.2</v>
      </c>
      <c r="N105" s="24" t="s">
        <v>1290</v>
      </c>
    </row>
    <row r="106" spans="1:14" s="27" customFormat="1">
      <c r="A106" s="26">
        <v>101010102001</v>
      </c>
      <c r="B106" s="27" t="s">
        <v>2902</v>
      </c>
      <c r="C106" s="27" t="s">
        <v>2626</v>
      </c>
      <c r="D106" s="27" t="s">
        <v>1288</v>
      </c>
      <c r="E106" s="27" t="s">
        <v>2628</v>
      </c>
      <c r="F106" s="27">
        <v>3705</v>
      </c>
      <c r="G106" s="28">
        <v>38973</v>
      </c>
      <c r="H106" s="27" t="s">
        <v>3743</v>
      </c>
      <c r="I106" s="27" t="s">
        <v>3526</v>
      </c>
      <c r="J106" s="27">
        <v>0</v>
      </c>
      <c r="K106" s="27">
        <v>436.8</v>
      </c>
      <c r="L106" s="27">
        <v>0</v>
      </c>
      <c r="M106" s="27">
        <v>-436.8</v>
      </c>
      <c r="N106" s="27" t="s">
        <v>1290</v>
      </c>
    </row>
    <row r="107" spans="1:14" s="30" customFormat="1" ht="13.5" thickBot="1">
      <c r="A107" s="29">
        <v>101010102001</v>
      </c>
      <c r="B107" s="30" t="s">
        <v>2902</v>
      </c>
      <c r="C107" s="30" t="s">
        <v>2626</v>
      </c>
      <c r="D107" s="30" t="s">
        <v>1288</v>
      </c>
      <c r="E107" s="30" t="s">
        <v>2628</v>
      </c>
      <c r="F107" s="30">
        <v>3644</v>
      </c>
      <c r="G107" s="31">
        <v>38966</v>
      </c>
      <c r="H107" s="30" t="s">
        <v>2809</v>
      </c>
      <c r="I107" s="30" t="s">
        <v>3526</v>
      </c>
      <c r="J107" s="30">
        <v>0</v>
      </c>
      <c r="K107" s="30">
        <v>208.32</v>
      </c>
      <c r="L107" s="30">
        <v>0</v>
      </c>
      <c r="M107" s="30">
        <v>-208.32</v>
      </c>
      <c r="N107" s="30" t="s">
        <v>1290</v>
      </c>
    </row>
    <row r="108" spans="1:14">
      <c r="A108">
        <v>101010102001</v>
      </c>
      <c r="B108" t="s">
        <v>2902</v>
      </c>
      <c r="C108" t="s">
        <v>2626</v>
      </c>
      <c r="D108" t="s">
        <v>1288</v>
      </c>
      <c r="E108" t="s">
        <v>2628</v>
      </c>
      <c r="F108">
        <v>3661</v>
      </c>
      <c r="G108" s="1">
        <v>38967</v>
      </c>
      <c r="H108" t="s">
        <v>3308</v>
      </c>
      <c r="I108" t="s">
        <v>3308</v>
      </c>
      <c r="J108">
        <v>0</v>
      </c>
      <c r="K108">
        <v>168</v>
      </c>
      <c r="L108">
        <v>0</v>
      </c>
      <c r="M108">
        <v>-168</v>
      </c>
      <c r="N108" t="s">
        <v>1290</v>
      </c>
    </row>
    <row r="109" spans="1:14">
      <c r="A109">
        <v>101010102001</v>
      </c>
      <c r="B109" t="s">
        <v>2902</v>
      </c>
      <c r="C109" t="s">
        <v>2626</v>
      </c>
      <c r="D109" t="s">
        <v>1288</v>
      </c>
      <c r="E109" t="s">
        <v>2628</v>
      </c>
      <c r="F109">
        <v>3667</v>
      </c>
      <c r="G109" s="1">
        <v>38968</v>
      </c>
      <c r="H109" t="s">
        <v>2000</v>
      </c>
      <c r="I109" t="s">
        <v>2000</v>
      </c>
      <c r="J109">
        <v>0</v>
      </c>
      <c r="K109">
        <v>2308.1799999999998</v>
      </c>
      <c r="L109">
        <v>0</v>
      </c>
      <c r="M109">
        <v>-2308.1799999999998</v>
      </c>
      <c r="N109" t="s">
        <v>1290</v>
      </c>
    </row>
    <row r="110" spans="1:14">
      <c r="A110">
        <v>101010102001</v>
      </c>
      <c r="B110" t="s">
        <v>2902</v>
      </c>
      <c r="C110" t="s">
        <v>2626</v>
      </c>
      <c r="D110" t="s">
        <v>1288</v>
      </c>
      <c r="E110" t="s">
        <v>2628</v>
      </c>
      <c r="F110">
        <v>3631</v>
      </c>
      <c r="G110" s="1">
        <v>38964</v>
      </c>
      <c r="H110" t="s">
        <v>2793</v>
      </c>
      <c r="I110" t="s">
        <v>2793</v>
      </c>
      <c r="J110">
        <v>0</v>
      </c>
      <c r="K110">
        <v>315</v>
      </c>
      <c r="L110">
        <v>0</v>
      </c>
      <c r="M110">
        <v>-315</v>
      </c>
      <c r="N110" t="s">
        <v>1290</v>
      </c>
    </row>
    <row r="111" spans="1:14">
      <c r="A111">
        <v>101010102001</v>
      </c>
      <c r="B111" t="s">
        <v>2902</v>
      </c>
      <c r="C111" t="s">
        <v>2626</v>
      </c>
      <c r="D111" t="s">
        <v>1288</v>
      </c>
      <c r="E111" t="s">
        <v>2628</v>
      </c>
      <c r="F111">
        <v>3814</v>
      </c>
      <c r="G111" s="1">
        <v>38987</v>
      </c>
      <c r="H111" t="s">
        <v>3156</v>
      </c>
      <c r="I111" t="s">
        <v>2289</v>
      </c>
      <c r="J111">
        <v>0</v>
      </c>
      <c r="K111">
        <v>300</v>
      </c>
      <c r="L111">
        <v>0</v>
      </c>
      <c r="M111">
        <v>-300</v>
      </c>
      <c r="N111" t="s">
        <v>1290</v>
      </c>
    </row>
    <row r="112" spans="1:14" ht="13.5" thickBot="1">
      <c r="A112">
        <v>101010102001</v>
      </c>
      <c r="B112" t="s">
        <v>2902</v>
      </c>
      <c r="C112" t="s">
        <v>2626</v>
      </c>
      <c r="D112" t="s">
        <v>1288</v>
      </c>
      <c r="E112" t="s">
        <v>2628</v>
      </c>
      <c r="F112">
        <v>3779</v>
      </c>
      <c r="G112" s="1">
        <v>38979</v>
      </c>
      <c r="H112" t="s">
        <v>1474</v>
      </c>
      <c r="I112" t="s">
        <v>1474</v>
      </c>
      <c r="J112">
        <v>0</v>
      </c>
      <c r="K112">
        <v>168</v>
      </c>
      <c r="L112">
        <v>0</v>
      </c>
      <c r="M112">
        <v>-168</v>
      </c>
      <c r="N112" t="s">
        <v>1290</v>
      </c>
    </row>
    <row r="113" spans="1:14" s="24" customFormat="1">
      <c r="A113" s="23">
        <v>101010102001</v>
      </c>
      <c r="B113" s="24" t="s">
        <v>2902</v>
      </c>
      <c r="C113" s="24" t="s">
        <v>2626</v>
      </c>
      <c r="D113" s="24" t="s">
        <v>1288</v>
      </c>
      <c r="E113" s="24" t="s">
        <v>2628</v>
      </c>
      <c r="F113" s="24">
        <v>3651</v>
      </c>
      <c r="G113" s="25">
        <v>38967</v>
      </c>
      <c r="H113" s="24" t="s">
        <v>3301</v>
      </c>
      <c r="I113" s="24" t="s">
        <v>1337</v>
      </c>
      <c r="J113" s="24">
        <v>0</v>
      </c>
      <c r="K113" s="24">
        <v>160</v>
      </c>
      <c r="L113" s="24">
        <v>0</v>
      </c>
      <c r="M113" s="24">
        <v>-160</v>
      </c>
      <c r="N113" s="24" t="s">
        <v>1290</v>
      </c>
    </row>
    <row r="114" spans="1:14" s="27" customFormat="1">
      <c r="A114" s="26">
        <v>101010102001</v>
      </c>
      <c r="B114" s="27" t="s">
        <v>2902</v>
      </c>
      <c r="C114" s="27" t="s">
        <v>2626</v>
      </c>
      <c r="D114" s="27" t="s">
        <v>1288</v>
      </c>
      <c r="E114" s="27" t="s">
        <v>2628</v>
      </c>
      <c r="F114" s="27">
        <v>3665</v>
      </c>
      <c r="G114" s="28">
        <v>38967</v>
      </c>
      <c r="H114" s="27" t="s">
        <v>3309</v>
      </c>
      <c r="I114" s="27" t="s">
        <v>1337</v>
      </c>
      <c r="J114" s="27">
        <v>0</v>
      </c>
      <c r="K114" s="27">
        <v>420.8</v>
      </c>
      <c r="L114" s="27">
        <v>0</v>
      </c>
      <c r="M114" s="27">
        <v>-420.8</v>
      </c>
      <c r="N114" s="27" t="s">
        <v>1290</v>
      </c>
    </row>
    <row r="115" spans="1:14" s="27" customFormat="1">
      <c r="A115" s="26">
        <v>101010102001</v>
      </c>
      <c r="B115" s="27" t="s">
        <v>2902</v>
      </c>
      <c r="C115" s="27" t="s">
        <v>2626</v>
      </c>
      <c r="D115" s="27" t="s">
        <v>1288</v>
      </c>
      <c r="E115" s="27" t="s">
        <v>2628</v>
      </c>
      <c r="F115" s="27">
        <v>3681</v>
      </c>
      <c r="G115" s="28">
        <v>38971</v>
      </c>
      <c r="H115" s="27" t="s">
        <v>2011</v>
      </c>
      <c r="I115" s="27" t="s">
        <v>1337</v>
      </c>
      <c r="J115" s="27">
        <v>0</v>
      </c>
      <c r="K115" s="27">
        <v>155.88999999999999</v>
      </c>
      <c r="L115" s="27">
        <v>0</v>
      </c>
      <c r="M115" s="27">
        <v>-155.88999999999999</v>
      </c>
      <c r="N115" s="27" t="s">
        <v>1290</v>
      </c>
    </row>
    <row r="116" spans="1:14" s="27" customFormat="1">
      <c r="A116" s="26">
        <v>101010102001</v>
      </c>
      <c r="B116" s="27" t="s">
        <v>2902</v>
      </c>
      <c r="C116" s="27" t="s">
        <v>2626</v>
      </c>
      <c r="D116" s="27" t="s">
        <v>1288</v>
      </c>
      <c r="E116" s="27" t="s">
        <v>2628</v>
      </c>
      <c r="F116" s="27">
        <v>3656</v>
      </c>
      <c r="G116" s="28">
        <v>38967</v>
      </c>
      <c r="H116" s="27" t="s">
        <v>3305</v>
      </c>
      <c r="I116" s="27" t="s">
        <v>1337</v>
      </c>
      <c r="J116" s="27">
        <v>0</v>
      </c>
      <c r="K116" s="27">
        <v>275.39999999999998</v>
      </c>
      <c r="L116" s="27">
        <v>0</v>
      </c>
      <c r="M116" s="27">
        <v>-275.39999999999998</v>
      </c>
      <c r="N116" s="27" t="s">
        <v>1290</v>
      </c>
    </row>
    <row r="117" spans="1:14" s="27" customFormat="1">
      <c r="A117" s="26">
        <v>101010102001</v>
      </c>
      <c r="B117" s="27" t="s">
        <v>2902</v>
      </c>
      <c r="C117" s="27" t="s">
        <v>2626</v>
      </c>
      <c r="D117" s="27" t="s">
        <v>1288</v>
      </c>
      <c r="E117" s="27" t="s">
        <v>2628</v>
      </c>
      <c r="F117" s="27">
        <v>3702</v>
      </c>
      <c r="G117" s="28">
        <v>38973</v>
      </c>
      <c r="H117" s="27" t="s">
        <v>3305</v>
      </c>
      <c r="I117" s="27" t="s">
        <v>1337</v>
      </c>
      <c r="J117" s="27">
        <v>0</v>
      </c>
      <c r="K117" s="27">
        <v>793.8</v>
      </c>
      <c r="L117" s="27">
        <v>0</v>
      </c>
      <c r="M117" s="27">
        <v>-793.8</v>
      </c>
      <c r="N117" s="27" t="s">
        <v>1290</v>
      </c>
    </row>
    <row r="118" spans="1:14" s="27" customFormat="1">
      <c r="A118" s="26">
        <v>101010102001</v>
      </c>
      <c r="B118" s="27" t="s">
        <v>2902</v>
      </c>
      <c r="C118" s="27" t="s">
        <v>2626</v>
      </c>
      <c r="D118" s="27" t="s">
        <v>1288</v>
      </c>
      <c r="E118" s="27" t="s">
        <v>2628</v>
      </c>
      <c r="F118" s="27">
        <v>3823</v>
      </c>
      <c r="G118" s="28">
        <v>38987</v>
      </c>
      <c r="H118" s="27" t="s">
        <v>3305</v>
      </c>
      <c r="I118" s="27" t="s">
        <v>1337</v>
      </c>
      <c r="J118" s="27">
        <v>0</v>
      </c>
      <c r="K118" s="27">
        <v>331.2</v>
      </c>
      <c r="L118" s="27">
        <v>0</v>
      </c>
      <c r="M118" s="27">
        <v>-331.2</v>
      </c>
      <c r="N118" s="27" t="s">
        <v>1290</v>
      </c>
    </row>
    <row r="119" spans="1:14" s="27" customFormat="1">
      <c r="A119" s="26">
        <v>101010102001</v>
      </c>
      <c r="B119" s="27" t="s">
        <v>2902</v>
      </c>
      <c r="C119" s="27" t="s">
        <v>2626</v>
      </c>
      <c r="D119" s="27" t="s">
        <v>1288</v>
      </c>
      <c r="E119" s="27" t="s">
        <v>2628</v>
      </c>
      <c r="F119" s="27">
        <v>3715</v>
      </c>
      <c r="G119" s="28">
        <v>38974</v>
      </c>
      <c r="H119" s="27" t="s">
        <v>1431</v>
      </c>
      <c r="I119" s="27" t="s">
        <v>1337</v>
      </c>
      <c r="J119" s="27">
        <v>0</v>
      </c>
      <c r="K119" s="27">
        <v>113.78</v>
      </c>
      <c r="L119" s="27">
        <v>0</v>
      </c>
      <c r="M119" s="27">
        <v>-113.78</v>
      </c>
      <c r="N119" s="27" t="s">
        <v>1290</v>
      </c>
    </row>
    <row r="120" spans="1:14" s="27" customFormat="1">
      <c r="A120" s="26">
        <v>101010102001</v>
      </c>
      <c r="B120" s="27" t="s">
        <v>2902</v>
      </c>
      <c r="C120" s="27" t="s">
        <v>2626</v>
      </c>
      <c r="D120" s="27" t="s">
        <v>1288</v>
      </c>
      <c r="E120" s="27" t="s">
        <v>2628</v>
      </c>
      <c r="F120" s="27">
        <v>3832</v>
      </c>
      <c r="G120" s="28">
        <v>38988</v>
      </c>
      <c r="H120" s="27" t="s">
        <v>3280</v>
      </c>
      <c r="I120" s="27" t="s">
        <v>1337</v>
      </c>
      <c r="J120" s="27">
        <v>0</v>
      </c>
      <c r="K120" s="27">
        <v>310</v>
      </c>
      <c r="L120" s="27">
        <v>0</v>
      </c>
      <c r="M120" s="27">
        <v>-310</v>
      </c>
      <c r="N120" s="27" t="s">
        <v>1290</v>
      </c>
    </row>
    <row r="121" spans="1:14" s="27" customFormat="1">
      <c r="A121" s="26">
        <v>101010102001</v>
      </c>
      <c r="B121" s="27" t="s">
        <v>2902</v>
      </c>
      <c r="C121" s="27" t="s">
        <v>2626</v>
      </c>
      <c r="D121" s="27" t="s">
        <v>1288</v>
      </c>
      <c r="E121" s="27" t="s">
        <v>2628</v>
      </c>
      <c r="F121" s="27">
        <v>3795</v>
      </c>
      <c r="G121" s="28">
        <v>38985</v>
      </c>
      <c r="H121" s="27" t="s">
        <v>660</v>
      </c>
      <c r="I121" s="27" t="s">
        <v>1337</v>
      </c>
      <c r="J121" s="27">
        <v>0</v>
      </c>
      <c r="K121" s="27">
        <v>183.22</v>
      </c>
      <c r="L121" s="27">
        <v>0</v>
      </c>
      <c r="M121" s="27">
        <v>-183.22</v>
      </c>
      <c r="N121" s="27" t="s">
        <v>1290</v>
      </c>
    </row>
    <row r="122" spans="1:14" s="27" customFormat="1">
      <c r="A122" s="26">
        <v>101010102001</v>
      </c>
      <c r="B122" s="27" t="s">
        <v>2902</v>
      </c>
      <c r="C122" s="27" t="s">
        <v>2626</v>
      </c>
      <c r="D122" s="27" t="s">
        <v>1288</v>
      </c>
      <c r="E122" s="27" t="s">
        <v>2628</v>
      </c>
      <c r="F122" s="27">
        <v>3657</v>
      </c>
      <c r="G122" s="28">
        <v>38967</v>
      </c>
      <c r="H122" s="27" t="s">
        <v>3306</v>
      </c>
      <c r="I122" s="27" t="s">
        <v>1337</v>
      </c>
      <c r="J122" s="27">
        <v>0</v>
      </c>
      <c r="K122" s="27">
        <v>304.39999999999998</v>
      </c>
      <c r="L122" s="27">
        <v>0</v>
      </c>
      <c r="M122" s="27">
        <v>-304.39999999999998</v>
      </c>
      <c r="N122" s="27" t="s">
        <v>1290</v>
      </c>
    </row>
    <row r="123" spans="1:14" s="27" customFormat="1">
      <c r="A123" s="26">
        <v>101010102001</v>
      </c>
      <c r="B123" s="27" t="s">
        <v>2902</v>
      </c>
      <c r="C123" s="27" t="s">
        <v>2626</v>
      </c>
      <c r="D123" s="27" t="s">
        <v>1288</v>
      </c>
      <c r="E123" s="27" t="s">
        <v>2628</v>
      </c>
      <c r="F123" s="27">
        <v>3635</v>
      </c>
      <c r="G123" s="28">
        <v>38965</v>
      </c>
      <c r="H123" s="27" t="s">
        <v>2796</v>
      </c>
      <c r="I123" s="27" t="s">
        <v>1337</v>
      </c>
      <c r="J123" s="27">
        <v>0</v>
      </c>
      <c r="K123" s="27">
        <v>162.49</v>
      </c>
      <c r="L123" s="27">
        <v>0</v>
      </c>
      <c r="M123" s="27">
        <v>-162.49</v>
      </c>
      <c r="N123" s="27" t="s">
        <v>1290</v>
      </c>
    </row>
    <row r="124" spans="1:14" s="27" customFormat="1">
      <c r="A124" s="26">
        <v>101010102001</v>
      </c>
      <c r="B124" s="27" t="s">
        <v>2902</v>
      </c>
      <c r="C124" s="27" t="s">
        <v>2626</v>
      </c>
      <c r="D124" s="27" t="s">
        <v>1288</v>
      </c>
      <c r="E124" s="27" t="s">
        <v>2628</v>
      </c>
      <c r="F124" s="27">
        <v>3640</v>
      </c>
      <c r="G124" s="28">
        <v>38965</v>
      </c>
      <c r="H124" s="27" t="s">
        <v>2798</v>
      </c>
      <c r="I124" s="27" t="s">
        <v>1337</v>
      </c>
      <c r="J124" s="27">
        <v>0</v>
      </c>
      <c r="K124" s="27">
        <v>336</v>
      </c>
      <c r="L124" s="27">
        <v>0</v>
      </c>
      <c r="M124" s="27">
        <v>-336</v>
      </c>
      <c r="N124" s="27" t="s">
        <v>1290</v>
      </c>
    </row>
    <row r="125" spans="1:14" s="27" customFormat="1">
      <c r="A125" s="26">
        <v>101010102001</v>
      </c>
      <c r="B125" s="27" t="s">
        <v>2902</v>
      </c>
      <c r="C125" s="27" t="s">
        <v>2626</v>
      </c>
      <c r="D125" s="27" t="s">
        <v>1288</v>
      </c>
      <c r="E125" s="27" t="s">
        <v>2628</v>
      </c>
      <c r="F125" s="27">
        <v>3767</v>
      </c>
      <c r="G125" s="28">
        <v>38978</v>
      </c>
      <c r="H125" s="27" t="s">
        <v>1458</v>
      </c>
      <c r="I125" s="27" t="s">
        <v>1337</v>
      </c>
      <c r="J125" s="27">
        <v>0</v>
      </c>
      <c r="K125" s="27">
        <v>434.26</v>
      </c>
      <c r="L125" s="27">
        <v>0</v>
      </c>
      <c r="M125" s="27">
        <v>-434.26</v>
      </c>
      <c r="N125" s="27" t="s">
        <v>1290</v>
      </c>
    </row>
    <row r="126" spans="1:14" s="27" customFormat="1">
      <c r="A126" s="26">
        <v>101010102001</v>
      </c>
      <c r="B126" s="27" t="s">
        <v>2902</v>
      </c>
      <c r="C126" s="27" t="s">
        <v>2626</v>
      </c>
      <c r="D126" s="27" t="s">
        <v>1288</v>
      </c>
      <c r="E126" s="27" t="s">
        <v>2628</v>
      </c>
      <c r="F126" s="27">
        <v>3685</v>
      </c>
      <c r="G126" s="28">
        <v>38971</v>
      </c>
      <c r="H126" s="27" t="s">
        <v>2014</v>
      </c>
      <c r="I126" s="27" t="s">
        <v>1337</v>
      </c>
      <c r="J126" s="27">
        <v>0</v>
      </c>
      <c r="K126" s="27">
        <v>626.57000000000005</v>
      </c>
      <c r="L126" s="27">
        <v>0</v>
      </c>
      <c r="M126" s="27">
        <v>-626.57000000000005</v>
      </c>
      <c r="N126" s="27" t="s">
        <v>1290</v>
      </c>
    </row>
    <row r="127" spans="1:14" s="27" customFormat="1">
      <c r="A127" s="26">
        <v>101010102001</v>
      </c>
      <c r="B127" s="27" t="s">
        <v>2902</v>
      </c>
      <c r="C127" s="27" t="s">
        <v>2626</v>
      </c>
      <c r="D127" s="27" t="s">
        <v>1288</v>
      </c>
      <c r="E127" s="27" t="s">
        <v>2628</v>
      </c>
      <c r="F127" s="27">
        <v>3775</v>
      </c>
      <c r="G127" s="28">
        <v>38978</v>
      </c>
      <c r="H127" s="27" t="s">
        <v>1462</v>
      </c>
      <c r="I127" s="27" t="s">
        <v>1337</v>
      </c>
      <c r="J127" s="27">
        <v>0</v>
      </c>
      <c r="K127" s="27">
        <v>166.83</v>
      </c>
      <c r="L127" s="27">
        <v>0</v>
      </c>
      <c r="M127" s="27">
        <v>-166.83</v>
      </c>
      <c r="N127" s="27" t="s">
        <v>1290</v>
      </c>
    </row>
    <row r="128" spans="1:14" s="27" customFormat="1">
      <c r="A128" s="26">
        <v>101010102001</v>
      </c>
      <c r="B128" s="27" t="s">
        <v>2902</v>
      </c>
      <c r="C128" s="27" t="s">
        <v>2626</v>
      </c>
      <c r="D128" s="27" t="s">
        <v>1288</v>
      </c>
      <c r="E128" s="27" t="s">
        <v>2628</v>
      </c>
      <c r="F128" s="27">
        <v>3683</v>
      </c>
      <c r="G128" s="28">
        <v>38971</v>
      </c>
      <c r="H128" s="27" t="s">
        <v>2013</v>
      </c>
      <c r="I128" s="27" t="s">
        <v>1337</v>
      </c>
      <c r="J128" s="27">
        <v>0</v>
      </c>
      <c r="K128" s="27">
        <v>336</v>
      </c>
      <c r="L128" s="27">
        <v>0</v>
      </c>
      <c r="M128" s="27">
        <v>-336</v>
      </c>
      <c r="N128" s="27" t="s">
        <v>1290</v>
      </c>
    </row>
    <row r="129" spans="1:14" s="27" customFormat="1">
      <c r="A129" s="26">
        <v>101010102001</v>
      </c>
      <c r="B129" s="27" t="s">
        <v>2902</v>
      </c>
      <c r="C129" s="27" t="s">
        <v>2626</v>
      </c>
      <c r="D129" s="27" t="s">
        <v>1288</v>
      </c>
      <c r="E129" s="27" t="s">
        <v>2628</v>
      </c>
      <c r="F129" s="27">
        <v>3693</v>
      </c>
      <c r="G129" s="28">
        <v>38972</v>
      </c>
      <c r="H129" s="27" t="s">
        <v>2013</v>
      </c>
      <c r="I129" s="27" t="s">
        <v>1337</v>
      </c>
      <c r="J129" s="27">
        <v>0</v>
      </c>
      <c r="K129" s="27">
        <v>392</v>
      </c>
      <c r="L129" s="27">
        <v>0</v>
      </c>
      <c r="M129" s="27">
        <v>-392</v>
      </c>
      <c r="N129" s="27" t="s">
        <v>1290</v>
      </c>
    </row>
    <row r="130" spans="1:14" s="27" customFormat="1">
      <c r="A130" s="26">
        <v>101010102001</v>
      </c>
      <c r="B130" s="27" t="s">
        <v>2902</v>
      </c>
      <c r="C130" s="27" t="s">
        <v>2626</v>
      </c>
      <c r="D130" s="27" t="s">
        <v>1288</v>
      </c>
      <c r="E130" s="27" t="s">
        <v>2628</v>
      </c>
      <c r="F130" s="27">
        <v>3821</v>
      </c>
      <c r="G130" s="28">
        <v>38987</v>
      </c>
      <c r="H130" s="27" t="s">
        <v>3260</v>
      </c>
      <c r="I130" s="27" t="s">
        <v>1337</v>
      </c>
      <c r="J130" s="27">
        <v>0</v>
      </c>
      <c r="K130" s="27">
        <v>244.86</v>
      </c>
      <c r="L130" s="27">
        <v>0</v>
      </c>
      <c r="M130" s="27">
        <v>-244.86</v>
      </c>
      <c r="N130" s="27" t="s">
        <v>1290</v>
      </c>
    </row>
    <row r="131" spans="1:14" s="27" customFormat="1">
      <c r="A131" s="26">
        <v>101010102001</v>
      </c>
      <c r="B131" s="27" t="s">
        <v>2902</v>
      </c>
      <c r="C131" s="27" t="s">
        <v>2626</v>
      </c>
      <c r="D131" s="27" t="s">
        <v>1288</v>
      </c>
      <c r="E131" s="27" t="s">
        <v>2628</v>
      </c>
      <c r="F131" s="27">
        <v>3671</v>
      </c>
      <c r="G131" s="28">
        <v>38968</v>
      </c>
      <c r="H131" s="27" t="s">
        <v>2003</v>
      </c>
      <c r="I131" s="27" t="s">
        <v>1337</v>
      </c>
      <c r="J131" s="27">
        <v>0</v>
      </c>
      <c r="K131" s="27">
        <v>227.33</v>
      </c>
      <c r="L131" s="27">
        <v>0</v>
      </c>
      <c r="M131" s="27">
        <v>-227.33</v>
      </c>
      <c r="N131" s="27" t="s">
        <v>1290</v>
      </c>
    </row>
    <row r="132" spans="1:14" s="30" customFormat="1" ht="13.5" thickBot="1">
      <c r="A132" s="29">
        <v>101010102001</v>
      </c>
      <c r="B132" s="30" t="s">
        <v>2902</v>
      </c>
      <c r="C132" s="30" t="s">
        <v>2626</v>
      </c>
      <c r="D132" s="30" t="s">
        <v>1288</v>
      </c>
      <c r="E132" s="30" t="s">
        <v>2628</v>
      </c>
      <c r="F132" s="30">
        <v>3618</v>
      </c>
      <c r="G132" s="31">
        <v>38961</v>
      </c>
      <c r="H132" s="30" t="s">
        <v>2767</v>
      </c>
      <c r="I132" s="30" t="s">
        <v>1337</v>
      </c>
      <c r="J132" s="30">
        <v>0</v>
      </c>
      <c r="K132" s="30">
        <v>139.41999999999999</v>
      </c>
      <c r="L132" s="30">
        <v>0</v>
      </c>
      <c r="M132" s="30">
        <v>-139.41999999999999</v>
      </c>
      <c r="N132" s="30" t="s">
        <v>1290</v>
      </c>
    </row>
    <row r="133" spans="1:14">
      <c r="A133">
        <v>101010102001</v>
      </c>
      <c r="B133" t="s">
        <v>2902</v>
      </c>
      <c r="C133" t="s">
        <v>2626</v>
      </c>
      <c r="D133" t="s">
        <v>1288</v>
      </c>
      <c r="E133" t="s">
        <v>2632</v>
      </c>
      <c r="F133">
        <v>130</v>
      </c>
      <c r="G133" s="1">
        <v>38990</v>
      </c>
      <c r="H133" t="s">
        <v>1004</v>
      </c>
      <c r="I133" t="s">
        <v>2291</v>
      </c>
      <c r="J133">
        <v>0</v>
      </c>
      <c r="K133">
        <v>488.07</v>
      </c>
      <c r="L133">
        <v>0</v>
      </c>
      <c r="M133">
        <v>-488.07</v>
      </c>
      <c r="N133" t="s">
        <v>1290</v>
      </c>
    </row>
    <row r="134" spans="1:14">
      <c r="A134">
        <v>101010102001</v>
      </c>
      <c r="B134" t="s">
        <v>2902</v>
      </c>
      <c r="C134" t="s">
        <v>2626</v>
      </c>
      <c r="D134" t="s">
        <v>1288</v>
      </c>
      <c r="E134" t="s">
        <v>2628</v>
      </c>
      <c r="F134">
        <v>3698</v>
      </c>
      <c r="G134" s="1">
        <v>38972</v>
      </c>
      <c r="H134" t="s">
        <v>3717</v>
      </c>
      <c r="I134" t="s">
        <v>1327</v>
      </c>
      <c r="J134">
        <v>0</v>
      </c>
      <c r="K134">
        <v>281.08999999999997</v>
      </c>
      <c r="L134">
        <v>0</v>
      </c>
      <c r="M134">
        <v>-281.08999999999997</v>
      </c>
      <c r="N134" t="s">
        <v>1290</v>
      </c>
    </row>
    <row r="135" spans="1:14" ht="13.5" thickBot="1">
      <c r="A135">
        <v>101010102001</v>
      </c>
      <c r="B135" t="s">
        <v>2902</v>
      </c>
      <c r="C135" t="s">
        <v>2626</v>
      </c>
      <c r="D135" t="s">
        <v>1288</v>
      </c>
      <c r="E135" t="s">
        <v>2628</v>
      </c>
      <c r="F135">
        <v>3799</v>
      </c>
      <c r="G135" s="1">
        <v>38985</v>
      </c>
      <c r="H135" t="s">
        <v>3126</v>
      </c>
      <c r="I135" t="s">
        <v>2282</v>
      </c>
      <c r="J135">
        <v>0</v>
      </c>
      <c r="K135">
        <v>800</v>
      </c>
      <c r="L135">
        <v>0</v>
      </c>
      <c r="M135">
        <v>-800</v>
      </c>
      <c r="N135" t="s">
        <v>1290</v>
      </c>
    </row>
    <row r="136" spans="1:14" s="24" customFormat="1">
      <c r="A136" s="23">
        <v>101010102001</v>
      </c>
      <c r="B136" s="24" t="s">
        <v>2902</v>
      </c>
      <c r="C136" s="24" t="s">
        <v>2626</v>
      </c>
      <c r="D136" s="24" t="s">
        <v>1288</v>
      </c>
      <c r="E136" s="24" t="s">
        <v>2628</v>
      </c>
      <c r="F136" s="24">
        <v>3751</v>
      </c>
      <c r="G136" s="25">
        <v>38976</v>
      </c>
      <c r="H136" s="24" t="s">
        <v>1456</v>
      </c>
      <c r="I136" s="24" t="s">
        <v>2284</v>
      </c>
      <c r="J136" s="24">
        <v>0</v>
      </c>
      <c r="K136" s="24">
        <v>74.67</v>
      </c>
      <c r="L136" s="24">
        <v>0</v>
      </c>
      <c r="M136" s="24">
        <v>-74.67</v>
      </c>
      <c r="N136" s="24" t="s">
        <v>1290</v>
      </c>
    </row>
    <row r="137" spans="1:14" s="27" customFormat="1">
      <c r="A137" s="26">
        <v>101010102001</v>
      </c>
      <c r="B137" s="27" t="s">
        <v>2902</v>
      </c>
      <c r="C137" s="27" t="s">
        <v>2626</v>
      </c>
      <c r="D137" s="27" t="s">
        <v>1288</v>
      </c>
      <c r="E137" s="27" t="s">
        <v>2628</v>
      </c>
      <c r="F137" s="27">
        <v>3857</v>
      </c>
      <c r="G137" s="28">
        <v>38989</v>
      </c>
      <c r="H137" s="27" t="s">
        <v>989</v>
      </c>
      <c r="I137" s="27" t="s">
        <v>2284</v>
      </c>
      <c r="J137" s="27">
        <v>0</v>
      </c>
      <c r="K137" s="27">
        <v>91.58</v>
      </c>
      <c r="L137" s="27">
        <v>0</v>
      </c>
      <c r="M137" s="27">
        <v>-91.58</v>
      </c>
      <c r="N137" s="27" t="s">
        <v>1290</v>
      </c>
    </row>
    <row r="138" spans="1:14" s="27" customFormat="1">
      <c r="A138" s="26">
        <v>101010102001</v>
      </c>
      <c r="B138" s="27" t="s">
        <v>2902</v>
      </c>
      <c r="C138" s="27" t="s">
        <v>2626</v>
      </c>
      <c r="D138" s="27" t="s">
        <v>1288</v>
      </c>
      <c r="E138" s="27" t="s">
        <v>2628</v>
      </c>
      <c r="F138" s="27">
        <v>3736</v>
      </c>
      <c r="G138" s="28">
        <v>38976</v>
      </c>
      <c r="H138" s="27" t="s">
        <v>1453</v>
      </c>
      <c r="I138" s="27" t="s">
        <v>2284</v>
      </c>
      <c r="J138" s="27">
        <v>0</v>
      </c>
      <c r="K138" s="27">
        <v>74.66</v>
      </c>
      <c r="L138" s="27">
        <v>0</v>
      </c>
      <c r="M138" s="27">
        <v>-74.66</v>
      </c>
      <c r="N138" s="27" t="s">
        <v>1290</v>
      </c>
    </row>
    <row r="139" spans="1:14" s="27" customFormat="1">
      <c r="A139" s="26">
        <v>101010102001</v>
      </c>
      <c r="B139" s="27" t="s">
        <v>2902</v>
      </c>
      <c r="C139" s="27" t="s">
        <v>2626</v>
      </c>
      <c r="D139" s="27" t="s">
        <v>1288</v>
      </c>
      <c r="E139" s="27" t="s">
        <v>2628</v>
      </c>
      <c r="F139" s="27">
        <v>3737</v>
      </c>
      <c r="G139" s="28">
        <v>38976</v>
      </c>
      <c r="H139" s="27" t="s">
        <v>1453</v>
      </c>
      <c r="I139" s="27" t="s">
        <v>2284</v>
      </c>
      <c r="J139" s="27">
        <v>0</v>
      </c>
      <c r="K139" s="27">
        <v>72.84</v>
      </c>
      <c r="L139" s="27">
        <v>0</v>
      </c>
      <c r="M139" s="27">
        <v>-72.84</v>
      </c>
      <c r="N139" s="27" t="s">
        <v>1290</v>
      </c>
    </row>
    <row r="140" spans="1:14" s="27" customFormat="1">
      <c r="A140" s="26">
        <v>101010102001</v>
      </c>
      <c r="B140" s="27" t="s">
        <v>2902</v>
      </c>
      <c r="C140" s="27" t="s">
        <v>2626</v>
      </c>
      <c r="D140" s="27" t="s">
        <v>1288</v>
      </c>
      <c r="E140" s="27" t="s">
        <v>2628</v>
      </c>
      <c r="F140" s="27">
        <v>3738</v>
      </c>
      <c r="G140" s="28">
        <v>38976</v>
      </c>
      <c r="H140" s="27" t="s">
        <v>1453</v>
      </c>
      <c r="I140" s="27" t="s">
        <v>2284</v>
      </c>
      <c r="J140" s="27">
        <v>0</v>
      </c>
      <c r="K140" s="27">
        <v>80</v>
      </c>
      <c r="L140" s="27">
        <v>0</v>
      </c>
      <c r="M140" s="27">
        <v>-80</v>
      </c>
      <c r="N140" s="27" t="s">
        <v>1290</v>
      </c>
    </row>
    <row r="141" spans="1:14" s="27" customFormat="1">
      <c r="A141" s="26">
        <v>101010102001</v>
      </c>
      <c r="B141" s="27" t="s">
        <v>2902</v>
      </c>
      <c r="C141" s="27" t="s">
        <v>2626</v>
      </c>
      <c r="D141" s="27" t="s">
        <v>1288</v>
      </c>
      <c r="E141" s="27" t="s">
        <v>2628</v>
      </c>
      <c r="F141" s="27">
        <v>3747</v>
      </c>
      <c r="G141" s="28">
        <v>38976</v>
      </c>
      <c r="H141" s="27" t="s">
        <v>1454</v>
      </c>
      <c r="I141" s="27" t="s">
        <v>2284</v>
      </c>
      <c r="J141" s="27">
        <v>0</v>
      </c>
      <c r="K141" s="27">
        <v>64.58</v>
      </c>
      <c r="L141" s="27">
        <v>0</v>
      </c>
      <c r="M141" s="27">
        <v>-64.58</v>
      </c>
      <c r="N141" s="27" t="s">
        <v>1290</v>
      </c>
    </row>
    <row r="142" spans="1:14" s="27" customFormat="1">
      <c r="A142" s="26">
        <v>101010102001</v>
      </c>
      <c r="B142" s="27" t="s">
        <v>2902</v>
      </c>
      <c r="C142" s="27" t="s">
        <v>2626</v>
      </c>
      <c r="D142" s="27" t="s">
        <v>1288</v>
      </c>
      <c r="E142" s="27" t="s">
        <v>2628</v>
      </c>
      <c r="F142" s="27">
        <v>3809</v>
      </c>
      <c r="G142" s="28">
        <v>38976</v>
      </c>
      <c r="H142" s="27" t="s">
        <v>1457</v>
      </c>
      <c r="I142" s="27" t="s">
        <v>2284</v>
      </c>
      <c r="J142" s="27">
        <v>0</v>
      </c>
      <c r="K142" s="27">
        <v>500</v>
      </c>
      <c r="L142" s="27">
        <v>0</v>
      </c>
      <c r="M142" s="27">
        <v>-500</v>
      </c>
      <c r="N142" s="27" t="s">
        <v>1290</v>
      </c>
    </row>
    <row r="143" spans="1:14" s="27" customFormat="1">
      <c r="A143" s="26">
        <v>101010102001</v>
      </c>
      <c r="B143" s="27" t="s">
        <v>2902</v>
      </c>
      <c r="C143" s="27" t="s">
        <v>2626</v>
      </c>
      <c r="D143" s="27" t="s">
        <v>1288</v>
      </c>
      <c r="E143" s="27" t="s">
        <v>2628</v>
      </c>
      <c r="F143" s="27">
        <v>3810</v>
      </c>
      <c r="G143" s="28">
        <v>38976</v>
      </c>
      <c r="H143" s="27" t="s">
        <v>1457</v>
      </c>
      <c r="I143" s="27" t="s">
        <v>2284</v>
      </c>
      <c r="J143" s="27">
        <v>0</v>
      </c>
      <c r="K143" s="27">
        <v>500</v>
      </c>
      <c r="L143" s="27">
        <v>0</v>
      </c>
      <c r="M143" s="27">
        <v>-500</v>
      </c>
      <c r="N143" s="27" t="s">
        <v>1290</v>
      </c>
    </row>
    <row r="144" spans="1:14" s="27" customFormat="1">
      <c r="A144" s="26">
        <v>101010102001</v>
      </c>
      <c r="B144" s="27" t="s">
        <v>2902</v>
      </c>
      <c r="C144" s="27" t="s">
        <v>2626</v>
      </c>
      <c r="D144" s="27" t="s">
        <v>1288</v>
      </c>
      <c r="E144" s="27" t="s">
        <v>2628</v>
      </c>
      <c r="F144" s="27">
        <v>3798</v>
      </c>
      <c r="G144" s="28">
        <v>38985</v>
      </c>
      <c r="H144" s="27" t="s">
        <v>3125</v>
      </c>
      <c r="I144" s="27" t="s">
        <v>2284</v>
      </c>
      <c r="J144" s="27">
        <v>0</v>
      </c>
      <c r="K144" s="27">
        <v>93.34</v>
      </c>
      <c r="L144" s="27">
        <v>0</v>
      </c>
      <c r="M144" s="27">
        <v>-93.34</v>
      </c>
      <c r="N144" s="27" t="s">
        <v>1290</v>
      </c>
    </row>
    <row r="145" spans="1:14" s="30" customFormat="1" ht="13.5" thickBot="1">
      <c r="A145" s="29">
        <v>101010102001</v>
      </c>
      <c r="B145" s="30" t="s">
        <v>2902</v>
      </c>
      <c r="C145" s="30" t="s">
        <v>2626</v>
      </c>
      <c r="D145" s="30" t="s">
        <v>1288</v>
      </c>
      <c r="E145" s="30" t="s">
        <v>2628</v>
      </c>
      <c r="F145" s="30">
        <v>3735</v>
      </c>
      <c r="G145" s="31">
        <v>38976</v>
      </c>
      <c r="H145" s="30" t="s">
        <v>1452</v>
      </c>
      <c r="I145" s="30" t="s">
        <v>2284</v>
      </c>
      <c r="J145" s="30">
        <v>0</v>
      </c>
      <c r="K145" s="30">
        <v>84.92</v>
      </c>
      <c r="L145" s="30">
        <v>0</v>
      </c>
      <c r="M145" s="30">
        <v>-84.92</v>
      </c>
      <c r="N145" s="30" t="s">
        <v>1290</v>
      </c>
    </row>
    <row r="146" spans="1:14">
      <c r="A146">
        <v>101010102001</v>
      </c>
      <c r="B146" t="s">
        <v>2902</v>
      </c>
      <c r="C146" t="s">
        <v>2626</v>
      </c>
      <c r="D146" t="s">
        <v>1288</v>
      </c>
      <c r="E146" t="s">
        <v>2628</v>
      </c>
      <c r="F146">
        <v>3615</v>
      </c>
      <c r="G146" s="1">
        <v>38961</v>
      </c>
      <c r="H146" t="s">
        <v>346</v>
      </c>
      <c r="I146" s="27" t="s">
        <v>2280</v>
      </c>
      <c r="J146">
        <v>0</v>
      </c>
      <c r="K146">
        <v>66.58</v>
      </c>
      <c r="L146">
        <v>0</v>
      </c>
      <c r="M146">
        <v>-66.58</v>
      </c>
      <c r="N146" t="s">
        <v>1290</v>
      </c>
    </row>
    <row r="147" spans="1:14">
      <c r="A147">
        <v>101010102001</v>
      </c>
      <c r="B147" t="s">
        <v>2902</v>
      </c>
      <c r="C147" t="s">
        <v>2626</v>
      </c>
      <c r="D147" t="s">
        <v>1288</v>
      </c>
      <c r="E147" t="s">
        <v>2628</v>
      </c>
      <c r="F147">
        <v>3622</v>
      </c>
      <c r="G147" s="1">
        <v>38961</v>
      </c>
      <c r="H147" t="s">
        <v>346</v>
      </c>
      <c r="I147" s="27" t="s">
        <v>2280</v>
      </c>
      <c r="J147">
        <v>0</v>
      </c>
      <c r="K147">
        <v>75</v>
      </c>
      <c r="L147">
        <v>0</v>
      </c>
      <c r="M147">
        <v>-75</v>
      </c>
      <c r="N147" t="s">
        <v>1290</v>
      </c>
    </row>
    <row r="148" spans="1:14">
      <c r="A148">
        <v>101010102001</v>
      </c>
      <c r="B148" t="s">
        <v>1287</v>
      </c>
      <c r="C148" t="s">
        <v>2626</v>
      </c>
      <c r="D148" t="s">
        <v>1288</v>
      </c>
      <c r="E148" t="s">
        <v>2628</v>
      </c>
      <c r="F148">
        <v>3614</v>
      </c>
      <c r="G148" s="1">
        <v>38961</v>
      </c>
      <c r="H148" t="s">
        <v>2636</v>
      </c>
      <c r="I148" s="27" t="s">
        <v>2280</v>
      </c>
      <c r="J148">
        <v>0</v>
      </c>
      <c r="K148">
        <v>93.34</v>
      </c>
      <c r="L148">
        <v>0</v>
      </c>
      <c r="M148">
        <v>-93.34</v>
      </c>
      <c r="N148" t="s">
        <v>1290</v>
      </c>
    </row>
    <row r="149" spans="1:14">
      <c r="A149">
        <v>101010102001</v>
      </c>
      <c r="B149" t="s">
        <v>2902</v>
      </c>
      <c r="C149" t="s">
        <v>2626</v>
      </c>
      <c r="D149" t="s">
        <v>1288</v>
      </c>
      <c r="E149" t="s">
        <v>2632</v>
      </c>
      <c r="F149">
        <v>131</v>
      </c>
      <c r="G149" s="1">
        <v>38962</v>
      </c>
      <c r="H149" t="s">
        <v>2783</v>
      </c>
      <c r="I149" s="27" t="s">
        <v>2280</v>
      </c>
      <c r="J149">
        <v>0</v>
      </c>
      <c r="K149">
        <v>1872.95</v>
      </c>
      <c r="L149">
        <v>0</v>
      </c>
      <c r="M149">
        <v>-1872.95</v>
      </c>
      <c r="N149" t="s">
        <v>1290</v>
      </c>
    </row>
    <row r="150" spans="1:14" ht="13.5" thickBot="1">
      <c r="A150">
        <v>101010102001</v>
      </c>
      <c r="B150" t="s">
        <v>2902</v>
      </c>
      <c r="C150" t="s">
        <v>2626</v>
      </c>
      <c r="D150" t="s">
        <v>1288</v>
      </c>
      <c r="E150" t="s">
        <v>2628</v>
      </c>
      <c r="F150">
        <v>3613</v>
      </c>
      <c r="G150" s="1">
        <v>38961</v>
      </c>
      <c r="H150" t="s">
        <v>2766</v>
      </c>
      <c r="I150" s="27" t="s">
        <v>2280</v>
      </c>
      <c r="J150">
        <v>0</v>
      </c>
      <c r="K150">
        <v>77.17</v>
      </c>
      <c r="L150">
        <v>0</v>
      </c>
      <c r="M150">
        <v>-77.17</v>
      </c>
      <c r="N150" t="s">
        <v>1290</v>
      </c>
    </row>
    <row r="151" spans="1:14" s="24" customFormat="1">
      <c r="A151" s="23">
        <v>101010102001</v>
      </c>
      <c r="B151" s="24" t="s">
        <v>2902</v>
      </c>
      <c r="C151" s="24" t="s">
        <v>2626</v>
      </c>
      <c r="D151" s="24" t="s">
        <v>1288</v>
      </c>
      <c r="E151" s="24" t="s">
        <v>2628</v>
      </c>
      <c r="F151" s="24">
        <v>3860</v>
      </c>
      <c r="G151" s="25">
        <v>38989</v>
      </c>
      <c r="H151" s="24" t="s">
        <v>990</v>
      </c>
      <c r="I151" s="24" t="s">
        <v>2281</v>
      </c>
      <c r="J151" s="24">
        <v>0</v>
      </c>
      <c r="K151" s="24">
        <v>81.5</v>
      </c>
      <c r="L151" s="24">
        <v>0</v>
      </c>
      <c r="M151" s="24">
        <v>-81.5</v>
      </c>
      <c r="N151" s="24" t="s">
        <v>1290</v>
      </c>
    </row>
    <row r="152" spans="1:14" s="27" customFormat="1">
      <c r="A152" s="26">
        <v>101010102001</v>
      </c>
      <c r="B152" s="27" t="s">
        <v>2902</v>
      </c>
      <c r="C152" s="27" t="s">
        <v>2626</v>
      </c>
      <c r="D152" s="27" t="s">
        <v>1288</v>
      </c>
      <c r="E152" s="27" t="s">
        <v>2628</v>
      </c>
      <c r="F152" s="27">
        <v>3856</v>
      </c>
      <c r="G152" s="28">
        <v>38989</v>
      </c>
      <c r="H152" s="27" t="s">
        <v>988</v>
      </c>
      <c r="I152" s="27" t="s">
        <v>2281</v>
      </c>
      <c r="J152" s="27">
        <v>0</v>
      </c>
      <c r="K152" s="27">
        <v>75</v>
      </c>
      <c r="L152" s="27">
        <v>0</v>
      </c>
      <c r="M152" s="27">
        <v>-75</v>
      </c>
      <c r="N152" s="27" t="s">
        <v>1290</v>
      </c>
    </row>
    <row r="153" spans="1:14" s="27" customFormat="1">
      <c r="A153" s="26">
        <v>101010102001</v>
      </c>
      <c r="B153" s="27" t="s">
        <v>2902</v>
      </c>
      <c r="C153" s="27" t="s">
        <v>2626</v>
      </c>
      <c r="D153" s="27" t="s">
        <v>1288</v>
      </c>
      <c r="E153" s="27" t="s">
        <v>2628</v>
      </c>
      <c r="F153" s="27">
        <v>3859</v>
      </c>
      <c r="G153" s="28">
        <v>38989</v>
      </c>
      <c r="H153" s="27" t="s">
        <v>988</v>
      </c>
      <c r="I153" s="27" t="s">
        <v>2281</v>
      </c>
      <c r="J153" s="27">
        <v>0</v>
      </c>
      <c r="K153" s="27">
        <v>85</v>
      </c>
      <c r="L153" s="27">
        <v>0</v>
      </c>
      <c r="M153" s="27">
        <v>-85</v>
      </c>
      <c r="N153" s="27" t="s">
        <v>1290</v>
      </c>
    </row>
    <row r="154" spans="1:14" s="27" customFormat="1">
      <c r="A154" s="26">
        <v>101010102001</v>
      </c>
      <c r="B154" s="27" t="s">
        <v>1287</v>
      </c>
      <c r="C154" s="27" t="s">
        <v>2626</v>
      </c>
      <c r="D154" s="27" t="s">
        <v>1288</v>
      </c>
      <c r="E154" s="27" t="s">
        <v>2628</v>
      </c>
      <c r="F154" s="27">
        <v>3855</v>
      </c>
      <c r="G154" s="28">
        <v>38989</v>
      </c>
      <c r="H154" s="27" t="s">
        <v>2639</v>
      </c>
      <c r="I154" s="27" t="s">
        <v>2281</v>
      </c>
      <c r="J154" s="27">
        <v>0</v>
      </c>
      <c r="K154" s="27">
        <v>77.5</v>
      </c>
      <c r="L154" s="27">
        <v>0</v>
      </c>
      <c r="M154" s="27">
        <v>-77.5</v>
      </c>
      <c r="N154" s="27" t="s">
        <v>1290</v>
      </c>
    </row>
    <row r="155" spans="1:14" s="30" customFormat="1" ht="13.5" thickBot="1">
      <c r="A155" s="29">
        <v>101010102001</v>
      </c>
      <c r="B155" s="30" t="s">
        <v>2902</v>
      </c>
      <c r="C155" s="30" t="s">
        <v>2626</v>
      </c>
      <c r="D155" s="30" t="s">
        <v>1288</v>
      </c>
      <c r="E155" s="30" t="s">
        <v>2632</v>
      </c>
      <c r="F155" s="30">
        <v>132</v>
      </c>
      <c r="G155" s="31">
        <v>38989</v>
      </c>
      <c r="H155" s="30" t="s">
        <v>995</v>
      </c>
      <c r="I155" s="30" t="s">
        <v>2281</v>
      </c>
      <c r="J155" s="30">
        <v>0</v>
      </c>
      <c r="K155" s="30">
        <v>1389.8</v>
      </c>
      <c r="L155" s="30">
        <v>0</v>
      </c>
      <c r="M155" s="30">
        <v>-1389.8</v>
      </c>
      <c r="N155" s="30" t="s">
        <v>1290</v>
      </c>
    </row>
    <row r="156" spans="1:14">
      <c r="A156">
        <v>101010102001</v>
      </c>
      <c r="B156" t="s">
        <v>2902</v>
      </c>
      <c r="C156" t="s">
        <v>2626</v>
      </c>
      <c r="D156" t="s">
        <v>1288</v>
      </c>
      <c r="E156" t="s">
        <v>2628</v>
      </c>
      <c r="F156">
        <v>3709</v>
      </c>
      <c r="G156" s="1">
        <v>38974</v>
      </c>
      <c r="H156" t="s">
        <v>1136</v>
      </c>
      <c r="I156" t="s">
        <v>3539</v>
      </c>
      <c r="J156">
        <v>0</v>
      </c>
      <c r="K156">
        <v>196.12</v>
      </c>
      <c r="L156">
        <v>0</v>
      </c>
      <c r="M156">
        <v>-196.12</v>
      </c>
      <c r="N156" t="s">
        <v>1290</v>
      </c>
    </row>
    <row r="157" spans="1:14">
      <c r="A157">
        <v>101010102001</v>
      </c>
      <c r="B157" t="s">
        <v>2902</v>
      </c>
      <c r="C157" t="s">
        <v>2626</v>
      </c>
      <c r="D157" t="s">
        <v>1288</v>
      </c>
      <c r="E157" t="s">
        <v>2628</v>
      </c>
      <c r="F157">
        <v>3707</v>
      </c>
      <c r="G157" s="1">
        <v>38973</v>
      </c>
      <c r="H157" t="s">
        <v>3744</v>
      </c>
      <c r="I157" t="s">
        <v>3744</v>
      </c>
      <c r="J157">
        <v>0</v>
      </c>
      <c r="K157">
        <v>130.37</v>
      </c>
      <c r="L157">
        <v>0</v>
      </c>
      <c r="M157">
        <v>-130.37</v>
      </c>
      <c r="N157" t="s">
        <v>1290</v>
      </c>
    </row>
    <row r="158" spans="1:14">
      <c r="A158">
        <v>101010102001</v>
      </c>
      <c r="B158" t="s">
        <v>1287</v>
      </c>
      <c r="C158" t="s">
        <v>2626</v>
      </c>
      <c r="D158" t="s">
        <v>1288</v>
      </c>
      <c r="E158" t="s">
        <v>2632</v>
      </c>
      <c r="F158">
        <v>149</v>
      </c>
      <c r="G158" s="1">
        <v>38990</v>
      </c>
      <c r="H158" t="s">
        <v>2641</v>
      </c>
      <c r="I158" t="s">
        <v>2641</v>
      </c>
      <c r="J158">
        <v>0</v>
      </c>
      <c r="K158">
        <v>581.4</v>
      </c>
      <c r="L158">
        <v>0</v>
      </c>
      <c r="M158">
        <v>-581.4</v>
      </c>
      <c r="N158" t="s">
        <v>1290</v>
      </c>
    </row>
  </sheetData>
  <autoFilter ref="A1:N158"/>
  <phoneticPr fontId="2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N204"/>
  <sheetViews>
    <sheetView topLeftCell="H172" workbookViewId="0">
      <selection activeCell="N1" sqref="A1:N200"/>
    </sheetView>
  </sheetViews>
  <sheetFormatPr baseColWidth="10" defaultRowHeight="12.75"/>
  <cols>
    <col min="1" max="7" width="11.42578125" hidden="1" customWidth="1"/>
    <col min="8" max="8" width="0.85546875" customWidth="1"/>
    <col min="9" max="9" width="60.5703125" customWidth="1"/>
  </cols>
  <sheetData>
    <row r="1" spans="1:14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>
      <c r="A2">
        <v>101010102001</v>
      </c>
      <c r="B2" t="s">
        <v>2902</v>
      </c>
      <c r="C2" t="s">
        <v>2626</v>
      </c>
      <c r="D2" t="s">
        <v>1288</v>
      </c>
      <c r="E2" t="s">
        <v>2632</v>
      </c>
      <c r="F2">
        <v>162</v>
      </c>
      <c r="G2" s="1">
        <v>39020</v>
      </c>
      <c r="H2" t="s">
        <v>3072</v>
      </c>
      <c r="I2" t="s">
        <v>3072</v>
      </c>
      <c r="J2">
        <v>0</v>
      </c>
      <c r="K2">
        <v>7117.74</v>
      </c>
      <c r="L2">
        <v>0</v>
      </c>
      <c r="M2">
        <v>-7117.74</v>
      </c>
      <c r="N2" t="s">
        <v>1290</v>
      </c>
    </row>
    <row r="3" spans="1:14">
      <c r="A3">
        <v>101010102001</v>
      </c>
      <c r="B3" t="s">
        <v>2902</v>
      </c>
      <c r="C3" t="s">
        <v>2626</v>
      </c>
      <c r="D3" t="s">
        <v>1288</v>
      </c>
      <c r="E3" t="s">
        <v>2628</v>
      </c>
      <c r="F3">
        <v>4137</v>
      </c>
      <c r="G3" s="1">
        <v>39020</v>
      </c>
      <c r="H3" t="s">
        <v>3066</v>
      </c>
      <c r="I3" t="s">
        <v>2298</v>
      </c>
      <c r="J3">
        <v>0</v>
      </c>
      <c r="K3">
        <v>2991.99</v>
      </c>
      <c r="L3">
        <v>0</v>
      </c>
      <c r="M3">
        <v>-2991.99</v>
      </c>
      <c r="N3" t="s">
        <v>1290</v>
      </c>
    </row>
    <row r="4" spans="1:14">
      <c r="A4">
        <v>101010102001</v>
      </c>
      <c r="B4" t="s">
        <v>2902</v>
      </c>
      <c r="C4" t="s">
        <v>2626</v>
      </c>
      <c r="D4" t="s">
        <v>1288</v>
      </c>
      <c r="E4" t="s">
        <v>2628</v>
      </c>
      <c r="F4">
        <v>3949</v>
      </c>
      <c r="G4" s="1">
        <v>38996</v>
      </c>
      <c r="H4" t="s">
        <v>92</v>
      </c>
      <c r="I4" t="s">
        <v>2298</v>
      </c>
      <c r="J4">
        <v>0</v>
      </c>
      <c r="K4">
        <v>2609.29</v>
      </c>
      <c r="L4">
        <v>0</v>
      </c>
      <c r="M4">
        <v>-2609.29</v>
      </c>
      <c r="N4" t="s">
        <v>1290</v>
      </c>
    </row>
    <row r="5" spans="1:14">
      <c r="A5">
        <v>101010102001</v>
      </c>
      <c r="B5" t="s">
        <v>2902</v>
      </c>
      <c r="C5" t="s">
        <v>2626</v>
      </c>
      <c r="D5" t="s">
        <v>1288</v>
      </c>
      <c r="E5" t="s">
        <v>2628</v>
      </c>
      <c r="F5">
        <v>4024</v>
      </c>
      <c r="G5" s="1">
        <v>39006</v>
      </c>
      <c r="H5" t="s">
        <v>2021</v>
      </c>
      <c r="I5" t="s">
        <v>2298</v>
      </c>
      <c r="J5">
        <v>0</v>
      </c>
      <c r="K5">
        <v>2261.39</v>
      </c>
      <c r="L5">
        <v>0</v>
      </c>
      <c r="M5">
        <v>-2261.39</v>
      </c>
      <c r="N5" t="s">
        <v>1290</v>
      </c>
    </row>
    <row r="6" spans="1:14">
      <c r="A6">
        <v>101010102001</v>
      </c>
      <c r="B6" t="s">
        <v>2902</v>
      </c>
      <c r="C6" t="s">
        <v>2626</v>
      </c>
      <c r="D6" t="s">
        <v>1288</v>
      </c>
      <c r="E6" t="s">
        <v>2628</v>
      </c>
      <c r="F6">
        <v>4091</v>
      </c>
      <c r="G6" s="1">
        <v>39015</v>
      </c>
      <c r="H6" t="s">
        <v>1402</v>
      </c>
      <c r="I6" t="s">
        <v>1402</v>
      </c>
      <c r="J6">
        <v>0</v>
      </c>
      <c r="K6">
        <v>3621.16</v>
      </c>
      <c r="L6">
        <v>0</v>
      </c>
      <c r="M6">
        <v>-3621.16</v>
      </c>
      <c r="N6" t="s">
        <v>1290</v>
      </c>
    </row>
    <row r="7" spans="1:14">
      <c r="A7">
        <v>101010102001</v>
      </c>
      <c r="B7" t="s">
        <v>2902</v>
      </c>
      <c r="C7" t="s">
        <v>2626</v>
      </c>
      <c r="D7" t="s">
        <v>1288</v>
      </c>
      <c r="E7" t="s">
        <v>2628</v>
      </c>
      <c r="F7">
        <v>3932</v>
      </c>
      <c r="G7" s="1">
        <v>38994</v>
      </c>
      <c r="H7" t="s">
        <v>70</v>
      </c>
      <c r="I7" t="s">
        <v>70</v>
      </c>
      <c r="J7">
        <v>0</v>
      </c>
      <c r="K7">
        <v>200.54</v>
      </c>
      <c r="L7">
        <v>0</v>
      </c>
      <c r="M7">
        <v>-200.54</v>
      </c>
      <c r="N7" t="s">
        <v>1290</v>
      </c>
    </row>
    <row r="8" spans="1:14">
      <c r="A8">
        <v>101010102001</v>
      </c>
      <c r="B8" t="s">
        <v>2902</v>
      </c>
      <c r="C8" t="s">
        <v>2626</v>
      </c>
      <c r="D8" t="s">
        <v>1288</v>
      </c>
      <c r="E8" t="s">
        <v>2628</v>
      </c>
      <c r="F8">
        <v>3933</v>
      </c>
      <c r="G8" s="1">
        <v>38994</v>
      </c>
      <c r="H8" t="s">
        <v>71</v>
      </c>
      <c r="I8" t="s">
        <v>71</v>
      </c>
      <c r="J8">
        <v>0</v>
      </c>
      <c r="K8">
        <v>39.369999999999997</v>
      </c>
      <c r="L8">
        <v>0</v>
      </c>
      <c r="M8">
        <v>-39.369999999999997</v>
      </c>
      <c r="N8" t="s">
        <v>1290</v>
      </c>
    </row>
    <row r="9" spans="1:14">
      <c r="A9">
        <v>101010102001</v>
      </c>
      <c r="B9" t="s">
        <v>2902</v>
      </c>
      <c r="C9" t="s">
        <v>2626</v>
      </c>
      <c r="D9" t="s">
        <v>1288</v>
      </c>
      <c r="E9" t="s">
        <v>2628</v>
      </c>
      <c r="F9">
        <v>3915</v>
      </c>
      <c r="G9" s="1">
        <v>38993</v>
      </c>
      <c r="H9" t="s">
        <v>3263</v>
      </c>
      <c r="I9" t="s">
        <v>3263</v>
      </c>
      <c r="J9">
        <v>0</v>
      </c>
      <c r="K9">
        <v>168</v>
      </c>
      <c r="L9">
        <v>0</v>
      </c>
      <c r="M9">
        <v>-168</v>
      </c>
      <c r="N9" t="s">
        <v>1290</v>
      </c>
    </row>
    <row r="10" spans="1:14">
      <c r="A10">
        <v>101010102001</v>
      </c>
      <c r="B10" t="s">
        <v>2902</v>
      </c>
      <c r="C10" t="s">
        <v>2626</v>
      </c>
      <c r="D10" t="s">
        <v>1288</v>
      </c>
      <c r="E10" t="s">
        <v>2628</v>
      </c>
      <c r="F10">
        <v>3926</v>
      </c>
      <c r="G10" s="1">
        <v>38994</v>
      </c>
      <c r="H10" t="s">
        <v>3263</v>
      </c>
      <c r="I10" t="s">
        <v>3263</v>
      </c>
      <c r="J10">
        <v>0</v>
      </c>
      <c r="K10">
        <v>168</v>
      </c>
      <c r="L10">
        <v>0</v>
      </c>
      <c r="M10">
        <v>-168</v>
      </c>
      <c r="N10" t="s">
        <v>1290</v>
      </c>
    </row>
    <row r="11" spans="1:14">
      <c r="A11">
        <v>101010102001</v>
      </c>
      <c r="B11" t="s">
        <v>2902</v>
      </c>
      <c r="C11" t="s">
        <v>2626</v>
      </c>
      <c r="D11" t="s">
        <v>1288</v>
      </c>
      <c r="E11" t="s">
        <v>2628</v>
      </c>
      <c r="F11">
        <v>4015</v>
      </c>
      <c r="G11" s="1">
        <v>39004</v>
      </c>
      <c r="H11" t="s">
        <v>2845</v>
      </c>
      <c r="I11" t="s">
        <v>2845</v>
      </c>
      <c r="J11">
        <v>0</v>
      </c>
      <c r="K11">
        <v>336</v>
      </c>
      <c r="L11">
        <v>0</v>
      </c>
      <c r="M11">
        <v>-336</v>
      </c>
      <c r="N11" t="s">
        <v>1290</v>
      </c>
    </row>
    <row r="12" spans="1:14">
      <c r="A12">
        <v>101010102001</v>
      </c>
      <c r="B12" t="s">
        <v>2902</v>
      </c>
      <c r="C12" t="s">
        <v>2626</v>
      </c>
      <c r="D12" t="s">
        <v>1288</v>
      </c>
      <c r="E12" t="s">
        <v>2628</v>
      </c>
      <c r="F12">
        <v>3924</v>
      </c>
      <c r="G12" s="1">
        <v>38994</v>
      </c>
      <c r="H12" t="s">
        <v>64</v>
      </c>
      <c r="I12" t="s">
        <v>64</v>
      </c>
      <c r="J12">
        <v>0</v>
      </c>
      <c r="K12">
        <v>168</v>
      </c>
      <c r="L12">
        <v>0</v>
      </c>
      <c r="M12">
        <v>-168</v>
      </c>
      <c r="N12" t="s">
        <v>1290</v>
      </c>
    </row>
    <row r="13" spans="1:14">
      <c r="A13">
        <v>101010102001</v>
      </c>
      <c r="B13" t="s">
        <v>2902</v>
      </c>
      <c r="C13" t="s">
        <v>2626</v>
      </c>
      <c r="D13" t="s">
        <v>1288</v>
      </c>
      <c r="E13" t="s">
        <v>2628</v>
      </c>
      <c r="F13">
        <v>3925</v>
      </c>
      <c r="G13" s="1">
        <v>38994</v>
      </c>
      <c r="H13" t="s">
        <v>64</v>
      </c>
      <c r="I13" t="s">
        <v>64</v>
      </c>
      <c r="J13">
        <v>0</v>
      </c>
      <c r="K13">
        <v>168</v>
      </c>
      <c r="L13">
        <v>0</v>
      </c>
      <c r="M13">
        <v>-168</v>
      </c>
      <c r="N13" t="s">
        <v>1290</v>
      </c>
    </row>
    <row r="14" spans="1:14">
      <c r="A14">
        <v>101010102001</v>
      </c>
      <c r="B14" t="s">
        <v>2902</v>
      </c>
      <c r="C14" t="s">
        <v>2626</v>
      </c>
      <c r="D14" t="s">
        <v>1288</v>
      </c>
      <c r="E14" t="s">
        <v>2628</v>
      </c>
      <c r="F14">
        <v>4055</v>
      </c>
      <c r="G14" s="1">
        <v>39009</v>
      </c>
      <c r="H14" t="s">
        <v>2067</v>
      </c>
      <c r="I14" t="s">
        <v>2067</v>
      </c>
      <c r="J14">
        <v>0</v>
      </c>
      <c r="K14">
        <v>60</v>
      </c>
      <c r="L14">
        <v>0</v>
      </c>
      <c r="M14">
        <v>-60</v>
      </c>
      <c r="N14" t="s">
        <v>1290</v>
      </c>
    </row>
    <row r="15" spans="1:14">
      <c r="A15">
        <v>101010102001</v>
      </c>
      <c r="B15" t="s">
        <v>2902</v>
      </c>
      <c r="C15" t="s">
        <v>2626</v>
      </c>
      <c r="D15" t="s">
        <v>1288</v>
      </c>
      <c r="E15" t="s">
        <v>2628</v>
      </c>
      <c r="F15">
        <v>4088</v>
      </c>
      <c r="G15" s="1">
        <v>39014</v>
      </c>
      <c r="H15" t="s">
        <v>1391</v>
      </c>
      <c r="I15" t="s">
        <v>1391</v>
      </c>
      <c r="J15">
        <v>0</v>
      </c>
      <c r="K15">
        <v>168</v>
      </c>
      <c r="L15">
        <v>0</v>
      </c>
      <c r="M15">
        <v>-168</v>
      </c>
      <c r="N15" t="s">
        <v>1290</v>
      </c>
    </row>
    <row r="16" spans="1:14">
      <c r="A16">
        <v>101010102001</v>
      </c>
      <c r="B16" t="s">
        <v>2902</v>
      </c>
      <c r="C16" t="s">
        <v>2626</v>
      </c>
      <c r="D16" t="s">
        <v>1288</v>
      </c>
      <c r="E16" t="s">
        <v>2628</v>
      </c>
      <c r="F16">
        <v>3941</v>
      </c>
      <c r="G16" s="1">
        <v>38995</v>
      </c>
      <c r="H16" t="s">
        <v>88</v>
      </c>
      <c r="I16" t="s">
        <v>88</v>
      </c>
      <c r="J16">
        <v>0</v>
      </c>
      <c r="K16">
        <v>105.19</v>
      </c>
      <c r="L16">
        <v>0</v>
      </c>
      <c r="M16">
        <v>-105.19</v>
      </c>
      <c r="N16" t="s">
        <v>1290</v>
      </c>
    </row>
    <row r="17" spans="1:14">
      <c r="A17">
        <v>101010102001</v>
      </c>
      <c r="B17" t="s">
        <v>2902</v>
      </c>
      <c r="C17" t="s">
        <v>2626</v>
      </c>
      <c r="D17" t="s">
        <v>1288</v>
      </c>
      <c r="E17" t="s">
        <v>2628</v>
      </c>
      <c r="F17">
        <v>4098</v>
      </c>
      <c r="G17" s="1">
        <v>39015</v>
      </c>
      <c r="H17" t="s">
        <v>1407</v>
      </c>
      <c r="I17" t="s">
        <v>1407</v>
      </c>
      <c r="J17">
        <v>0</v>
      </c>
      <c r="K17">
        <v>1768.88</v>
      </c>
      <c r="L17">
        <v>0</v>
      </c>
      <c r="M17">
        <v>-1768.88</v>
      </c>
      <c r="N17" t="s">
        <v>1290</v>
      </c>
    </row>
    <row r="18" spans="1:14">
      <c r="A18">
        <v>101010102001</v>
      </c>
      <c r="B18" t="s">
        <v>2902</v>
      </c>
      <c r="C18" t="s">
        <v>2626</v>
      </c>
      <c r="D18" t="s">
        <v>1288</v>
      </c>
      <c r="E18" t="s">
        <v>2628</v>
      </c>
      <c r="F18">
        <v>3905</v>
      </c>
      <c r="G18" s="1">
        <v>38993</v>
      </c>
      <c r="H18" t="s">
        <v>1053</v>
      </c>
      <c r="I18" t="s">
        <v>1053</v>
      </c>
      <c r="J18">
        <v>0</v>
      </c>
      <c r="K18">
        <v>454.72</v>
      </c>
      <c r="L18">
        <v>0</v>
      </c>
      <c r="M18">
        <v>-454.72</v>
      </c>
      <c r="N18" t="s">
        <v>1290</v>
      </c>
    </row>
    <row r="19" spans="1:14">
      <c r="A19">
        <v>101010102001</v>
      </c>
      <c r="B19" t="s">
        <v>2902</v>
      </c>
      <c r="C19" t="s">
        <v>2626</v>
      </c>
      <c r="D19" t="s">
        <v>1288</v>
      </c>
      <c r="E19" t="s">
        <v>2628</v>
      </c>
      <c r="F19">
        <v>4124</v>
      </c>
      <c r="G19" s="1">
        <v>39017</v>
      </c>
      <c r="H19" t="s">
        <v>2515</v>
      </c>
      <c r="I19" t="s">
        <v>2515</v>
      </c>
      <c r="J19">
        <v>0</v>
      </c>
      <c r="K19">
        <v>168</v>
      </c>
      <c r="L19">
        <v>0</v>
      </c>
      <c r="M19">
        <v>-168</v>
      </c>
      <c r="N19" t="s">
        <v>1290</v>
      </c>
    </row>
    <row r="20" spans="1:14">
      <c r="A20">
        <v>101010102001</v>
      </c>
      <c r="B20" t="s">
        <v>2902</v>
      </c>
      <c r="C20" t="s">
        <v>2626</v>
      </c>
      <c r="D20" t="s">
        <v>1288</v>
      </c>
      <c r="E20" t="s">
        <v>2628</v>
      </c>
      <c r="F20">
        <v>4057</v>
      </c>
      <c r="G20" s="1">
        <v>39009</v>
      </c>
      <c r="H20" t="s">
        <v>2069</v>
      </c>
      <c r="I20" t="s">
        <v>2069</v>
      </c>
      <c r="J20">
        <v>0</v>
      </c>
      <c r="K20">
        <v>311.36</v>
      </c>
      <c r="L20">
        <v>0</v>
      </c>
      <c r="M20">
        <v>-311.36</v>
      </c>
      <c r="N20" t="s">
        <v>1290</v>
      </c>
    </row>
    <row r="21" spans="1:14">
      <c r="A21">
        <v>101010102001</v>
      </c>
      <c r="B21" t="s">
        <v>2902</v>
      </c>
      <c r="C21" t="s">
        <v>2626</v>
      </c>
      <c r="D21" t="s">
        <v>1288</v>
      </c>
      <c r="E21" t="s">
        <v>2628</v>
      </c>
      <c r="F21">
        <v>4047</v>
      </c>
      <c r="G21" s="1">
        <v>39008</v>
      </c>
      <c r="H21" t="s">
        <v>2047</v>
      </c>
      <c r="I21" t="s">
        <v>2047</v>
      </c>
      <c r="J21">
        <v>0</v>
      </c>
      <c r="K21">
        <v>136.69999999999999</v>
      </c>
      <c r="L21">
        <v>0</v>
      </c>
      <c r="M21">
        <v>-136.69999999999999</v>
      </c>
      <c r="N21" t="s">
        <v>1290</v>
      </c>
    </row>
    <row r="22" spans="1:14">
      <c r="A22">
        <v>101010102001</v>
      </c>
      <c r="B22" t="s">
        <v>2902</v>
      </c>
      <c r="C22" t="s">
        <v>2626</v>
      </c>
      <c r="D22" t="s">
        <v>1288</v>
      </c>
      <c r="E22" t="s">
        <v>2628</v>
      </c>
      <c r="F22">
        <v>4026</v>
      </c>
      <c r="G22" s="1">
        <v>39006</v>
      </c>
      <c r="H22" t="s">
        <v>2023</v>
      </c>
      <c r="I22" t="s">
        <v>2023</v>
      </c>
      <c r="J22">
        <v>0</v>
      </c>
      <c r="K22">
        <v>5500</v>
      </c>
      <c r="L22">
        <v>0</v>
      </c>
      <c r="M22">
        <v>-5500</v>
      </c>
      <c r="N22" t="s">
        <v>1290</v>
      </c>
    </row>
    <row r="23" spans="1:14">
      <c r="A23">
        <v>101010102001</v>
      </c>
      <c r="B23" t="s">
        <v>2902</v>
      </c>
      <c r="C23" t="s">
        <v>2626</v>
      </c>
      <c r="D23" t="s">
        <v>1288</v>
      </c>
      <c r="E23" t="s">
        <v>2628</v>
      </c>
      <c r="F23">
        <v>4054</v>
      </c>
      <c r="G23" s="1">
        <v>39009</v>
      </c>
      <c r="H23" t="s">
        <v>2066</v>
      </c>
      <c r="I23" t="s">
        <v>2066</v>
      </c>
      <c r="J23">
        <v>0</v>
      </c>
      <c r="K23">
        <v>1246</v>
      </c>
      <c r="L23">
        <v>0</v>
      </c>
      <c r="M23">
        <v>-1246</v>
      </c>
      <c r="N23" t="s">
        <v>1290</v>
      </c>
    </row>
    <row r="24" spans="1:14">
      <c r="A24">
        <v>101010102001</v>
      </c>
      <c r="B24" t="s">
        <v>2902</v>
      </c>
      <c r="C24" t="s">
        <v>2626</v>
      </c>
      <c r="D24" t="s">
        <v>1288</v>
      </c>
      <c r="E24" t="s">
        <v>2628</v>
      </c>
      <c r="F24">
        <v>4113</v>
      </c>
      <c r="G24" s="1">
        <v>39016</v>
      </c>
      <c r="H24" t="s">
        <v>1429</v>
      </c>
      <c r="I24" t="s">
        <v>1429</v>
      </c>
      <c r="J24">
        <v>0</v>
      </c>
      <c r="K24">
        <v>260.69</v>
      </c>
      <c r="L24">
        <v>0</v>
      </c>
      <c r="M24">
        <v>-260.69</v>
      </c>
      <c r="N24" t="s">
        <v>1290</v>
      </c>
    </row>
    <row r="25" spans="1:14">
      <c r="A25">
        <v>101010102001</v>
      </c>
      <c r="B25" t="s">
        <v>2902</v>
      </c>
      <c r="C25" t="s">
        <v>2626</v>
      </c>
      <c r="D25" t="s">
        <v>1288</v>
      </c>
      <c r="E25" t="s">
        <v>2628</v>
      </c>
      <c r="F25">
        <v>4096</v>
      </c>
      <c r="G25" s="1">
        <v>39015</v>
      </c>
      <c r="H25" t="s">
        <v>1405</v>
      </c>
      <c r="I25" t="s">
        <v>1405</v>
      </c>
      <c r="J25">
        <v>0</v>
      </c>
      <c r="K25">
        <v>400</v>
      </c>
      <c r="L25">
        <v>0</v>
      </c>
      <c r="M25">
        <v>-400</v>
      </c>
      <c r="N25" t="s">
        <v>1290</v>
      </c>
    </row>
    <row r="26" spans="1:14">
      <c r="A26">
        <v>101010102001</v>
      </c>
      <c r="B26" t="s">
        <v>2902</v>
      </c>
      <c r="C26" t="s">
        <v>2626</v>
      </c>
      <c r="D26" t="s">
        <v>1288</v>
      </c>
      <c r="E26" t="s">
        <v>2628</v>
      </c>
      <c r="F26">
        <v>3982</v>
      </c>
      <c r="G26" s="1">
        <v>39001</v>
      </c>
      <c r="H26" t="s">
        <v>123</v>
      </c>
      <c r="I26" t="s">
        <v>123</v>
      </c>
      <c r="J26">
        <v>0</v>
      </c>
      <c r="K26">
        <v>923.4</v>
      </c>
      <c r="L26">
        <v>0</v>
      </c>
      <c r="M26">
        <v>-923.4</v>
      </c>
      <c r="N26" t="s">
        <v>1290</v>
      </c>
    </row>
    <row r="27" spans="1:14">
      <c r="A27">
        <v>101010102001</v>
      </c>
      <c r="B27" t="s">
        <v>2902</v>
      </c>
      <c r="C27" t="s">
        <v>2626</v>
      </c>
      <c r="D27" t="s">
        <v>1288</v>
      </c>
      <c r="E27" t="s">
        <v>2628</v>
      </c>
      <c r="F27">
        <v>3986</v>
      </c>
      <c r="G27" s="1">
        <v>39001</v>
      </c>
      <c r="H27" t="s">
        <v>124</v>
      </c>
      <c r="I27" t="s">
        <v>124</v>
      </c>
      <c r="J27">
        <v>0</v>
      </c>
      <c r="K27">
        <v>1316.46</v>
      </c>
      <c r="L27">
        <v>0</v>
      </c>
      <c r="M27">
        <v>-1316.46</v>
      </c>
      <c r="N27" t="s">
        <v>1290</v>
      </c>
    </row>
    <row r="28" spans="1:14">
      <c r="A28">
        <v>101010102001</v>
      </c>
      <c r="B28" t="s">
        <v>2902</v>
      </c>
      <c r="C28" t="s">
        <v>2626</v>
      </c>
      <c r="D28" t="s">
        <v>1288</v>
      </c>
      <c r="E28" t="s">
        <v>2628</v>
      </c>
      <c r="F28">
        <v>4115</v>
      </c>
      <c r="G28" s="1">
        <v>39016</v>
      </c>
      <c r="H28" t="s">
        <v>2505</v>
      </c>
      <c r="I28" t="s">
        <v>2505</v>
      </c>
      <c r="J28">
        <v>0</v>
      </c>
      <c r="K28">
        <v>161.75</v>
      </c>
      <c r="L28">
        <v>0</v>
      </c>
      <c r="M28">
        <v>-161.75</v>
      </c>
      <c r="N28" t="s">
        <v>1290</v>
      </c>
    </row>
    <row r="29" spans="1:14">
      <c r="A29">
        <v>101010102001</v>
      </c>
      <c r="B29" t="s">
        <v>2902</v>
      </c>
      <c r="C29" t="s">
        <v>2626</v>
      </c>
      <c r="D29" t="s">
        <v>1288</v>
      </c>
      <c r="E29" t="s">
        <v>2628</v>
      </c>
      <c r="F29">
        <v>3996</v>
      </c>
      <c r="G29" s="1">
        <v>39003</v>
      </c>
      <c r="H29" t="s">
        <v>2834</v>
      </c>
      <c r="I29" t="s">
        <v>2834</v>
      </c>
      <c r="J29">
        <v>0</v>
      </c>
      <c r="K29">
        <v>262.18</v>
      </c>
      <c r="L29">
        <v>0</v>
      </c>
      <c r="M29">
        <v>-262.18</v>
      </c>
      <c r="N29" t="s">
        <v>1290</v>
      </c>
    </row>
    <row r="30" spans="1:14">
      <c r="A30">
        <v>101010102001</v>
      </c>
      <c r="B30" t="s">
        <v>2902</v>
      </c>
      <c r="C30" t="s">
        <v>2626</v>
      </c>
      <c r="D30" t="s">
        <v>1288</v>
      </c>
      <c r="E30" t="s">
        <v>2628</v>
      </c>
      <c r="F30">
        <v>4167</v>
      </c>
      <c r="G30" s="1">
        <v>39021</v>
      </c>
      <c r="H30" t="s">
        <v>2860</v>
      </c>
      <c r="I30" t="s">
        <v>2860</v>
      </c>
      <c r="J30">
        <v>0</v>
      </c>
      <c r="K30">
        <v>600</v>
      </c>
      <c r="L30">
        <v>0</v>
      </c>
      <c r="M30">
        <v>-600</v>
      </c>
      <c r="N30" t="s">
        <v>1290</v>
      </c>
    </row>
    <row r="31" spans="1:14">
      <c r="A31">
        <v>101010102001</v>
      </c>
      <c r="B31" t="s">
        <v>2902</v>
      </c>
      <c r="C31" t="s">
        <v>2626</v>
      </c>
      <c r="D31" t="s">
        <v>1288</v>
      </c>
      <c r="E31" t="s">
        <v>2628</v>
      </c>
      <c r="F31">
        <v>4097</v>
      </c>
      <c r="G31" s="1">
        <v>39015</v>
      </c>
      <c r="H31" t="s">
        <v>1406</v>
      </c>
      <c r="I31" t="s">
        <v>1406</v>
      </c>
      <c r="J31">
        <v>0</v>
      </c>
      <c r="K31">
        <v>1076.74</v>
      </c>
      <c r="L31">
        <v>0</v>
      </c>
      <c r="M31">
        <v>-1076.74</v>
      </c>
      <c r="N31" t="s">
        <v>1290</v>
      </c>
    </row>
    <row r="32" spans="1:14">
      <c r="A32">
        <v>101010102001</v>
      </c>
      <c r="B32" t="s">
        <v>2902</v>
      </c>
      <c r="C32" t="s">
        <v>2626</v>
      </c>
      <c r="D32" t="s">
        <v>1288</v>
      </c>
      <c r="E32" t="s">
        <v>2628</v>
      </c>
      <c r="F32">
        <v>3978</v>
      </c>
      <c r="G32" s="1">
        <v>39001</v>
      </c>
      <c r="H32" t="s">
        <v>121</v>
      </c>
      <c r="I32" t="s">
        <v>121</v>
      </c>
      <c r="J32">
        <v>0</v>
      </c>
      <c r="K32">
        <v>249.11</v>
      </c>
      <c r="L32">
        <v>0</v>
      </c>
      <c r="M32">
        <v>-249.11</v>
      </c>
      <c r="N32" t="s">
        <v>1290</v>
      </c>
    </row>
    <row r="33" spans="1:14">
      <c r="A33">
        <v>101010102001</v>
      </c>
      <c r="B33" t="s">
        <v>2902</v>
      </c>
      <c r="C33" t="s">
        <v>2626</v>
      </c>
      <c r="D33" t="s">
        <v>1288</v>
      </c>
      <c r="E33" t="s">
        <v>2628</v>
      </c>
      <c r="F33">
        <v>3935</v>
      </c>
      <c r="G33" s="1">
        <v>38995</v>
      </c>
      <c r="H33" t="s">
        <v>84</v>
      </c>
      <c r="I33" t="s">
        <v>84</v>
      </c>
      <c r="J33">
        <v>0</v>
      </c>
      <c r="K33">
        <v>26955.4</v>
      </c>
      <c r="L33">
        <v>0</v>
      </c>
      <c r="M33">
        <v>-26955.4</v>
      </c>
      <c r="N33" t="s">
        <v>1290</v>
      </c>
    </row>
    <row r="34" spans="1:14">
      <c r="A34">
        <v>101010102001</v>
      </c>
      <c r="B34" t="s">
        <v>2902</v>
      </c>
      <c r="C34" t="s">
        <v>2626</v>
      </c>
      <c r="D34" t="s">
        <v>1288</v>
      </c>
      <c r="E34" t="s">
        <v>2632</v>
      </c>
      <c r="F34">
        <v>161</v>
      </c>
      <c r="G34" s="1">
        <v>39020</v>
      </c>
      <c r="H34" t="s">
        <v>3071</v>
      </c>
      <c r="I34" t="s">
        <v>3071</v>
      </c>
      <c r="J34">
        <v>0</v>
      </c>
      <c r="K34">
        <v>6026.02</v>
      </c>
      <c r="L34">
        <v>0</v>
      </c>
      <c r="M34">
        <v>-6026.02</v>
      </c>
      <c r="N34" t="s">
        <v>1290</v>
      </c>
    </row>
    <row r="35" spans="1:14">
      <c r="A35">
        <v>101010102001</v>
      </c>
      <c r="B35" t="s">
        <v>1287</v>
      </c>
      <c r="C35" t="s">
        <v>2626</v>
      </c>
      <c r="D35" t="s">
        <v>1288</v>
      </c>
      <c r="E35" t="s">
        <v>2632</v>
      </c>
      <c r="F35">
        <v>151</v>
      </c>
      <c r="G35" s="1">
        <v>39021</v>
      </c>
      <c r="H35" t="s">
        <v>2633</v>
      </c>
      <c r="I35" t="s">
        <v>2633</v>
      </c>
      <c r="J35">
        <v>0</v>
      </c>
      <c r="K35">
        <v>1171.57</v>
      </c>
      <c r="L35">
        <v>0</v>
      </c>
      <c r="M35">
        <v>-1171.57</v>
      </c>
      <c r="N35" t="s">
        <v>1290</v>
      </c>
    </row>
    <row r="36" spans="1:14">
      <c r="A36">
        <v>101010102001</v>
      </c>
      <c r="B36" t="s">
        <v>2902</v>
      </c>
      <c r="C36" t="s">
        <v>2626</v>
      </c>
      <c r="D36" t="s">
        <v>1288</v>
      </c>
      <c r="E36" t="s">
        <v>2628</v>
      </c>
      <c r="F36">
        <v>3989</v>
      </c>
      <c r="G36" s="1">
        <v>39002</v>
      </c>
      <c r="H36" t="s">
        <v>138</v>
      </c>
      <c r="I36" t="s">
        <v>138</v>
      </c>
      <c r="J36">
        <v>0</v>
      </c>
      <c r="K36">
        <v>5000</v>
      </c>
      <c r="L36">
        <v>0</v>
      </c>
      <c r="M36">
        <v>-5000</v>
      </c>
      <c r="N36" t="s">
        <v>1290</v>
      </c>
    </row>
    <row r="37" spans="1:14">
      <c r="A37">
        <v>101010102001</v>
      </c>
      <c r="B37" t="s">
        <v>2902</v>
      </c>
      <c r="C37" t="s">
        <v>2626</v>
      </c>
      <c r="D37" t="s">
        <v>1288</v>
      </c>
      <c r="E37" t="s">
        <v>2632</v>
      </c>
      <c r="F37">
        <v>238</v>
      </c>
      <c r="G37" s="1">
        <v>39020</v>
      </c>
      <c r="H37" t="s">
        <v>3073</v>
      </c>
      <c r="I37" t="s">
        <v>3073</v>
      </c>
      <c r="J37">
        <v>0</v>
      </c>
      <c r="K37">
        <v>60000</v>
      </c>
      <c r="L37">
        <v>0</v>
      </c>
      <c r="M37">
        <v>-60000</v>
      </c>
      <c r="N37" t="s">
        <v>1290</v>
      </c>
    </row>
    <row r="38" spans="1:14">
      <c r="A38">
        <v>101010102001</v>
      </c>
      <c r="B38" t="s">
        <v>2902</v>
      </c>
      <c r="C38" t="s">
        <v>2626</v>
      </c>
      <c r="D38" t="s">
        <v>1288</v>
      </c>
      <c r="E38" t="s">
        <v>2628</v>
      </c>
      <c r="F38">
        <v>3878</v>
      </c>
      <c r="G38" s="1">
        <v>38992</v>
      </c>
      <c r="H38" t="s">
        <v>1027</v>
      </c>
      <c r="I38" t="s">
        <v>1027</v>
      </c>
      <c r="J38">
        <v>0</v>
      </c>
      <c r="K38">
        <v>88.8</v>
      </c>
      <c r="L38">
        <v>0</v>
      </c>
      <c r="M38">
        <v>-88.8</v>
      </c>
      <c r="N38" t="s">
        <v>1290</v>
      </c>
    </row>
    <row r="39" spans="1:14" ht="13.5" thickBot="1">
      <c r="A39">
        <v>101010102001</v>
      </c>
      <c r="B39" t="s">
        <v>2902</v>
      </c>
      <c r="C39" t="s">
        <v>2626</v>
      </c>
      <c r="D39" t="s">
        <v>1288</v>
      </c>
      <c r="E39" t="s">
        <v>2628</v>
      </c>
      <c r="F39">
        <v>4080</v>
      </c>
      <c r="G39" s="1">
        <v>39013</v>
      </c>
      <c r="H39" t="s">
        <v>1381</v>
      </c>
      <c r="I39" t="s">
        <v>1381</v>
      </c>
      <c r="J39">
        <v>0</v>
      </c>
      <c r="K39">
        <v>1007.11</v>
      </c>
      <c r="L39">
        <v>0</v>
      </c>
      <c r="M39">
        <v>-1007.11</v>
      </c>
      <c r="N39" t="s">
        <v>1290</v>
      </c>
    </row>
    <row r="40" spans="1:14" s="24" customFormat="1">
      <c r="A40" s="23">
        <v>101010102001</v>
      </c>
      <c r="B40" s="24" t="s">
        <v>2902</v>
      </c>
      <c r="C40" s="24" t="s">
        <v>2626</v>
      </c>
      <c r="D40" s="24" t="s">
        <v>1288</v>
      </c>
      <c r="E40" s="24" t="s">
        <v>2628</v>
      </c>
      <c r="F40" s="24">
        <v>3875</v>
      </c>
      <c r="G40" s="25">
        <v>38992</v>
      </c>
      <c r="H40" s="24" t="s">
        <v>1024</v>
      </c>
      <c r="I40" s="24" t="s">
        <v>2278</v>
      </c>
      <c r="J40" s="24">
        <v>0</v>
      </c>
      <c r="K40" s="24">
        <v>80</v>
      </c>
      <c r="L40" s="24">
        <v>0</v>
      </c>
      <c r="M40" s="24">
        <v>-80</v>
      </c>
      <c r="N40" s="24" t="s">
        <v>1290</v>
      </c>
    </row>
    <row r="41" spans="1:14" s="27" customFormat="1">
      <c r="A41" s="26">
        <v>101010102001</v>
      </c>
      <c r="B41" s="27" t="s">
        <v>2902</v>
      </c>
      <c r="C41" s="27" t="s">
        <v>2626</v>
      </c>
      <c r="D41" s="27" t="s">
        <v>1288</v>
      </c>
      <c r="E41" s="27" t="s">
        <v>2628</v>
      </c>
      <c r="F41" s="27">
        <v>3885</v>
      </c>
      <c r="G41" s="28">
        <v>38992</v>
      </c>
      <c r="H41" s="27" t="s">
        <v>1024</v>
      </c>
      <c r="I41" s="27" t="s">
        <v>2278</v>
      </c>
      <c r="J41" s="27">
        <v>0</v>
      </c>
      <c r="K41" s="27">
        <v>319.5</v>
      </c>
      <c r="L41" s="27">
        <v>0</v>
      </c>
      <c r="M41" s="27">
        <v>-319.5</v>
      </c>
      <c r="N41" s="27" t="s">
        <v>1290</v>
      </c>
    </row>
    <row r="42" spans="1:14" s="27" customFormat="1">
      <c r="A42" s="26">
        <v>101010102001</v>
      </c>
      <c r="B42" s="27" t="s">
        <v>2902</v>
      </c>
      <c r="C42" s="27" t="s">
        <v>2626</v>
      </c>
      <c r="D42" s="27" t="s">
        <v>1288</v>
      </c>
      <c r="E42" s="27" t="s">
        <v>2628</v>
      </c>
      <c r="F42" s="27">
        <v>3904</v>
      </c>
      <c r="G42" s="28">
        <v>38992</v>
      </c>
      <c r="H42" s="27" t="s">
        <v>1036</v>
      </c>
      <c r="I42" s="27" t="s">
        <v>2278</v>
      </c>
      <c r="J42" s="27">
        <v>0</v>
      </c>
      <c r="K42" s="27">
        <v>106.6</v>
      </c>
      <c r="L42" s="27">
        <v>0</v>
      </c>
      <c r="M42" s="27">
        <v>-106.6</v>
      </c>
      <c r="N42" s="27" t="s">
        <v>1290</v>
      </c>
    </row>
    <row r="43" spans="1:14" s="27" customFormat="1">
      <c r="A43" s="26">
        <v>101010102001</v>
      </c>
      <c r="B43" s="27" t="s">
        <v>2902</v>
      </c>
      <c r="C43" s="27" t="s">
        <v>2626</v>
      </c>
      <c r="D43" s="27" t="s">
        <v>1288</v>
      </c>
      <c r="E43" s="27" t="s">
        <v>2628</v>
      </c>
      <c r="F43" s="27">
        <v>3991</v>
      </c>
      <c r="G43" s="28">
        <v>39002</v>
      </c>
      <c r="H43" s="27" t="s">
        <v>140</v>
      </c>
      <c r="I43" s="27" t="s">
        <v>2278</v>
      </c>
      <c r="J43" s="27">
        <v>0</v>
      </c>
      <c r="K43" s="27">
        <v>1206.45</v>
      </c>
      <c r="L43" s="27">
        <v>0</v>
      </c>
      <c r="M43" s="27">
        <v>-1206.45</v>
      </c>
      <c r="N43" s="27" t="s">
        <v>1290</v>
      </c>
    </row>
    <row r="44" spans="1:14" s="27" customFormat="1">
      <c r="A44" s="26">
        <v>101010102001</v>
      </c>
      <c r="B44" s="27" t="s">
        <v>2902</v>
      </c>
      <c r="C44" s="27" t="s">
        <v>2626</v>
      </c>
      <c r="D44" s="27" t="s">
        <v>1288</v>
      </c>
      <c r="E44" s="27" t="s">
        <v>2628</v>
      </c>
      <c r="F44" s="27">
        <v>3901</v>
      </c>
      <c r="G44" s="28">
        <v>38992</v>
      </c>
      <c r="H44" s="27" t="s">
        <v>1034</v>
      </c>
      <c r="I44" s="27" t="s">
        <v>2278</v>
      </c>
      <c r="J44" s="27">
        <v>0</v>
      </c>
      <c r="K44" s="27">
        <v>130</v>
      </c>
      <c r="L44" s="27">
        <v>0</v>
      </c>
      <c r="M44" s="27">
        <v>-130</v>
      </c>
      <c r="N44" s="27" t="s">
        <v>1290</v>
      </c>
    </row>
    <row r="45" spans="1:14" s="27" customFormat="1">
      <c r="A45" s="26">
        <v>101010102001</v>
      </c>
      <c r="B45" s="27" t="s">
        <v>2902</v>
      </c>
      <c r="C45" s="27" t="s">
        <v>2626</v>
      </c>
      <c r="D45" s="27" t="s">
        <v>1288</v>
      </c>
      <c r="E45" s="27" t="s">
        <v>2628</v>
      </c>
      <c r="F45" s="27">
        <v>3899</v>
      </c>
      <c r="G45" s="28">
        <v>38992</v>
      </c>
      <c r="H45" s="27" t="s">
        <v>1033</v>
      </c>
      <c r="I45" s="27" t="s">
        <v>2278</v>
      </c>
      <c r="J45" s="27">
        <v>0</v>
      </c>
      <c r="K45" s="27">
        <v>65.849999999999994</v>
      </c>
      <c r="L45" s="27">
        <v>0</v>
      </c>
      <c r="M45" s="27">
        <v>-65.849999999999994</v>
      </c>
      <c r="N45" s="27" t="s">
        <v>1290</v>
      </c>
    </row>
    <row r="46" spans="1:14" s="27" customFormat="1">
      <c r="A46" s="26">
        <v>101010102001</v>
      </c>
      <c r="B46" s="27" t="s">
        <v>2902</v>
      </c>
      <c r="C46" s="27" t="s">
        <v>2626</v>
      </c>
      <c r="D46" s="27" t="s">
        <v>1288</v>
      </c>
      <c r="E46" s="27" t="s">
        <v>2628</v>
      </c>
      <c r="F46" s="27">
        <v>3900</v>
      </c>
      <c r="G46" s="28">
        <v>38992</v>
      </c>
      <c r="H46" s="27" t="s">
        <v>1033</v>
      </c>
      <c r="I46" s="27" t="s">
        <v>2278</v>
      </c>
      <c r="J46" s="27">
        <v>0</v>
      </c>
      <c r="K46" s="27">
        <v>96.85</v>
      </c>
      <c r="L46" s="27">
        <v>0</v>
      </c>
      <c r="M46" s="27">
        <v>-96.85</v>
      </c>
      <c r="N46" s="27" t="s">
        <v>1290</v>
      </c>
    </row>
    <row r="47" spans="1:14" s="27" customFormat="1">
      <c r="A47" s="26">
        <v>101010102001</v>
      </c>
      <c r="B47" s="27" t="s">
        <v>2902</v>
      </c>
      <c r="C47" s="27" t="s">
        <v>2626</v>
      </c>
      <c r="D47" s="27" t="s">
        <v>1288</v>
      </c>
      <c r="E47" s="27" t="s">
        <v>2628</v>
      </c>
      <c r="F47" s="27">
        <v>3902</v>
      </c>
      <c r="G47" s="28">
        <v>38992</v>
      </c>
      <c r="H47" s="27" t="s">
        <v>1035</v>
      </c>
      <c r="I47" s="27" t="s">
        <v>2278</v>
      </c>
      <c r="J47" s="27">
        <v>0</v>
      </c>
      <c r="K47" s="27">
        <v>266.44</v>
      </c>
      <c r="L47" s="27">
        <v>0</v>
      </c>
      <c r="M47" s="27">
        <v>-266.44</v>
      </c>
      <c r="N47" s="27" t="s">
        <v>1290</v>
      </c>
    </row>
    <row r="48" spans="1:14" s="27" customFormat="1">
      <c r="A48" s="26">
        <v>101010102001</v>
      </c>
      <c r="B48" s="27" t="s">
        <v>2902</v>
      </c>
      <c r="C48" s="27" t="s">
        <v>2626</v>
      </c>
      <c r="D48" s="27" t="s">
        <v>1288</v>
      </c>
      <c r="E48" s="27" t="s">
        <v>2628</v>
      </c>
      <c r="F48" s="27">
        <v>3898</v>
      </c>
      <c r="G48" s="28">
        <v>38992</v>
      </c>
      <c r="H48" s="27" t="s">
        <v>1032</v>
      </c>
      <c r="I48" s="27" t="s">
        <v>2278</v>
      </c>
      <c r="J48" s="27">
        <v>0</v>
      </c>
      <c r="K48" s="27">
        <v>27.75</v>
      </c>
      <c r="L48" s="27">
        <v>0</v>
      </c>
      <c r="M48" s="27">
        <v>-27.75</v>
      </c>
      <c r="N48" s="27" t="s">
        <v>1290</v>
      </c>
    </row>
    <row r="49" spans="1:14" s="27" customFormat="1">
      <c r="A49" s="26">
        <v>101010102001</v>
      </c>
      <c r="B49" s="27" t="s">
        <v>2902</v>
      </c>
      <c r="C49" s="27" t="s">
        <v>2626</v>
      </c>
      <c r="D49" s="27" t="s">
        <v>1288</v>
      </c>
      <c r="E49" s="27" t="s">
        <v>2628</v>
      </c>
      <c r="F49" s="27">
        <v>3881</v>
      </c>
      <c r="G49" s="28">
        <v>38992</v>
      </c>
      <c r="H49" s="27" t="s">
        <v>1030</v>
      </c>
      <c r="I49" s="27" t="s">
        <v>2278</v>
      </c>
      <c r="J49" s="27">
        <v>0</v>
      </c>
      <c r="K49" s="27">
        <v>26.07</v>
      </c>
      <c r="L49" s="27">
        <v>0</v>
      </c>
      <c r="M49" s="27">
        <v>-26.07</v>
      </c>
      <c r="N49" s="27" t="s">
        <v>1290</v>
      </c>
    </row>
    <row r="50" spans="1:14" s="27" customFormat="1">
      <c r="A50" s="26">
        <v>101010102001</v>
      </c>
      <c r="B50" s="27" t="s">
        <v>2902</v>
      </c>
      <c r="C50" s="27" t="s">
        <v>2626</v>
      </c>
      <c r="D50" s="27" t="s">
        <v>1288</v>
      </c>
      <c r="E50" s="27" t="s">
        <v>2628</v>
      </c>
      <c r="F50" s="27">
        <v>3887</v>
      </c>
      <c r="G50" s="28">
        <v>38992</v>
      </c>
      <c r="H50" s="27" t="s">
        <v>1031</v>
      </c>
      <c r="I50" s="27" t="s">
        <v>2278</v>
      </c>
      <c r="J50" s="27">
        <v>0</v>
      </c>
      <c r="K50" s="27">
        <v>84</v>
      </c>
      <c r="L50" s="27">
        <v>0</v>
      </c>
      <c r="M50" s="27">
        <v>-84</v>
      </c>
      <c r="N50" s="27" t="s">
        <v>1290</v>
      </c>
    </row>
    <row r="51" spans="1:14" s="27" customFormat="1">
      <c r="A51" s="26">
        <v>101010102001</v>
      </c>
      <c r="B51" s="27" t="s">
        <v>2902</v>
      </c>
      <c r="C51" s="27" t="s">
        <v>2626</v>
      </c>
      <c r="D51" s="27" t="s">
        <v>1288</v>
      </c>
      <c r="E51" s="27" t="s">
        <v>2628</v>
      </c>
      <c r="F51" s="27">
        <v>3908</v>
      </c>
      <c r="G51" s="28">
        <v>38993</v>
      </c>
      <c r="H51" s="27" t="s">
        <v>1055</v>
      </c>
      <c r="I51" s="27" t="s">
        <v>2278</v>
      </c>
      <c r="J51" s="27">
        <v>0</v>
      </c>
      <c r="K51" s="27">
        <v>150</v>
      </c>
      <c r="L51" s="27">
        <v>0</v>
      </c>
      <c r="M51" s="27">
        <v>-150</v>
      </c>
      <c r="N51" s="27" t="s">
        <v>1290</v>
      </c>
    </row>
    <row r="52" spans="1:14" s="27" customFormat="1">
      <c r="A52" s="26">
        <v>101010102001</v>
      </c>
      <c r="B52" s="27" t="s">
        <v>1287</v>
      </c>
      <c r="C52" s="27" t="s">
        <v>2626</v>
      </c>
      <c r="D52" s="27" t="s">
        <v>1288</v>
      </c>
      <c r="E52" s="27" t="s">
        <v>2628</v>
      </c>
      <c r="F52" s="27">
        <v>3883</v>
      </c>
      <c r="G52" s="28">
        <v>38992</v>
      </c>
      <c r="H52" s="27" t="s">
        <v>2643</v>
      </c>
      <c r="I52" s="27" t="s">
        <v>2278</v>
      </c>
      <c r="J52" s="27">
        <v>0</v>
      </c>
      <c r="K52" s="27">
        <v>100.6</v>
      </c>
      <c r="L52" s="27">
        <v>0</v>
      </c>
      <c r="M52" s="27">
        <v>-100.6</v>
      </c>
      <c r="N52" s="27" t="s">
        <v>1290</v>
      </c>
    </row>
    <row r="53" spans="1:14" s="30" customFormat="1" ht="13.5" thickBot="1">
      <c r="A53" s="29">
        <v>101010102001</v>
      </c>
      <c r="B53" s="30" t="s">
        <v>2902</v>
      </c>
      <c r="C53" s="30" t="s">
        <v>2626</v>
      </c>
      <c r="D53" s="30" t="s">
        <v>1288</v>
      </c>
      <c r="E53" s="30" t="s">
        <v>2628</v>
      </c>
      <c r="F53" s="30">
        <v>3929</v>
      </c>
      <c r="G53" s="31">
        <v>38994</v>
      </c>
      <c r="H53" s="30" t="s">
        <v>67</v>
      </c>
      <c r="I53" s="30" t="s">
        <v>2278</v>
      </c>
      <c r="J53" s="30">
        <v>0</v>
      </c>
      <c r="K53" s="30">
        <v>307.58</v>
      </c>
      <c r="L53" s="30">
        <v>0</v>
      </c>
      <c r="M53" s="30">
        <v>-307.58</v>
      </c>
      <c r="N53" s="30" t="s">
        <v>1290</v>
      </c>
    </row>
    <row r="54" spans="1:14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3990</v>
      </c>
      <c r="G54" s="1">
        <v>39002</v>
      </c>
      <c r="H54" t="s">
        <v>139</v>
      </c>
      <c r="I54" s="27" t="s">
        <v>3906</v>
      </c>
      <c r="J54">
        <v>0</v>
      </c>
      <c r="K54">
        <v>923.4</v>
      </c>
      <c r="L54">
        <v>0</v>
      </c>
      <c r="M54">
        <v>-923.4</v>
      </c>
      <c r="N54" t="s">
        <v>1290</v>
      </c>
    </row>
    <row r="55" spans="1:14">
      <c r="A55">
        <v>101010102001</v>
      </c>
      <c r="B55" t="s">
        <v>2902</v>
      </c>
      <c r="C55" t="s">
        <v>2626</v>
      </c>
      <c r="D55" t="s">
        <v>1288</v>
      </c>
      <c r="E55" t="s">
        <v>2628</v>
      </c>
      <c r="F55">
        <v>4075</v>
      </c>
      <c r="G55" s="1">
        <v>39010</v>
      </c>
      <c r="H55" t="s">
        <v>1362</v>
      </c>
      <c r="I55" s="27" t="s">
        <v>3906</v>
      </c>
      <c r="J55">
        <v>0</v>
      </c>
      <c r="K55">
        <v>652</v>
      </c>
      <c r="L55">
        <v>0</v>
      </c>
      <c r="M55">
        <v>-652</v>
      </c>
      <c r="N55" t="s">
        <v>1290</v>
      </c>
    </row>
    <row r="56" spans="1:14" ht="13.5" thickBot="1">
      <c r="A56">
        <v>101010102001</v>
      </c>
      <c r="B56" t="s">
        <v>2902</v>
      </c>
      <c r="C56" t="s">
        <v>2626</v>
      </c>
      <c r="D56" t="s">
        <v>1288</v>
      </c>
      <c r="E56" t="s">
        <v>2628</v>
      </c>
      <c r="F56">
        <v>4146</v>
      </c>
      <c r="G56" s="1">
        <v>39021</v>
      </c>
      <c r="H56" t="s">
        <v>1918</v>
      </c>
      <c r="I56" s="27" t="s">
        <v>3906</v>
      </c>
      <c r="J56">
        <v>0</v>
      </c>
      <c r="K56">
        <v>107.7</v>
      </c>
      <c r="L56">
        <v>0</v>
      </c>
      <c r="M56">
        <v>-107.7</v>
      </c>
      <c r="N56" t="s">
        <v>1290</v>
      </c>
    </row>
    <row r="57" spans="1:14" s="24" customFormat="1">
      <c r="A57" s="23">
        <v>101010102001</v>
      </c>
      <c r="B57" s="24" t="s">
        <v>2902</v>
      </c>
      <c r="C57" s="24" t="s">
        <v>2626</v>
      </c>
      <c r="D57" s="24" t="s">
        <v>1288</v>
      </c>
      <c r="E57" s="24" t="s">
        <v>2628</v>
      </c>
      <c r="F57" s="24">
        <v>4156</v>
      </c>
      <c r="G57" s="25">
        <v>39021</v>
      </c>
      <c r="H57" s="24" t="s">
        <v>1920</v>
      </c>
      <c r="I57" s="24" t="s">
        <v>2277</v>
      </c>
      <c r="J57" s="24">
        <v>0</v>
      </c>
      <c r="K57" s="24">
        <v>153</v>
      </c>
      <c r="L57" s="24">
        <v>0</v>
      </c>
      <c r="M57" s="24">
        <v>-153</v>
      </c>
      <c r="N57" s="24" t="s">
        <v>1290</v>
      </c>
    </row>
    <row r="58" spans="1:14" s="27" customFormat="1">
      <c r="A58" s="26">
        <v>101010102001</v>
      </c>
      <c r="B58" s="27" t="s">
        <v>2902</v>
      </c>
      <c r="C58" s="27" t="s">
        <v>2626</v>
      </c>
      <c r="D58" s="27" t="s">
        <v>1288</v>
      </c>
      <c r="E58" s="27" t="s">
        <v>2628</v>
      </c>
      <c r="F58" s="27">
        <v>4020</v>
      </c>
      <c r="G58" s="28">
        <v>39006</v>
      </c>
      <c r="H58" s="27" t="s">
        <v>395</v>
      </c>
      <c r="I58" s="27" t="s">
        <v>2277</v>
      </c>
      <c r="J58" s="27">
        <v>0</v>
      </c>
      <c r="K58" s="27">
        <v>134.4</v>
      </c>
      <c r="L58" s="27">
        <v>0</v>
      </c>
      <c r="M58" s="27">
        <v>-134.4</v>
      </c>
      <c r="N58" s="27" t="s">
        <v>1290</v>
      </c>
    </row>
    <row r="59" spans="1:14" s="27" customFormat="1">
      <c r="A59" s="26">
        <v>101010102001</v>
      </c>
      <c r="B59" s="27" t="s">
        <v>2902</v>
      </c>
      <c r="C59" s="27" t="s">
        <v>2626</v>
      </c>
      <c r="D59" s="27" t="s">
        <v>1288</v>
      </c>
      <c r="E59" s="27" t="s">
        <v>2628</v>
      </c>
      <c r="F59" s="27">
        <v>4022</v>
      </c>
      <c r="G59" s="28">
        <v>39006</v>
      </c>
      <c r="H59" s="27" t="s">
        <v>395</v>
      </c>
      <c r="I59" s="27" t="s">
        <v>2277</v>
      </c>
      <c r="J59" s="27">
        <v>0</v>
      </c>
      <c r="K59" s="27">
        <v>168</v>
      </c>
      <c r="L59" s="27">
        <v>0</v>
      </c>
      <c r="M59" s="27">
        <v>-168</v>
      </c>
      <c r="N59" s="27" t="s">
        <v>1290</v>
      </c>
    </row>
    <row r="60" spans="1:14" s="27" customFormat="1">
      <c r="A60" s="26">
        <v>101010102001</v>
      </c>
      <c r="B60" s="27" t="s">
        <v>2902</v>
      </c>
      <c r="C60" s="27" t="s">
        <v>2626</v>
      </c>
      <c r="D60" s="27" t="s">
        <v>1288</v>
      </c>
      <c r="E60" s="27" t="s">
        <v>2628</v>
      </c>
      <c r="F60" s="27">
        <v>4017</v>
      </c>
      <c r="G60" s="28">
        <v>39006</v>
      </c>
      <c r="H60" s="27" t="s">
        <v>394</v>
      </c>
      <c r="I60" s="27" t="s">
        <v>2277</v>
      </c>
      <c r="J60" s="27">
        <v>0</v>
      </c>
      <c r="K60" s="27">
        <v>50</v>
      </c>
      <c r="L60" s="27">
        <v>0</v>
      </c>
      <c r="M60" s="27">
        <v>-50</v>
      </c>
      <c r="N60" s="27" t="s">
        <v>1290</v>
      </c>
    </row>
    <row r="61" spans="1:14" s="27" customFormat="1">
      <c r="A61" s="26">
        <v>101010102001</v>
      </c>
      <c r="B61" s="27" t="s">
        <v>2902</v>
      </c>
      <c r="C61" s="27" t="s">
        <v>2626</v>
      </c>
      <c r="D61" s="27" t="s">
        <v>1288</v>
      </c>
      <c r="E61" s="27" t="s">
        <v>2628</v>
      </c>
      <c r="F61" s="27">
        <v>4165</v>
      </c>
      <c r="G61" s="28">
        <v>39021</v>
      </c>
      <c r="H61" s="27" t="s">
        <v>1928</v>
      </c>
      <c r="I61" s="27" t="s">
        <v>2277</v>
      </c>
      <c r="J61" s="27">
        <v>0</v>
      </c>
      <c r="K61" s="27">
        <v>150</v>
      </c>
      <c r="L61" s="27">
        <v>0</v>
      </c>
      <c r="M61" s="27">
        <v>-150</v>
      </c>
      <c r="N61" s="27" t="s">
        <v>1290</v>
      </c>
    </row>
    <row r="62" spans="1:14" s="27" customFormat="1">
      <c r="A62" s="26">
        <v>101010102001</v>
      </c>
      <c r="B62" s="27" t="s">
        <v>2902</v>
      </c>
      <c r="C62" s="27" t="s">
        <v>2626</v>
      </c>
      <c r="D62" s="27" t="s">
        <v>1288</v>
      </c>
      <c r="E62" s="27" t="s">
        <v>2628</v>
      </c>
      <c r="F62" s="27">
        <v>4085</v>
      </c>
      <c r="G62" s="28">
        <v>39013</v>
      </c>
      <c r="H62" s="27" t="s">
        <v>1386</v>
      </c>
      <c r="I62" s="27" t="s">
        <v>2277</v>
      </c>
      <c r="J62" s="27">
        <v>0</v>
      </c>
      <c r="K62" s="27">
        <v>414.4</v>
      </c>
      <c r="L62" s="27">
        <v>0</v>
      </c>
      <c r="M62" s="27">
        <v>-414.4</v>
      </c>
      <c r="N62" s="27" t="s">
        <v>1290</v>
      </c>
    </row>
    <row r="63" spans="1:14" s="27" customFormat="1">
      <c r="A63" s="26">
        <v>101010102001</v>
      </c>
      <c r="B63" s="27" t="s">
        <v>2902</v>
      </c>
      <c r="C63" s="27" t="s">
        <v>2626</v>
      </c>
      <c r="D63" s="27" t="s">
        <v>1288</v>
      </c>
      <c r="E63" s="27" t="s">
        <v>2628</v>
      </c>
      <c r="F63" s="27">
        <v>3992</v>
      </c>
      <c r="G63" s="28">
        <v>39002</v>
      </c>
      <c r="H63" s="27" t="s">
        <v>2816</v>
      </c>
      <c r="I63" s="27" t="s">
        <v>2277</v>
      </c>
      <c r="J63" s="27">
        <v>0</v>
      </c>
      <c r="K63" s="27">
        <v>7812.92</v>
      </c>
      <c r="L63" s="27">
        <v>0</v>
      </c>
      <c r="M63" s="27">
        <v>-7812.92</v>
      </c>
      <c r="N63" s="27" t="s">
        <v>1290</v>
      </c>
    </row>
    <row r="64" spans="1:14" s="27" customFormat="1">
      <c r="A64" s="26">
        <v>101010102001</v>
      </c>
      <c r="B64" s="27" t="s">
        <v>2902</v>
      </c>
      <c r="C64" s="27" t="s">
        <v>2626</v>
      </c>
      <c r="D64" s="27" t="s">
        <v>1288</v>
      </c>
      <c r="E64" s="27" t="s">
        <v>2628</v>
      </c>
      <c r="F64" s="27">
        <v>4011</v>
      </c>
      <c r="G64" s="28">
        <v>39004</v>
      </c>
      <c r="H64" s="27" t="s">
        <v>2843</v>
      </c>
      <c r="I64" s="27" t="s">
        <v>2277</v>
      </c>
      <c r="J64" s="27">
        <v>0</v>
      </c>
      <c r="K64" s="27">
        <v>384</v>
      </c>
      <c r="L64" s="27">
        <v>0</v>
      </c>
      <c r="M64" s="27">
        <v>-384</v>
      </c>
      <c r="N64" s="27" t="s">
        <v>1290</v>
      </c>
    </row>
    <row r="65" spans="1:14" s="27" customFormat="1">
      <c r="A65" s="26">
        <v>101010102001</v>
      </c>
      <c r="B65" s="27" t="s">
        <v>2902</v>
      </c>
      <c r="C65" s="27" t="s">
        <v>2626</v>
      </c>
      <c r="D65" s="27" t="s">
        <v>1288</v>
      </c>
      <c r="E65" s="27" t="s">
        <v>2628</v>
      </c>
      <c r="F65" s="27">
        <v>4162</v>
      </c>
      <c r="G65" s="28">
        <v>39021</v>
      </c>
      <c r="H65" s="27" t="s">
        <v>1925</v>
      </c>
      <c r="I65" s="27" t="s">
        <v>2277</v>
      </c>
      <c r="J65" s="27">
        <v>0</v>
      </c>
      <c r="K65" s="27">
        <v>101.48</v>
      </c>
      <c r="L65" s="27">
        <v>0</v>
      </c>
      <c r="M65" s="27">
        <v>-101.48</v>
      </c>
      <c r="N65" s="27" t="s">
        <v>1290</v>
      </c>
    </row>
    <row r="66" spans="1:14" s="27" customFormat="1">
      <c r="A66" s="26">
        <v>101010102001</v>
      </c>
      <c r="B66" s="27" t="s">
        <v>2902</v>
      </c>
      <c r="C66" s="27" t="s">
        <v>2626</v>
      </c>
      <c r="D66" s="27" t="s">
        <v>1288</v>
      </c>
      <c r="E66" s="27" t="s">
        <v>2628</v>
      </c>
      <c r="F66" s="27">
        <v>4155</v>
      </c>
      <c r="G66" s="28">
        <v>39021</v>
      </c>
      <c r="H66" s="27" t="s">
        <v>1919</v>
      </c>
      <c r="I66" s="27" t="s">
        <v>2277</v>
      </c>
      <c r="J66" s="27">
        <v>0</v>
      </c>
      <c r="K66" s="27">
        <v>393.51</v>
      </c>
      <c r="L66" s="27">
        <v>0</v>
      </c>
      <c r="M66" s="27">
        <v>-393.51</v>
      </c>
      <c r="N66" s="27" t="s">
        <v>1290</v>
      </c>
    </row>
    <row r="67" spans="1:14" s="27" customFormat="1">
      <c r="A67" s="26">
        <v>101010102001</v>
      </c>
      <c r="B67" s="27" t="s">
        <v>2902</v>
      </c>
      <c r="C67" s="27" t="s">
        <v>2626</v>
      </c>
      <c r="D67" s="27" t="s">
        <v>1288</v>
      </c>
      <c r="E67" s="27" t="s">
        <v>2628</v>
      </c>
      <c r="F67" s="27">
        <v>4159</v>
      </c>
      <c r="G67" s="28">
        <v>39021</v>
      </c>
      <c r="H67" s="27" t="s">
        <v>1923</v>
      </c>
      <c r="I67" s="27" t="s">
        <v>2277</v>
      </c>
      <c r="J67" s="27">
        <v>0</v>
      </c>
      <c r="K67" s="27">
        <v>174.4</v>
      </c>
      <c r="L67" s="27">
        <v>0</v>
      </c>
      <c r="M67" s="27">
        <v>-174.4</v>
      </c>
      <c r="N67" s="27" t="s">
        <v>1290</v>
      </c>
    </row>
    <row r="68" spans="1:14" s="27" customFormat="1">
      <c r="A68" s="26">
        <v>101010102001</v>
      </c>
      <c r="B68" s="27" t="s">
        <v>2902</v>
      </c>
      <c r="C68" s="27" t="s">
        <v>2626</v>
      </c>
      <c r="D68" s="27" t="s">
        <v>1288</v>
      </c>
      <c r="E68" s="27" t="s">
        <v>2628</v>
      </c>
      <c r="F68" s="27">
        <v>4157</v>
      </c>
      <c r="G68" s="28">
        <v>39021</v>
      </c>
      <c r="H68" s="27" t="s">
        <v>1921</v>
      </c>
      <c r="I68" s="27" t="s">
        <v>2277</v>
      </c>
      <c r="J68" s="27">
        <v>0</v>
      </c>
      <c r="K68" s="27">
        <v>100.6</v>
      </c>
      <c r="L68" s="27">
        <v>0</v>
      </c>
      <c r="M68" s="27">
        <v>-100.6</v>
      </c>
      <c r="N68" s="27" t="s">
        <v>1290</v>
      </c>
    </row>
    <row r="69" spans="1:14" s="27" customFormat="1">
      <c r="A69" s="26">
        <v>101010102001</v>
      </c>
      <c r="B69" s="27" t="s">
        <v>2902</v>
      </c>
      <c r="C69" s="27" t="s">
        <v>2626</v>
      </c>
      <c r="D69" s="27" t="s">
        <v>1288</v>
      </c>
      <c r="E69" s="27" t="s">
        <v>2628</v>
      </c>
      <c r="F69" s="27">
        <v>4130</v>
      </c>
      <c r="G69" s="28">
        <v>39017</v>
      </c>
      <c r="H69" s="27" t="s">
        <v>3050</v>
      </c>
      <c r="I69" s="27" t="s">
        <v>2277</v>
      </c>
      <c r="J69" s="27">
        <v>0</v>
      </c>
      <c r="K69" s="27">
        <v>336</v>
      </c>
      <c r="L69" s="27">
        <v>0</v>
      </c>
      <c r="M69" s="27">
        <v>-336</v>
      </c>
      <c r="N69" s="27" t="s">
        <v>1290</v>
      </c>
    </row>
    <row r="70" spans="1:14" s="27" customFormat="1">
      <c r="A70" s="26">
        <v>101010102001</v>
      </c>
      <c r="B70" s="27" t="s">
        <v>2902</v>
      </c>
      <c r="C70" s="27" t="s">
        <v>2626</v>
      </c>
      <c r="D70" s="27" t="s">
        <v>1288</v>
      </c>
      <c r="E70" s="27" t="s">
        <v>2628</v>
      </c>
      <c r="F70" s="27">
        <v>4158</v>
      </c>
      <c r="G70" s="28">
        <v>39021</v>
      </c>
      <c r="H70" s="27" t="s">
        <v>1922</v>
      </c>
      <c r="I70" s="27" t="s">
        <v>2277</v>
      </c>
      <c r="J70" s="27">
        <v>0</v>
      </c>
      <c r="K70" s="27">
        <v>210</v>
      </c>
      <c r="L70" s="27">
        <v>0</v>
      </c>
      <c r="M70" s="27">
        <v>-210</v>
      </c>
      <c r="N70" s="27" t="s">
        <v>1290</v>
      </c>
    </row>
    <row r="71" spans="1:14" s="27" customFormat="1">
      <c r="A71" s="26">
        <v>101010102001</v>
      </c>
      <c r="B71" s="27" t="s">
        <v>2902</v>
      </c>
      <c r="C71" s="27" t="s">
        <v>2626</v>
      </c>
      <c r="D71" s="27" t="s">
        <v>1288</v>
      </c>
      <c r="E71" s="27" t="s">
        <v>2628</v>
      </c>
      <c r="F71" s="27">
        <v>4161</v>
      </c>
      <c r="G71" s="28">
        <v>39021</v>
      </c>
      <c r="H71" s="27" t="s">
        <v>1924</v>
      </c>
      <c r="I71" s="27" t="s">
        <v>2277</v>
      </c>
      <c r="J71" s="27">
        <v>0</v>
      </c>
      <c r="K71" s="27">
        <v>56</v>
      </c>
      <c r="L71" s="27">
        <v>0</v>
      </c>
      <c r="M71" s="27">
        <v>-56</v>
      </c>
      <c r="N71" s="27" t="s">
        <v>1290</v>
      </c>
    </row>
    <row r="72" spans="1:14" s="27" customFormat="1">
      <c r="A72" s="26">
        <v>101010102001</v>
      </c>
      <c r="B72" s="27" t="s">
        <v>2902</v>
      </c>
      <c r="C72" s="27" t="s">
        <v>2626</v>
      </c>
      <c r="D72" s="27" t="s">
        <v>1288</v>
      </c>
      <c r="E72" s="27" t="s">
        <v>2628</v>
      </c>
      <c r="F72" s="27">
        <v>4123</v>
      </c>
      <c r="G72" s="28">
        <v>39017</v>
      </c>
      <c r="H72" s="27" t="s">
        <v>2514</v>
      </c>
      <c r="I72" s="27" t="s">
        <v>2277</v>
      </c>
      <c r="J72" s="27">
        <v>0</v>
      </c>
      <c r="K72" s="27">
        <v>168</v>
      </c>
      <c r="L72" s="27">
        <v>0</v>
      </c>
      <c r="M72" s="27">
        <v>-168</v>
      </c>
      <c r="N72" s="27" t="s">
        <v>1290</v>
      </c>
    </row>
    <row r="73" spans="1:14" s="27" customFormat="1">
      <c r="A73" s="26">
        <v>101010102001</v>
      </c>
      <c r="B73" s="27" t="s">
        <v>2902</v>
      </c>
      <c r="C73" s="27" t="s">
        <v>2626</v>
      </c>
      <c r="D73" s="27" t="s">
        <v>1288</v>
      </c>
      <c r="E73" s="27" t="s">
        <v>2628</v>
      </c>
      <c r="F73" s="27">
        <v>4126</v>
      </c>
      <c r="G73" s="28">
        <v>39017</v>
      </c>
      <c r="H73" s="27" t="s">
        <v>3046</v>
      </c>
      <c r="I73" s="27" t="s">
        <v>2277</v>
      </c>
      <c r="J73" s="27">
        <v>0</v>
      </c>
      <c r="K73" s="27">
        <v>336</v>
      </c>
      <c r="L73" s="27">
        <v>0</v>
      </c>
      <c r="M73" s="27">
        <v>-336</v>
      </c>
      <c r="N73" s="27" t="s">
        <v>1290</v>
      </c>
    </row>
    <row r="74" spans="1:14" s="27" customFormat="1">
      <c r="A74" s="26">
        <v>101010102001</v>
      </c>
      <c r="B74" s="27" t="s">
        <v>2902</v>
      </c>
      <c r="C74" s="27" t="s">
        <v>2626</v>
      </c>
      <c r="D74" s="27" t="s">
        <v>1288</v>
      </c>
      <c r="E74" s="27" t="s">
        <v>2628</v>
      </c>
      <c r="F74" s="27">
        <v>4129</v>
      </c>
      <c r="G74" s="28">
        <v>39017</v>
      </c>
      <c r="H74" s="27" t="s">
        <v>3049</v>
      </c>
      <c r="I74" s="27" t="s">
        <v>2277</v>
      </c>
      <c r="J74" s="27">
        <v>0</v>
      </c>
      <c r="K74" s="27">
        <v>268.8</v>
      </c>
      <c r="L74" s="27">
        <v>0</v>
      </c>
      <c r="M74" s="27">
        <v>-268.8</v>
      </c>
      <c r="N74" s="27" t="s">
        <v>1290</v>
      </c>
    </row>
    <row r="75" spans="1:14" s="27" customFormat="1">
      <c r="A75" s="26">
        <v>101010102001</v>
      </c>
      <c r="B75" s="27" t="s">
        <v>2902</v>
      </c>
      <c r="C75" s="27" t="s">
        <v>2626</v>
      </c>
      <c r="D75" s="27" t="s">
        <v>1288</v>
      </c>
      <c r="E75" s="27" t="s">
        <v>2628</v>
      </c>
      <c r="F75" s="27">
        <v>4128</v>
      </c>
      <c r="G75" s="28">
        <v>39017</v>
      </c>
      <c r="H75" s="27" t="s">
        <v>3048</v>
      </c>
      <c r="I75" s="27" t="s">
        <v>2277</v>
      </c>
      <c r="J75" s="27">
        <v>0</v>
      </c>
      <c r="K75" s="27">
        <v>168</v>
      </c>
      <c r="L75" s="27">
        <v>0</v>
      </c>
      <c r="M75" s="27">
        <v>-168</v>
      </c>
      <c r="N75" s="27" t="s">
        <v>1290</v>
      </c>
    </row>
    <row r="76" spans="1:14" s="27" customFormat="1">
      <c r="A76" s="26">
        <v>101010102001</v>
      </c>
      <c r="B76" s="27" t="s">
        <v>2902</v>
      </c>
      <c r="C76" s="27" t="s">
        <v>2626</v>
      </c>
      <c r="D76" s="27" t="s">
        <v>1288</v>
      </c>
      <c r="E76" s="27" t="s">
        <v>2628</v>
      </c>
      <c r="F76" s="27">
        <v>4127</v>
      </c>
      <c r="G76" s="28">
        <v>39017</v>
      </c>
      <c r="H76" s="27" t="s">
        <v>3047</v>
      </c>
      <c r="I76" s="27" t="s">
        <v>2277</v>
      </c>
      <c r="J76" s="27">
        <v>0</v>
      </c>
      <c r="K76" s="27">
        <v>168</v>
      </c>
      <c r="L76" s="27">
        <v>0</v>
      </c>
      <c r="M76" s="27">
        <v>-168</v>
      </c>
      <c r="N76" s="27" t="s">
        <v>1290</v>
      </c>
    </row>
    <row r="77" spans="1:14" s="27" customFormat="1">
      <c r="A77" s="26">
        <v>101010102001</v>
      </c>
      <c r="B77" s="27" t="s">
        <v>2902</v>
      </c>
      <c r="C77" s="27" t="s">
        <v>2626</v>
      </c>
      <c r="D77" s="27" t="s">
        <v>1288</v>
      </c>
      <c r="E77" s="27" t="s">
        <v>2628</v>
      </c>
      <c r="F77" s="27">
        <v>4125</v>
      </c>
      <c r="G77" s="28">
        <v>39017</v>
      </c>
      <c r="H77" s="27" t="s">
        <v>3045</v>
      </c>
      <c r="I77" s="27" t="s">
        <v>2277</v>
      </c>
      <c r="J77" s="27">
        <v>0</v>
      </c>
      <c r="K77" s="27">
        <v>168</v>
      </c>
      <c r="L77" s="27">
        <v>0</v>
      </c>
      <c r="M77" s="27">
        <v>-168</v>
      </c>
      <c r="N77" s="27" t="s">
        <v>1290</v>
      </c>
    </row>
    <row r="78" spans="1:14" s="27" customFormat="1">
      <c r="A78" s="26">
        <v>101010102001</v>
      </c>
      <c r="B78" s="27" t="s">
        <v>2902</v>
      </c>
      <c r="C78" s="27" t="s">
        <v>2626</v>
      </c>
      <c r="D78" s="27" t="s">
        <v>1288</v>
      </c>
      <c r="E78" s="27" t="s">
        <v>2628</v>
      </c>
      <c r="F78" s="27">
        <v>4084</v>
      </c>
      <c r="G78" s="28">
        <v>39013</v>
      </c>
      <c r="H78" s="27" t="s">
        <v>1385</v>
      </c>
      <c r="I78" s="27" t="s">
        <v>2277</v>
      </c>
      <c r="J78" s="27">
        <v>0</v>
      </c>
      <c r="K78" s="27">
        <v>414.4</v>
      </c>
      <c r="L78" s="27">
        <v>0</v>
      </c>
      <c r="M78" s="27">
        <v>-414.4</v>
      </c>
      <c r="N78" s="27" t="s">
        <v>1290</v>
      </c>
    </row>
    <row r="79" spans="1:14" s="30" customFormat="1" ht="13.5" thickBot="1">
      <c r="A79" s="29">
        <v>101010102001</v>
      </c>
      <c r="B79" s="30" t="s">
        <v>2902</v>
      </c>
      <c r="C79" s="30" t="s">
        <v>2626</v>
      </c>
      <c r="D79" s="30" t="s">
        <v>1288</v>
      </c>
      <c r="E79" s="30" t="s">
        <v>2628</v>
      </c>
      <c r="F79" s="30">
        <v>4164</v>
      </c>
      <c r="G79" s="31">
        <v>39021</v>
      </c>
      <c r="H79" s="30" t="s">
        <v>1927</v>
      </c>
      <c r="I79" s="30" t="s">
        <v>2277</v>
      </c>
      <c r="J79" s="30">
        <v>0</v>
      </c>
      <c r="K79" s="30">
        <v>131.80000000000001</v>
      </c>
      <c r="L79" s="30">
        <v>0</v>
      </c>
      <c r="M79" s="30">
        <v>-131.80000000000001</v>
      </c>
      <c r="N79" s="30" t="s">
        <v>1290</v>
      </c>
    </row>
    <row r="80" spans="1:14">
      <c r="A80">
        <v>101010102001</v>
      </c>
      <c r="B80" t="s">
        <v>2902</v>
      </c>
      <c r="C80" t="s">
        <v>2626</v>
      </c>
      <c r="D80" t="s">
        <v>1288</v>
      </c>
      <c r="E80" t="s">
        <v>2628</v>
      </c>
      <c r="F80">
        <v>4053</v>
      </c>
      <c r="G80" s="1">
        <v>39009</v>
      </c>
      <c r="H80" t="s">
        <v>2065</v>
      </c>
      <c r="I80" t="s">
        <v>1855</v>
      </c>
      <c r="J80">
        <v>0</v>
      </c>
      <c r="K80">
        <v>100</v>
      </c>
      <c r="L80">
        <v>0</v>
      </c>
      <c r="M80">
        <v>-100</v>
      </c>
      <c r="N80" t="s">
        <v>1290</v>
      </c>
    </row>
    <row r="81" spans="1:14" ht="13.5" thickBot="1">
      <c r="A81">
        <v>101010102001</v>
      </c>
      <c r="B81" t="s">
        <v>2902</v>
      </c>
      <c r="C81" t="s">
        <v>2626</v>
      </c>
      <c r="D81" t="s">
        <v>1288</v>
      </c>
      <c r="E81" t="s">
        <v>2628</v>
      </c>
      <c r="F81">
        <v>4023</v>
      </c>
      <c r="G81" s="1">
        <v>39006</v>
      </c>
      <c r="H81" t="s">
        <v>2020</v>
      </c>
      <c r="I81" t="s">
        <v>1855</v>
      </c>
      <c r="J81">
        <v>0</v>
      </c>
      <c r="K81">
        <v>336</v>
      </c>
      <c r="L81">
        <v>0</v>
      </c>
      <c r="M81">
        <v>-336</v>
      </c>
      <c r="N81" t="s">
        <v>1290</v>
      </c>
    </row>
    <row r="82" spans="1:14" s="21" customFormat="1" ht="13.5" thickBot="1">
      <c r="A82" s="19">
        <v>101010102001</v>
      </c>
      <c r="B82" s="21" t="s">
        <v>2902</v>
      </c>
      <c r="C82" s="21" t="s">
        <v>2626</v>
      </c>
      <c r="D82" s="21" t="s">
        <v>1288</v>
      </c>
      <c r="E82" s="21" t="s">
        <v>2628</v>
      </c>
      <c r="F82" s="21">
        <v>3960</v>
      </c>
      <c r="G82" s="22">
        <v>39000</v>
      </c>
      <c r="H82" s="21" t="s">
        <v>106</v>
      </c>
      <c r="I82" s="21" t="s">
        <v>2300</v>
      </c>
      <c r="J82" s="21">
        <v>0</v>
      </c>
      <c r="K82" s="21">
        <v>9917</v>
      </c>
      <c r="L82" s="21">
        <v>0</v>
      </c>
      <c r="M82" s="21">
        <v>-9917</v>
      </c>
      <c r="N82" s="21" t="s">
        <v>1290</v>
      </c>
    </row>
    <row r="83" spans="1:14">
      <c r="A83">
        <v>101010102001</v>
      </c>
      <c r="B83" t="s">
        <v>2902</v>
      </c>
      <c r="C83" t="s">
        <v>2626</v>
      </c>
      <c r="D83" t="s">
        <v>1288</v>
      </c>
      <c r="E83" t="s">
        <v>2628</v>
      </c>
      <c r="F83">
        <v>3951</v>
      </c>
      <c r="G83" s="1">
        <v>38996</v>
      </c>
      <c r="H83" t="s">
        <v>94</v>
      </c>
      <c r="I83" t="s">
        <v>1322</v>
      </c>
      <c r="J83">
        <v>0</v>
      </c>
      <c r="K83">
        <v>1585.21</v>
      </c>
      <c r="L83">
        <v>0</v>
      </c>
      <c r="M83">
        <v>-1585.21</v>
      </c>
      <c r="N83" t="s">
        <v>1290</v>
      </c>
    </row>
    <row r="84" spans="1:14">
      <c r="A84">
        <v>101010102001</v>
      </c>
      <c r="B84" t="s">
        <v>2902</v>
      </c>
      <c r="C84" t="s">
        <v>2626</v>
      </c>
      <c r="D84" t="s">
        <v>1288</v>
      </c>
      <c r="E84" t="s">
        <v>2628</v>
      </c>
      <c r="F84">
        <v>4106</v>
      </c>
      <c r="G84" s="1">
        <v>39016</v>
      </c>
      <c r="H84" t="s">
        <v>1425</v>
      </c>
      <c r="I84" t="s">
        <v>1322</v>
      </c>
      <c r="J84">
        <v>0</v>
      </c>
      <c r="K84">
        <v>6750.32</v>
      </c>
      <c r="L84">
        <v>0</v>
      </c>
      <c r="M84">
        <v>-6750.32</v>
      </c>
      <c r="N84" t="s">
        <v>1290</v>
      </c>
    </row>
    <row r="85" spans="1:14">
      <c r="A85">
        <v>101010102001</v>
      </c>
      <c r="B85" t="s">
        <v>2902</v>
      </c>
      <c r="C85" t="s">
        <v>2626</v>
      </c>
      <c r="D85" t="s">
        <v>1288</v>
      </c>
      <c r="E85" t="s">
        <v>2628</v>
      </c>
      <c r="F85">
        <v>3980</v>
      </c>
      <c r="G85" s="1">
        <v>39001</v>
      </c>
      <c r="H85" t="s">
        <v>122</v>
      </c>
      <c r="I85" t="s">
        <v>1322</v>
      </c>
      <c r="J85">
        <v>0</v>
      </c>
      <c r="K85">
        <v>7668.35</v>
      </c>
      <c r="L85">
        <v>0</v>
      </c>
      <c r="M85">
        <v>-7668.35</v>
      </c>
      <c r="N85" t="s">
        <v>1290</v>
      </c>
    </row>
    <row r="86" spans="1:14">
      <c r="A86">
        <v>101010102001</v>
      </c>
      <c r="B86" t="s">
        <v>2902</v>
      </c>
      <c r="C86" t="s">
        <v>2626</v>
      </c>
      <c r="D86" t="s">
        <v>1288</v>
      </c>
      <c r="E86" t="s">
        <v>2628</v>
      </c>
      <c r="F86">
        <v>4118</v>
      </c>
      <c r="G86" s="1">
        <v>39017</v>
      </c>
      <c r="H86" t="s">
        <v>2511</v>
      </c>
      <c r="I86" t="s">
        <v>1322</v>
      </c>
      <c r="J86">
        <v>0</v>
      </c>
      <c r="K86">
        <v>3715.17</v>
      </c>
      <c r="L86">
        <v>0</v>
      </c>
      <c r="M86">
        <v>-3715.17</v>
      </c>
      <c r="N86" t="s">
        <v>1290</v>
      </c>
    </row>
    <row r="87" spans="1:14">
      <c r="A87">
        <v>101010102001</v>
      </c>
      <c r="B87" t="s">
        <v>2902</v>
      </c>
      <c r="C87" t="s">
        <v>2626</v>
      </c>
      <c r="D87" t="s">
        <v>1288</v>
      </c>
      <c r="E87" t="s">
        <v>2628</v>
      </c>
      <c r="F87">
        <v>4211</v>
      </c>
      <c r="G87" s="1">
        <v>39021</v>
      </c>
      <c r="H87" t="s">
        <v>2863</v>
      </c>
      <c r="I87" t="s">
        <v>1322</v>
      </c>
      <c r="J87">
        <v>0</v>
      </c>
      <c r="K87">
        <v>12168.59</v>
      </c>
      <c r="L87">
        <v>0</v>
      </c>
      <c r="M87">
        <v>-12168.59</v>
      </c>
      <c r="N87" t="s">
        <v>1290</v>
      </c>
    </row>
    <row r="88" spans="1:14" ht="13.5" thickBot="1">
      <c r="A88">
        <v>101010102001</v>
      </c>
      <c r="B88" t="s">
        <v>2902</v>
      </c>
      <c r="C88" t="s">
        <v>2626</v>
      </c>
      <c r="D88" t="s">
        <v>1288</v>
      </c>
      <c r="E88" t="s">
        <v>2628</v>
      </c>
      <c r="F88">
        <v>4065</v>
      </c>
      <c r="G88" s="1">
        <v>39009</v>
      </c>
      <c r="H88" t="s">
        <v>2073</v>
      </c>
      <c r="I88" t="s">
        <v>1322</v>
      </c>
      <c r="J88">
        <v>0</v>
      </c>
      <c r="K88">
        <v>1520</v>
      </c>
      <c r="L88">
        <v>0</v>
      </c>
      <c r="M88">
        <v>-1520</v>
      </c>
      <c r="N88" t="s">
        <v>1290</v>
      </c>
    </row>
    <row r="89" spans="1:14" s="24" customFormat="1">
      <c r="A89" s="23">
        <v>101010102001</v>
      </c>
      <c r="B89" s="24" t="s">
        <v>2902</v>
      </c>
      <c r="C89" s="24" t="s">
        <v>2626</v>
      </c>
      <c r="D89" s="24" t="s">
        <v>1288</v>
      </c>
      <c r="E89" s="24" t="s">
        <v>2628</v>
      </c>
      <c r="F89" s="24">
        <v>3873</v>
      </c>
      <c r="G89" s="25">
        <v>38992</v>
      </c>
      <c r="H89" s="24" t="s">
        <v>1023</v>
      </c>
      <c r="I89" s="24" t="s">
        <v>1316</v>
      </c>
      <c r="J89" s="24">
        <v>0</v>
      </c>
      <c r="K89" s="24">
        <v>16171.48</v>
      </c>
      <c r="L89" s="24">
        <v>0</v>
      </c>
      <c r="M89" s="24">
        <v>-16171.48</v>
      </c>
      <c r="N89" s="24" t="s">
        <v>1290</v>
      </c>
    </row>
    <row r="90" spans="1:14" s="27" customFormat="1">
      <c r="A90" s="26">
        <v>101010102001</v>
      </c>
      <c r="B90" s="27" t="s">
        <v>2902</v>
      </c>
      <c r="C90" s="27" t="s">
        <v>2626</v>
      </c>
      <c r="D90" s="27" t="s">
        <v>1288</v>
      </c>
      <c r="E90" s="27" t="s">
        <v>2628</v>
      </c>
      <c r="F90" s="27">
        <v>3910</v>
      </c>
      <c r="G90" s="28">
        <v>38993</v>
      </c>
      <c r="H90" s="27" t="s">
        <v>1056</v>
      </c>
      <c r="I90" s="27" t="s">
        <v>1316</v>
      </c>
      <c r="J90" s="27">
        <v>0</v>
      </c>
      <c r="K90" s="27">
        <v>5344.69</v>
      </c>
      <c r="L90" s="27">
        <v>0</v>
      </c>
      <c r="M90" s="27">
        <v>-5344.69</v>
      </c>
      <c r="N90" s="27" t="s">
        <v>1290</v>
      </c>
    </row>
    <row r="91" spans="1:14" s="27" customFormat="1">
      <c r="A91" s="26">
        <v>101010102001</v>
      </c>
      <c r="B91" s="27" t="s">
        <v>2902</v>
      </c>
      <c r="C91" s="27" t="s">
        <v>2626</v>
      </c>
      <c r="D91" s="27" t="s">
        <v>1288</v>
      </c>
      <c r="E91" s="27" t="s">
        <v>2628</v>
      </c>
      <c r="F91" s="27">
        <v>3911</v>
      </c>
      <c r="G91" s="28">
        <v>38993</v>
      </c>
      <c r="H91" s="27" t="s">
        <v>1057</v>
      </c>
      <c r="I91" s="27" t="s">
        <v>1316</v>
      </c>
      <c r="J91" s="27">
        <v>0</v>
      </c>
      <c r="K91" s="27">
        <v>9615.4699999999993</v>
      </c>
      <c r="L91" s="27">
        <v>0</v>
      </c>
      <c r="M91" s="27">
        <v>-9615.4699999999993</v>
      </c>
      <c r="N91" s="27" t="s">
        <v>1290</v>
      </c>
    </row>
    <row r="92" spans="1:14" s="27" customFormat="1">
      <c r="A92" s="26">
        <v>101010102001</v>
      </c>
      <c r="B92" s="27" t="s">
        <v>2902</v>
      </c>
      <c r="C92" s="27" t="s">
        <v>2626</v>
      </c>
      <c r="D92" s="27" t="s">
        <v>1288</v>
      </c>
      <c r="E92" s="27" t="s">
        <v>2628</v>
      </c>
      <c r="F92" s="27">
        <v>3927</v>
      </c>
      <c r="G92" s="28">
        <v>38994</v>
      </c>
      <c r="H92" s="27" t="s">
        <v>65</v>
      </c>
      <c r="I92" s="27" t="s">
        <v>1316</v>
      </c>
      <c r="J92" s="27">
        <v>0</v>
      </c>
      <c r="K92" s="27">
        <v>13916.22</v>
      </c>
      <c r="L92" s="27">
        <v>0</v>
      </c>
      <c r="M92" s="27">
        <v>-13916.22</v>
      </c>
      <c r="N92" s="27" t="s">
        <v>1290</v>
      </c>
    </row>
    <row r="93" spans="1:14" s="27" customFormat="1">
      <c r="A93" s="26">
        <v>101010102001</v>
      </c>
      <c r="B93" s="27" t="s">
        <v>2902</v>
      </c>
      <c r="C93" s="27" t="s">
        <v>2626</v>
      </c>
      <c r="D93" s="27" t="s">
        <v>1288</v>
      </c>
      <c r="E93" s="27" t="s">
        <v>2628</v>
      </c>
      <c r="F93" s="27">
        <v>3928</v>
      </c>
      <c r="G93" s="28">
        <v>38994</v>
      </c>
      <c r="H93" s="27" t="s">
        <v>66</v>
      </c>
      <c r="I93" s="27" t="s">
        <v>1316</v>
      </c>
      <c r="J93" s="27">
        <v>0</v>
      </c>
      <c r="K93" s="27">
        <v>20979.21</v>
      </c>
      <c r="L93" s="27">
        <v>0</v>
      </c>
      <c r="M93" s="27">
        <v>-20979.21</v>
      </c>
      <c r="N93" s="27" t="s">
        <v>1290</v>
      </c>
    </row>
    <row r="94" spans="1:14" s="27" customFormat="1">
      <c r="A94" s="26">
        <v>101010102001</v>
      </c>
      <c r="B94" s="27" t="s">
        <v>2902</v>
      </c>
      <c r="C94" s="27" t="s">
        <v>2626</v>
      </c>
      <c r="D94" s="27" t="s">
        <v>1288</v>
      </c>
      <c r="E94" s="27" t="s">
        <v>2628</v>
      </c>
      <c r="F94" s="27">
        <v>3938</v>
      </c>
      <c r="G94" s="28">
        <v>38995</v>
      </c>
      <c r="H94" s="27" t="s">
        <v>86</v>
      </c>
      <c r="I94" s="27" t="s">
        <v>1316</v>
      </c>
      <c r="J94" s="27">
        <v>0</v>
      </c>
      <c r="K94" s="27">
        <v>5318.49</v>
      </c>
      <c r="L94" s="27">
        <v>0</v>
      </c>
      <c r="M94" s="27">
        <v>-5318.49</v>
      </c>
      <c r="N94" s="27" t="s">
        <v>1290</v>
      </c>
    </row>
    <row r="95" spans="1:14" s="27" customFormat="1">
      <c r="A95" s="26">
        <v>101010102001</v>
      </c>
      <c r="B95" s="27" t="s">
        <v>2902</v>
      </c>
      <c r="C95" s="27" t="s">
        <v>2626</v>
      </c>
      <c r="D95" s="27" t="s">
        <v>1288</v>
      </c>
      <c r="E95" s="27" t="s">
        <v>2628</v>
      </c>
      <c r="F95" s="27">
        <v>3940</v>
      </c>
      <c r="G95" s="28">
        <v>38995</v>
      </c>
      <c r="H95" s="27" t="s">
        <v>87</v>
      </c>
      <c r="I95" s="27" t="s">
        <v>1316</v>
      </c>
      <c r="J95" s="27">
        <v>0</v>
      </c>
      <c r="K95" s="27">
        <v>9567.4</v>
      </c>
      <c r="L95" s="27">
        <v>0</v>
      </c>
      <c r="M95" s="27">
        <v>-9567.4</v>
      </c>
      <c r="N95" s="27" t="s">
        <v>1290</v>
      </c>
    </row>
    <row r="96" spans="1:14" s="27" customFormat="1">
      <c r="A96" s="26">
        <v>101010102001</v>
      </c>
      <c r="B96" s="27" t="s">
        <v>2902</v>
      </c>
      <c r="C96" s="27" t="s">
        <v>2626</v>
      </c>
      <c r="D96" s="27" t="s">
        <v>1288</v>
      </c>
      <c r="E96" s="27" t="s">
        <v>2628</v>
      </c>
      <c r="F96" s="27">
        <v>3947</v>
      </c>
      <c r="G96" s="28">
        <v>38996</v>
      </c>
      <c r="H96" s="27" t="s">
        <v>90</v>
      </c>
      <c r="I96" s="27" t="s">
        <v>1316</v>
      </c>
      <c r="J96" s="27">
        <v>0</v>
      </c>
      <c r="K96" s="27">
        <v>25786.95</v>
      </c>
      <c r="L96" s="27">
        <v>0</v>
      </c>
      <c r="M96" s="27">
        <v>-25786.95</v>
      </c>
      <c r="N96" s="27" t="s">
        <v>1290</v>
      </c>
    </row>
    <row r="97" spans="1:14" s="27" customFormat="1">
      <c r="A97" s="26">
        <v>101010102001</v>
      </c>
      <c r="B97" s="27" t="s">
        <v>2902</v>
      </c>
      <c r="C97" s="27" t="s">
        <v>2626</v>
      </c>
      <c r="D97" s="27" t="s">
        <v>1288</v>
      </c>
      <c r="E97" s="27" t="s">
        <v>2628</v>
      </c>
      <c r="F97" s="27">
        <v>3948</v>
      </c>
      <c r="G97" s="28">
        <v>38996</v>
      </c>
      <c r="H97" s="27" t="s">
        <v>91</v>
      </c>
      <c r="I97" s="27" t="s">
        <v>1316</v>
      </c>
      <c r="J97" s="27">
        <v>0</v>
      </c>
      <c r="K97" s="27">
        <v>5318.49</v>
      </c>
      <c r="L97" s="27">
        <v>0</v>
      </c>
      <c r="M97" s="27">
        <v>-5318.49</v>
      </c>
      <c r="N97" s="27" t="s">
        <v>1290</v>
      </c>
    </row>
    <row r="98" spans="1:14" s="27" customFormat="1">
      <c r="A98" s="26">
        <v>101010102001</v>
      </c>
      <c r="B98" s="27" t="s">
        <v>2902</v>
      </c>
      <c r="C98" s="27" t="s">
        <v>2626</v>
      </c>
      <c r="D98" s="27" t="s">
        <v>1288</v>
      </c>
      <c r="E98" s="27" t="s">
        <v>2628</v>
      </c>
      <c r="F98" s="27">
        <v>3961</v>
      </c>
      <c r="G98" s="28">
        <v>39000</v>
      </c>
      <c r="H98" s="27" t="s">
        <v>91</v>
      </c>
      <c r="I98" s="27" t="s">
        <v>1316</v>
      </c>
      <c r="J98" s="27">
        <v>0</v>
      </c>
      <c r="K98" s="27">
        <v>5344.69</v>
      </c>
      <c r="L98" s="27">
        <v>0</v>
      </c>
      <c r="M98" s="27">
        <v>-5344.69</v>
      </c>
      <c r="N98" s="27" t="s">
        <v>1290</v>
      </c>
    </row>
    <row r="99" spans="1:14" s="27" customFormat="1">
      <c r="A99" s="26">
        <v>101010102001</v>
      </c>
      <c r="B99" s="27" t="s">
        <v>2902</v>
      </c>
      <c r="C99" s="27" t="s">
        <v>2626</v>
      </c>
      <c r="D99" s="27" t="s">
        <v>1288</v>
      </c>
      <c r="E99" s="27" t="s">
        <v>2628</v>
      </c>
      <c r="F99" s="27">
        <v>3962</v>
      </c>
      <c r="G99" s="28">
        <v>39000</v>
      </c>
      <c r="H99" s="27" t="s">
        <v>107</v>
      </c>
      <c r="I99" s="27" t="s">
        <v>1316</v>
      </c>
      <c r="J99" s="27">
        <v>0</v>
      </c>
      <c r="K99" s="27">
        <v>26224.02</v>
      </c>
      <c r="L99" s="27">
        <v>0</v>
      </c>
      <c r="M99" s="27">
        <v>-26224.02</v>
      </c>
      <c r="N99" s="27" t="s">
        <v>1290</v>
      </c>
    </row>
    <row r="100" spans="1:14" s="27" customFormat="1">
      <c r="A100" s="26">
        <v>101010102001</v>
      </c>
      <c r="B100" s="27" t="s">
        <v>2902</v>
      </c>
      <c r="C100" s="27" t="s">
        <v>2626</v>
      </c>
      <c r="D100" s="27" t="s">
        <v>1288</v>
      </c>
      <c r="E100" s="27" t="s">
        <v>2628</v>
      </c>
      <c r="F100" s="27">
        <v>3974</v>
      </c>
      <c r="G100" s="28">
        <v>39001</v>
      </c>
      <c r="H100" s="27" t="s">
        <v>119</v>
      </c>
      <c r="I100" s="27" t="s">
        <v>1316</v>
      </c>
      <c r="J100" s="27">
        <v>0</v>
      </c>
      <c r="K100" s="27">
        <v>5344.69</v>
      </c>
      <c r="L100" s="27">
        <v>0</v>
      </c>
      <c r="M100" s="27">
        <v>-5344.69</v>
      </c>
      <c r="N100" s="27" t="s">
        <v>1290</v>
      </c>
    </row>
    <row r="101" spans="1:14" s="27" customFormat="1">
      <c r="A101" s="26">
        <v>101010102001</v>
      </c>
      <c r="B101" s="27" t="s">
        <v>2902</v>
      </c>
      <c r="C101" s="27" t="s">
        <v>2626</v>
      </c>
      <c r="D101" s="27" t="s">
        <v>1288</v>
      </c>
      <c r="E101" s="27" t="s">
        <v>2628</v>
      </c>
      <c r="F101" s="27">
        <v>3975</v>
      </c>
      <c r="G101" s="28">
        <v>39001</v>
      </c>
      <c r="H101" s="27" t="s">
        <v>120</v>
      </c>
      <c r="I101" s="27" t="s">
        <v>1316</v>
      </c>
      <c r="J101" s="27">
        <v>0</v>
      </c>
      <c r="K101" s="27">
        <v>19230.939999999999</v>
      </c>
      <c r="L101" s="27">
        <v>0</v>
      </c>
      <c r="M101" s="27">
        <v>-19230.939999999999</v>
      </c>
      <c r="N101" s="27" t="s">
        <v>1290</v>
      </c>
    </row>
    <row r="102" spans="1:14" s="27" customFormat="1">
      <c r="A102" s="26">
        <v>101010102001</v>
      </c>
      <c r="B102" s="27" t="s">
        <v>2902</v>
      </c>
      <c r="C102" s="27" t="s">
        <v>2626</v>
      </c>
      <c r="D102" s="27" t="s">
        <v>1288</v>
      </c>
      <c r="E102" s="27" t="s">
        <v>2628</v>
      </c>
      <c r="F102" s="27">
        <v>3987</v>
      </c>
      <c r="G102" s="28">
        <v>39002</v>
      </c>
      <c r="H102" s="27" t="s">
        <v>136</v>
      </c>
      <c r="I102" s="27" t="s">
        <v>1316</v>
      </c>
      <c r="J102" s="27">
        <v>0</v>
      </c>
      <c r="K102" s="27">
        <v>8566.51</v>
      </c>
      <c r="L102" s="27">
        <v>0</v>
      </c>
      <c r="M102" s="27">
        <v>-8566.51</v>
      </c>
      <c r="N102" s="27" t="s">
        <v>1290</v>
      </c>
    </row>
    <row r="103" spans="1:14" s="27" customFormat="1">
      <c r="A103" s="26">
        <v>101010102001</v>
      </c>
      <c r="B103" s="27" t="s">
        <v>2902</v>
      </c>
      <c r="C103" s="27" t="s">
        <v>2626</v>
      </c>
      <c r="D103" s="27" t="s">
        <v>1288</v>
      </c>
      <c r="E103" s="27" t="s">
        <v>2628</v>
      </c>
      <c r="F103" s="27">
        <v>3994</v>
      </c>
      <c r="G103" s="28">
        <v>39003</v>
      </c>
      <c r="H103" s="27" t="s">
        <v>120</v>
      </c>
      <c r="I103" s="27" t="s">
        <v>1316</v>
      </c>
      <c r="J103" s="27">
        <v>0</v>
      </c>
      <c r="K103" s="27">
        <v>19230.939999999999</v>
      </c>
      <c r="L103" s="27">
        <v>0</v>
      </c>
      <c r="M103" s="27">
        <v>-19230.939999999999</v>
      </c>
      <c r="N103" s="27" t="s">
        <v>1290</v>
      </c>
    </row>
    <row r="104" spans="1:14" s="27" customFormat="1">
      <c r="A104" s="26">
        <v>101010102001</v>
      </c>
      <c r="B104" s="27" t="s">
        <v>2902</v>
      </c>
      <c r="C104" s="27" t="s">
        <v>2626</v>
      </c>
      <c r="D104" s="27" t="s">
        <v>1288</v>
      </c>
      <c r="E104" s="27" t="s">
        <v>2628</v>
      </c>
      <c r="F104" s="27">
        <v>3995</v>
      </c>
      <c r="G104" s="28">
        <v>39003</v>
      </c>
      <c r="H104" s="27" t="s">
        <v>2833</v>
      </c>
      <c r="I104" s="27" t="s">
        <v>1316</v>
      </c>
      <c r="J104" s="27">
        <v>0</v>
      </c>
      <c r="K104" s="27">
        <v>5344.69</v>
      </c>
      <c r="L104" s="27">
        <v>0</v>
      </c>
      <c r="M104" s="27">
        <v>-5344.69</v>
      </c>
      <c r="N104" s="27" t="s">
        <v>1290</v>
      </c>
    </row>
    <row r="105" spans="1:14" s="27" customFormat="1">
      <c r="A105" s="26">
        <v>101010102001</v>
      </c>
      <c r="B105" s="27" t="s">
        <v>2902</v>
      </c>
      <c r="C105" s="27" t="s">
        <v>2626</v>
      </c>
      <c r="D105" s="27" t="s">
        <v>1288</v>
      </c>
      <c r="E105" s="27" t="s">
        <v>2628</v>
      </c>
      <c r="F105" s="27">
        <v>3998</v>
      </c>
      <c r="G105" s="28">
        <v>39003</v>
      </c>
      <c r="H105" s="27" t="s">
        <v>2836</v>
      </c>
      <c r="I105" s="27" t="s">
        <v>1316</v>
      </c>
      <c r="J105" s="27">
        <v>0</v>
      </c>
      <c r="K105" s="27">
        <v>8697.64</v>
      </c>
      <c r="L105" s="27">
        <v>0</v>
      </c>
      <c r="M105" s="27">
        <v>-8697.64</v>
      </c>
      <c r="N105" s="27" t="s">
        <v>1290</v>
      </c>
    </row>
    <row r="106" spans="1:14" s="27" customFormat="1">
      <c r="A106" s="26">
        <v>101010102001</v>
      </c>
      <c r="B106" s="27" t="s">
        <v>2902</v>
      </c>
      <c r="C106" s="27" t="s">
        <v>2626</v>
      </c>
      <c r="D106" s="27" t="s">
        <v>1288</v>
      </c>
      <c r="E106" s="27" t="s">
        <v>2628</v>
      </c>
      <c r="F106" s="27">
        <v>3999</v>
      </c>
      <c r="G106" s="28">
        <v>39003</v>
      </c>
      <c r="H106" s="27" t="s">
        <v>2837</v>
      </c>
      <c r="I106" s="27" t="s">
        <v>1316</v>
      </c>
      <c r="J106" s="27">
        <v>0</v>
      </c>
      <c r="K106" s="27">
        <v>5318.5</v>
      </c>
      <c r="L106" s="27">
        <v>0</v>
      </c>
      <c r="M106" s="27">
        <v>-5318.5</v>
      </c>
      <c r="N106" s="27" t="s">
        <v>1290</v>
      </c>
    </row>
    <row r="107" spans="1:14" s="27" customFormat="1">
      <c r="A107" s="26">
        <v>101010102001</v>
      </c>
      <c r="B107" s="27" t="s">
        <v>2902</v>
      </c>
      <c r="C107" s="27" t="s">
        <v>2626</v>
      </c>
      <c r="D107" s="27" t="s">
        <v>1288</v>
      </c>
      <c r="E107" s="27" t="s">
        <v>2628</v>
      </c>
      <c r="F107" s="27">
        <v>4027</v>
      </c>
      <c r="G107" s="28">
        <v>39006</v>
      </c>
      <c r="H107" s="27" t="s">
        <v>2024</v>
      </c>
      <c r="I107" s="27" t="s">
        <v>1316</v>
      </c>
      <c r="J107" s="27">
        <v>0</v>
      </c>
      <c r="K107" s="27">
        <v>5218.58</v>
      </c>
      <c r="L107" s="27">
        <v>0</v>
      </c>
      <c r="M107" s="27">
        <v>-5218.58</v>
      </c>
      <c r="N107" s="27" t="s">
        <v>1290</v>
      </c>
    </row>
    <row r="108" spans="1:14" s="27" customFormat="1">
      <c r="A108" s="26">
        <v>101010102001</v>
      </c>
      <c r="B108" s="27" t="s">
        <v>2902</v>
      </c>
      <c r="C108" s="27" t="s">
        <v>2626</v>
      </c>
      <c r="D108" s="27" t="s">
        <v>1288</v>
      </c>
      <c r="E108" s="27" t="s">
        <v>2628</v>
      </c>
      <c r="F108" s="27">
        <v>4028</v>
      </c>
      <c r="G108" s="28">
        <v>39006</v>
      </c>
      <c r="H108" s="27" t="s">
        <v>2025</v>
      </c>
      <c r="I108" s="27" t="s">
        <v>1316</v>
      </c>
      <c r="J108" s="27">
        <v>0</v>
      </c>
      <c r="K108" s="27">
        <v>2659.25</v>
      </c>
      <c r="L108" s="27">
        <v>0</v>
      </c>
      <c r="M108" s="27">
        <v>-2659.25</v>
      </c>
      <c r="N108" s="27" t="s">
        <v>1290</v>
      </c>
    </row>
    <row r="109" spans="1:14" s="27" customFormat="1">
      <c r="A109" s="26">
        <v>101010102001</v>
      </c>
      <c r="B109" s="27" t="s">
        <v>2902</v>
      </c>
      <c r="C109" s="27" t="s">
        <v>2626</v>
      </c>
      <c r="D109" s="27" t="s">
        <v>1288</v>
      </c>
      <c r="E109" s="27" t="s">
        <v>2628</v>
      </c>
      <c r="F109" s="27">
        <v>4038</v>
      </c>
      <c r="G109" s="28">
        <v>39007</v>
      </c>
      <c r="H109" s="27" t="s">
        <v>2035</v>
      </c>
      <c r="I109" s="27" t="s">
        <v>1316</v>
      </c>
      <c r="J109" s="27">
        <v>0</v>
      </c>
      <c r="K109" s="27">
        <v>21416.28</v>
      </c>
      <c r="L109" s="27">
        <v>0</v>
      </c>
      <c r="M109" s="27">
        <v>-21416.28</v>
      </c>
      <c r="N109" s="27" t="s">
        <v>1290</v>
      </c>
    </row>
    <row r="110" spans="1:14" s="27" customFormat="1">
      <c r="A110" s="26">
        <v>101010102001</v>
      </c>
      <c r="B110" s="27" t="s">
        <v>2902</v>
      </c>
      <c r="C110" s="27" t="s">
        <v>2626</v>
      </c>
      <c r="D110" s="27" t="s">
        <v>1288</v>
      </c>
      <c r="E110" s="27" t="s">
        <v>2628</v>
      </c>
      <c r="F110" s="27">
        <v>4039</v>
      </c>
      <c r="G110" s="28">
        <v>39008</v>
      </c>
      <c r="H110" s="27" t="s">
        <v>2042</v>
      </c>
      <c r="I110" s="27" t="s">
        <v>1316</v>
      </c>
      <c r="J110" s="27">
        <v>0</v>
      </c>
      <c r="K110" s="27">
        <v>19230.939999999999</v>
      </c>
      <c r="L110" s="27">
        <v>0</v>
      </c>
      <c r="M110" s="27">
        <v>-19230.939999999999</v>
      </c>
      <c r="N110" s="27" t="s">
        <v>1290</v>
      </c>
    </row>
    <row r="111" spans="1:14" s="27" customFormat="1">
      <c r="A111" s="26">
        <v>101010102001</v>
      </c>
      <c r="B111" s="27" t="s">
        <v>2902</v>
      </c>
      <c r="C111" s="27" t="s">
        <v>2626</v>
      </c>
      <c r="D111" s="27" t="s">
        <v>1288</v>
      </c>
      <c r="E111" s="27" t="s">
        <v>2628</v>
      </c>
      <c r="F111" s="27">
        <v>4040</v>
      </c>
      <c r="G111" s="28">
        <v>39008</v>
      </c>
      <c r="H111" s="27" t="s">
        <v>2043</v>
      </c>
      <c r="I111" s="27" t="s">
        <v>1316</v>
      </c>
      <c r="J111" s="27">
        <v>0</v>
      </c>
      <c r="K111" s="27">
        <v>10689.38</v>
      </c>
      <c r="L111" s="27">
        <v>0</v>
      </c>
      <c r="M111" s="27">
        <v>-10689.38</v>
      </c>
      <c r="N111" s="27" t="s">
        <v>1290</v>
      </c>
    </row>
    <row r="112" spans="1:14" s="27" customFormat="1">
      <c r="A112" s="26">
        <v>101010102001</v>
      </c>
      <c r="B112" s="27" t="s">
        <v>2902</v>
      </c>
      <c r="C112" s="27" t="s">
        <v>2626</v>
      </c>
      <c r="D112" s="27" t="s">
        <v>1288</v>
      </c>
      <c r="E112" s="27" t="s">
        <v>2628</v>
      </c>
      <c r="F112" s="27">
        <v>4050</v>
      </c>
      <c r="G112" s="28">
        <v>39009</v>
      </c>
      <c r="H112" s="27" t="s">
        <v>2063</v>
      </c>
      <c r="I112" s="27" t="s">
        <v>1316</v>
      </c>
      <c r="J112" s="27">
        <v>0</v>
      </c>
      <c r="K112" s="27">
        <v>8566.51</v>
      </c>
      <c r="L112" s="27">
        <v>0</v>
      </c>
      <c r="M112" s="27">
        <v>-8566.51</v>
      </c>
      <c r="N112" s="27" t="s">
        <v>1290</v>
      </c>
    </row>
    <row r="113" spans="1:14" s="27" customFormat="1">
      <c r="A113" s="26">
        <v>101010102001</v>
      </c>
      <c r="B113" s="27" t="s">
        <v>2902</v>
      </c>
      <c r="C113" s="27" t="s">
        <v>2626</v>
      </c>
      <c r="D113" s="27" t="s">
        <v>1288</v>
      </c>
      <c r="E113" s="27" t="s">
        <v>2628</v>
      </c>
      <c r="F113" s="27">
        <v>4052</v>
      </c>
      <c r="G113" s="28">
        <v>39009</v>
      </c>
      <c r="H113" s="27" t="s">
        <v>2064</v>
      </c>
      <c r="I113" s="27" t="s">
        <v>1316</v>
      </c>
      <c r="J113" s="27">
        <v>0</v>
      </c>
      <c r="K113" s="27">
        <v>2672.35</v>
      </c>
      <c r="L113" s="27">
        <v>0</v>
      </c>
      <c r="M113" s="27">
        <v>-2672.35</v>
      </c>
      <c r="N113" s="27" t="s">
        <v>1290</v>
      </c>
    </row>
    <row r="114" spans="1:14" s="27" customFormat="1">
      <c r="A114" s="26">
        <v>101010102001</v>
      </c>
      <c r="B114" s="27" t="s">
        <v>2902</v>
      </c>
      <c r="C114" s="27" t="s">
        <v>2626</v>
      </c>
      <c r="D114" s="27" t="s">
        <v>1288</v>
      </c>
      <c r="E114" s="27" t="s">
        <v>2628</v>
      </c>
      <c r="F114" s="27">
        <v>4070</v>
      </c>
      <c r="G114" s="28">
        <v>39010</v>
      </c>
      <c r="H114" s="27" t="s">
        <v>2083</v>
      </c>
      <c r="I114" s="27" t="s">
        <v>1316</v>
      </c>
      <c r="J114" s="27">
        <v>0</v>
      </c>
      <c r="K114" s="27">
        <v>5344.69</v>
      </c>
      <c r="L114" s="27">
        <v>0</v>
      </c>
      <c r="M114" s="27">
        <v>-5344.69</v>
      </c>
      <c r="N114" s="27" t="s">
        <v>1290</v>
      </c>
    </row>
    <row r="115" spans="1:14" s="27" customFormat="1">
      <c r="A115" s="26">
        <v>101010102001</v>
      </c>
      <c r="B115" s="27" t="s">
        <v>2902</v>
      </c>
      <c r="C115" s="27" t="s">
        <v>2626</v>
      </c>
      <c r="D115" s="27" t="s">
        <v>1288</v>
      </c>
      <c r="E115" s="27" t="s">
        <v>2628</v>
      </c>
      <c r="F115" s="27">
        <v>4071</v>
      </c>
      <c r="G115" s="28">
        <v>39010</v>
      </c>
      <c r="H115" s="27" t="s">
        <v>3446</v>
      </c>
      <c r="I115" s="27" t="s">
        <v>1316</v>
      </c>
      <c r="J115" s="27">
        <v>0</v>
      </c>
      <c r="K115" s="27">
        <v>16608.54</v>
      </c>
      <c r="L115" s="27">
        <v>0</v>
      </c>
      <c r="M115" s="27">
        <v>-16608.54</v>
      </c>
      <c r="N115" s="27" t="s">
        <v>1290</v>
      </c>
    </row>
    <row r="116" spans="1:14" s="27" customFormat="1">
      <c r="A116" s="26">
        <v>101010102001</v>
      </c>
      <c r="B116" s="27" t="s">
        <v>2902</v>
      </c>
      <c r="C116" s="27" t="s">
        <v>2626</v>
      </c>
      <c r="D116" s="27" t="s">
        <v>1288</v>
      </c>
      <c r="E116" s="27" t="s">
        <v>2628</v>
      </c>
      <c r="F116" s="27">
        <v>4082</v>
      </c>
      <c r="G116" s="28">
        <v>39013</v>
      </c>
      <c r="H116" s="27" t="s">
        <v>1383</v>
      </c>
      <c r="I116" s="27" t="s">
        <v>1316</v>
      </c>
      <c r="J116" s="27">
        <v>0</v>
      </c>
      <c r="K116" s="27">
        <v>14785.98</v>
      </c>
      <c r="L116" s="27">
        <v>0</v>
      </c>
      <c r="M116" s="27">
        <v>-14785.98</v>
      </c>
      <c r="N116" s="27" t="s">
        <v>1290</v>
      </c>
    </row>
    <row r="117" spans="1:14" s="27" customFormat="1">
      <c r="A117" s="26">
        <v>101010102001</v>
      </c>
      <c r="B117" s="27" t="s">
        <v>2902</v>
      </c>
      <c r="C117" s="27" t="s">
        <v>2626</v>
      </c>
      <c r="D117" s="27" t="s">
        <v>1288</v>
      </c>
      <c r="E117" s="27" t="s">
        <v>2628</v>
      </c>
      <c r="F117" s="27">
        <v>4083</v>
      </c>
      <c r="G117" s="28">
        <v>39013</v>
      </c>
      <c r="H117" s="27" t="s">
        <v>1384</v>
      </c>
      <c r="I117" s="27" t="s">
        <v>1316</v>
      </c>
      <c r="J117" s="27">
        <v>0</v>
      </c>
      <c r="K117" s="27">
        <v>5318.5</v>
      </c>
      <c r="L117" s="27">
        <v>0</v>
      </c>
      <c r="M117" s="27">
        <v>-5318.5</v>
      </c>
      <c r="N117" s="27" t="s">
        <v>1290</v>
      </c>
    </row>
    <row r="118" spans="1:14" s="27" customFormat="1">
      <c r="A118" s="26">
        <v>101010102001</v>
      </c>
      <c r="B118" s="27" t="s">
        <v>2902</v>
      </c>
      <c r="C118" s="27" t="s">
        <v>2626</v>
      </c>
      <c r="D118" s="27" t="s">
        <v>1288</v>
      </c>
      <c r="E118" s="27" t="s">
        <v>2628</v>
      </c>
      <c r="F118" s="27">
        <v>4086</v>
      </c>
      <c r="G118" s="28">
        <v>39014</v>
      </c>
      <c r="H118" s="27" t="s">
        <v>1390</v>
      </c>
      <c r="I118" s="27" t="s">
        <v>1316</v>
      </c>
      <c r="J118" s="27">
        <v>0</v>
      </c>
      <c r="K118" s="27">
        <v>14860.28</v>
      </c>
      <c r="L118" s="27">
        <v>0</v>
      </c>
      <c r="M118" s="27">
        <v>-14860.28</v>
      </c>
      <c r="N118" s="27" t="s">
        <v>1290</v>
      </c>
    </row>
    <row r="119" spans="1:14" s="27" customFormat="1">
      <c r="A119" s="26">
        <v>101010102001</v>
      </c>
      <c r="B119" s="27" t="s">
        <v>2902</v>
      </c>
      <c r="C119" s="27" t="s">
        <v>2626</v>
      </c>
      <c r="D119" s="27" t="s">
        <v>1288</v>
      </c>
      <c r="E119" s="27" t="s">
        <v>2628</v>
      </c>
      <c r="F119" s="27">
        <v>4087</v>
      </c>
      <c r="G119" s="28">
        <v>39014</v>
      </c>
      <c r="H119" s="27" t="s">
        <v>91</v>
      </c>
      <c r="I119" s="27" t="s">
        <v>1316</v>
      </c>
      <c r="J119" s="27">
        <v>0</v>
      </c>
      <c r="K119" s="27">
        <v>5344.69</v>
      </c>
      <c r="L119" s="27">
        <v>0</v>
      </c>
      <c r="M119" s="27">
        <v>-5344.69</v>
      </c>
      <c r="N119" s="27" t="s">
        <v>1290</v>
      </c>
    </row>
    <row r="120" spans="1:14" s="27" customFormat="1">
      <c r="A120" s="26">
        <v>101010102001</v>
      </c>
      <c r="B120" s="27" t="s">
        <v>2902</v>
      </c>
      <c r="C120" s="27" t="s">
        <v>2626</v>
      </c>
      <c r="D120" s="27" t="s">
        <v>1288</v>
      </c>
      <c r="E120" s="27" t="s">
        <v>2628</v>
      </c>
      <c r="F120" s="27">
        <v>4093</v>
      </c>
      <c r="G120" s="28">
        <v>39015</v>
      </c>
      <c r="H120" s="27" t="s">
        <v>1404</v>
      </c>
      <c r="I120" s="27" t="s">
        <v>1316</v>
      </c>
      <c r="J120" s="27">
        <v>0</v>
      </c>
      <c r="K120" s="27">
        <v>17482.68</v>
      </c>
      <c r="L120" s="27">
        <v>0</v>
      </c>
      <c r="M120" s="27">
        <v>-17482.68</v>
      </c>
      <c r="N120" s="27" t="s">
        <v>1290</v>
      </c>
    </row>
    <row r="121" spans="1:14" s="27" customFormat="1">
      <c r="A121" s="26">
        <v>101010102001</v>
      </c>
      <c r="B121" s="27" t="s">
        <v>2902</v>
      </c>
      <c r="C121" s="27" t="s">
        <v>2626</v>
      </c>
      <c r="D121" s="27" t="s">
        <v>1288</v>
      </c>
      <c r="E121" s="27" t="s">
        <v>2628</v>
      </c>
      <c r="F121" s="27">
        <v>4095</v>
      </c>
      <c r="G121" s="28">
        <v>39015</v>
      </c>
      <c r="H121" s="27" t="s">
        <v>2837</v>
      </c>
      <c r="I121" s="27" t="s">
        <v>1316</v>
      </c>
      <c r="J121" s="27">
        <v>0</v>
      </c>
      <c r="K121" s="27">
        <v>5344.69</v>
      </c>
      <c r="L121" s="27">
        <v>0</v>
      </c>
      <c r="M121" s="27">
        <v>-5344.69</v>
      </c>
      <c r="N121" s="27" t="s">
        <v>1290</v>
      </c>
    </row>
    <row r="122" spans="1:14" s="27" customFormat="1">
      <c r="A122" s="26">
        <v>101010102001</v>
      </c>
      <c r="B122" s="27" t="s">
        <v>2902</v>
      </c>
      <c r="C122" s="27" t="s">
        <v>2626</v>
      </c>
      <c r="D122" s="27" t="s">
        <v>1288</v>
      </c>
      <c r="E122" s="27" t="s">
        <v>2628</v>
      </c>
      <c r="F122" s="27">
        <v>4102</v>
      </c>
      <c r="G122" s="28">
        <v>39016</v>
      </c>
      <c r="H122" s="27" t="s">
        <v>1423</v>
      </c>
      <c r="I122" s="27" t="s">
        <v>1316</v>
      </c>
      <c r="J122" s="27">
        <v>0</v>
      </c>
      <c r="K122" s="27">
        <v>14860.28</v>
      </c>
      <c r="L122" s="27">
        <v>0</v>
      </c>
      <c r="M122" s="27">
        <v>-14860.28</v>
      </c>
      <c r="N122" s="27" t="s">
        <v>1290</v>
      </c>
    </row>
    <row r="123" spans="1:14" s="27" customFormat="1">
      <c r="A123" s="26">
        <v>101010102001</v>
      </c>
      <c r="B123" s="27" t="s">
        <v>2902</v>
      </c>
      <c r="C123" s="27" t="s">
        <v>2626</v>
      </c>
      <c r="D123" s="27" t="s">
        <v>1288</v>
      </c>
      <c r="E123" s="27" t="s">
        <v>2628</v>
      </c>
      <c r="F123" s="27">
        <v>4103</v>
      </c>
      <c r="G123" s="28">
        <v>39016</v>
      </c>
      <c r="H123" s="27" t="s">
        <v>91</v>
      </c>
      <c r="I123" s="27" t="s">
        <v>1316</v>
      </c>
      <c r="J123" s="27">
        <v>0</v>
      </c>
      <c r="K123" s="27">
        <v>5318.5</v>
      </c>
      <c r="L123" s="27">
        <v>0</v>
      </c>
      <c r="M123" s="27">
        <v>-5318.5</v>
      </c>
      <c r="N123" s="27" t="s">
        <v>1290</v>
      </c>
    </row>
    <row r="124" spans="1:14" s="27" customFormat="1">
      <c r="A124" s="26">
        <v>101010102001</v>
      </c>
      <c r="B124" s="27" t="s">
        <v>2902</v>
      </c>
      <c r="C124" s="27" t="s">
        <v>2626</v>
      </c>
      <c r="D124" s="27" t="s">
        <v>1288</v>
      </c>
      <c r="E124" s="27" t="s">
        <v>2628</v>
      </c>
      <c r="F124" s="27">
        <v>4119</v>
      </c>
      <c r="G124" s="28">
        <v>39017</v>
      </c>
      <c r="H124" s="27" t="s">
        <v>2512</v>
      </c>
      <c r="I124" s="27" t="s">
        <v>1316</v>
      </c>
      <c r="J124" s="27">
        <v>0</v>
      </c>
      <c r="K124" s="27">
        <v>6680.87</v>
      </c>
      <c r="L124" s="27">
        <v>0</v>
      </c>
      <c r="M124" s="27">
        <v>-6680.87</v>
      </c>
      <c r="N124" s="27" t="s">
        <v>1290</v>
      </c>
    </row>
    <row r="125" spans="1:14" s="27" customFormat="1">
      <c r="A125" s="26">
        <v>101010102001</v>
      </c>
      <c r="B125" s="27" t="s">
        <v>2902</v>
      </c>
      <c r="C125" s="27" t="s">
        <v>2626</v>
      </c>
      <c r="D125" s="27" t="s">
        <v>1288</v>
      </c>
      <c r="E125" s="27" t="s">
        <v>2628</v>
      </c>
      <c r="F125" s="27">
        <v>4121</v>
      </c>
      <c r="G125" s="28">
        <v>39017</v>
      </c>
      <c r="H125" s="27" t="s">
        <v>2513</v>
      </c>
      <c r="I125" s="27" t="s">
        <v>1316</v>
      </c>
      <c r="J125" s="27">
        <v>0</v>
      </c>
      <c r="K125" s="27">
        <v>19668.009999999998</v>
      </c>
      <c r="L125" s="27">
        <v>0</v>
      </c>
      <c r="M125" s="27">
        <v>-19668.009999999998</v>
      </c>
      <c r="N125" s="27" t="s">
        <v>1290</v>
      </c>
    </row>
    <row r="126" spans="1:14" s="27" customFormat="1">
      <c r="A126" s="26">
        <v>101010102001</v>
      </c>
      <c r="B126" s="27" t="s">
        <v>2902</v>
      </c>
      <c r="C126" s="27" t="s">
        <v>2626</v>
      </c>
      <c r="D126" s="27" t="s">
        <v>1288</v>
      </c>
      <c r="E126" s="27" t="s">
        <v>2628</v>
      </c>
      <c r="F126" s="27">
        <v>4136</v>
      </c>
      <c r="G126" s="28">
        <v>39020</v>
      </c>
      <c r="H126" s="27" t="s">
        <v>3065</v>
      </c>
      <c r="I126" s="27" t="s">
        <v>1316</v>
      </c>
      <c r="J126" s="27">
        <v>0</v>
      </c>
      <c r="K126" s="27">
        <v>6648.12</v>
      </c>
      <c r="L126" s="27">
        <v>0</v>
      </c>
      <c r="M126" s="27">
        <v>-6648.12</v>
      </c>
      <c r="N126" s="27" t="s">
        <v>1290</v>
      </c>
    </row>
    <row r="127" spans="1:14" s="27" customFormat="1">
      <c r="A127" s="26">
        <v>101010102001</v>
      </c>
      <c r="B127" s="27" t="s">
        <v>2902</v>
      </c>
      <c r="C127" s="27" t="s">
        <v>2626</v>
      </c>
      <c r="D127" s="27" t="s">
        <v>1288</v>
      </c>
      <c r="E127" s="27" t="s">
        <v>2628</v>
      </c>
      <c r="F127" s="27">
        <v>4143</v>
      </c>
      <c r="G127" s="28">
        <v>39020</v>
      </c>
      <c r="H127" s="27" t="s">
        <v>3067</v>
      </c>
      <c r="I127" s="27" t="s">
        <v>1316</v>
      </c>
      <c r="J127" s="27">
        <v>0</v>
      </c>
      <c r="K127" s="27">
        <v>10611.12</v>
      </c>
      <c r="L127" s="27">
        <v>0</v>
      </c>
      <c r="M127" s="27">
        <v>-10611.12</v>
      </c>
      <c r="N127" s="27" t="s">
        <v>1290</v>
      </c>
    </row>
    <row r="128" spans="1:14" s="27" customFormat="1">
      <c r="A128" s="26">
        <v>101010102001</v>
      </c>
      <c r="B128" s="27" t="s">
        <v>2902</v>
      </c>
      <c r="C128" s="27" t="s">
        <v>2626</v>
      </c>
      <c r="D128" s="27" t="s">
        <v>1288</v>
      </c>
      <c r="E128" s="27" t="s">
        <v>2628</v>
      </c>
      <c r="F128" s="27">
        <v>4149</v>
      </c>
      <c r="G128" s="28">
        <v>39021</v>
      </c>
      <c r="H128" s="27" t="s">
        <v>1384</v>
      </c>
      <c r="I128" s="27" t="s">
        <v>1316</v>
      </c>
      <c r="J128" s="27">
        <v>0</v>
      </c>
      <c r="K128" s="27">
        <v>5344.69</v>
      </c>
      <c r="L128" s="27">
        <v>0</v>
      </c>
      <c r="M128" s="27">
        <v>-5344.69</v>
      </c>
      <c r="N128" s="27" t="s">
        <v>1290</v>
      </c>
    </row>
    <row r="129" spans="1:14" s="30" customFormat="1" ht="13.5" thickBot="1">
      <c r="A129" s="29">
        <v>101010102001</v>
      </c>
      <c r="B129" s="30" t="s">
        <v>2902</v>
      </c>
      <c r="C129" s="30" t="s">
        <v>2626</v>
      </c>
      <c r="D129" s="30" t="s">
        <v>1288</v>
      </c>
      <c r="E129" s="30" t="s">
        <v>2628</v>
      </c>
      <c r="F129" s="30">
        <v>4037</v>
      </c>
      <c r="G129" s="31">
        <v>39007</v>
      </c>
      <c r="H129" s="30" t="s">
        <v>2034</v>
      </c>
      <c r="I129" s="30" t="s">
        <v>1316</v>
      </c>
      <c r="J129" s="30">
        <v>0</v>
      </c>
      <c r="K129" s="30">
        <v>6680.87</v>
      </c>
      <c r="L129" s="30">
        <v>0</v>
      </c>
      <c r="M129" s="30">
        <v>-6680.87</v>
      </c>
      <c r="N129" s="30" t="s">
        <v>1290</v>
      </c>
    </row>
    <row r="130" spans="1:14">
      <c r="A130">
        <v>101010102001</v>
      </c>
      <c r="B130" t="s">
        <v>2902</v>
      </c>
      <c r="C130" t="s">
        <v>2626</v>
      </c>
      <c r="D130" t="s">
        <v>1288</v>
      </c>
      <c r="E130" t="s">
        <v>2628</v>
      </c>
      <c r="F130">
        <v>3906</v>
      </c>
      <c r="G130" s="1">
        <v>38993</v>
      </c>
      <c r="H130" t="s">
        <v>1054</v>
      </c>
      <c r="I130" t="s">
        <v>1054</v>
      </c>
      <c r="J130">
        <v>0</v>
      </c>
      <c r="K130">
        <v>11.96</v>
      </c>
      <c r="L130">
        <v>0</v>
      </c>
      <c r="M130">
        <v>-11.96</v>
      </c>
      <c r="N130" t="s">
        <v>1290</v>
      </c>
    </row>
    <row r="131" spans="1:14" ht="13.5" thickBot="1">
      <c r="A131">
        <v>101010102001</v>
      </c>
      <c r="B131" t="s">
        <v>2902</v>
      </c>
      <c r="C131" t="s">
        <v>2626</v>
      </c>
      <c r="D131" t="s">
        <v>1288</v>
      </c>
      <c r="E131" t="s">
        <v>2632</v>
      </c>
      <c r="F131">
        <v>240</v>
      </c>
      <c r="G131" s="1">
        <v>39020</v>
      </c>
      <c r="H131" t="s">
        <v>3074</v>
      </c>
      <c r="I131" t="s">
        <v>3074</v>
      </c>
      <c r="J131">
        <v>0</v>
      </c>
      <c r="K131">
        <v>67541.8</v>
      </c>
      <c r="L131">
        <v>0</v>
      </c>
      <c r="M131">
        <v>-67541.8</v>
      </c>
      <c r="N131" t="s">
        <v>1290</v>
      </c>
    </row>
    <row r="132" spans="1:14" s="24" customFormat="1">
      <c r="A132" s="23">
        <v>101010102001</v>
      </c>
      <c r="B132" s="24" t="s">
        <v>2902</v>
      </c>
      <c r="C132" s="24" t="s">
        <v>2626</v>
      </c>
      <c r="D132" s="24" t="s">
        <v>1288</v>
      </c>
      <c r="E132" s="24" t="s">
        <v>2628</v>
      </c>
      <c r="F132" s="24">
        <v>4092</v>
      </c>
      <c r="G132" s="25">
        <v>39015</v>
      </c>
      <c r="H132" s="24" t="s">
        <v>1403</v>
      </c>
      <c r="I132" s="24" t="s">
        <v>1403</v>
      </c>
      <c r="J132" s="24">
        <v>0</v>
      </c>
      <c r="K132" s="24">
        <v>51.69</v>
      </c>
      <c r="L132" s="24">
        <v>0</v>
      </c>
      <c r="M132" s="24">
        <v>-51.69</v>
      </c>
      <c r="N132" s="24" t="s">
        <v>1290</v>
      </c>
    </row>
    <row r="133" spans="1:14" s="30" customFormat="1" ht="13.5" thickBot="1">
      <c r="A133" s="29">
        <v>101010102001</v>
      </c>
      <c r="B133" s="30" t="s">
        <v>2902</v>
      </c>
      <c r="C133" s="30" t="s">
        <v>2626</v>
      </c>
      <c r="D133" s="30" t="s">
        <v>1288</v>
      </c>
      <c r="E133" s="30" t="s">
        <v>2628</v>
      </c>
      <c r="F133" s="30">
        <v>3931</v>
      </c>
      <c r="G133" s="31">
        <v>38994</v>
      </c>
      <c r="H133" s="30" t="s">
        <v>69</v>
      </c>
      <c r="I133" s="30" t="s">
        <v>69</v>
      </c>
      <c r="J133" s="30">
        <v>0</v>
      </c>
      <c r="K133" s="30">
        <v>407.68</v>
      </c>
      <c r="L133" s="30">
        <v>0</v>
      </c>
      <c r="M133" s="30">
        <v>-407.68</v>
      </c>
      <c r="N133" s="30" t="s">
        <v>1290</v>
      </c>
    </row>
    <row r="134" spans="1:14">
      <c r="A134">
        <v>101010102001</v>
      </c>
      <c r="B134" t="s">
        <v>2902</v>
      </c>
      <c r="C134" t="s">
        <v>2626</v>
      </c>
      <c r="D134" t="s">
        <v>1288</v>
      </c>
      <c r="E134" t="s">
        <v>2628</v>
      </c>
      <c r="F134">
        <v>4063</v>
      </c>
      <c r="G134" s="1">
        <v>39009</v>
      </c>
      <c r="H134" t="s">
        <v>2072</v>
      </c>
      <c r="I134" t="s">
        <v>2072</v>
      </c>
      <c r="J134">
        <v>0</v>
      </c>
      <c r="K134">
        <v>384.61</v>
      </c>
      <c r="L134">
        <v>0</v>
      </c>
      <c r="M134">
        <v>-384.61</v>
      </c>
      <c r="N134" t="s">
        <v>1290</v>
      </c>
    </row>
    <row r="135" spans="1:14">
      <c r="A135">
        <v>101010102001</v>
      </c>
      <c r="B135" t="s">
        <v>2902</v>
      </c>
      <c r="C135" t="s">
        <v>2626</v>
      </c>
      <c r="D135" t="s">
        <v>1288</v>
      </c>
      <c r="E135" t="s">
        <v>2628</v>
      </c>
      <c r="F135">
        <v>4048</v>
      </c>
      <c r="G135" s="1">
        <v>39009</v>
      </c>
      <c r="H135" t="s">
        <v>2061</v>
      </c>
      <c r="I135" t="s">
        <v>2061</v>
      </c>
      <c r="J135">
        <v>0</v>
      </c>
      <c r="K135">
        <v>35.79</v>
      </c>
      <c r="L135">
        <v>0</v>
      </c>
      <c r="M135">
        <v>-35.79</v>
      </c>
      <c r="N135" t="s">
        <v>1290</v>
      </c>
    </row>
    <row r="136" spans="1:14" ht="13.5" thickBot="1">
      <c r="A136">
        <v>101010102001</v>
      </c>
      <c r="B136" t="s">
        <v>2902</v>
      </c>
      <c r="C136" t="s">
        <v>2626</v>
      </c>
      <c r="D136" t="s">
        <v>1288</v>
      </c>
      <c r="E136" t="s">
        <v>2628</v>
      </c>
      <c r="F136">
        <v>4048</v>
      </c>
      <c r="G136" s="1">
        <v>39009</v>
      </c>
      <c r="H136" t="s">
        <v>2061</v>
      </c>
      <c r="I136" t="s">
        <v>2061</v>
      </c>
      <c r="J136">
        <v>0</v>
      </c>
      <c r="K136">
        <v>21.9</v>
      </c>
      <c r="L136">
        <v>0</v>
      </c>
      <c r="M136">
        <v>-21.9</v>
      </c>
      <c r="N136" t="s">
        <v>1290</v>
      </c>
    </row>
    <row r="137" spans="1:14" s="24" customFormat="1">
      <c r="A137" s="23">
        <v>101010102001</v>
      </c>
      <c r="B137" s="24" t="s">
        <v>2902</v>
      </c>
      <c r="C137" s="24" t="s">
        <v>2626</v>
      </c>
      <c r="D137" s="24" t="s">
        <v>1288</v>
      </c>
      <c r="E137" s="24" t="s">
        <v>2628</v>
      </c>
      <c r="F137" s="24">
        <v>3965</v>
      </c>
      <c r="G137" s="25">
        <v>39000</v>
      </c>
      <c r="H137" s="24" t="s">
        <v>109</v>
      </c>
      <c r="I137" s="24" t="s">
        <v>2295</v>
      </c>
      <c r="J137" s="24">
        <v>0</v>
      </c>
      <c r="K137" s="24">
        <v>67.2</v>
      </c>
      <c r="L137" s="24">
        <v>0</v>
      </c>
      <c r="M137" s="24">
        <v>-67.2</v>
      </c>
      <c r="N137" s="24" t="s">
        <v>1290</v>
      </c>
    </row>
    <row r="138" spans="1:14" s="27" customFormat="1">
      <c r="A138" s="26">
        <v>101010102001</v>
      </c>
      <c r="B138" s="27" t="s">
        <v>2902</v>
      </c>
      <c r="C138" s="27" t="s">
        <v>2626</v>
      </c>
      <c r="D138" s="27" t="s">
        <v>1288</v>
      </c>
      <c r="E138" s="27" t="s">
        <v>2628</v>
      </c>
      <c r="F138" s="27">
        <v>4110</v>
      </c>
      <c r="G138" s="28">
        <v>39016</v>
      </c>
      <c r="H138" s="27" t="s">
        <v>1427</v>
      </c>
      <c r="I138" s="27" t="s">
        <v>2295</v>
      </c>
      <c r="J138" s="27">
        <v>0</v>
      </c>
      <c r="K138" s="27">
        <v>90.72</v>
      </c>
      <c r="L138" s="27">
        <v>0</v>
      </c>
      <c r="M138" s="27">
        <v>-90.72</v>
      </c>
      <c r="N138" s="27" t="s">
        <v>1290</v>
      </c>
    </row>
    <row r="139" spans="1:14" s="27" customFormat="1">
      <c r="A139" s="26">
        <v>101010102001</v>
      </c>
      <c r="B139" s="27" t="s">
        <v>2902</v>
      </c>
      <c r="C139" s="27" t="s">
        <v>2626</v>
      </c>
      <c r="D139" s="27" t="s">
        <v>1288</v>
      </c>
      <c r="E139" s="27" t="s">
        <v>2628</v>
      </c>
      <c r="F139" s="27">
        <v>3950</v>
      </c>
      <c r="G139" s="28">
        <v>38996</v>
      </c>
      <c r="H139" s="27" t="s">
        <v>93</v>
      </c>
      <c r="I139" s="27" t="s">
        <v>2295</v>
      </c>
      <c r="J139" s="27">
        <v>0</v>
      </c>
      <c r="K139" s="27">
        <v>163.52000000000001</v>
      </c>
      <c r="L139" s="27">
        <v>0</v>
      </c>
      <c r="M139" s="27">
        <v>-163.52000000000001</v>
      </c>
      <c r="N139" s="27" t="s">
        <v>1290</v>
      </c>
    </row>
    <row r="140" spans="1:14" s="27" customFormat="1">
      <c r="A140" s="26">
        <v>101010102001</v>
      </c>
      <c r="B140" s="27" t="s">
        <v>2902</v>
      </c>
      <c r="C140" s="27" t="s">
        <v>2626</v>
      </c>
      <c r="D140" s="27" t="s">
        <v>1288</v>
      </c>
      <c r="E140" s="27" t="s">
        <v>2628</v>
      </c>
      <c r="F140" s="27">
        <v>4145</v>
      </c>
      <c r="G140" s="28">
        <v>39020</v>
      </c>
      <c r="H140" s="27" t="s">
        <v>3069</v>
      </c>
      <c r="I140" s="27" t="s">
        <v>2295</v>
      </c>
      <c r="J140" s="27">
        <v>0</v>
      </c>
      <c r="K140" s="27">
        <v>28</v>
      </c>
      <c r="L140" s="27">
        <v>0</v>
      </c>
      <c r="M140" s="27">
        <v>-28</v>
      </c>
      <c r="N140" s="27" t="s">
        <v>1290</v>
      </c>
    </row>
    <row r="141" spans="1:14" s="27" customFormat="1">
      <c r="A141" s="26">
        <v>101010102001</v>
      </c>
      <c r="B141" s="27" t="s">
        <v>2902</v>
      </c>
      <c r="C141" s="27" t="s">
        <v>2626</v>
      </c>
      <c r="D141" s="27" t="s">
        <v>1288</v>
      </c>
      <c r="E141" s="27" t="s">
        <v>2628</v>
      </c>
      <c r="F141" s="27">
        <v>4144</v>
      </c>
      <c r="G141" s="28">
        <v>39020</v>
      </c>
      <c r="H141" s="27" t="s">
        <v>3068</v>
      </c>
      <c r="I141" s="27" t="s">
        <v>2295</v>
      </c>
      <c r="J141" s="27">
        <v>0</v>
      </c>
      <c r="K141" s="27">
        <v>151.19999999999999</v>
      </c>
      <c r="L141" s="27">
        <v>0</v>
      </c>
      <c r="M141" s="27">
        <v>-151.19999999999999</v>
      </c>
      <c r="N141" s="27" t="s">
        <v>1290</v>
      </c>
    </row>
    <row r="142" spans="1:14" s="27" customFormat="1">
      <c r="A142" s="26">
        <v>101010102001</v>
      </c>
      <c r="B142" s="27" t="s">
        <v>2902</v>
      </c>
      <c r="C142" s="27" t="s">
        <v>2626</v>
      </c>
      <c r="D142" s="27" t="s">
        <v>1288</v>
      </c>
      <c r="E142" s="27" t="s">
        <v>2628</v>
      </c>
      <c r="F142" s="27">
        <v>4108</v>
      </c>
      <c r="G142" s="28">
        <v>39016</v>
      </c>
      <c r="H142" s="27" t="s">
        <v>1426</v>
      </c>
      <c r="I142" s="27" t="s">
        <v>2295</v>
      </c>
      <c r="J142" s="27">
        <v>0</v>
      </c>
      <c r="K142" s="27">
        <v>170.24</v>
      </c>
      <c r="L142" s="27">
        <v>0</v>
      </c>
      <c r="M142" s="27">
        <v>-170.24</v>
      </c>
      <c r="N142" s="27" t="s">
        <v>1290</v>
      </c>
    </row>
    <row r="143" spans="1:14" s="27" customFormat="1">
      <c r="A143" s="26">
        <v>101010102001</v>
      </c>
      <c r="B143" s="27" t="s">
        <v>2902</v>
      </c>
      <c r="C143" s="27" t="s">
        <v>2626</v>
      </c>
      <c r="D143" s="27" t="s">
        <v>1288</v>
      </c>
      <c r="E143" s="27" t="s">
        <v>2628</v>
      </c>
      <c r="F143" s="27">
        <v>3930</v>
      </c>
      <c r="G143" s="28">
        <v>38994</v>
      </c>
      <c r="H143" s="27" t="s">
        <v>68</v>
      </c>
      <c r="I143" s="27" t="s">
        <v>2295</v>
      </c>
      <c r="J143" s="27">
        <v>0</v>
      </c>
      <c r="K143" s="27">
        <v>247.52</v>
      </c>
      <c r="L143" s="27">
        <v>0</v>
      </c>
      <c r="M143" s="27">
        <v>-247.52</v>
      </c>
      <c r="N143" s="27" t="s">
        <v>1290</v>
      </c>
    </row>
    <row r="144" spans="1:14" s="30" customFormat="1" ht="13.5" thickBot="1">
      <c r="A144" s="29">
        <v>101010102001</v>
      </c>
      <c r="B144" s="30" t="s">
        <v>2902</v>
      </c>
      <c r="C144" s="30" t="s">
        <v>2626</v>
      </c>
      <c r="D144" s="30" t="s">
        <v>1288</v>
      </c>
      <c r="E144" s="30" t="s">
        <v>2628</v>
      </c>
      <c r="F144" s="30">
        <v>4117</v>
      </c>
      <c r="G144" s="31">
        <v>39017</v>
      </c>
      <c r="H144" s="30" t="s">
        <v>2510</v>
      </c>
      <c r="I144" s="30" t="s">
        <v>2295</v>
      </c>
      <c r="J144" s="30">
        <v>0</v>
      </c>
      <c r="K144" s="30">
        <v>44.8</v>
      </c>
      <c r="L144" s="30">
        <v>0</v>
      </c>
      <c r="M144" s="30">
        <v>-44.8</v>
      </c>
      <c r="N144" s="30" t="s">
        <v>1290</v>
      </c>
    </row>
    <row r="145" spans="1:14">
      <c r="A145">
        <v>101010102001</v>
      </c>
      <c r="B145" t="s">
        <v>1287</v>
      </c>
      <c r="C145" t="s">
        <v>2626</v>
      </c>
      <c r="D145" t="s">
        <v>1288</v>
      </c>
      <c r="E145" t="s">
        <v>2628</v>
      </c>
      <c r="F145">
        <v>4111</v>
      </c>
      <c r="G145" s="1">
        <v>39016</v>
      </c>
      <c r="H145" t="s">
        <v>2650</v>
      </c>
      <c r="I145" t="s">
        <v>1314</v>
      </c>
      <c r="J145">
        <v>0</v>
      </c>
      <c r="K145">
        <v>395.6</v>
      </c>
      <c r="L145">
        <v>0</v>
      </c>
      <c r="M145">
        <v>-395.6</v>
      </c>
      <c r="N145" t="s">
        <v>1290</v>
      </c>
    </row>
    <row r="146" spans="1:14" ht="13.5" thickBot="1">
      <c r="A146">
        <v>101010102001</v>
      </c>
      <c r="B146" t="s">
        <v>2902</v>
      </c>
      <c r="C146" t="s">
        <v>2626</v>
      </c>
      <c r="D146" t="s">
        <v>1288</v>
      </c>
      <c r="E146" t="s">
        <v>2628</v>
      </c>
      <c r="F146">
        <v>4112</v>
      </c>
      <c r="G146" s="1">
        <v>39016</v>
      </c>
      <c r="H146" t="s">
        <v>1428</v>
      </c>
      <c r="I146" t="s">
        <v>1314</v>
      </c>
      <c r="J146">
        <v>0</v>
      </c>
      <c r="K146">
        <v>430</v>
      </c>
      <c r="L146">
        <v>0</v>
      </c>
      <c r="M146">
        <v>-430</v>
      </c>
      <c r="N146" t="s">
        <v>1290</v>
      </c>
    </row>
    <row r="147" spans="1:14" s="21" customFormat="1" ht="13.5" thickBot="1">
      <c r="A147" s="19">
        <v>101010102001</v>
      </c>
      <c r="B147" s="21" t="s">
        <v>2902</v>
      </c>
      <c r="C147" s="21" t="s">
        <v>2626</v>
      </c>
      <c r="D147" s="21" t="s">
        <v>1288</v>
      </c>
      <c r="E147" s="21" t="s">
        <v>2628</v>
      </c>
      <c r="F147" s="21">
        <v>4170</v>
      </c>
      <c r="G147" s="22">
        <v>39021</v>
      </c>
      <c r="H147" s="21" t="s">
        <v>2861</v>
      </c>
      <c r="I147" s="21" t="s">
        <v>1863</v>
      </c>
      <c r="J147" s="21">
        <v>0</v>
      </c>
      <c r="K147" s="21">
        <v>63</v>
      </c>
      <c r="L147" s="21">
        <v>0</v>
      </c>
      <c r="M147" s="21">
        <v>-63</v>
      </c>
      <c r="N147" s="21" t="s">
        <v>1290</v>
      </c>
    </row>
    <row r="148" spans="1:14">
      <c r="A148">
        <v>101010102001</v>
      </c>
      <c r="B148" t="s">
        <v>2902</v>
      </c>
      <c r="C148" t="s">
        <v>2626</v>
      </c>
      <c r="D148" t="s">
        <v>1288</v>
      </c>
      <c r="E148" t="s">
        <v>2628</v>
      </c>
      <c r="F148">
        <v>3877</v>
      </c>
      <c r="G148" s="1">
        <v>38992</v>
      </c>
      <c r="H148" t="s">
        <v>1026</v>
      </c>
      <c r="I148" t="s">
        <v>1313</v>
      </c>
      <c r="J148">
        <v>0</v>
      </c>
      <c r="K148">
        <v>376.51</v>
      </c>
      <c r="L148">
        <v>0</v>
      </c>
      <c r="M148">
        <v>-376.51</v>
      </c>
      <c r="N148" t="s">
        <v>1290</v>
      </c>
    </row>
    <row r="149" spans="1:14">
      <c r="A149">
        <v>101010102001</v>
      </c>
      <c r="B149" t="s">
        <v>2902</v>
      </c>
      <c r="C149" t="s">
        <v>2626</v>
      </c>
      <c r="D149" t="s">
        <v>1288</v>
      </c>
      <c r="E149" t="s">
        <v>2628</v>
      </c>
      <c r="F149">
        <v>3969</v>
      </c>
      <c r="G149" s="1">
        <v>39000</v>
      </c>
      <c r="H149" t="s">
        <v>110</v>
      </c>
      <c r="I149" t="s">
        <v>1313</v>
      </c>
      <c r="J149">
        <v>0</v>
      </c>
      <c r="K149">
        <v>310</v>
      </c>
      <c r="L149">
        <v>0</v>
      </c>
      <c r="M149">
        <v>-310</v>
      </c>
      <c r="N149" t="s">
        <v>1290</v>
      </c>
    </row>
    <row r="150" spans="1:14" ht="13.5" thickBot="1">
      <c r="A150">
        <v>101010102001</v>
      </c>
      <c r="B150" t="s">
        <v>2902</v>
      </c>
      <c r="C150" t="s">
        <v>2626</v>
      </c>
      <c r="D150" t="s">
        <v>1288</v>
      </c>
      <c r="E150" t="s">
        <v>2628</v>
      </c>
      <c r="F150">
        <v>3876</v>
      </c>
      <c r="G150" s="1">
        <v>38992</v>
      </c>
      <c r="H150" t="s">
        <v>1025</v>
      </c>
      <c r="I150" t="s">
        <v>1313</v>
      </c>
      <c r="J150">
        <v>0</v>
      </c>
      <c r="K150">
        <v>344.1</v>
      </c>
      <c r="L150">
        <v>0</v>
      </c>
      <c r="M150">
        <v>-344.1</v>
      </c>
      <c r="N150" t="s">
        <v>1290</v>
      </c>
    </row>
    <row r="151" spans="1:14" s="21" customFormat="1" ht="13.5" thickBot="1">
      <c r="A151" s="19">
        <v>101010102001</v>
      </c>
      <c r="B151" s="21" t="s">
        <v>2902</v>
      </c>
      <c r="C151" s="21" t="s">
        <v>2626</v>
      </c>
      <c r="D151" s="21" t="s">
        <v>1288</v>
      </c>
      <c r="E151" s="21" t="s">
        <v>2628</v>
      </c>
      <c r="F151" s="21">
        <v>3997</v>
      </c>
      <c r="G151" s="22">
        <v>39003</v>
      </c>
      <c r="H151" s="21" t="s">
        <v>2835</v>
      </c>
      <c r="I151" s="21" t="s">
        <v>2285</v>
      </c>
      <c r="J151" s="21">
        <v>0</v>
      </c>
      <c r="K151" s="21">
        <v>90</v>
      </c>
      <c r="L151" s="21">
        <v>0</v>
      </c>
      <c r="M151" s="21">
        <v>-90</v>
      </c>
      <c r="N151" s="21" t="s">
        <v>1290</v>
      </c>
    </row>
    <row r="152" spans="1:14">
      <c r="A152">
        <v>101010102001</v>
      </c>
      <c r="B152" t="s">
        <v>2902</v>
      </c>
      <c r="C152" t="s">
        <v>2626</v>
      </c>
      <c r="D152" t="s">
        <v>1288</v>
      </c>
      <c r="E152" t="s">
        <v>2628</v>
      </c>
      <c r="F152">
        <v>3936</v>
      </c>
      <c r="G152" s="1">
        <v>38995</v>
      </c>
      <c r="H152" t="s">
        <v>85</v>
      </c>
      <c r="I152" t="s">
        <v>1341</v>
      </c>
      <c r="J152">
        <v>0</v>
      </c>
      <c r="K152">
        <v>75</v>
      </c>
      <c r="L152">
        <v>0</v>
      </c>
      <c r="M152">
        <v>-75</v>
      </c>
      <c r="N152" t="s">
        <v>1290</v>
      </c>
    </row>
    <row r="153" spans="1:14">
      <c r="A153">
        <v>101010102001</v>
      </c>
      <c r="B153" t="s">
        <v>2902</v>
      </c>
      <c r="C153" t="s">
        <v>2626</v>
      </c>
      <c r="D153" t="s">
        <v>1288</v>
      </c>
      <c r="E153" t="s">
        <v>2628</v>
      </c>
      <c r="F153">
        <v>4049</v>
      </c>
      <c r="G153" s="1">
        <v>39009</v>
      </c>
      <c r="H153" t="s">
        <v>2062</v>
      </c>
      <c r="I153" t="s">
        <v>2062</v>
      </c>
      <c r="J153">
        <v>0</v>
      </c>
      <c r="K153">
        <v>376.63</v>
      </c>
      <c r="L153">
        <v>0</v>
      </c>
      <c r="M153">
        <v>-376.63</v>
      </c>
      <c r="N153" t="s">
        <v>1290</v>
      </c>
    </row>
    <row r="154" spans="1:14">
      <c r="A154">
        <v>101010102001</v>
      </c>
      <c r="B154" t="s">
        <v>2902</v>
      </c>
      <c r="C154" t="s">
        <v>2626</v>
      </c>
      <c r="D154" t="s">
        <v>1288</v>
      </c>
      <c r="E154" t="s">
        <v>2628</v>
      </c>
      <c r="F154">
        <v>3973</v>
      </c>
      <c r="G154" s="1">
        <v>39000</v>
      </c>
      <c r="H154" t="s">
        <v>112</v>
      </c>
      <c r="I154" t="s">
        <v>112</v>
      </c>
      <c r="J154">
        <v>0</v>
      </c>
      <c r="K154">
        <v>204</v>
      </c>
      <c r="L154">
        <v>0</v>
      </c>
      <c r="M154">
        <v>-204</v>
      </c>
      <c r="N154" t="s">
        <v>1290</v>
      </c>
    </row>
    <row r="155" spans="1:14">
      <c r="A155">
        <v>101010102001</v>
      </c>
      <c r="B155" t="s">
        <v>2902</v>
      </c>
      <c r="C155" t="s">
        <v>2626</v>
      </c>
      <c r="D155" t="s">
        <v>1288</v>
      </c>
      <c r="E155" t="s">
        <v>2628</v>
      </c>
      <c r="F155">
        <v>4014</v>
      </c>
      <c r="G155" s="1">
        <v>39004</v>
      </c>
      <c r="H155" t="s">
        <v>2844</v>
      </c>
      <c r="I155" t="s">
        <v>2844</v>
      </c>
      <c r="J155">
        <v>0</v>
      </c>
      <c r="K155">
        <v>168</v>
      </c>
      <c r="L155">
        <v>0</v>
      </c>
      <c r="M155">
        <v>-168</v>
      </c>
      <c r="N155" t="s">
        <v>1290</v>
      </c>
    </row>
    <row r="156" spans="1:14">
      <c r="A156">
        <v>101010102001</v>
      </c>
      <c r="B156" t="s">
        <v>2902</v>
      </c>
      <c r="C156" t="s">
        <v>2626</v>
      </c>
      <c r="D156" t="s">
        <v>1288</v>
      </c>
      <c r="E156" t="s">
        <v>2628</v>
      </c>
      <c r="F156">
        <v>3971</v>
      </c>
      <c r="G156" s="1">
        <v>39000</v>
      </c>
      <c r="H156" t="s">
        <v>111</v>
      </c>
      <c r="I156" t="s">
        <v>111</v>
      </c>
      <c r="J156">
        <v>0</v>
      </c>
      <c r="K156">
        <v>200</v>
      </c>
      <c r="L156">
        <v>0</v>
      </c>
      <c r="M156">
        <v>-200</v>
      </c>
      <c r="N156" t="s">
        <v>1290</v>
      </c>
    </row>
    <row r="157" spans="1:14">
      <c r="A157">
        <v>101010102001</v>
      </c>
      <c r="B157" t="s">
        <v>2902</v>
      </c>
      <c r="C157" t="s">
        <v>2626</v>
      </c>
      <c r="D157" t="s">
        <v>1288</v>
      </c>
      <c r="E157" t="s">
        <v>2628</v>
      </c>
      <c r="F157">
        <v>3988</v>
      </c>
      <c r="G157" s="1">
        <v>39002</v>
      </c>
      <c r="H157" t="s">
        <v>137</v>
      </c>
      <c r="I157" t="s">
        <v>137</v>
      </c>
      <c r="J157">
        <v>0</v>
      </c>
      <c r="K157">
        <v>100</v>
      </c>
      <c r="L157">
        <v>0</v>
      </c>
      <c r="M157">
        <v>-100</v>
      </c>
      <c r="N157" t="s">
        <v>1290</v>
      </c>
    </row>
    <row r="158" spans="1:14">
      <c r="A158">
        <v>101010102001</v>
      </c>
      <c r="B158" t="s">
        <v>2902</v>
      </c>
      <c r="C158" t="s">
        <v>2626</v>
      </c>
      <c r="D158" t="s">
        <v>1288</v>
      </c>
      <c r="E158" t="s">
        <v>2628</v>
      </c>
      <c r="F158">
        <v>4062</v>
      </c>
      <c r="G158" s="1">
        <v>39009</v>
      </c>
      <c r="H158" t="s">
        <v>2071</v>
      </c>
      <c r="I158" t="s">
        <v>2071</v>
      </c>
      <c r="J158">
        <v>0</v>
      </c>
      <c r="K158">
        <v>33.6</v>
      </c>
      <c r="L158">
        <v>0</v>
      </c>
      <c r="M158">
        <v>-33.6</v>
      </c>
      <c r="N158" t="s">
        <v>1290</v>
      </c>
    </row>
    <row r="159" spans="1:14">
      <c r="A159">
        <v>101010102001</v>
      </c>
      <c r="B159" t="s">
        <v>2902</v>
      </c>
      <c r="C159" t="s">
        <v>2626</v>
      </c>
      <c r="D159" t="s">
        <v>1288</v>
      </c>
      <c r="E159" t="s">
        <v>2628</v>
      </c>
      <c r="F159">
        <v>4073</v>
      </c>
      <c r="G159" s="1">
        <v>39010</v>
      </c>
      <c r="H159" t="s">
        <v>3447</v>
      </c>
      <c r="I159" t="s">
        <v>3447</v>
      </c>
      <c r="J159">
        <v>0</v>
      </c>
      <c r="K159">
        <v>504</v>
      </c>
      <c r="L159">
        <v>0</v>
      </c>
      <c r="M159">
        <v>-504</v>
      </c>
      <c r="N159" t="s">
        <v>1290</v>
      </c>
    </row>
    <row r="160" spans="1:14">
      <c r="A160">
        <v>101010102001</v>
      </c>
      <c r="B160" t="s">
        <v>2902</v>
      </c>
      <c r="C160" t="s">
        <v>2626</v>
      </c>
      <c r="D160" t="s">
        <v>1288</v>
      </c>
      <c r="E160" t="s">
        <v>2628</v>
      </c>
      <c r="F160">
        <v>4067</v>
      </c>
      <c r="G160" s="1">
        <v>39010</v>
      </c>
      <c r="H160" t="s">
        <v>2082</v>
      </c>
      <c r="I160" t="s">
        <v>2082</v>
      </c>
      <c r="J160">
        <v>0</v>
      </c>
      <c r="K160">
        <v>87.5</v>
      </c>
      <c r="L160">
        <v>0</v>
      </c>
      <c r="M160">
        <v>-87.5</v>
      </c>
      <c r="N160" t="s">
        <v>1290</v>
      </c>
    </row>
    <row r="161" spans="1:14">
      <c r="A161">
        <v>101010102001</v>
      </c>
      <c r="B161" t="s">
        <v>2902</v>
      </c>
      <c r="C161" t="s">
        <v>2626</v>
      </c>
      <c r="D161" t="s">
        <v>1288</v>
      </c>
      <c r="E161" t="s">
        <v>2628</v>
      </c>
      <c r="F161">
        <v>4166</v>
      </c>
      <c r="G161" s="1">
        <v>39021</v>
      </c>
      <c r="H161" t="s">
        <v>2859</v>
      </c>
      <c r="I161" t="s">
        <v>2859</v>
      </c>
      <c r="J161">
        <v>0</v>
      </c>
      <c r="K161">
        <v>73.12</v>
      </c>
      <c r="L161">
        <v>0</v>
      </c>
      <c r="M161">
        <v>-73.12</v>
      </c>
      <c r="N161" t="s">
        <v>1290</v>
      </c>
    </row>
    <row r="162" spans="1:14">
      <c r="A162">
        <v>101010102001</v>
      </c>
      <c r="B162" t="s">
        <v>2902</v>
      </c>
      <c r="C162" t="s">
        <v>2626</v>
      </c>
      <c r="D162" t="s">
        <v>1288</v>
      </c>
      <c r="E162" t="s">
        <v>2628</v>
      </c>
      <c r="F162">
        <v>4134</v>
      </c>
      <c r="G162" s="1">
        <v>39020</v>
      </c>
      <c r="H162" t="s">
        <v>3064</v>
      </c>
      <c r="I162" t="s">
        <v>3064</v>
      </c>
      <c r="J162">
        <v>0</v>
      </c>
      <c r="K162">
        <v>369.93</v>
      </c>
      <c r="L162">
        <v>0</v>
      </c>
      <c r="M162">
        <v>-369.93</v>
      </c>
      <c r="N162" t="s">
        <v>1290</v>
      </c>
    </row>
    <row r="163" spans="1:14">
      <c r="A163">
        <v>101010102001</v>
      </c>
      <c r="B163" t="s">
        <v>2902</v>
      </c>
      <c r="C163" t="s">
        <v>2626</v>
      </c>
      <c r="D163" t="s">
        <v>1288</v>
      </c>
      <c r="E163" t="s">
        <v>2628</v>
      </c>
      <c r="F163">
        <v>4163</v>
      </c>
      <c r="G163" s="1">
        <v>39021</v>
      </c>
      <c r="H163" t="s">
        <v>1926</v>
      </c>
      <c r="I163" t="s">
        <v>1926</v>
      </c>
      <c r="J163">
        <v>0</v>
      </c>
      <c r="K163">
        <v>242.63</v>
      </c>
      <c r="L163">
        <v>0</v>
      </c>
      <c r="M163">
        <v>-242.63</v>
      </c>
      <c r="N163" t="s">
        <v>1290</v>
      </c>
    </row>
    <row r="164" spans="1:14">
      <c r="A164">
        <v>101010102001</v>
      </c>
      <c r="B164" t="s">
        <v>2902</v>
      </c>
      <c r="C164" t="s">
        <v>2626</v>
      </c>
      <c r="D164" t="s">
        <v>1288</v>
      </c>
      <c r="E164" t="s">
        <v>2628</v>
      </c>
      <c r="F164">
        <v>4100</v>
      </c>
      <c r="G164" s="1">
        <v>39015</v>
      </c>
      <c r="H164" t="s">
        <v>1408</v>
      </c>
      <c r="I164" t="s">
        <v>1408</v>
      </c>
      <c r="J164">
        <v>0</v>
      </c>
      <c r="K164">
        <v>4500</v>
      </c>
      <c r="L164">
        <v>0</v>
      </c>
      <c r="M164">
        <v>-4500</v>
      </c>
      <c r="N164" t="s">
        <v>1290</v>
      </c>
    </row>
    <row r="165" spans="1:14">
      <c r="A165">
        <v>101010102001</v>
      </c>
      <c r="B165" t="s">
        <v>2902</v>
      </c>
      <c r="C165" t="s">
        <v>2626</v>
      </c>
      <c r="D165" t="s">
        <v>1288</v>
      </c>
      <c r="E165" t="s">
        <v>2628</v>
      </c>
      <c r="F165">
        <v>4076</v>
      </c>
      <c r="G165" s="1">
        <v>39010</v>
      </c>
      <c r="H165" t="s">
        <v>1363</v>
      </c>
      <c r="I165" t="s">
        <v>1363</v>
      </c>
      <c r="J165">
        <v>0</v>
      </c>
      <c r="K165">
        <v>20.57</v>
      </c>
      <c r="L165">
        <v>0</v>
      </c>
      <c r="M165">
        <v>-20.57</v>
      </c>
      <c r="N165" t="s">
        <v>1290</v>
      </c>
    </row>
    <row r="166" spans="1:14">
      <c r="A166">
        <v>101010102001</v>
      </c>
      <c r="B166" t="s">
        <v>2902</v>
      </c>
      <c r="C166" t="s">
        <v>2626</v>
      </c>
      <c r="D166" t="s">
        <v>1288</v>
      </c>
      <c r="E166" t="s">
        <v>2628</v>
      </c>
      <c r="F166">
        <v>4081</v>
      </c>
      <c r="G166" s="1">
        <v>39013</v>
      </c>
      <c r="H166" t="s">
        <v>1382</v>
      </c>
      <c r="I166" t="s">
        <v>1382</v>
      </c>
      <c r="J166">
        <v>0</v>
      </c>
      <c r="K166">
        <v>132</v>
      </c>
      <c r="L166">
        <v>0</v>
      </c>
      <c r="M166">
        <v>-132</v>
      </c>
      <c r="N166" t="s">
        <v>1290</v>
      </c>
    </row>
    <row r="167" spans="1:14">
      <c r="A167">
        <v>101010102001</v>
      </c>
      <c r="B167" t="s">
        <v>2902</v>
      </c>
      <c r="C167" t="s">
        <v>2626</v>
      </c>
      <c r="D167" t="s">
        <v>1288</v>
      </c>
      <c r="E167" t="s">
        <v>2628</v>
      </c>
      <c r="F167">
        <v>3916</v>
      </c>
      <c r="G167" s="1">
        <v>38994</v>
      </c>
      <c r="H167" t="s">
        <v>62</v>
      </c>
      <c r="I167" t="s">
        <v>62</v>
      </c>
      <c r="J167">
        <v>0</v>
      </c>
      <c r="K167">
        <v>2000</v>
      </c>
      <c r="L167">
        <v>0</v>
      </c>
      <c r="M167">
        <v>-2000</v>
      </c>
      <c r="N167" t="s">
        <v>1290</v>
      </c>
    </row>
    <row r="168" spans="1:14">
      <c r="A168">
        <v>101010102001</v>
      </c>
      <c r="B168" t="s">
        <v>2902</v>
      </c>
      <c r="C168" t="s">
        <v>2626</v>
      </c>
      <c r="D168" t="s">
        <v>1288</v>
      </c>
      <c r="E168" t="s">
        <v>2628</v>
      </c>
      <c r="F168">
        <v>4056</v>
      </c>
      <c r="G168" s="1">
        <v>39009</v>
      </c>
      <c r="H168" t="s">
        <v>2068</v>
      </c>
      <c r="I168" t="s">
        <v>2068</v>
      </c>
      <c r="J168">
        <v>0</v>
      </c>
      <c r="K168">
        <v>76.48</v>
      </c>
      <c r="L168">
        <v>0</v>
      </c>
      <c r="M168">
        <v>-76.48</v>
      </c>
      <c r="N168" t="s">
        <v>1290</v>
      </c>
    </row>
    <row r="169" spans="1:14">
      <c r="A169">
        <v>101010102001</v>
      </c>
      <c r="B169" t="s">
        <v>2902</v>
      </c>
      <c r="C169" t="s">
        <v>2626</v>
      </c>
      <c r="D169" t="s">
        <v>1288</v>
      </c>
      <c r="E169" t="s">
        <v>2628</v>
      </c>
      <c r="F169">
        <v>4025</v>
      </c>
      <c r="G169" s="1">
        <v>39006</v>
      </c>
      <c r="H169" t="s">
        <v>2022</v>
      </c>
      <c r="I169" t="s">
        <v>2022</v>
      </c>
      <c r="J169">
        <v>0</v>
      </c>
      <c r="K169">
        <v>7500</v>
      </c>
      <c r="L169">
        <v>0</v>
      </c>
      <c r="M169">
        <v>-7500</v>
      </c>
      <c r="N169" t="s">
        <v>1290</v>
      </c>
    </row>
    <row r="170" spans="1:14">
      <c r="A170">
        <v>101010102001</v>
      </c>
      <c r="B170" t="s">
        <v>2902</v>
      </c>
      <c r="C170" t="s">
        <v>2626</v>
      </c>
      <c r="D170" t="s">
        <v>1288</v>
      </c>
      <c r="E170" t="s">
        <v>2628</v>
      </c>
      <c r="F170">
        <v>4837</v>
      </c>
      <c r="G170" s="1">
        <v>39002</v>
      </c>
      <c r="H170" t="s">
        <v>2817</v>
      </c>
      <c r="I170" t="s">
        <v>2817</v>
      </c>
      <c r="J170">
        <v>0</v>
      </c>
      <c r="K170">
        <v>3000</v>
      </c>
      <c r="L170">
        <v>0</v>
      </c>
      <c r="M170">
        <v>-3000</v>
      </c>
      <c r="N170" t="s">
        <v>1290</v>
      </c>
    </row>
    <row r="171" spans="1:14" ht="13.5" thickBot="1">
      <c r="A171">
        <v>101010102001</v>
      </c>
      <c r="B171" t="s">
        <v>1287</v>
      </c>
      <c r="C171" t="s">
        <v>2626</v>
      </c>
      <c r="D171" t="s">
        <v>1288</v>
      </c>
      <c r="E171" t="s">
        <v>2628</v>
      </c>
      <c r="F171">
        <v>4042</v>
      </c>
      <c r="G171" s="1">
        <v>39008</v>
      </c>
      <c r="H171" t="s">
        <v>2649</v>
      </c>
      <c r="I171" t="s">
        <v>2649</v>
      </c>
      <c r="J171">
        <v>0</v>
      </c>
      <c r="K171">
        <v>7.5</v>
      </c>
      <c r="L171">
        <v>0</v>
      </c>
      <c r="M171">
        <v>-7.5</v>
      </c>
      <c r="N171" t="s">
        <v>1290</v>
      </c>
    </row>
    <row r="172" spans="1:14" s="24" customFormat="1">
      <c r="A172" s="23">
        <v>101010102001</v>
      </c>
      <c r="B172" s="24" t="s">
        <v>2902</v>
      </c>
      <c r="C172" s="24" t="s">
        <v>2626</v>
      </c>
      <c r="D172" s="24" t="s">
        <v>1288</v>
      </c>
      <c r="E172" s="24" t="s">
        <v>2628</v>
      </c>
      <c r="F172" s="24">
        <v>3993</v>
      </c>
      <c r="G172" s="25">
        <v>39003</v>
      </c>
      <c r="H172" s="24" t="s">
        <v>1462</v>
      </c>
      <c r="I172" s="24" t="s">
        <v>1337</v>
      </c>
      <c r="J172" s="24">
        <v>0</v>
      </c>
      <c r="K172" s="24">
        <v>185.06</v>
      </c>
      <c r="L172" s="24">
        <v>0</v>
      </c>
      <c r="M172" s="24">
        <v>-185.06</v>
      </c>
      <c r="N172" s="24" t="s">
        <v>1290</v>
      </c>
    </row>
    <row r="173" spans="1:14" s="27" customFormat="1">
      <c r="A173" s="26">
        <v>101010102001</v>
      </c>
      <c r="B173" s="27" t="s">
        <v>2902</v>
      </c>
      <c r="C173" s="27" t="s">
        <v>2626</v>
      </c>
      <c r="D173" s="27" t="s">
        <v>1288</v>
      </c>
      <c r="E173" s="27" t="s">
        <v>2628</v>
      </c>
      <c r="F173" s="27">
        <v>4042</v>
      </c>
      <c r="G173" s="28">
        <v>39008</v>
      </c>
      <c r="H173" s="27" t="s">
        <v>2045</v>
      </c>
      <c r="I173" s="27" t="s">
        <v>1337</v>
      </c>
      <c r="J173" s="27">
        <v>0</v>
      </c>
      <c r="K173" s="27">
        <v>63.5</v>
      </c>
      <c r="L173" s="27">
        <v>0</v>
      </c>
      <c r="M173" s="27">
        <v>-63.5</v>
      </c>
      <c r="N173" s="27" t="s">
        <v>1290</v>
      </c>
    </row>
    <row r="174" spans="1:14" s="27" customFormat="1">
      <c r="A174" s="26">
        <v>101010102001</v>
      </c>
      <c r="B174" s="27" t="s">
        <v>2902</v>
      </c>
      <c r="C174" s="27" t="s">
        <v>2626</v>
      </c>
      <c r="D174" s="27" t="s">
        <v>1288</v>
      </c>
      <c r="E174" s="27" t="s">
        <v>2628</v>
      </c>
      <c r="F174" s="27">
        <v>4041</v>
      </c>
      <c r="G174" s="28">
        <v>39008</v>
      </c>
      <c r="H174" s="27" t="s">
        <v>2044</v>
      </c>
      <c r="I174" s="27" t="s">
        <v>1337</v>
      </c>
      <c r="J174" s="27">
        <v>0</v>
      </c>
      <c r="K174" s="27">
        <v>111.99</v>
      </c>
      <c r="L174" s="27">
        <v>0</v>
      </c>
      <c r="M174" s="27">
        <v>-111.99</v>
      </c>
      <c r="N174" s="27" t="s">
        <v>1290</v>
      </c>
    </row>
    <row r="175" spans="1:14" s="27" customFormat="1">
      <c r="A175" s="26">
        <v>101010102001</v>
      </c>
      <c r="B175" s="27" t="s">
        <v>2902</v>
      </c>
      <c r="C175" s="27" t="s">
        <v>2626</v>
      </c>
      <c r="D175" s="27" t="s">
        <v>1288</v>
      </c>
      <c r="E175" s="27" t="s">
        <v>2628</v>
      </c>
      <c r="F175" s="27">
        <v>4104</v>
      </c>
      <c r="G175" s="28">
        <v>39016</v>
      </c>
      <c r="H175" s="27" t="s">
        <v>1424</v>
      </c>
      <c r="I175" s="27" t="s">
        <v>1337</v>
      </c>
      <c r="J175" s="27">
        <v>0</v>
      </c>
      <c r="K175" s="27">
        <v>172.38</v>
      </c>
      <c r="L175" s="27">
        <v>0</v>
      </c>
      <c r="M175" s="27">
        <v>-172.38</v>
      </c>
      <c r="N175" s="27" t="s">
        <v>1290</v>
      </c>
    </row>
    <row r="176" spans="1:14" s="27" customFormat="1">
      <c r="A176" s="26">
        <v>101010102001</v>
      </c>
      <c r="B176" s="27" t="s">
        <v>2902</v>
      </c>
      <c r="C176" s="27" t="s">
        <v>2626</v>
      </c>
      <c r="D176" s="27" t="s">
        <v>1288</v>
      </c>
      <c r="E176" s="27" t="s">
        <v>2628</v>
      </c>
      <c r="F176" s="27">
        <v>3918</v>
      </c>
      <c r="G176" s="28">
        <v>38994</v>
      </c>
      <c r="H176" s="27" t="s">
        <v>3305</v>
      </c>
      <c r="I176" s="27" t="s">
        <v>1337</v>
      </c>
      <c r="J176" s="27">
        <v>0</v>
      </c>
      <c r="K176" s="27">
        <v>395.21</v>
      </c>
      <c r="L176" s="27">
        <v>0</v>
      </c>
      <c r="M176" s="27">
        <v>-395.21</v>
      </c>
      <c r="N176" s="27" t="s">
        <v>1290</v>
      </c>
    </row>
    <row r="177" spans="1:14" s="27" customFormat="1">
      <c r="A177" s="26">
        <v>101010102001</v>
      </c>
      <c r="B177" s="27" t="s">
        <v>2902</v>
      </c>
      <c r="C177" s="27" t="s">
        <v>2626</v>
      </c>
      <c r="D177" s="27" t="s">
        <v>1288</v>
      </c>
      <c r="E177" s="27" t="s">
        <v>2628</v>
      </c>
      <c r="F177" s="27">
        <v>4122</v>
      </c>
      <c r="G177" s="28">
        <v>39017</v>
      </c>
      <c r="H177" s="27" t="s">
        <v>3305</v>
      </c>
      <c r="I177" s="27" t="s">
        <v>1337</v>
      </c>
      <c r="J177" s="27">
        <v>0</v>
      </c>
      <c r="K177" s="27">
        <v>227</v>
      </c>
      <c r="L177" s="27">
        <v>0</v>
      </c>
      <c r="M177" s="27">
        <v>-227</v>
      </c>
      <c r="N177" s="27" t="s">
        <v>1290</v>
      </c>
    </row>
    <row r="178" spans="1:14" s="27" customFormat="1">
      <c r="A178" s="26">
        <v>101010102001</v>
      </c>
      <c r="B178" s="27" t="s">
        <v>2902</v>
      </c>
      <c r="C178" s="27" t="s">
        <v>2626</v>
      </c>
      <c r="D178" s="27" t="s">
        <v>1288</v>
      </c>
      <c r="E178" s="27" t="s">
        <v>2628</v>
      </c>
      <c r="F178" s="27">
        <v>4061</v>
      </c>
      <c r="G178" s="28">
        <v>39009</v>
      </c>
      <c r="H178" s="27" t="s">
        <v>2070</v>
      </c>
      <c r="I178" s="27" t="s">
        <v>1337</v>
      </c>
      <c r="J178" s="27">
        <v>0</v>
      </c>
      <c r="K178" s="27">
        <v>168</v>
      </c>
      <c r="L178" s="27">
        <v>0</v>
      </c>
      <c r="M178" s="27">
        <v>-168</v>
      </c>
      <c r="N178" s="27" t="s">
        <v>1290</v>
      </c>
    </row>
    <row r="179" spans="1:14" s="27" customFormat="1">
      <c r="A179" s="26">
        <v>101010102001</v>
      </c>
      <c r="B179" s="27" t="s">
        <v>2902</v>
      </c>
      <c r="C179" s="27" t="s">
        <v>2626</v>
      </c>
      <c r="D179" s="27" t="s">
        <v>1288</v>
      </c>
      <c r="E179" s="27" t="s">
        <v>2628</v>
      </c>
      <c r="F179" s="27">
        <v>3953</v>
      </c>
      <c r="G179" s="28">
        <v>38996</v>
      </c>
      <c r="H179" s="27" t="s">
        <v>95</v>
      </c>
      <c r="I179" s="27" t="s">
        <v>1337</v>
      </c>
      <c r="J179" s="27">
        <v>0</v>
      </c>
      <c r="K179" s="27">
        <v>222.49</v>
      </c>
      <c r="L179" s="27">
        <v>0</v>
      </c>
      <c r="M179" s="27">
        <v>-222.49</v>
      </c>
      <c r="N179" s="27" t="s">
        <v>1290</v>
      </c>
    </row>
    <row r="180" spans="1:14" s="27" customFormat="1">
      <c r="A180" s="26">
        <v>101010102001</v>
      </c>
      <c r="B180" s="27" t="s">
        <v>2902</v>
      </c>
      <c r="C180" s="27" t="s">
        <v>2626</v>
      </c>
      <c r="D180" s="27" t="s">
        <v>1288</v>
      </c>
      <c r="E180" s="27" t="s">
        <v>2628</v>
      </c>
      <c r="F180" s="27">
        <v>4069</v>
      </c>
      <c r="G180" s="28">
        <v>39010</v>
      </c>
      <c r="H180" s="27" t="s">
        <v>2444</v>
      </c>
      <c r="I180" s="27" t="s">
        <v>1337</v>
      </c>
      <c r="J180" s="27">
        <v>0</v>
      </c>
      <c r="K180" s="27">
        <v>166.39</v>
      </c>
      <c r="L180" s="27">
        <v>0</v>
      </c>
      <c r="M180" s="27">
        <v>-166.39</v>
      </c>
      <c r="N180" s="27" t="s">
        <v>1290</v>
      </c>
    </row>
    <row r="181" spans="1:14" s="27" customFormat="1">
      <c r="A181" s="26">
        <v>101010102001</v>
      </c>
      <c r="B181" s="27" t="s">
        <v>2902</v>
      </c>
      <c r="C181" s="27" t="s">
        <v>2626</v>
      </c>
      <c r="D181" s="27" t="s">
        <v>1288</v>
      </c>
      <c r="E181" s="27" t="s">
        <v>2628</v>
      </c>
      <c r="F181" s="27">
        <v>3872</v>
      </c>
      <c r="G181" s="28">
        <v>38992</v>
      </c>
      <c r="H181" s="27" t="s">
        <v>1022</v>
      </c>
      <c r="I181" s="27" t="s">
        <v>1337</v>
      </c>
      <c r="J181" s="27">
        <v>0</v>
      </c>
      <c r="K181" s="27">
        <v>187.4</v>
      </c>
      <c r="L181" s="27">
        <v>0</v>
      </c>
      <c r="M181" s="27">
        <v>-187.4</v>
      </c>
      <c r="N181" s="27" t="s">
        <v>1290</v>
      </c>
    </row>
    <row r="182" spans="1:14" s="30" customFormat="1" ht="13.5" thickBot="1">
      <c r="A182" s="29">
        <v>101010102001</v>
      </c>
      <c r="B182" s="30" t="s">
        <v>2902</v>
      </c>
      <c r="C182" s="30" t="s">
        <v>2626</v>
      </c>
      <c r="D182" s="30" t="s">
        <v>1288</v>
      </c>
      <c r="E182" s="30" t="s">
        <v>2628</v>
      </c>
      <c r="F182" s="30">
        <v>4077</v>
      </c>
      <c r="G182" s="31">
        <v>39010</v>
      </c>
      <c r="H182" s="30" t="s">
        <v>2236</v>
      </c>
      <c r="I182" s="30" t="s">
        <v>1337</v>
      </c>
      <c r="J182" s="30">
        <v>0</v>
      </c>
      <c r="K182" s="30">
        <v>147.91999999999999</v>
      </c>
      <c r="L182" s="30">
        <v>0</v>
      </c>
      <c r="M182" s="30">
        <v>-147.91999999999999</v>
      </c>
      <c r="N182" s="30" t="s">
        <v>1290</v>
      </c>
    </row>
    <row r="183" spans="1:14">
      <c r="A183">
        <v>101010102001</v>
      </c>
      <c r="B183" t="s">
        <v>2902</v>
      </c>
      <c r="C183" t="s">
        <v>2626</v>
      </c>
      <c r="D183" t="s">
        <v>1288</v>
      </c>
      <c r="E183" t="s">
        <v>2628</v>
      </c>
      <c r="F183">
        <v>4090</v>
      </c>
      <c r="G183" s="1">
        <v>39015</v>
      </c>
      <c r="H183" t="s">
        <v>1401</v>
      </c>
      <c r="I183" t="s">
        <v>1401</v>
      </c>
      <c r="J183">
        <v>0</v>
      </c>
      <c r="K183">
        <v>21.28</v>
      </c>
      <c r="L183">
        <v>0</v>
      </c>
      <c r="M183">
        <v>-21.28</v>
      </c>
      <c r="N183" t="s">
        <v>1290</v>
      </c>
    </row>
    <row r="184" spans="1:14" ht="13.5" thickBot="1">
      <c r="A184">
        <v>101010102001</v>
      </c>
      <c r="B184" t="s">
        <v>2902</v>
      </c>
      <c r="C184" t="s">
        <v>2626</v>
      </c>
      <c r="D184" t="s">
        <v>1288</v>
      </c>
      <c r="E184" t="s">
        <v>2628</v>
      </c>
      <c r="F184">
        <v>4089</v>
      </c>
      <c r="G184" s="1">
        <v>39015</v>
      </c>
      <c r="H184" t="s">
        <v>1400</v>
      </c>
      <c r="I184" t="s">
        <v>3907</v>
      </c>
      <c r="J184">
        <v>0</v>
      </c>
      <c r="K184">
        <v>444</v>
      </c>
      <c r="L184">
        <v>0</v>
      </c>
      <c r="M184">
        <v>-444</v>
      </c>
      <c r="N184" t="s">
        <v>1290</v>
      </c>
    </row>
    <row r="185" spans="1:14" s="24" customFormat="1">
      <c r="A185" s="23">
        <v>101010102001</v>
      </c>
      <c r="B185" s="24" t="s">
        <v>1287</v>
      </c>
      <c r="C185" s="24" t="s">
        <v>2626</v>
      </c>
      <c r="D185" s="24" t="s">
        <v>1288</v>
      </c>
      <c r="E185" s="24" t="s">
        <v>2628</v>
      </c>
      <c r="F185" s="24">
        <v>3946</v>
      </c>
      <c r="G185" s="25">
        <v>38995</v>
      </c>
      <c r="H185" s="24" t="s">
        <v>2646</v>
      </c>
      <c r="I185" s="24" t="s">
        <v>1327</v>
      </c>
      <c r="J185" s="24">
        <v>0</v>
      </c>
      <c r="K185" s="24">
        <v>180.53</v>
      </c>
      <c r="L185" s="24">
        <v>0</v>
      </c>
      <c r="M185" s="24">
        <v>-180.53</v>
      </c>
      <c r="N185" s="24" t="s">
        <v>1290</v>
      </c>
    </row>
    <row r="186" spans="1:14" s="27" customFormat="1">
      <c r="A186" s="26">
        <v>101010102001</v>
      </c>
      <c r="B186" s="27" t="s">
        <v>2902</v>
      </c>
      <c r="C186" s="27" t="s">
        <v>2626</v>
      </c>
      <c r="D186" s="27" t="s">
        <v>1288</v>
      </c>
      <c r="E186" s="27" t="s">
        <v>2628</v>
      </c>
      <c r="F186" s="27">
        <v>3946</v>
      </c>
      <c r="G186" s="28">
        <v>38995</v>
      </c>
      <c r="H186" s="27" t="s">
        <v>2646</v>
      </c>
      <c r="I186" s="27" t="s">
        <v>1327</v>
      </c>
      <c r="J186" s="27">
        <v>0</v>
      </c>
      <c r="K186" s="27">
        <v>217.14</v>
      </c>
      <c r="L186" s="27">
        <v>0</v>
      </c>
      <c r="M186" s="27">
        <v>-217.14</v>
      </c>
      <c r="N186" s="27" t="s">
        <v>1290</v>
      </c>
    </row>
    <row r="187" spans="1:14" s="27" customFormat="1">
      <c r="A187" s="26">
        <v>101010102001</v>
      </c>
      <c r="B187" s="27" t="s">
        <v>1287</v>
      </c>
      <c r="C187" s="27" t="s">
        <v>2626</v>
      </c>
      <c r="D187" s="27" t="s">
        <v>1288</v>
      </c>
      <c r="E187" s="27" t="s">
        <v>2628</v>
      </c>
      <c r="F187" s="27">
        <v>4168</v>
      </c>
      <c r="G187" s="28">
        <v>39021</v>
      </c>
      <c r="H187" s="27" t="s">
        <v>2652</v>
      </c>
      <c r="I187" s="27" t="s">
        <v>1327</v>
      </c>
      <c r="J187" s="27">
        <v>0</v>
      </c>
      <c r="K187" s="27">
        <v>165.69</v>
      </c>
      <c r="L187" s="27">
        <v>0</v>
      </c>
      <c r="M187" s="27">
        <v>-165.69</v>
      </c>
      <c r="N187" s="27" t="s">
        <v>1290</v>
      </c>
    </row>
    <row r="188" spans="1:14" s="27" customFormat="1">
      <c r="A188" s="26">
        <v>101010102001</v>
      </c>
      <c r="B188" s="27" t="s">
        <v>2902</v>
      </c>
      <c r="C188" s="27" t="s">
        <v>2626</v>
      </c>
      <c r="D188" s="27" t="s">
        <v>1288</v>
      </c>
      <c r="E188" s="27" t="s">
        <v>2628</v>
      </c>
      <c r="F188" s="27">
        <v>4168</v>
      </c>
      <c r="G188" s="28">
        <v>39021</v>
      </c>
      <c r="H188" s="27" t="s">
        <v>2652</v>
      </c>
      <c r="I188" s="27" t="s">
        <v>1327</v>
      </c>
      <c r="J188" s="27">
        <v>0</v>
      </c>
      <c r="K188" s="27">
        <v>219.77</v>
      </c>
      <c r="L188" s="27">
        <v>0</v>
      </c>
      <c r="M188" s="27">
        <v>-219.77</v>
      </c>
      <c r="N188" s="27" t="s">
        <v>1290</v>
      </c>
    </row>
    <row r="189" spans="1:14" s="30" customFormat="1" ht="13.5" thickBot="1">
      <c r="A189" s="29">
        <v>101010102001</v>
      </c>
      <c r="B189" s="30" t="s">
        <v>2902</v>
      </c>
      <c r="C189" s="30" t="s">
        <v>2626</v>
      </c>
      <c r="D189" s="30" t="s">
        <v>1288</v>
      </c>
      <c r="E189" s="30" t="s">
        <v>2628</v>
      </c>
      <c r="F189" s="30">
        <v>4046</v>
      </c>
      <c r="G189" s="31">
        <v>39008</v>
      </c>
      <c r="H189" s="30" t="s">
        <v>2046</v>
      </c>
      <c r="I189" s="30" t="s">
        <v>1327</v>
      </c>
      <c r="J189" s="30">
        <v>0</v>
      </c>
      <c r="K189" s="30">
        <v>44.8</v>
      </c>
      <c r="L189" s="30">
        <v>0</v>
      </c>
      <c r="M189" s="30">
        <v>-44.8</v>
      </c>
      <c r="N189" s="30" t="s">
        <v>1290</v>
      </c>
    </row>
    <row r="190" spans="1:14">
      <c r="A190">
        <v>101010102001</v>
      </c>
      <c r="B190" t="s">
        <v>2902</v>
      </c>
      <c r="C190" t="s">
        <v>2626</v>
      </c>
      <c r="D190" t="s">
        <v>1288</v>
      </c>
      <c r="E190" t="s">
        <v>2628</v>
      </c>
      <c r="F190">
        <v>4036</v>
      </c>
      <c r="G190" s="1">
        <v>39006</v>
      </c>
      <c r="H190" t="s">
        <v>2029</v>
      </c>
      <c r="I190" s="27" t="s">
        <v>2297</v>
      </c>
      <c r="J190">
        <v>0</v>
      </c>
      <c r="K190">
        <v>67.95</v>
      </c>
      <c r="L190">
        <v>0</v>
      </c>
      <c r="M190">
        <v>-67.95</v>
      </c>
      <c r="N190" t="s">
        <v>1290</v>
      </c>
    </row>
    <row r="191" spans="1:14">
      <c r="A191">
        <v>101010102001</v>
      </c>
      <c r="B191" t="s">
        <v>2902</v>
      </c>
      <c r="C191" t="s">
        <v>2626</v>
      </c>
      <c r="D191" t="s">
        <v>1288</v>
      </c>
      <c r="E191" t="s">
        <v>2628</v>
      </c>
      <c r="F191">
        <v>4032</v>
      </c>
      <c r="G191" s="1">
        <v>39006</v>
      </c>
      <c r="H191" t="s">
        <v>2027</v>
      </c>
      <c r="I191" s="27" t="s">
        <v>2297</v>
      </c>
      <c r="J191">
        <v>0</v>
      </c>
      <c r="K191">
        <v>76.58</v>
      </c>
      <c r="L191">
        <v>0</v>
      </c>
      <c r="M191">
        <v>-76.58</v>
      </c>
      <c r="N191" t="s">
        <v>1290</v>
      </c>
    </row>
    <row r="192" spans="1:14">
      <c r="A192">
        <v>101010102001</v>
      </c>
      <c r="B192" t="s">
        <v>1287</v>
      </c>
      <c r="C192" t="s">
        <v>2626</v>
      </c>
      <c r="D192" t="s">
        <v>1288</v>
      </c>
      <c r="E192" t="s">
        <v>2628</v>
      </c>
      <c r="F192">
        <v>4031</v>
      </c>
      <c r="G192" s="1">
        <v>39006</v>
      </c>
      <c r="H192" t="s">
        <v>2648</v>
      </c>
      <c r="I192" s="27" t="s">
        <v>2297</v>
      </c>
      <c r="J192">
        <v>0</v>
      </c>
      <c r="K192">
        <v>45.95</v>
      </c>
      <c r="L192">
        <v>0</v>
      </c>
      <c r="M192">
        <v>-45.95</v>
      </c>
      <c r="N192" t="s">
        <v>1290</v>
      </c>
    </row>
    <row r="193" spans="1:14">
      <c r="A193">
        <v>101010102001</v>
      </c>
      <c r="B193" t="s">
        <v>2902</v>
      </c>
      <c r="C193" t="s">
        <v>2626</v>
      </c>
      <c r="D193" t="s">
        <v>1288</v>
      </c>
      <c r="E193" t="s">
        <v>2628</v>
      </c>
      <c r="F193">
        <v>4034</v>
      </c>
      <c r="G193" s="1">
        <v>39006</v>
      </c>
      <c r="H193" t="s">
        <v>2028</v>
      </c>
      <c r="I193" s="27" t="s">
        <v>2297</v>
      </c>
      <c r="J193">
        <v>0</v>
      </c>
      <c r="K193">
        <v>85</v>
      </c>
      <c r="L193">
        <v>0</v>
      </c>
      <c r="M193">
        <v>-85</v>
      </c>
      <c r="N193" t="s">
        <v>1290</v>
      </c>
    </row>
    <row r="194" spans="1:14" ht="13.5" thickBot="1">
      <c r="A194">
        <v>101010102001</v>
      </c>
      <c r="B194" t="s">
        <v>2902</v>
      </c>
      <c r="C194" t="s">
        <v>2626</v>
      </c>
      <c r="D194" t="s">
        <v>1288</v>
      </c>
      <c r="E194" t="s">
        <v>2628</v>
      </c>
      <c r="F194">
        <v>4030</v>
      </c>
      <c r="G194" s="1">
        <v>39006</v>
      </c>
      <c r="H194" t="s">
        <v>2026</v>
      </c>
      <c r="I194" s="27" t="s">
        <v>2297</v>
      </c>
      <c r="J194">
        <v>0</v>
      </c>
      <c r="K194">
        <v>70</v>
      </c>
      <c r="L194">
        <v>0</v>
      </c>
      <c r="M194">
        <v>-70</v>
      </c>
      <c r="N194" t="s">
        <v>1290</v>
      </c>
    </row>
    <row r="195" spans="1:14" s="21" customFormat="1" ht="13.5" thickBot="1">
      <c r="A195" s="19">
        <v>101010102001</v>
      </c>
      <c r="B195" s="21" t="s">
        <v>2902</v>
      </c>
      <c r="C195" s="21" t="s">
        <v>2626</v>
      </c>
      <c r="D195" s="21" t="s">
        <v>1288</v>
      </c>
      <c r="E195" s="21" t="s">
        <v>2628</v>
      </c>
      <c r="F195" s="21">
        <v>4171</v>
      </c>
      <c r="G195" s="22">
        <v>39021</v>
      </c>
      <c r="H195" s="21" t="s">
        <v>2862</v>
      </c>
      <c r="I195" s="21" t="s">
        <v>2299</v>
      </c>
      <c r="J195" s="21">
        <v>0</v>
      </c>
      <c r="K195" s="21">
        <v>101.58</v>
      </c>
      <c r="L195" s="21">
        <v>0</v>
      </c>
      <c r="M195" s="21">
        <v>-101.58</v>
      </c>
      <c r="N195" s="21" t="s">
        <v>1290</v>
      </c>
    </row>
    <row r="196" spans="1:14">
      <c r="A196">
        <v>101010102001</v>
      </c>
      <c r="B196" t="s">
        <v>2902</v>
      </c>
      <c r="C196" t="s">
        <v>2626</v>
      </c>
      <c r="D196" t="s">
        <v>1288</v>
      </c>
      <c r="E196" t="s">
        <v>2628</v>
      </c>
      <c r="F196">
        <v>3879</v>
      </c>
      <c r="G196" s="1">
        <v>38992</v>
      </c>
      <c r="H196" t="s">
        <v>1028</v>
      </c>
      <c r="I196" t="s">
        <v>3539</v>
      </c>
      <c r="J196">
        <v>0</v>
      </c>
      <c r="K196">
        <v>205.69</v>
      </c>
      <c r="L196">
        <v>0</v>
      </c>
      <c r="M196">
        <v>-205.69</v>
      </c>
      <c r="N196" t="s">
        <v>1290</v>
      </c>
    </row>
    <row r="197" spans="1:14">
      <c r="A197">
        <v>101010102001</v>
      </c>
      <c r="B197" t="s">
        <v>2902</v>
      </c>
      <c r="C197" t="s">
        <v>2626</v>
      </c>
      <c r="D197" t="s">
        <v>1288</v>
      </c>
      <c r="E197" t="s">
        <v>2628</v>
      </c>
      <c r="F197">
        <v>4114</v>
      </c>
      <c r="G197" s="1">
        <v>39016</v>
      </c>
      <c r="H197" t="s">
        <v>2504</v>
      </c>
      <c r="I197" t="s">
        <v>3539</v>
      </c>
      <c r="J197">
        <v>0</v>
      </c>
      <c r="K197">
        <v>219.82</v>
      </c>
      <c r="L197">
        <v>0</v>
      </c>
      <c r="M197">
        <v>-219.82</v>
      </c>
      <c r="N197" t="s">
        <v>1290</v>
      </c>
    </row>
    <row r="198" spans="1:14">
      <c r="A198">
        <v>101010102001</v>
      </c>
      <c r="B198" t="s">
        <v>2902</v>
      </c>
      <c r="C198" t="s">
        <v>2626</v>
      </c>
      <c r="D198" t="s">
        <v>1288</v>
      </c>
      <c r="E198" t="s">
        <v>2628</v>
      </c>
      <c r="F198">
        <v>3880</v>
      </c>
      <c r="G198" s="1">
        <v>38992</v>
      </c>
      <c r="H198" t="s">
        <v>1029</v>
      </c>
      <c r="I198" t="s">
        <v>3539</v>
      </c>
      <c r="J198">
        <v>0</v>
      </c>
      <c r="K198">
        <v>74.45</v>
      </c>
      <c r="L198">
        <v>0</v>
      </c>
      <c r="M198">
        <v>-74.45</v>
      </c>
      <c r="N198" t="s">
        <v>1290</v>
      </c>
    </row>
    <row r="199" spans="1:14">
      <c r="A199">
        <v>101010102001</v>
      </c>
      <c r="B199" t="s">
        <v>2902</v>
      </c>
      <c r="C199" t="s">
        <v>2626</v>
      </c>
      <c r="D199" t="s">
        <v>1288</v>
      </c>
      <c r="E199" t="s">
        <v>2628</v>
      </c>
      <c r="F199">
        <v>3963</v>
      </c>
      <c r="G199" s="1">
        <v>39000</v>
      </c>
      <c r="H199" t="s">
        <v>108</v>
      </c>
      <c r="I199" t="s">
        <v>108</v>
      </c>
      <c r="J199">
        <v>0</v>
      </c>
      <c r="K199">
        <v>99.84</v>
      </c>
      <c r="L199">
        <v>0</v>
      </c>
      <c r="M199">
        <v>-99.84</v>
      </c>
      <c r="N199" t="s">
        <v>1290</v>
      </c>
    </row>
    <row r="200" spans="1:14">
      <c r="A200">
        <v>101010102001</v>
      </c>
      <c r="B200" t="s">
        <v>2902</v>
      </c>
      <c r="C200" t="s">
        <v>2626</v>
      </c>
      <c r="D200" t="s">
        <v>1288</v>
      </c>
      <c r="E200" t="s">
        <v>2628</v>
      </c>
      <c r="F200">
        <v>3921</v>
      </c>
      <c r="G200" s="1">
        <v>38994</v>
      </c>
      <c r="H200" t="s">
        <v>63</v>
      </c>
      <c r="I200" t="s">
        <v>63</v>
      </c>
      <c r="J200">
        <v>0</v>
      </c>
      <c r="K200">
        <v>2500</v>
      </c>
      <c r="L200">
        <v>0</v>
      </c>
      <c r="M200">
        <v>-2500</v>
      </c>
      <c r="N200" t="s">
        <v>1290</v>
      </c>
    </row>
    <row r="204" spans="1:14">
      <c r="I204" t="s">
        <v>3566</v>
      </c>
    </row>
  </sheetData>
  <autoFilter ref="A1:N200"/>
  <phoneticPr fontId="2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N156"/>
  <sheetViews>
    <sheetView topLeftCell="H141" workbookViewId="0">
      <selection activeCell="N1" sqref="A1:N157"/>
    </sheetView>
  </sheetViews>
  <sheetFormatPr baseColWidth="10" defaultRowHeight="12.75"/>
  <cols>
    <col min="1" max="7" width="11.42578125" hidden="1" customWidth="1"/>
    <col min="8" max="8" width="1.140625" customWidth="1"/>
    <col min="9" max="9" width="65.42578125" customWidth="1"/>
  </cols>
  <sheetData>
    <row r="1" spans="1:14" ht="13.5" thickBot="1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 s="24" customFormat="1">
      <c r="A2" s="23">
        <v>101010102001</v>
      </c>
      <c r="B2" s="24" t="s">
        <v>2902</v>
      </c>
      <c r="C2" s="24" t="s">
        <v>2626</v>
      </c>
      <c r="D2" s="24" t="s">
        <v>1288</v>
      </c>
      <c r="E2" s="24" t="s">
        <v>2628</v>
      </c>
      <c r="F2" s="24">
        <v>4341</v>
      </c>
      <c r="G2" s="25">
        <v>39050</v>
      </c>
      <c r="H2" s="24" t="s">
        <v>959</v>
      </c>
      <c r="I2" s="24" t="s">
        <v>959</v>
      </c>
      <c r="J2" s="24">
        <v>0</v>
      </c>
      <c r="K2" s="24">
        <v>1546.26</v>
      </c>
      <c r="L2" s="24">
        <v>0</v>
      </c>
      <c r="M2" s="24">
        <v>-1546.26</v>
      </c>
      <c r="N2" s="24" t="s">
        <v>1290</v>
      </c>
    </row>
    <row r="3" spans="1:14" s="27" customFormat="1">
      <c r="A3" s="26">
        <v>101010102001</v>
      </c>
      <c r="B3" s="27" t="s">
        <v>2902</v>
      </c>
      <c r="C3" s="27" t="s">
        <v>2626</v>
      </c>
      <c r="D3" s="27" t="s">
        <v>1288</v>
      </c>
      <c r="E3" s="27" t="s">
        <v>2628</v>
      </c>
      <c r="F3" s="27">
        <v>4268</v>
      </c>
      <c r="G3" s="28">
        <v>39035</v>
      </c>
      <c r="H3" s="27" t="s">
        <v>1694</v>
      </c>
      <c r="I3" s="27" t="s">
        <v>1694</v>
      </c>
      <c r="J3" s="27">
        <v>0</v>
      </c>
      <c r="K3" s="27">
        <v>337.72</v>
      </c>
      <c r="L3" s="27">
        <v>0</v>
      </c>
      <c r="M3" s="27">
        <v>-337.72</v>
      </c>
      <c r="N3" s="27" t="s">
        <v>1290</v>
      </c>
    </row>
    <row r="4" spans="1:14" s="27" customFormat="1">
      <c r="A4" s="26">
        <v>101010102001</v>
      </c>
      <c r="B4" s="27" t="s">
        <v>2902</v>
      </c>
      <c r="C4" s="27" t="s">
        <v>2626</v>
      </c>
      <c r="D4" s="27" t="s">
        <v>1288</v>
      </c>
      <c r="E4" s="27" t="s">
        <v>2628</v>
      </c>
      <c r="F4" s="27">
        <v>4319</v>
      </c>
      <c r="G4" s="28">
        <v>39044</v>
      </c>
      <c r="H4" s="27" t="s">
        <v>914</v>
      </c>
      <c r="I4" s="27" t="s">
        <v>914</v>
      </c>
      <c r="J4" s="27">
        <v>0</v>
      </c>
      <c r="K4" s="27">
        <v>337.72</v>
      </c>
      <c r="L4" s="27">
        <v>0</v>
      </c>
      <c r="M4" s="27">
        <v>-337.72</v>
      </c>
      <c r="N4" s="27" t="s">
        <v>1290</v>
      </c>
    </row>
    <row r="5" spans="1:14" s="27" customFormat="1">
      <c r="A5" s="26">
        <v>101010102001</v>
      </c>
      <c r="B5" s="27" t="s">
        <v>1287</v>
      </c>
      <c r="C5" s="27" t="s">
        <v>2626</v>
      </c>
      <c r="D5" s="27" t="s">
        <v>1288</v>
      </c>
      <c r="E5" s="27" t="s">
        <v>2628</v>
      </c>
      <c r="F5" s="27">
        <v>4353</v>
      </c>
      <c r="G5" s="28">
        <v>39051</v>
      </c>
      <c r="H5" s="27" t="s">
        <v>2656</v>
      </c>
      <c r="I5" s="27" t="s">
        <v>2656</v>
      </c>
      <c r="J5" s="27">
        <v>0</v>
      </c>
      <c r="K5" s="27">
        <v>395.6</v>
      </c>
      <c r="L5" s="27">
        <v>0</v>
      </c>
      <c r="M5" s="27">
        <v>-395.6</v>
      </c>
      <c r="N5" s="27" t="s">
        <v>1290</v>
      </c>
    </row>
    <row r="6" spans="1:14" s="27" customFormat="1">
      <c r="A6" s="26">
        <v>101010102001</v>
      </c>
      <c r="B6" s="27" t="s">
        <v>2902</v>
      </c>
      <c r="C6" s="27" t="s">
        <v>2626</v>
      </c>
      <c r="D6" s="27" t="s">
        <v>1288</v>
      </c>
      <c r="E6" s="27" t="s">
        <v>2628</v>
      </c>
      <c r="F6" s="27">
        <v>4350</v>
      </c>
      <c r="G6" s="28">
        <v>39051</v>
      </c>
      <c r="H6" s="27" t="s">
        <v>968</v>
      </c>
      <c r="I6" s="27" t="s">
        <v>968</v>
      </c>
      <c r="J6" s="27">
        <v>0</v>
      </c>
      <c r="K6" s="27">
        <v>3072.81</v>
      </c>
      <c r="L6" s="27">
        <v>0</v>
      </c>
      <c r="M6" s="27">
        <v>-3072.81</v>
      </c>
      <c r="N6" s="27" t="s">
        <v>1290</v>
      </c>
    </row>
    <row r="7" spans="1:14" s="27" customFormat="1">
      <c r="A7" s="26">
        <v>101010102001</v>
      </c>
      <c r="B7" s="27" t="s">
        <v>2902</v>
      </c>
      <c r="C7" s="27" t="s">
        <v>2626</v>
      </c>
      <c r="D7" s="27" t="s">
        <v>1288</v>
      </c>
      <c r="E7" s="27" t="s">
        <v>2628</v>
      </c>
      <c r="F7" s="27">
        <v>4280</v>
      </c>
      <c r="G7" s="28">
        <v>39041</v>
      </c>
      <c r="H7" s="27" t="s">
        <v>3597</v>
      </c>
      <c r="I7" s="27" t="s">
        <v>3597</v>
      </c>
      <c r="J7" s="27">
        <v>0</v>
      </c>
      <c r="K7" s="27">
        <v>75.209999999999994</v>
      </c>
      <c r="L7" s="27">
        <v>0</v>
      </c>
      <c r="M7" s="27">
        <v>-75.209999999999994</v>
      </c>
      <c r="N7" s="27" t="s">
        <v>1290</v>
      </c>
    </row>
    <row r="8" spans="1:14" s="27" customFormat="1">
      <c r="A8" s="26">
        <v>101010102001</v>
      </c>
      <c r="B8" s="27" t="s">
        <v>2902</v>
      </c>
      <c r="C8" s="27" t="s">
        <v>2626</v>
      </c>
      <c r="D8" s="27" t="s">
        <v>1288</v>
      </c>
      <c r="E8" s="27" t="s">
        <v>2628</v>
      </c>
      <c r="F8" s="27">
        <v>4288</v>
      </c>
      <c r="G8" s="28">
        <v>39041</v>
      </c>
      <c r="H8" s="27" t="s">
        <v>3602</v>
      </c>
      <c r="I8" s="27" t="s">
        <v>3602</v>
      </c>
      <c r="J8" s="27">
        <v>0</v>
      </c>
      <c r="K8" s="27">
        <v>24.56</v>
      </c>
      <c r="L8" s="27">
        <v>0</v>
      </c>
      <c r="M8" s="27">
        <v>-24.56</v>
      </c>
      <c r="N8" s="27" t="s">
        <v>1290</v>
      </c>
    </row>
    <row r="9" spans="1:14" s="27" customFormat="1">
      <c r="A9" s="26">
        <v>101010102001</v>
      </c>
      <c r="B9" s="27" t="s">
        <v>2902</v>
      </c>
      <c r="C9" s="27" t="s">
        <v>2626</v>
      </c>
      <c r="D9" s="27" t="s">
        <v>1288</v>
      </c>
      <c r="E9" s="27" t="s">
        <v>2628</v>
      </c>
      <c r="F9" s="27">
        <v>4299</v>
      </c>
      <c r="G9" s="28">
        <v>39042</v>
      </c>
      <c r="H9" s="27" t="s">
        <v>895</v>
      </c>
      <c r="I9" s="27" t="s">
        <v>895</v>
      </c>
      <c r="J9" s="27">
        <v>0</v>
      </c>
      <c r="K9" s="27">
        <v>57.29</v>
      </c>
      <c r="L9" s="27">
        <v>0</v>
      </c>
      <c r="M9" s="27">
        <v>-57.29</v>
      </c>
      <c r="N9" s="27" t="s">
        <v>1290</v>
      </c>
    </row>
    <row r="10" spans="1:14" s="27" customFormat="1">
      <c r="A10" s="26">
        <v>101010102001</v>
      </c>
      <c r="B10" s="27" t="s">
        <v>2902</v>
      </c>
      <c r="C10" s="27" t="s">
        <v>2626</v>
      </c>
      <c r="D10" s="27" t="s">
        <v>1288</v>
      </c>
      <c r="E10" s="27" t="s">
        <v>2628</v>
      </c>
      <c r="F10" s="27">
        <v>4363</v>
      </c>
      <c r="G10" s="28">
        <v>39048</v>
      </c>
      <c r="H10" s="27" t="s">
        <v>941</v>
      </c>
      <c r="I10" s="27" t="s">
        <v>941</v>
      </c>
      <c r="J10" s="27">
        <v>0</v>
      </c>
      <c r="K10" s="27">
        <v>6000</v>
      </c>
      <c r="L10" s="27">
        <v>0</v>
      </c>
      <c r="M10" s="27">
        <v>-6000</v>
      </c>
      <c r="N10" s="27" t="s">
        <v>1290</v>
      </c>
    </row>
    <row r="11" spans="1:14" s="27" customFormat="1">
      <c r="A11" s="26">
        <v>101010102001</v>
      </c>
      <c r="B11" s="27" t="s">
        <v>2902</v>
      </c>
      <c r="C11" s="27" t="s">
        <v>2626</v>
      </c>
      <c r="D11" s="27" t="s">
        <v>1288</v>
      </c>
      <c r="E11" s="27" t="s">
        <v>2632</v>
      </c>
      <c r="F11" s="27">
        <v>163</v>
      </c>
      <c r="G11" s="28">
        <v>39023</v>
      </c>
      <c r="H11" s="27" t="s">
        <v>2888</v>
      </c>
      <c r="I11" s="27" t="s">
        <v>2888</v>
      </c>
      <c r="J11" s="27">
        <v>0</v>
      </c>
      <c r="K11" s="27">
        <v>5948.28</v>
      </c>
      <c r="L11" s="27">
        <v>0</v>
      </c>
      <c r="M11" s="27">
        <v>-5948.28</v>
      </c>
      <c r="N11" s="27" t="s">
        <v>1290</v>
      </c>
    </row>
    <row r="12" spans="1:14" s="27" customFormat="1">
      <c r="A12" s="26">
        <v>101010102001</v>
      </c>
      <c r="B12" s="27" t="s">
        <v>2902</v>
      </c>
      <c r="C12" s="27" t="s">
        <v>2626</v>
      </c>
      <c r="D12" s="27" t="s">
        <v>1288</v>
      </c>
      <c r="E12" s="27" t="s">
        <v>2628</v>
      </c>
      <c r="F12" s="27">
        <v>4318</v>
      </c>
      <c r="G12" s="28">
        <v>39044</v>
      </c>
      <c r="H12" s="27" t="s">
        <v>913</v>
      </c>
      <c r="I12" s="27" t="s">
        <v>913</v>
      </c>
      <c r="J12" s="27">
        <v>0</v>
      </c>
      <c r="K12" s="27">
        <v>1072</v>
      </c>
      <c r="L12" s="27">
        <v>0</v>
      </c>
      <c r="M12" s="27">
        <v>-1072</v>
      </c>
      <c r="N12" s="27" t="s">
        <v>1290</v>
      </c>
    </row>
    <row r="13" spans="1:14" s="27" customFormat="1">
      <c r="A13" s="26">
        <v>101010102001</v>
      </c>
      <c r="B13" s="27" t="s">
        <v>2902</v>
      </c>
      <c r="C13" s="27" t="s">
        <v>2626</v>
      </c>
      <c r="D13" s="27" t="s">
        <v>1288</v>
      </c>
      <c r="E13" s="27" t="s">
        <v>2628</v>
      </c>
      <c r="F13" s="27">
        <v>4320</v>
      </c>
      <c r="G13" s="28">
        <v>39044</v>
      </c>
      <c r="H13" s="27" t="s">
        <v>915</v>
      </c>
      <c r="I13" s="27" t="s">
        <v>915</v>
      </c>
      <c r="J13" s="27">
        <v>0</v>
      </c>
      <c r="K13" s="27">
        <v>177.6</v>
      </c>
      <c r="L13" s="27">
        <v>0</v>
      </c>
      <c r="M13" s="27">
        <v>-177.6</v>
      </c>
      <c r="N13" s="27" t="s">
        <v>1290</v>
      </c>
    </row>
    <row r="14" spans="1:14" s="27" customFormat="1">
      <c r="A14" s="26">
        <v>101010102001</v>
      </c>
      <c r="B14" s="27" t="s">
        <v>2902</v>
      </c>
      <c r="C14" s="27" t="s">
        <v>2626</v>
      </c>
      <c r="D14" s="27" t="s">
        <v>1288</v>
      </c>
      <c r="E14" s="27" t="s">
        <v>2628</v>
      </c>
      <c r="F14" s="27">
        <v>4340</v>
      </c>
      <c r="G14" s="28">
        <v>39050</v>
      </c>
      <c r="H14" s="27" t="s">
        <v>958</v>
      </c>
      <c r="I14" s="27" t="s">
        <v>958</v>
      </c>
      <c r="J14" s="27">
        <v>0</v>
      </c>
      <c r="K14" s="27">
        <v>1545.26</v>
      </c>
      <c r="L14" s="27">
        <v>0</v>
      </c>
      <c r="M14" s="27">
        <v>-1545.26</v>
      </c>
      <c r="N14" s="27" t="s">
        <v>1290</v>
      </c>
    </row>
    <row r="15" spans="1:14" s="27" customFormat="1">
      <c r="A15" s="26">
        <v>101010102001</v>
      </c>
      <c r="B15" s="27" t="s">
        <v>2902</v>
      </c>
      <c r="C15" s="27" t="s">
        <v>2626</v>
      </c>
      <c r="D15" s="27" t="s">
        <v>1288</v>
      </c>
      <c r="E15" s="27" t="s">
        <v>2628</v>
      </c>
      <c r="F15" s="27">
        <v>4759</v>
      </c>
      <c r="G15" s="28">
        <v>39022</v>
      </c>
      <c r="H15" s="27" t="s">
        <v>2879</v>
      </c>
      <c r="I15" s="27" t="s">
        <v>2879</v>
      </c>
      <c r="J15" s="27">
        <v>0</v>
      </c>
      <c r="K15" s="27">
        <v>6000</v>
      </c>
      <c r="L15" s="27">
        <v>0</v>
      </c>
      <c r="M15" s="27">
        <v>-6000</v>
      </c>
      <c r="N15" s="27" t="s">
        <v>1290</v>
      </c>
    </row>
    <row r="16" spans="1:14" s="27" customFormat="1">
      <c r="A16" s="26">
        <v>101010102001</v>
      </c>
      <c r="B16" s="27" t="s">
        <v>2902</v>
      </c>
      <c r="C16" s="27" t="s">
        <v>2626</v>
      </c>
      <c r="D16" s="27" t="s">
        <v>1288</v>
      </c>
      <c r="E16" s="27" t="s">
        <v>2628</v>
      </c>
      <c r="F16" s="27">
        <v>4229</v>
      </c>
      <c r="G16" s="28">
        <v>39031</v>
      </c>
      <c r="H16" s="27" t="s">
        <v>1645</v>
      </c>
      <c r="I16" s="27" t="s">
        <v>1645</v>
      </c>
      <c r="J16" s="27">
        <v>0</v>
      </c>
      <c r="K16" s="27">
        <v>27.75</v>
      </c>
      <c r="L16" s="27">
        <v>0</v>
      </c>
      <c r="M16" s="27">
        <v>-27.75</v>
      </c>
      <c r="N16" s="27" t="s">
        <v>1290</v>
      </c>
    </row>
    <row r="17" spans="1:14" s="30" customFormat="1" ht="13.5" thickBot="1">
      <c r="A17" s="29">
        <v>101010102001</v>
      </c>
      <c r="B17" s="30" t="s">
        <v>2902</v>
      </c>
      <c r="C17" s="30" t="s">
        <v>2626</v>
      </c>
      <c r="D17" s="30" t="s">
        <v>1288</v>
      </c>
      <c r="E17" s="30" t="s">
        <v>2632</v>
      </c>
      <c r="F17" s="30">
        <v>164</v>
      </c>
      <c r="G17" s="31">
        <v>39051</v>
      </c>
      <c r="H17" s="30" t="s">
        <v>975</v>
      </c>
      <c r="I17" s="30" t="s">
        <v>975</v>
      </c>
      <c r="J17" s="30">
        <v>0</v>
      </c>
      <c r="K17" s="30">
        <v>2378.1799999999998</v>
      </c>
      <c r="L17" s="30">
        <v>0</v>
      </c>
      <c r="M17" s="30">
        <v>-2378.1799999999998</v>
      </c>
      <c r="N17" s="30" t="s">
        <v>1290</v>
      </c>
    </row>
    <row r="18" spans="1:14">
      <c r="A18">
        <v>101010102001</v>
      </c>
      <c r="B18" t="s">
        <v>2902</v>
      </c>
      <c r="C18" t="s">
        <v>2626</v>
      </c>
      <c r="D18" t="s">
        <v>1288</v>
      </c>
      <c r="E18" t="s">
        <v>2628</v>
      </c>
      <c r="F18">
        <v>4238</v>
      </c>
      <c r="G18" s="1">
        <v>39031</v>
      </c>
      <c r="H18" t="s">
        <v>1650</v>
      </c>
      <c r="I18" s="27" t="s">
        <v>1361</v>
      </c>
      <c r="J18">
        <v>0</v>
      </c>
      <c r="K18">
        <v>210.4</v>
      </c>
      <c r="L18">
        <v>0</v>
      </c>
      <c r="M18">
        <v>-210.4</v>
      </c>
      <c r="N18" t="s">
        <v>1290</v>
      </c>
    </row>
    <row r="19" spans="1:14">
      <c r="A19">
        <v>101010102001</v>
      </c>
      <c r="B19" t="s">
        <v>2902</v>
      </c>
      <c r="C19" t="s">
        <v>2626</v>
      </c>
      <c r="D19" t="s">
        <v>1288</v>
      </c>
      <c r="E19" t="s">
        <v>2628</v>
      </c>
      <c r="F19">
        <v>4297</v>
      </c>
      <c r="G19" s="1">
        <v>39042</v>
      </c>
      <c r="H19" t="s">
        <v>3613</v>
      </c>
      <c r="I19" s="27" t="s">
        <v>1361</v>
      </c>
      <c r="J19">
        <v>0</v>
      </c>
      <c r="K19">
        <v>168</v>
      </c>
      <c r="L19">
        <v>0</v>
      </c>
      <c r="M19">
        <v>-168</v>
      </c>
      <c r="N19" t="s">
        <v>1290</v>
      </c>
    </row>
    <row r="20" spans="1:14">
      <c r="A20">
        <v>101010102001</v>
      </c>
      <c r="B20" t="s">
        <v>2902</v>
      </c>
      <c r="C20" t="s">
        <v>2626</v>
      </c>
      <c r="D20" t="s">
        <v>1288</v>
      </c>
      <c r="E20" t="s">
        <v>2628</v>
      </c>
      <c r="F20">
        <v>4244</v>
      </c>
      <c r="G20" s="1">
        <v>39031</v>
      </c>
      <c r="H20" t="s">
        <v>1652</v>
      </c>
      <c r="I20" s="27" t="s">
        <v>1361</v>
      </c>
      <c r="J20">
        <v>0</v>
      </c>
      <c r="K20">
        <v>246.24</v>
      </c>
      <c r="L20">
        <v>0</v>
      </c>
      <c r="M20">
        <v>-246.24</v>
      </c>
      <c r="N20" t="s">
        <v>1290</v>
      </c>
    </row>
    <row r="21" spans="1:14">
      <c r="A21">
        <v>101010102001</v>
      </c>
      <c r="B21" t="s">
        <v>2902</v>
      </c>
      <c r="C21" t="s">
        <v>2626</v>
      </c>
      <c r="D21" t="s">
        <v>1288</v>
      </c>
      <c r="E21" t="s">
        <v>2628</v>
      </c>
      <c r="F21">
        <v>4342</v>
      </c>
      <c r="G21" s="1">
        <v>39050</v>
      </c>
      <c r="H21" t="s">
        <v>960</v>
      </c>
      <c r="I21" s="27" t="s">
        <v>1361</v>
      </c>
      <c r="J21">
        <v>0</v>
      </c>
      <c r="K21">
        <v>168</v>
      </c>
      <c r="L21">
        <v>0</v>
      </c>
      <c r="M21">
        <v>-168</v>
      </c>
      <c r="N21" t="s">
        <v>1290</v>
      </c>
    </row>
    <row r="22" spans="1:14">
      <c r="A22">
        <v>101010102001</v>
      </c>
      <c r="B22" t="s">
        <v>2902</v>
      </c>
      <c r="C22" t="s">
        <v>2626</v>
      </c>
      <c r="D22" t="s">
        <v>1288</v>
      </c>
      <c r="E22" t="s">
        <v>2628</v>
      </c>
      <c r="F22">
        <v>4338</v>
      </c>
      <c r="G22" s="1">
        <v>39050</v>
      </c>
      <c r="H22" t="s">
        <v>957</v>
      </c>
      <c r="I22" s="27" t="s">
        <v>1361</v>
      </c>
      <c r="J22">
        <v>0</v>
      </c>
      <c r="K22">
        <v>168</v>
      </c>
      <c r="L22">
        <v>0</v>
      </c>
      <c r="M22">
        <v>-168</v>
      </c>
      <c r="N22" t="s">
        <v>1290</v>
      </c>
    </row>
    <row r="23" spans="1:14">
      <c r="A23">
        <v>101010102001</v>
      </c>
      <c r="B23" t="s">
        <v>2902</v>
      </c>
      <c r="C23" t="s">
        <v>2626</v>
      </c>
      <c r="D23" t="s">
        <v>1288</v>
      </c>
      <c r="E23" t="s">
        <v>2628</v>
      </c>
      <c r="F23">
        <v>4196</v>
      </c>
      <c r="G23" s="1">
        <v>39028</v>
      </c>
      <c r="H23" t="s">
        <v>3226</v>
      </c>
      <c r="I23" s="27" t="s">
        <v>1361</v>
      </c>
      <c r="J23">
        <v>0</v>
      </c>
      <c r="K23">
        <v>131.52000000000001</v>
      </c>
      <c r="L23">
        <v>0</v>
      </c>
      <c r="M23">
        <v>-131.52000000000001</v>
      </c>
      <c r="N23" t="s">
        <v>1290</v>
      </c>
    </row>
    <row r="24" spans="1:14">
      <c r="A24">
        <v>101010102001</v>
      </c>
      <c r="B24" t="s">
        <v>2902</v>
      </c>
      <c r="C24" t="s">
        <v>2626</v>
      </c>
      <c r="D24" t="s">
        <v>1288</v>
      </c>
      <c r="E24" t="s">
        <v>2628</v>
      </c>
      <c r="F24">
        <v>4204</v>
      </c>
      <c r="G24" s="1">
        <v>39028</v>
      </c>
      <c r="H24" t="s">
        <v>3231</v>
      </c>
      <c r="I24" s="27" t="s">
        <v>1361</v>
      </c>
      <c r="J24">
        <v>0</v>
      </c>
      <c r="K24">
        <v>67.3</v>
      </c>
      <c r="L24">
        <v>0</v>
      </c>
      <c r="M24">
        <v>-67.3</v>
      </c>
      <c r="N24" t="s">
        <v>1290</v>
      </c>
    </row>
    <row r="25" spans="1:14">
      <c r="A25">
        <v>101010102001</v>
      </c>
      <c r="B25" t="s">
        <v>2902</v>
      </c>
      <c r="C25" t="s">
        <v>2626</v>
      </c>
      <c r="D25" t="s">
        <v>1288</v>
      </c>
      <c r="E25" t="s">
        <v>2628</v>
      </c>
      <c r="F25">
        <v>4239</v>
      </c>
      <c r="G25" s="1">
        <v>39031</v>
      </c>
      <c r="H25" t="s">
        <v>1651</v>
      </c>
      <c r="I25" s="27" t="s">
        <v>1361</v>
      </c>
      <c r="J25">
        <v>0</v>
      </c>
      <c r="K25">
        <v>210</v>
      </c>
      <c r="L25">
        <v>0</v>
      </c>
      <c r="M25">
        <v>-210</v>
      </c>
      <c r="N25" t="s">
        <v>1290</v>
      </c>
    </row>
    <row r="26" spans="1:14">
      <c r="A26">
        <v>101010102001</v>
      </c>
      <c r="B26" t="s">
        <v>2902</v>
      </c>
      <c r="C26" t="s">
        <v>2626</v>
      </c>
      <c r="D26" t="s">
        <v>1288</v>
      </c>
      <c r="E26" t="s">
        <v>2628</v>
      </c>
      <c r="F26">
        <v>4293</v>
      </c>
      <c r="G26" s="1">
        <v>39042</v>
      </c>
      <c r="H26" t="s">
        <v>3610</v>
      </c>
      <c r="I26" s="27" t="s">
        <v>1361</v>
      </c>
      <c r="J26">
        <v>0</v>
      </c>
      <c r="K26">
        <v>168</v>
      </c>
      <c r="L26">
        <v>0</v>
      </c>
      <c r="M26">
        <v>-168</v>
      </c>
      <c r="N26" t="s">
        <v>1290</v>
      </c>
    </row>
    <row r="27" spans="1:14">
      <c r="A27">
        <v>101010102001</v>
      </c>
      <c r="B27" t="s">
        <v>2902</v>
      </c>
      <c r="C27" t="s">
        <v>2626</v>
      </c>
      <c r="D27" t="s">
        <v>1288</v>
      </c>
      <c r="E27" t="s">
        <v>2628</v>
      </c>
      <c r="F27">
        <v>4295</v>
      </c>
      <c r="G27" s="1">
        <v>39042</v>
      </c>
      <c r="H27" t="s">
        <v>3612</v>
      </c>
      <c r="I27" s="27" t="s">
        <v>1361</v>
      </c>
      <c r="J27">
        <v>0</v>
      </c>
      <c r="K27">
        <v>168</v>
      </c>
      <c r="L27">
        <v>0</v>
      </c>
      <c r="M27">
        <v>-168</v>
      </c>
      <c r="N27" t="s">
        <v>1290</v>
      </c>
    </row>
    <row r="28" spans="1:14" ht="13.5" thickBot="1">
      <c r="A28">
        <v>101010102001</v>
      </c>
      <c r="B28" t="s">
        <v>2902</v>
      </c>
      <c r="C28" t="s">
        <v>2626</v>
      </c>
      <c r="D28" t="s">
        <v>1288</v>
      </c>
      <c r="E28" t="s">
        <v>2628</v>
      </c>
      <c r="F28">
        <v>4294</v>
      </c>
      <c r="G28" s="1">
        <v>39042</v>
      </c>
      <c r="H28" t="s">
        <v>3611</v>
      </c>
      <c r="I28" s="27" t="s">
        <v>1361</v>
      </c>
      <c r="J28">
        <v>0</v>
      </c>
      <c r="K28">
        <v>168</v>
      </c>
      <c r="L28">
        <v>0</v>
      </c>
      <c r="M28">
        <v>-168</v>
      </c>
      <c r="N28" t="s">
        <v>1290</v>
      </c>
    </row>
    <row r="29" spans="1:14" s="24" customFormat="1">
      <c r="A29" s="23">
        <v>101010102001</v>
      </c>
      <c r="B29" s="24" t="s">
        <v>2902</v>
      </c>
      <c r="C29" s="24" t="s">
        <v>2626</v>
      </c>
      <c r="D29" s="24" t="s">
        <v>1288</v>
      </c>
      <c r="E29" s="24" t="s">
        <v>2628</v>
      </c>
      <c r="F29" s="24">
        <v>4223</v>
      </c>
      <c r="G29" s="25">
        <v>39031</v>
      </c>
      <c r="H29" s="24" t="s">
        <v>1641</v>
      </c>
      <c r="I29" s="24" t="s">
        <v>3906</v>
      </c>
      <c r="J29" s="24">
        <v>0</v>
      </c>
      <c r="K29" s="24">
        <v>5616</v>
      </c>
      <c r="L29" s="24">
        <v>0</v>
      </c>
      <c r="M29" s="24">
        <v>-5616</v>
      </c>
      <c r="N29" s="24" t="s">
        <v>1290</v>
      </c>
    </row>
    <row r="30" spans="1:14" s="30" customFormat="1" ht="13.5" thickBot="1">
      <c r="A30" s="29">
        <v>101010102001</v>
      </c>
      <c r="B30" s="30" t="s">
        <v>2902</v>
      </c>
      <c r="C30" s="30" t="s">
        <v>2626</v>
      </c>
      <c r="D30" s="30" t="s">
        <v>1288</v>
      </c>
      <c r="E30" s="30" t="s">
        <v>2628</v>
      </c>
      <c r="F30" s="30">
        <v>4348</v>
      </c>
      <c r="G30" s="31">
        <v>39051</v>
      </c>
      <c r="H30" s="30" t="s">
        <v>967</v>
      </c>
      <c r="I30" s="30" t="s">
        <v>3906</v>
      </c>
      <c r="J30" s="30">
        <v>0</v>
      </c>
      <c r="K30" s="30">
        <v>5163.16</v>
      </c>
      <c r="L30" s="30">
        <v>0</v>
      </c>
      <c r="M30" s="30">
        <v>-5163.16</v>
      </c>
      <c r="N30" s="30" t="s">
        <v>1290</v>
      </c>
    </row>
    <row r="31" spans="1:14">
      <c r="A31">
        <v>101010102001</v>
      </c>
      <c r="B31" t="s">
        <v>2902</v>
      </c>
      <c r="C31" t="s">
        <v>2626</v>
      </c>
      <c r="D31" t="s">
        <v>1288</v>
      </c>
      <c r="E31" t="s">
        <v>2628</v>
      </c>
      <c r="F31">
        <v>4200</v>
      </c>
      <c r="G31" s="1">
        <v>39028</v>
      </c>
      <c r="H31" t="s">
        <v>3229</v>
      </c>
      <c r="I31" s="27" t="s">
        <v>2277</v>
      </c>
      <c r="J31">
        <v>0</v>
      </c>
      <c r="K31">
        <v>126.45</v>
      </c>
      <c r="L31">
        <v>0</v>
      </c>
      <c r="M31">
        <v>-126.45</v>
      </c>
      <c r="N31" t="s">
        <v>1290</v>
      </c>
    </row>
    <row r="32" spans="1:14" ht="13.5" thickBot="1">
      <c r="A32">
        <v>101010102001</v>
      </c>
      <c r="B32" t="s">
        <v>2902</v>
      </c>
      <c r="C32" t="s">
        <v>2626</v>
      </c>
      <c r="D32" t="s">
        <v>1288</v>
      </c>
      <c r="E32" t="s">
        <v>2628</v>
      </c>
      <c r="F32">
        <v>4201</v>
      </c>
      <c r="G32" s="1">
        <v>39028</v>
      </c>
      <c r="H32" t="s">
        <v>3230</v>
      </c>
      <c r="I32" s="27" t="s">
        <v>2277</v>
      </c>
      <c r="J32">
        <v>0</v>
      </c>
      <c r="K32">
        <v>152.5</v>
      </c>
      <c r="L32">
        <v>0</v>
      </c>
      <c r="M32">
        <v>-152.5</v>
      </c>
      <c r="N32" t="s">
        <v>1290</v>
      </c>
    </row>
    <row r="33" spans="1:14" s="21" customFormat="1" ht="13.5" thickBot="1">
      <c r="A33" s="19">
        <v>101010102001</v>
      </c>
      <c r="B33" s="21" t="s">
        <v>2902</v>
      </c>
      <c r="C33" s="21" t="s">
        <v>2626</v>
      </c>
      <c r="D33" s="21" t="s">
        <v>1288</v>
      </c>
      <c r="E33" s="21" t="s">
        <v>2628</v>
      </c>
      <c r="F33" s="21">
        <v>4260</v>
      </c>
      <c r="G33" s="22">
        <v>39035</v>
      </c>
      <c r="H33" s="21" t="s">
        <v>1687</v>
      </c>
      <c r="I33" s="21" t="s">
        <v>1855</v>
      </c>
      <c r="J33" s="21">
        <v>0</v>
      </c>
      <c r="K33" s="21">
        <v>150</v>
      </c>
      <c r="L33" s="21">
        <v>0</v>
      </c>
      <c r="M33" s="21">
        <v>-150</v>
      </c>
      <c r="N33" s="21" t="s">
        <v>1290</v>
      </c>
    </row>
    <row r="34" spans="1:14" s="21" customFormat="1" ht="13.5" thickBot="1">
      <c r="A34" s="19">
        <v>101010102001</v>
      </c>
      <c r="B34" s="21" t="s">
        <v>2902</v>
      </c>
      <c r="C34" s="21" t="s">
        <v>2626</v>
      </c>
      <c r="D34" s="21" t="s">
        <v>1288</v>
      </c>
      <c r="E34" s="21" t="s">
        <v>2628</v>
      </c>
      <c r="F34" s="21">
        <v>4317</v>
      </c>
      <c r="G34" s="22">
        <v>39044</v>
      </c>
      <c r="H34" s="21" t="s">
        <v>912</v>
      </c>
      <c r="I34" s="21" t="s">
        <v>3909</v>
      </c>
      <c r="J34" s="21">
        <v>0</v>
      </c>
      <c r="K34" s="21">
        <v>635</v>
      </c>
      <c r="L34" s="21">
        <v>0</v>
      </c>
      <c r="M34" s="21">
        <v>-635</v>
      </c>
      <c r="N34" s="21" t="s">
        <v>1290</v>
      </c>
    </row>
    <row r="35" spans="1:14">
      <c r="A35">
        <v>101010102001</v>
      </c>
      <c r="B35" t="s">
        <v>2902</v>
      </c>
      <c r="C35" t="s">
        <v>2626</v>
      </c>
      <c r="D35" t="s">
        <v>1288</v>
      </c>
      <c r="E35" t="s">
        <v>2628</v>
      </c>
      <c r="F35">
        <v>4256</v>
      </c>
      <c r="G35" s="1">
        <v>39035</v>
      </c>
      <c r="H35" t="s">
        <v>1685</v>
      </c>
      <c r="I35" t="s">
        <v>1879</v>
      </c>
      <c r="J35">
        <v>0</v>
      </c>
      <c r="K35">
        <v>4958.5</v>
      </c>
      <c r="L35">
        <v>0</v>
      </c>
      <c r="M35">
        <v>-4958.5</v>
      </c>
      <c r="N35" t="s">
        <v>1290</v>
      </c>
    </row>
    <row r="36" spans="1:14" ht="13.5" thickBot="1">
      <c r="A36">
        <v>101010102001</v>
      </c>
      <c r="B36" t="s">
        <v>2902</v>
      </c>
      <c r="C36" t="s">
        <v>2626</v>
      </c>
      <c r="D36" t="s">
        <v>1288</v>
      </c>
      <c r="E36" t="s">
        <v>2628</v>
      </c>
      <c r="F36">
        <v>4264</v>
      </c>
      <c r="G36" s="1">
        <v>39035</v>
      </c>
      <c r="H36" t="s">
        <v>1690</v>
      </c>
      <c r="I36" t="s">
        <v>1879</v>
      </c>
      <c r="J36">
        <v>0</v>
      </c>
      <c r="K36">
        <v>4955.3599999999997</v>
      </c>
      <c r="L36">
        <v>0</v>
      </c>
      <c r="M36">
        <v>-4955.3599999999997</v>
      </c>
      <c r="N36" t="s">
        <v>1290</v>
      </c>
    </row>
    <row r="37" spans="1:14" s="24" customFormat="1">
      <c r="A37" s="23">
        <v>101010102001</v>
      </c>
      <c r="B37" s="24" t="s">
        <v>2902</v>
      </c>
      <c r="C37" s="24" t="s">
        <v>2626</v>
      </c>
      <c r="D37" s="24" t="s">
        <v>1288</v>
      </c>
      <c r="E37" s="24" t="s">
        <v>2628</v>
      </c>
      <c r="F37" s="24">
        <v>4591</v>
      </c>
      <c r="G37" s="25">
        <v>39045</v>
      </c>
      <c r="H37" s="24" t="s">
        <v>927</v>
      </c>
      <c r="I37" s="24" t="s">
        <v>1322</v>
      </c>
      <c r="J37" s="24">
        <v>0</v>
      </c>
      <c r="K37" s="24">
        <v>16393.900000000001</v>
      </c>
      <c r="L37" s="24">
        <v>0</v>
      </c>
      <c r="M37" s="24">
        <v>-16393.900000000001</v>
      </c>
      <c r="N37" s="24" t="s">
        <v>1290</v>
      </c>
    </row>
    <row r="38" spans="1:14" s="27" customFormat="1">
      <c r="A38" s="26">
        <v>101010102001</v>
      </c>
      <c r="B38" s="27" t="s">
        <v>2902</v>
      </c>
      <c r="C38" s="27" t="s">
        <v>2626</v>
      </c>
      <c r="D38" s="27" t="s">
        <v>1288</v>
      </c>
      <c r="E38" s="27" t="s">
        <v>2628</v>
      </c>
      <c r="F38" s="27">
        <v>4505</v>
      </c>
      <c r="G38" s="28">
        <v>39045</v>
      </c>
      <c r="H38" s="27" t="s">
        <v>926</v>
      </c>
      <c r="I38" s="27" t="s">
        <v>1322</v>
      </c>
      <c r="J38" s="27">
        <v>0</v>
      </c>
      <c r="K38" s="27">
        <v>4890.28</v>
      </c>
      <c r="L38" s="27">
        <v>0</v>
      </c>
      <c r="M38" s="27">
        <v>-4890.28</v>
      </c>
      <c r="N38" s="27" t="s">
        <v>1290</v>
      </c>
    </row>
    <row r="39" spans="1:14" s="30" customFormat="1" ht="13.5" thickBot="1">
      <c r="A39" s="29">
        <v>101010102001</v>
      </c>
      <c r="B39" s="30" t="s">
        <v>2902</v>
      </c>
      <c r="C39" s="30" t="s">
        <v>2626</v>
      </c>
      <c r="D39" s="30" t="s">
        <v>1288</v>
      </c>
      <c r="E39" s="30" t="s">
        <v>2628</v>
      </c>
      <c r="F39" s="30">
        <v>4298</v>
      </c>
      <c r="G39" s="31">
        <v>39042</v>
      </c>
      <c r="H39" s="30" t="s">
        <v>3614</v>
      </c>
      <c r="I39" s="30" t="s">
        <v>1322</v>
      </c>
      <c r="J39" s="30">
        <v>0</v>
      </c>
      <c r="K39" s="30">
        <v>2040</v>
      </c>
      <c r="L39" s="30">
        <v>0</v>
      </c>
      <c r="M39" s="30">
        <v>-2040</v>
      </c>
      <c r="N39" s="30" t="s">
        <v>1290</v>
      </c>
    </row>
    <row r="40" spans="1:14">
      <c r="A40">
        <v>101010102001</v>
      </c>
      <c r="B40" t="s">
        <v>2902</v>
      </c>
      <c r="C40" t="s">
        <v>2626</v>
      </c>
      <c r="D40" t="s">
        <v>1288</v>
      </c>
      <c r="E40" t="s">
        <v>2628</v>
      </c>
      <c r="F40">
        <v>4310</v>
      </c>
      <c r="G40" s="1">
        <v>39043</v>
      </c>
      <c r="H40" t="s">
        <v>907</v>
      </c>
      <c r="I40" t="s">
        <v>1332</v>
      </c>
      <c r="J40">
        <v>0</v>
      </c>
      <c r="K40">
        <v>1017.62</v>
      </c>
      <c r="L40">
        <v>0</v>
      </c>
      <c r="M40">
        <v>-1017.62</v>
      </c>
      <c r="N40" t="s">
        <v>1290</v>
      </c>
    </row>
    <row r="41" spans="1:14">
      <c r="A41">
        <v>101010102001</v>
      </c>
      <c r="B41" t="s">
        <v>2902</v>
      </c>
      <c r="C41" t="s">
        <v>2626</v>
      </c>
      <c r="D41" t="s">
        <v>1288</v>
      </c>
      <c r="E41" t="s">
        <v>2628</v>
      </c>
      <c r="F41">
        <v>4327</v>
      </c>
      <c r="G41" s="1">
        <v>39049</v>
      </c>
      <c r="H41" t="s">
        <v>948</v>
      </c>
      <c r="I41" t="s">
        <v>1332</v>
      </c>
      <c r="J41">
        <v>0</v>
      </c>
      <c r="K41">
        <v>1156.79</v>
      </c>
      <c r="L41">
        <v>0</v>
      </c>
      <c r="M41">
        <v>-1156.79</v>
      </c>
      <c r="N41" t="s">
        <v>1290</v>
      </c>
    </row>
    <row r="42" spans="1:14">
      <c r="A42">
        <v>101010102001</v>
      </c>
      <c r="B42" t="s">
        <v>2902</v>
      </c>
      <c r="C42" t="s">
        <v>2626</v>
      </c>
      <c r="D42" t="s">
        <v>1288</v>
      </c>
      <c r="E42" t="s">
        <v>2628</v>
      </c>
      <c r="F42">
        <v>4316</v>
      </c>
      <c r="G42" s="1">
        <v>39044</v>
      </c>
      <c r="H42" t="s">
        <v>911</v>
      </c>
      <c r="I42" t="s">
        <v>1332</v>
      </c>
      <c r="J42">
        <v>0</v>
      </c>
      <c r="K42">
        <v>1156.79</v>
      </c>
      <c r="L42">
        <v>0</v>
      </c>
      <c r="M42">
        <v>-1156.79</v>
      </c>
      <c r="N42" t="s">
        <v>1290</v>
      </c>
    </row>
    <row r="43" spans="1:14">
      <c r="A43">
        <v>101010102001</v>
      </c>
      <c r="B43" t="s">
        <v>2902</v>
      </c>
      <c r="C43" t="s">
        <v>2626</v>
      </c>
      <c r="D43" t="s">
        <v>1288</v>
      </c>
      <c r="E43" t="s">
        <v>2628</v>
      </c>
      <c r="F43">
        <v>4255</v>
      </c>
      <c r="G43" s="1">
        <v>39035</v>
      </c>
      <c r="H43" t="s">
        <v>1684</v>
      </c>
      <c r="I43" t="s">
        <v>1332</v>
      </c>
      <c r="J43">
        <v>0</v>
      </c>
      <c r="K43">
        <v>1661.25</v>
      </c>
      <c r="L43">
        <v>0</v>
      </c>
      <c r="M43">
        <v>-1661.25</v>
      </c>
      <c r="N43" t="s">
        <v>1290</v>
      </c>
    </row>
    <row r="44" spans="1:14">
      <c r="A44">
        <v>101010102001</v>
      </c>
      <c r="B44" t="s">
        <v>2902</v>
      </c>
      <c r="C44" t="s">
        <v>2626</v>
      </c>
      <c r="D44" t="s">
        <v>1288</v>
      </c>
      <c r="E44" t="s">
        <v>2628</v>
      </c>
      <c r="F44">
        <v>4331</v>
      </c>
      <c r="G44" s="1">
        <v>39048</v>
      </c>
      <c r="H44" t="s">
        <v>940</v>
      </c>
      <c r="I44" t="s">
        <v>1332</v>
      </c>
      <c r="J44">
        <v>0</v>
      </c>
      <c r="K44">
        <v>1156.79</v>
      </c>
      <c r="L44">
        <v>0</v>
      </c>
      <c r="M44">
        <v>-1156.79</v>
      </c>
      <c r="N44" t="s">
        <v>1290</v>
      </c>
    </row>
    <row r="45" spans="1:14">
      <c r="A45">
        <v>101010102001</v>
      </c>
      <c r="B45" t="s">
        <v>2902</v>
      </c>
      <c r="C45" t="s">
        <v>2626</v>
      </c>
      <c r="D45" t="s">
        <v>1288</v>
      </c>
      <c r="E45" t="s">
        <v>2628</v>
      </c>
      <c r="F45">
        <v>4287</v>
      </c>
      <c r="G45" s="1">
        <v>39041</v>
      </c>
      <c r="H45" t="s">
        <v>3601</v>
      </c>
      <c r="I45" t="s">
        <v>1332</v>
      </c>
      <c r="J45">
        <v>0</v>
      </c>
      <c r="K45">
        <v>1495.99</v>
      </c>
      <c r="L45">
        <v>0</v>
      </c>
      <c r="M45">
        <v>-1495.99</v>
      </c>
      <c r="N45" t="s">
        <v>1290</v>
      </c>
    </row>
    <row r="46" spans="1:14">
      <c r="A46">
        <v>101010102001</v>
      </c>
      <c r="B46" t="s">
        <v>2902</v>
      </c>
      <c r="C46" t="s">
        <v>2626</v>
      </c>
      <c r="D46" t="s">
        <v>1288</v>
      </c>
      <c r="E46" t="s">
        <v>2628</v>
      </c>
      <c r="F46">
        <v>4292</v>
      </c>
      <c r="G46" s="1">
        <v>39042</v>
      </c>
      <c r="H46" t="s">
        <v>3609</v>
      </c>
      <c r="I46" t="s">
        <v>1332</v>
      </c>
      <c r="J46">
        <v>0</v>
      </c>
      <c r="K46">
        <v>1643.85</v>
      </c>
      <c r="L46">
        <v>0</v>
      </c>
      <c r="M46">
        <v>-1643.85</v>
      </c>
      <c r="N46" t="s">
        <v>1290</v>
      </c>
    </row>
    <row r="47" spans="1:14">
      <c r="A47">
        <v>101010102001</v>
      </c>
      <c r="B47" t="s">
        <v>2902</v>
      </c>
      <c r="C47" t="s">
        <v>2626</v>
      </c>
      <c r="D47" t="s">
        <v>1288</v>
      </c>
      <c r="E47" t="s">
        <v>2628</v>
      </c>
      <c r="F47">
        <v>4227</v>
      </c>
      <c r="G47" s="1">
        <v>39031</v>
      </c>
      <c r="H47" t="s">
        <v>1644</v>
      </c>
      <c r="I47" t="s">
        <v>1332</v>
      </c>
      <c r="J47">
        <v>0</v>
      </c>
      <c r="K47">
        <v>791.49</v>
      </c>
      <c r="L47">
        <v>0</v>
      </c>
      <c r="M47">
        <v>-791.49</v>
      </c>
      <c r="N47" t="s">
        <v>1290</v>
      </c>
    </row>
    <row r="48" spans="1:14">
      <c r="A48">
        <v>101010102001</v>
      </c>
      <c r="B48" t="s">
        <v>2902</v>
      </c>
      <c r="C48" t="s">
        <v>2626</v>
      </c>
      <c r="D48" t="s">
        <v>1288</v>
      </c>
      <c r="E48" t="s">
        <v>2628</v>
      </c>
      <c r="F48">
        <v>4209</v>
      </c>
      <c r="G48" s="1">
        <v>39029</v>
      </c>
      <c r="H48" t="s">
        <v>1607</v>
      </c>
      <c r="I48" t="s">
        <v>1332</v>
      </c>
      <c r="J48">
        <v>0</v>
      </c>
      <c r="K48">
        <v>1043.72</v>
      </c>
      <c r="L48">
        <v>0</v>
      </c>
      <c r="M48">
        <v>-1043.72</v>
      </c>
      <c r="N48" t="s">
        <v>1290</v>
      </c>
    </row>
    <row r="49" spans="1:14">
      <c r="A49">
        <v>101010102001</v>
      </c>
      <c r="B49" t="s">
        <v>2902</v>
      </c>
      <c r="C49" t="s">
        <v>2626</v>
      </c>
      <c r="D49" t="s">
        <v>1288</v>
      </c>
      <c r="E49" t="s">
        <v>2628</v>
      </c>
      <c r="F49">
        <v>4873</v>
      </c>
      <c r="G49" s="1">
        <v>39037</v>
      </c>
      <c r="H49" t="s">
        <v>3579</v>
      </c>
      <c r="I49" t="s">
        <v>1332</v>
      </c>
      <c r="J49">
        <v>0</v>
      </c>
      <c r="K49">
        <v>1043.72</v>
      </c>
      <c r="L49">
        <v>0</v>
      </c>
      <c r="M49">
        <v>-1043.72</v>
      </c>
      <c r="N49" t="s">
        <v>1290</v>
      </c>
    </row>
    <row r="50" spans="1:14">
      <c r="A50">
        <v>101010102001</v>
      </c>
      <c r="B50" t="s">
        <v>2902</v>
      </c>
      <c r="C50" t="s">
        <v>2626</v>
      </c>
      <c r="D50" t="s">
        <v>1288</v>
      </c>
      <c r="E50" t="s">
        <v>2628</v>
      </c>
      <c r="F50">
        <v>4220</v>
      </c>
      <c r="G50" s="1">
        <v>39030</v>
      </c>
      <c r="H50" t="s">
        <v>1632</v>
      </c>
      <c r="I50" t="s">
        <v>1332</v>
      </c>
      <c r="J50">
        <v>0</v>
      </c>
      <c r="K50">
        <v>791.49</v>
      </c>
      <c r="L50">
        <v>0</v>
      </c>
      <c r="M50">
        <v>-791.49</v>
      </c>
      <c r="N50" t="s">
        <v>1290</v>
      </c>
    </row>
    <row r="51" spans="1:14">
      <c r="A51">
        <v>101010102001</v>
      </c>
      <c r="B51" t="s">
        <v>2902</v>
      </c>
      <c r="C51" t="s">
        <v>2626</v>
      </c>
      <c r="D51" t="s">
        <v>1288</v>
      </c>
      <c r="E51" t="s">
        <v>2628</v>
      </c>
      <c r="F51">
        <v>4323</v>
      </c>
      <c r="G51" s="1">
        <v>39045</v>
      </c>
      <c r="H51" t="s">
        <v>925</v>
      </c>
      <c r="I51" t="s">
        <v>1332</v>
      </c>
      <c r="J51">
        <v>0</v>
      </c>
      <c r="K51">
        <v>1156.79</v>
      </c>
      <c r="L51">
        <v>0</v>
      </c>
      <c r="M51">
        <v>-1156.79</v>
      </c>
      <c r="N51" t="s">
        <v>1290</v>
      </c>
    </row>
    <row r="52" spans="1:14">
      <c r="A52">
        <v>101010102001</v>
      </c>
      <c r="B52" t="s">
        <v>2902</v>
      </c>
      <c r="C52" t="s">
        <v>2626</v>
      </c>
      <c r="D52" t="s">
        <v>1288</v>
      </c>
      <c r="E52" t="s">
        <v>2628</v>
      </c>
      <c r="F52">
        <v>4346</v>
      </c>
      <c r="G52" s="1">
        <v>39051</v>
      </c>
      <c r="H52" t="s">
        <v>966</v>
      </c>
      <c r="I52" t="s">
        <v>1332</v>
      </c>
      <c r="J52">
        <v>0</v>
      </c>
      <c r="K52">
        <v>930.65</v>
      </c>
      <c r="L52">
        <v>0</v>
      </c>
      <c r="M52">
        <v>-930.65</v>
      </c>
      <c r="N52" t="s">
        <v>1290</v>
      </c>
    </row>
    <row r="53" spans="1:14">
      <c r="A53">
        <v>101010102001</v>
      </c>
      <c r="B53" t="s">
        <v>2902</v>
      </c>
      <c r="C53" t="s">
        <v>2626</v>
      </c>
      <c r="D53" t="s">
        <v>1288</v>
      </c>
      <c r="E53" t="s">
        <v>2628</v>
      </c>
      <c r="F53">
        <v>4272</v>
      </c>
      <c r="G53" s="1">
        <v>39036</v>
      </c>
      <c r="H53" t="s">
        <v>1700</v>
      </c>
      <c r="I53" t="s">
        <v>1332</v>
      </c>
      <c r="J53">
        <v>0</v>
      </c>
      <c r="K53">
        <v>904.55</v>
      </c>
      <c r="L53">
        <v>0</v>
      </c>
      <c r="M53">
        <v>-904.55</v>
      </c>
      <c r="N53" t="s">
        <v>1290</v>
      </c>
    </row>
    <row r="54" spans="1:14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4250</v>
      </c>
      <c r="G54" s="1">
        <v>39034</v>
      </c>
      <c r="H54" t="s">
        <v>1677</v>
      </c>
      <c r="I54" t="s">
        <v>1332</v>
      </c>
      <c r="J54">
        <v>0</v>
      </c>
      <c r="K54">
        <v>1330.74</v>
      </c>
      <c r="L54">
        <v>0</v>
      </c>
      <c r="M54">
        <v>-1330.74</v>
      </c>
      <c r="N54" t="s">
        <v>1290</v>
      </c>
    </row>
    <row r="55" spans="1:14">
      <c r="A55">
        <v>101010102001</v>
      </c>
      <c r="B55" t="s">
        <v>2902</v>
      </c>
      <c r="C55" t="s">
        <v>2626</v>
      </c>
      <c r="D55" t="s">
        <v>1288</v>
      </c>
      <c r="E55" t="s">
        <v>2628</v>
      </c>
      <c r="F55">
        <v>4199</v>
      </c>
      <c r="G55" s="1">
        <v>39028</v>
      </c>
      <c r="H55" t="s">
        <v>3228</v>
      </c>
      <c r="I55" t="s">
        <v>1332</v>
      </c>
      <c r="J55">
        <v>0</v>
      </c>
      <c r="K55">
        <v>1826.5</v>
      </c>
      <c r="L55">
        <v>0</v>
      </c>
      <c r="M55">
        <v>-1826.5</v>
      </c>
      <c r="N55" t="s">
        <v>1290</v>
      </c>
    </row>
    <row r="56" spans="1:14" ht="13.5" thickBot="1">
      <c r="A56">
        <v>101010102001</v>
      </c>
      <c r="B56" t="s">
        <v>2902</v>
      </c>
      <c r="C56" t="s">
        <v>2626</v>
      </c>
      <c r="D56" t="s">
        <v>1288</v>
      </c>
      <c r="E56" t="s">
        <v>2628</v>
      </c>
      <c r="F56">
        <v>4188</v>
      </c>
      <c r="G56" s="1">
        <v>39027</v>
      </c>
      <c r="H56" t="s">
        <v>3213</v>
      </c>
      <c r="I56" t="s">
        <v>1332</v>
      </c>
      <c r="J56">
        <v>0</v>
      </c>
      <c r="K56">
        <v>2991.99</v>
      </c>
      <c r="L56">
        <v>0</v>
      </c>
      <c r="M56">
        <v>-2991.99</v>
      </c>
      <c r="N56" t="s">
        <v>1290</v>
      </c>
    </row>
    <row r="57" spans="1:14" s="24" customFormat="1">
      <c r="A57" s="23">
        <v>101010102001</v>
      </c>
      <c r="B57" s="24" t="s">
        <v>2902</v>
      </c>
      <c r="C57" s="24" t="s">
        <v>2626</v>
      </c>
      <c r="D57" s="24" t="s">
        <v>1288</v>
      </c>
      <c r="E57" s="24" t="s">
        <v>2628</v>
      </c>
      <c r="F57" s="24">
        <v>4870</v>
      </c>
      <c r="G57" s="25">
        <v>39030</v>
      </c>
      <c r="H57" s="24" t="s">
        <v>2700</v>
      </c>
      <c r="I57" s="24" t="s">
        <v>1316</v>
      </c>
      <c r="J57" s="24">
        <v>0</v>
      </c>
      <c r="K57" s="24">
        <v>33217.089999999997</v>
      </c>
      <c r="L57" s="24">
        <v>0</v>
      </c>
      <c r="M57" s="24">
        <v>-33217.089999999997</v>
      </c>
      <c r="N57" s="24" t="s">
        <v>1290</v>
      </c>
    </row>
    <row r="58" spans="1:14" s="27" customFormat="1">
      <c r="A58" s="26">
        <v>101010102001</v>
      </c>
      <c r="B58" s="27" t="s">
        <v>2902</v>
      </c>
      <c r="C58" s="27" t="s">
        <v>2626</v>
      </c>
      <c r="D58" s="27" t="s">
        <v>1288</v>
      </c>
      <c r="E58" s="27" t="s">
        <v>2628</v>
      </c>
      <c r="F58" s="27">
        <v>4871</v>
      </c>
      <c r="G58" s="28">
        <v>39037</v>
      </c>
      <c r="H58" s="27" t="s">
        <v>2700</v>
      </c>
      <c r="I58" s="27" t="s">
        <v>1316</v>
      </c>
      <c r="J58" s="27">
        <v>0</v>
      </c>
      <c r="K58" s="27">
        <v>14785.98</v>
      </c>
      <c r="L58" s="27">
        <v>0</v>
      </c>
      <c r="M58" s="27">
        <v>-14785.98</v>
      </c>
      <c r="N58" s="27" t="s">
        <v>1290</v>
      </c>
    </row>
    <row r="59" spans="1:14" s="27" customFormat="1">
      <c r="A59" s="26">
        <v>101010102001</v>
      </c>
      <c r="B59" s="27" t="s">
        <v>2902</v>
      </c>
      <c r="C59" s="27" t="s">
        <v>2626</v>
      </c>
      <c r="D59" s="27" t="s">
        <v>1288</v>
      </c>
      <c r="E59" s="27" t="s">
        <v>2628</v>
      </c>
      <c r="F59" s="27">
        <v>4286</v>
      </c>
      <c r="G59" s="28">
        <v>39041</v>
      </c>
      <c r="H59" s="27" t="s">
        <v>3600</v>
      </c>
      <c r="I59" s="27" t="s">
        <v>1316</v>
      </c>
      <c r="J59" s="27">
        <v>0</v>
      </c>
      <c r="K59" s="27">
        <v>8017.04</v>
      </c>
      <c r="L59" s="27">
        <v>0</v>
      </c>
      <c r="M59" s="27">
        <v>-8017.04</v>
      </c>
      <c r="N59" s="27" t="s">
        <v>1290</v>
      </c>
    </row>
    <row r="60" spans="1:14" s="27" customFormat="1">
      <c r="A60" s="26">
        <v>101010102001</v>
      </c>
      <c r="B60" s="27" t="s">
        <v>2902</v>
      </c>
      <c r="C60" s="27" t="s">
        <v>2626</v>
      </c>
      <c r="D60" s="27" t="s">
        <v>1288</v>
      </c>
      <c r="E60" s="27" t="s">
        <v>2628</v>
      </c>
      <c r="F60" s="27">
        <v>4330</v>
      </c>
      <c r="G60" s="28">
        <v>39048</v>
      </c>
      <c r="H60" s="27" t="s">
        <v>939</v>
      </c>
      <c r="I60" s="27" t="s">
        <v>1316</v>
      </c>
      <c r="J60" s="27">
        <v>0</v>
      </c>
      <c r="K60" s="27">
        <v>5344.69</v>
      </c>
      <c r="L60" s="27">
        <v>0</v>
      </c>
      <c r="M60" s="27">
        <v>-5344.69</v>
      </c>
      <c r="N60" s="27" t="s">
        <v>1290</v>
      </c>
    </row>
    <row r="61" spans="1:14" s="27" customFormat="1">
      <c r="A61" s="26">
        <v>101010102001</v>
      </c>
      <c r="B61" s="27" t="s">
        <v>2902</v>
      </c>
      <c r="C61" s="27" t="s">
        <v>2626</v>
      </c>
      <c r="D61" s="27" t="s">
        <v>1288</v>
      </c>
      <c r="E61" s="27" t="s">
        <v>2628</v>
      </c>
      <c r="F61" s="27">
        <v>4314</v>
      </c>
      <c r="G61" s="28">
        <v>39044</v>
      </c>
      <c r="H61" s="27" t="s">
        <v>910</v>
      </c>
      <c r="I61" s="27" t="s">
        <v>1316</v>
      </c>
      <c r="J61" s="27">
        <v>0</v>
      </c>
      <c r="K61" s="27">
        <v>19134.8</v>
      </c>
      <c r="L61" s="27">
        <v>0</v>
      </c>
      <c r="M61" s="27">
        <v>-19134.8</v>
      </c>
      <c r="N61" s="27" t="s">
        <v>1290</v>
      </c>
    </row>
    <row r="62" spans="1:14" s="27" customFormat="1">
      <c r="A62" s="26">
        <v>101010102001</v>
      </c>
      <c r="B62" s="27" t="s">
        <v>2902</v>
      </c>
      <c r="C62" s="27" t="s">
        <v>2626</v>
      </c>
      <c r="D62" s="27" t="s">
        <v>1288</v>
      </c>
      <c r="E62" s="27" t="s">
        <v>2628</v>
      </c>
      <c r="F62" s="27">
        <v>4309</v>
      </c>
      <c r="G62" s="28">
        <v>39043</v>
      </c>
      <c r="H62" s="27" t="s">
        <v>906</v>
      </c>
      <c r="I62" s="27" t="s">
        <v>1316</v>
      </c>
      <c r="J62" s="27">
        <v>0</v>
      </c>
      <c r="K62" s="27">
        <v>2672.35</v>
      </c>
      <c r="L62" s="27">
        <v>0</v>
      </c>
      <c r="M62" s="27">
        <v>-2672.35</v>
      </c>
      <c r="N62" s="27" t="s">
        <v>1290</v>
      </c>
    </row>
    <row r="63" spans="1:14" s="27" customFormat="1">
      <c r="A63" s="26">
        <v>101010102001</v>
      </c>
      <c r="B63" s="27" t="s">
        <v>2902</v>
      </c>
      <c r="C63" s="27" t="s">
        <v>2626</v>
      </c>
      <c r="D63" s="27" t="s">
        <v>1288</v>
      </c>
      <c r="E63" s="27" t="s">
        <v>2628</v>
      </c>
      <c r="F63" s="27">
        <v>4315</v>
      </c>
      <c r="G63" s="28">
        <v>39044</v>
      </c>
      <c r="H63" s="27" t="s">
        <v>1384</v>
      </c>
      <c r="I63" s="27" t="s">
        <v>1316</v>
      </c>
      <c r="J63" s="27">
        <v>0</v>
      </c>
      <c r="K63" s="27">
        <v>5318.5</v>
      </c>
      <c r="L63" s="27">
        <v>0</v>
      </c>
      <c r="M63" s="27">
        <v>-5318.5</v>
      </c>
      <c r="N63" s="27" t="s">
        <v>1290</v>
      </c>
    </row>
    <row r="64" spans="1:14" s="27" customFormat="1">
      <c r="A64" s="26">
        <v>101010102001</v>
      </c>
      <c r="B64" s="27" t="s">
        <v>2902</v>
      </c>
      <c r="C64" s="27" t="s">
        <v>2626</v>
      </c>
      <c r="D64" s="27" t="s">
        <v>1288</v>
      </c>
      <c r="E64" s="27" t="s">
        <v>2628</v>
      </c>
      <c r="F64" s="27">
        <v>4344</v>
      </c>
      <c r="G64" s="28">
        <v>39050</v>
      </c>
      <c r="H64" s="27" t="s">
        <v>1384</v>
      </c>
      <c r="I64" s="27" t="s">
        <v>1316</v>
      </c>
      <c r="J64" s="27">
        <v>0</v>
      </c>
      <c r="K64" s="27">
        <v>5344.69</v>
      </c>
      <c r="L64" s="27">
        <v>0</v>
      </c>
      <c r="M64" s="27">
        <v>-5344.69</v>
      </c>
      <c r="N64" s="27" t="s">
        <v>1290</v>
      </c>
    </row>
    <row r="65" spans="1:14" s="27" customFormat="1">
      <c r="A65" s="26">
        <v>101010102001</v>
      </c>
      <c r="B65" s="27" t="s">
        <v>2902</v>
      </c>
      <c r="C65" s="27" t="s">
        <v>2626</v>
      </c>
      <c r="D65" s="27" t="s">
        <v>1288</v>
      </c>
      <c r="E65" s="27" t="s">
        <v>2628</v>
      </c>
      <c r="F65" s="27">
        <v>4174</v>
      </c>
      <c r="G65" s="28">
        <v>39022</v>
      </c>
      <c r="H65" s="27" t="s">
        <v>2876</v>
      </c>
      <c r="I65" s="27" t="s">
        <v>1316</v>
      </c>
      <c r="J65" s="27">
        <v>0</v>
      </c>
      <c r="K65" s="27">
        <v>7977.75</v>
      </c>
      <c r="L65" s="27">
        <v>0</v>
      </c>
      <c r="M65" s="27">
        <v>-7977.75</v>
      </c>
      <c r="N65" s="27" t="s">
        <v>1290</v>
      </c>
    </row>
    <row r="66" spans="1:14" s="27" customFormat="1">
      <c r="A66" s="26">
        <v>101010102001</v>
      </c>
      <c r="B66" s="27" t="s">
        <v>2902</v>
      </c>
      <c r="C66" s="27" t="s">
        <v>2626</v>
      </c>
      <c r="D66" s="27" t="s">
        <v>1288</v>
      </c>
      <c r="E66" s="27" t="s">
        <v>2628</v>
      </c>
      <c r="F66" s="27">
        <v>4198</v>
      </c>
      <c r="G66" s="28">
        <v>39028</v>
      </c>
      <c r="H66" s="27" t="s">
        <v>2876</v>
      </c>
      <c r="I66" s="27" t="s">
        <v>1316</v>
      </c>
      <c r="J66" s="27">
        <v>0</v>
      </c>
      <c r="K66" s="27">
        <v>8017.04</v>
      </c>
      <c r="L66" s="27">
        <v>0</v>
      </c>
      <c r="M66" s="27">
        <v>-8017.04</v>
      </c>
      <c r="N66" s="27" t="s">
        <v>1290</v>
      </c>
    </row>
    <row r="67" spans="1:14" s="27" customFormat="1">
      <c r="A67" s="26">
        <v>101010102001</v>
      </c>
      <c r="B67" s="27" t="s">
        <v>2902</v>
      </c>
      <c r="C67" s="27" t="s">
        <v>2626</v>
      </c>
      <c r="D67" s="27" t="s">
        <v>1288</v>
      </c>
      <c r="E67" s="27" t="s">
        <v>2628</v>
      </c>
      <c r="F67" s="27">
        <v>4254</v>
      </c>
      <c r="G67" s="28">
        <v>39035</v>
      </c>
      <c r="H67" s="27" t="s">
        <v>2876</v>
      </c>
      <c r="I67" s="27" t="s">
        <v>1316</v>
      </c>
      <c r="J67" s="27">
        <v>0</v>
      </c>
      <c r="K67" s="27">
        <v>8017.04</v>
      </c>
      <c r="L67" s="27">
        <v>0</v>
      </c>
      <c r="M67" s="27">
        <v>-8017.04</v>
      </c>
      <c r="N67" s="27" t="s">
        <v>1290</v>
      </c>
    </row>
    <row r="68" spans="1:14" s="27" customFormat="1">
      <c r="A68" s="26">
        <v>101010102001</v>
      </c>
      <c r="B68" s="27" t="s">
        <v>2902</v>
      </c>
      <c r="C68" s="27" t="s">
        <v>2626</v>
      </c>
      <c r="D68" s="27" t="s">
        <v>1288</v>
      </c>
      <c r="E68" s="27" t="s">
        <v>2628</v>
      </c>
      <c r="F68" s="27">
        <v>4271</v>
      </c>
      <c r="G68" s="28">
        <v>39036</v>
      </c>
      <c r="H68" s="27" t="s">
        <v>2876</v>
      </c>
      <c r="I68" s="27" t="s">
        <v>1316</v>
      </c>
      <c r="J68" s="27">
        <v>0</v>
      </c>
      <c r="K68" s="27">
        <v>8017.04</v>
      </c>
      <c r="L68" s="27">
        <v>0</v>
      </c>
      <c r="M68" s="27">
        <v>-8017.04</v>
      </c>
      <c r="N68" s="27" t="s">
        <v>1290</v>
      </c>
    </row>
    <row r="69" spans="1:14" s="27" customFormat="1">
      <c r="A69" s="26">
        <v>101010102001</v>
      </c>
      <c r="B69" s="27" t="s">
        <v>2902</v>
      </c>
      <c r="C69" s="27" t="s">
        <v>2626</v>
      </c>
      <c r="D69" s="27" t="s">
        <v>1288</v>
      </c>
      <c r="E69" s="27" t="s">
        <v>2628</v>
      </c>
      <c r="F69" s="27">
        <v>4291</v>
      </c>
      <c r="G69" s="28">
        <v>39042</v>
      </c>
      <c r="H69" s="27" t="s">
        <v>2876</v>
      </c>
      <c r="I69" s="27" t="s">
        <v>1316</v>
      </c>
      <c r="J69" s="27">
        <v>0</v>
      </c>
      <c r="K69" s="27">
        <v>8017.04</v>
      </c>
      <c r="L69" s="27">
        <v>0</v>
      </c>
      <c r="M69" s="27">
        <v>-8017.04</v>
      </c>
      <c r="N69" s="27" t="s">
        <v>1290</v>
      </c>
    </row>
    <row r="70" spans="1:14" s="27" customFormat="1">
      <c r="A70" s="26">
        <v>101010102001</v>
      </c>
      <c r="B70" s="27" t="s">
        <v>2902</v>
      </c>
      <c r="C70" s="27" t="s">
        <v>2626</v>
      </c>
      <c r="D70" s="27" t="s">
        <v>1288</v>
      </c>
      <c r="E70" s="27" t="s">
        <v>2628</v>
      </c>
      <c r="F70" s="27">
        <v>4450</v>
      </c>
      <c r="G70" s="28">
        <v>39051</v>
      </c>
      <c r="H70" s="27" t="s">
        <v>972</v>
      </c>
      <c r="I70" s="27" t="s">
        <v>1316</v>
      </c>
      <c r="J70" s="27">
        <v>0</v>
      </c>
      <c r="K70" s="27">
        <v>18793.88</v>
      </c>
      <c r="L70" s="27">
        <v>0</v>
      </c>
      <c r="M70" s="27">
        <v>-18793.88</v>
      </c>
      <c r="N70" s="27" t="s">
        <v>1290</v>
      </c>
    </row>
    <row r="71" spans="1:14" s="27" customFormat="1">
      <c r="A71" s="26">
        <v>101010102001</v>
      </c>
      <c r="B71" s="27" t="s">
        <v>2902</v>
      </c>
      <c r="C71" s="27" t="s">
        <v>2626</v>
      </c>
      <c r="D71" s="27" t="s">
        <v>1288</v>
      </c>
      <c r="E71" s="27" t="s">
        <v>2628</v>
      </c>
      <c r="F71" s="27">
        <v>4249</v>
      </c>
      <c r="G71" s="28">
        <v>39034</v>
      </c>
      <c r="H71" s="27" t="s">
        <v>1676</v>
      </c>
      <c r="I71" s="27" t="s">
        <v>1316</v>
      </c>
      <c r="J71" s="27">
        <v>0</v>
      </c>
      <c r="K71" s="27">
        <v>5344.69</v>
      </c>
      <c r="L71" s="27">
        <v>0</v>
      </c>
      <c r="M71" s="27">
        <v>-5344.69</v>
      </c>
      <c r="N71" s="27" t="s">
        <v>1290</v>
      </c>
    </row>
    <row r="72" spans="1:14" s="27" customFormat="1">
      <c r="A72" s="26">
        <v>101010102001</v>
      </c>
      <c r="B72" s="27" t="s">
        <v>2902</v>
      </c>
      <c r="C72" s="27" t="s">
        <v>2626</v>
      </c>
      <c r="D72" s="27" t="s">
        <v>1288</v>
      </c>
      <c r="E72" s="27" t="s">
        <v>2628</v>
      </c>
      <c r="F72" s="27">
        <v>4504</v>
      </c>
      <c r="G72" s="28">
        <v>39048</v>
      </c>
      <c r="H72" s="27" t="s">
        <v>942</v>
      </c>
      <c r="I72" s="27" t="s">
        <v>1316</v>
      </c>
      <c r="J72" s="27">
        <v>0</v>
      </c>
      <c r="K72" s="27">
        <v>19230.939999999999</v>
      </c>
      <c r="L72" s="27">
        <v>0</v>
      </c>
      <c r="M72" s="27">
        <v>-19230.939999999999</v>
      </c>
      <c r="N72" s="27" t="s">
        <v>1290</v>
      </c>
    </row>
    <row r="73" spans="1:14" s="27" customFormat="1">
      <c r="A73" s="26">
        <v>101010102001</v>
      </c>
      <c r="B73" s="27" t="s">
        <v>2902</v>
      </c>
      <c r="C73" s="27" t="s">
        <v>2626</v>
      </c>
      <c r="D73" s="27" t="s">
        <v>1288</v>
      </c>
      <c r="E73" s="27" t="s">
        <v>2628</v>
      </c>
      <c r="F73" s="27">
        <v>4176</v>
      </c>
      <c r="G73" s="28">
        <v>39022</v>
      </c>
      <c r="H73" s="27" t="s">
        <v>2877</v>
      </c>
      <c r="I73" s="27" t="s">
        <v>1316</v>
      </c>
      <c r="J73" s="27">
        <v>0</v>
      </c>
      <c r="K73" s="27">
        <v>14785.98</v>
      </c>
      <c r="L73" s="27">
        <v>0</v>
      </c>
      <c r="M73" s="27">
        <v>-14785.98</v>
      </c>
      <c r="N73" s="27" t="s">
        <v>1290</v>
      </c>
    </row>
    <row r="74" spans="1:14" s="27" customFormat="1">
      <c r="A74" s="26">
        <v>101010102001</v>
      </c>
      <c r="B74" s="27" t="s">
        <v>2902</v>
      </c>
      <c r="C74" s="27" t="s">
        <v>2626</v>
      </c>
      <c r="D74" s="27" t="s">
        <v>1288</v>
      </c>
      <c r="E74" s="27" t="s">
        <v>2628</v>
      </c>
      <c r="F74" s="27">
        <v>4248</v>
      </c>
      <c r="G74" s="28">
        <v>39034</v>
      </c>
      <c r="H74" s="27" t="s">
        <v>1675</v>
      </c>
      <c r="I74" s="27" t="s">
        <v>1316</v>
      </c>
      <c r="J74" s="27">
        <v>0</v>
      </c>
      <c r="K74" s="27">
        <v>19230.939999999999</v>
      </c>
      <c r="L74" s="27">
        <v>0</v>
      </c>
      <c r="M74" s="27">
        <v>-19230.939999999999</v>
      </c>
      <c r="N74" s="27" t="s">
        <v>1290</v>
      </c>
    </row>
    <row r="75" spans="1:14" s="27" customFormat="1">
      <c r="A75" s="26">
        <v>101010102001</v>
      </c>
      <c r="B75" s="27" t="s">
        <v>2902</v>
      </c>
      <c r="C75" s="27" t="s">
        <v>2626</v>
      </c>
      <c r="D75" s="27" t="s">
        <v>1288</v>
      </c>
      <c r="E75" s="27" t="s">
        <v>2628</v>
      </c>
      <c r="F75" s="27">
        <v>4226</v>
      </c>
      <c r="G75" s="28">
        <v>39031</v>
      </c>
      <c r="H75" s="27" t="s">
        <v>1643</v>
      </c>
      <c r="I75" s="27" t="s">
        <v>1316</v>
      </c>
      <c r="J75" s="27">
        <v>0</v>
      </c>
      <c r="K75" s="27">
        <v>5318.5</v>
      </c>
      <c r="L75" s="27">
        <v>0</v>
      </c>
      <c r="M75" s="27">
        <v>-5318.5</v>
      </c>
      <c r="N75" s="27" t="s">
        <v>1290</v>
      </c>
    </row>
    <row r="76" spans="1:14" s="27" customFormat="1">
      <c r="A76" s="26">
        <v>101010102001</v>
      </c>
      <c r="B76" s="27" t="s">
        <v>2902</v>
      </c>
      <c r="C76" s="27" t="s">
        <v>2626</v>
      </c>
      <c r="D76" s="27" t="s">
        <v>1288</v>
      </c>
      <c r="E76" s="27" t="s">
        <v>2628</v>
      </c>
      <c r="F76" s="27">
        <v>4343</v>
      </c>
      <c r="G76" s="28">
        <v>39050</v>
      </c>
      <c r="H76" s="27" t="s">
        <v>961</v>
      </c>
      <c r="I76" s="27" t="s">
        <v>1316</v>
      </c>
      <c r="J76" s="27">
        <v>0</v>
      </c>
      <c r="K76" s="27">
        <v>19230.939999999999</v>
      </c>
      <c r="L76" s="27">
        <v>0</v>
      </c>
      <c r="M76" s="27">
        <v>-19230.939999999999</v>
      </c>
      <c r="N76" s="27" t="s">
        <v>1290</v>
      </c>
    </row>
    <row r="77" spans="1:14" s="27" customFormat="1">
      <c r="A77" s="26">
        <v>101010102001</v>
      </c>
      <c r="B77" s="27" t="s">
        <v>2902</v>
      </c>
      <c r="C77" s="27" t="s">
        <v>2626</v>
      </c>
      <c r="D77" s="27" t="s">
        <v>1288</v>
      </c>
      <c r="E77" s="27" t="s">
        <v>2628</v>
      </c>
      <c r="F77" s="27">
        <v>4326</v>
      </c>
      <c r="G77" s="28">
        <v>39049</v>
      </c>
      <c r="H77" s="27" t="s">
        <v>947</v>
      </c>
      <c r="I77" s="27" t="s">
        <v>1316</v>
      </c>
      <c r="J77" s="27">
        <v>0</v>
      </c>
      <c r="K77" s="27">
        <v>5344.69</v>
      </c>
      <c r="L77" s="27">
        <v>0</v>
      </c>
      <c r="M77" s="27">
        <v>-5344.69</v>
      </c>
      <c r="N77" s="27" t="s">
        <v>1290</v>
      </c>
    </row>
    <row r="78" spans="1:14" s="27" customFormat="1">
      <c r="A78" s="26">
        <v>101010102001</v>
      </c>
      <c r="B78" s="27" t="s">
        <v>2902</v>
      </c>
      <c r="C78" s="27" t="s">
        <v>2626</v>
      </c>
      <c r="D78" s="27" t="s">
        <v>1288</v>
      </c>
      <c r="E78" s="27" t="s">
        <v>2628</v>
      </c>
      <c r="F78" s="27">
        <v>4225</v>
      </c>
      <c r="G78" s="28">
        <v>39031</v>
      </c>
      <c r="H78" s="27" t="s">
        <v>1642</v>
      </c>
      <c r="I78" s="27" t="s">
        <v>1316</v>
      </c>
      <c r="J78" s="27">
        <v>0</v>
      </c>
      <c r="K78" s="27">
        <v>10437.17</v>
      </c>
      <c r="L78" s="27">
        <v>0</v>
      </c>
      <c r="M78" s="27">
        <v>-10437.17</v>
      </c>
      <c r="N78" s="27" t="s">
        <v>1290</v>
      </c>
    </row>
    <row r="79" spans="1:14" s="27" customFormat="1">
      <c r="A79" s="26">
        <v>101010102001</v>
      </c>
      <c r="B79" s="27" t="s">
        <v>2902</v>
      </c>
      <c r="C79" s="27" t="s">
        <v>2626</v>
      </c>
      <c r="D79" s="27" t="s">
        <v>1288</v>
      </c>
      <c r="E79" s="27" t="s">
        <v>2628</v>
      </c>
      <c r="F79" s="27">
        <v>4184</v>
      </c>
      <c r="G79" s="28">
        <v>39027</v>
      </c>
      <c r="H79" s="27" t="s">
        <v>2897</v>
      </c>
      <c r="I79" s="27" t="s">
        <v>1316</v>
      </c>
      <c r="J79" s="27">
        <v>0</v>
      </c>
      <c r="K79" s="27">
        <v>27535.22</v>
      </c>
      <c r="L79" s="27">
        <v>0</v>
      </c>
      <c r="M79" s="27">
        <v>-27535.22</v>
      </c>
      <c r="N79" s="27" t="s">
        <v>1290</v>
      </c>
    </row>
    <row r="80" spans="1:14" s="27" customFormat="1">
      <c r="A80" s="26">
        <v>101010102001</v>
      </c>
      <c r="B80" s="27" t="s">
        <v>2902</v>
      </c>
      <c r="C80" s="27" t="s">
        <v>2626</v>
      </c>
      <c r="D80" s="27" t="s">
        <v>1288</v>
      </c>
      <c r="E80" s="27" t="s">
        <v>2628</v>
      </c>
      <c r="F80" s="27">
        <v>4872</v>
      </c>
      <c r="G80" s="28">
        <v>39037</v>
      </c>
      <c r="H80" s="27" t="s">
        <v>3578</v>
      </c>
      <c r="I80" s="27" t="s">
        <v>1316</v>
      </c>
      <c r="J80" s="27">
        <v>0</v>
      </c>
      <c r="K80" s="27">
        <v>5318.49</v>
      </c>
      <c r="L80" s="27">
        <v>0</v>
      </c>
      <c r="M80" s="27">
        <v>-5318.49</v>
      </c>
      <c r="N80" s="27" t="s">
        <v>1290</v>
      </c>
    </row>
    <row r="81" spans="1:14" s="27" customFormat="1">
      <c r="A81" s="26">
        <v>101010102001</v>
      </c>
      <c r="B81" s="27" t="s">
        <v>2902</v>
      </c>
      <c r="C81" s="27" t="s">
        <v>2626</v>
      </c>
      <c r="D81" s="27" t="s">
        <v>1288</v>
      </c>
      <c r="E81" s="27" t="s">
        <v>2628</v>
      </c>
      <c r="F81" s="27">
        <v>4219</v>
      </c>
      <c r="G81" s="28">
        <v>39030</v>
      </c>
      <c r="H81" s="27" t="s">
        <v>1631</v>
      </c>
      <c r="I81" s="27" t="s">
        <v>1316</v>
      </c>
      <c r="J81" s="27">
        <v>0</v>
      </c>
      <c r="K81" s="27">
        <v>5318.5</v>
      </c>
      <c r="L81" s="27">
        <v>0</v>
      </c>
      <c r="M81" s="27">
        <v>-5318.5</v>
      </c>
      <c r="N81" s="27" t="s">
        <v>1290</v>
      </c>
    </row>
    <row r="82" spans="1:14" s="27" customFormat="1">
      <c r="A82" s="26">
        <v>101010102001</v>
      </c>
      <c r="B82" s="27" t="s">
        <v>2902</v>
      </c>
      <c r="C82" s="27" t="s">
        <v>2626</v>
      </c>
      <c r="D82" s="27" t="s">
        <v>1288</v>
      </c>
      <c r="E82" s="27" t="s">
        <v>2628</v>
      </c>
      <c r="F82" s="27">
        <v>4322</v>
      </c>
      <c r="G82" s="28">
        <v>39045</v>
      </c>
      <c r="H82" s="27" t="s">
        <v>1631</v>
      </c>
      <c r="I82" s="27" t="s">
        <v>1316</v>
      </c>
      <c r="J82" s="27">
        <v>0</v>
      </c>
      <c r="K82" s="27">
        <v>5318.5</v>
      </c>
      <c r="L82" s="27">
        <v>0</v>
      </c>
      <c r="M82" s="27">
        <v>-5318.5</v>
      </c>
      <c r="N82" s="27" t="s">
        <v>1290</v>
      </c>
    </row>
    <row r="83" spans="1:14" s="27" customFormat="1">
      <c r="A83" s="26">
        <v>101010102001</v>
      </c>
      <c r="B83" s="27" t="s">
        <v>2902</v>
      </c>
      <c r="C83" s="27" t="s">
        <v>2626</v>
      </c>
      <c r="D83" s="27" t="s">
        <v>1288</v>
      </c>
      <c r="E83" s="27" t="s">
        <v>2628</v>
      </c>
      <c r="F83" s="27">
        <v>4290</v>
      </c>
      <c r="G83" s="28">
        <v>39042</v>
      </c>
      <c r="H83" s="27" t="s">
        <v>3608</v>
      </c>
      <c r="I83" s="27" t="s">
        <v>1316</v>
      </c>
      <c r="J83" s="27">
        <v>0</v>
      </c>
      <c r="K83" s="27">
        <v>24038.68</v>
      </c>
      <c r="L83" s="27">
        <v>0</v>
      </c>
      <c r="M83" s="27">
        <v>-24038.68</v>
      </c>
      <c r="N83" s="27" t="s">
        <v>1290</v>
      </c>
    </row>
    <row r="84" spans="1:14" s="27" customFormat="1">
      <c r="A84" s="26">
        <v>101010102001</v>
      </c>
      <c r="B84" s="27" t="s">
        <v>2902</v>
      </c>
      <c r="C84" s="27" t="s">
        <v>2626</v>
      </c>
      <c r="D84" s="27" t="s">
        <v>1288</v>
      </c>
      <c r="E84" s="27" t="s">
        <v>2628</v>
      </c>
      <c r="F84" s="27">
        <v>4270</v>
      </c>
      <c r="G84" s="28">
        <v>39036</v>
      </c>
      <c r="H84" s="27" t="s">
        <v>1699</v>
      </c>
      <c r="I84" s="27" t="s">
        <v>1316</v>
      </c>
      <c r="J84" s="27">
        <v>0</v>
      </c>
      <c r="K84" s="27">
        <v>10052.540000000001</v>
      </c>
      <c r="L84" s="27">
        <v>0</v>
      </c>
      <c r="M84" s="27">
        <v>-10052.540000000001</v>
      </c>
      <c r="N84" s="27" t="s">
        <v>1290</v>
      </c>
    </row>
    <row r="85" spans="1:14" s="27" customFormat="1">
      <c r="A85" s="26">
        <v>101010102001</v>
      </c>
      <c r="B85" s="27" t="s">
        <v>2902</v>
      </c>
      <c r="C85" s="27" t="s">
        <v>2626</v>
      </c>
      <c r="D85" s="27" t="s">
        <v>1288</v>
      </c>
      <c r="E85" s="27" t="s">
        <v>2628</v>
      </c>
      <c r="F85" s="27">
        <v>4197</v>
      </c>
      <c r="G85" s="28">
        <v>39028</v>
      </c>
      <c r="H85" s="27" t="s">
        <v>3227</v>
      </c>
      <c r="I85" s="27" t="s">
        <v>1316</v>
      </c>
      <c r="J85" s="27">
        <v>0</v>
      </c>
      <c r="K85" s="27">
        <v>24475.75</v>
      </c>
      <c r="L85" s="27">
        <v>0</v>
      </c>
      <c r="M85" s="27">
        <v>-24475.75</v>
      </c>
      <c r="N85" s="27" t="s">
        <v>1290</v>
      </c>
    </row>
    <row r="86" spans="1:14" s="27" customFormat="1">
      <c r="A86" s="26">
        <v>101010102001</v>
      </c>
      <c r="B86" s="27" t="s">
        <v>2902</v>
      </c>
      <c r="C86" s="27" t="s">
        <v>2626</v>
      </c>
      <c r="D86" s="27" t="s">
        <v>1288</v>
      </c>
      <c r="E86" s="27" t="s">
        <v>2628</v>
      </c>
      <c r="F86" s="27">
        <v>4177</v>
      </c>
      <c r="G86" s="28">
        <v>39022</v>
      </c>
      <c r="H86" s="27" t="s">
        <v>2878</v>
      </c>
      <c r="I86" s="27" t="s">
        <v>1316</v>
      </c>
      <c r="J86" s="27">
        <v>0</v>
      </c>
      <c r="K86" s="27">
        <v>28846.42</v>
      </c>
      <c r="L86" s="27">
        <v>0</v>
      </c>
      <c r="M86" s="27">
        <v>-28846.42</v>
      </c>
      <c r="N86" s="27" t="s">
        <v>1290</v>
      </c>
    </row>
    <row r="87" spans="1:14" s="27" customFormat="1">
      <c r="A87" s="26">
        <v>101010102001</v>
      </c>
      <c r="B87" s="27" t="s">
        <v>2902</v>
      </c>
      <c r="C87" s="27" t="s">
        <v>2626</v>
      </c>
      <c r="D87" s="27" t="s">
        <v>1288</v>
      </c>
      <c r="E87" s="27" t="s">
        <v>2628</v>
      </c>
      <c r="F87" s="27">
        <v>4325</v>
      </c>
      <c r="G87" s="28">
        <v>39049</v>
      </c>
      <c r="H87" s="27" t="s">
        <v>946</v>
      </c>
      <c r="I87" s="27" t="s">
        <v>1316</v>
      </c>
      <c r="J87" s="27">
        <v>0</v>
      </c>
      <c r="K87" s="27">
        <v>17482.669999999998</v>
      </c>
      <c r="L87" s="27">
        <v>0</v>
      </c>
      <c r="M87" s="27">
        <v>-17482.669999999998</v>
      </c>
      <c r="N87" s="27" t="s">
        <v>1290</v>
      </c>
    </row>
    <row r="88" spans="1:14" s="27" customFormat="1">
      <c r="A88" s="26">
        <v>101010102001</v>
      </c>
      <c r="B88" s="27" t="s">
        <v>2902</v>
      </c>
      <c r="C88" s="27" t="s">
        <v>2626</v>
      </c>
      <c r="D88" s="27" t="s">
        <v>1288</v>
      </c>
      <c r="E88" s="27" t="s">
        <v>2628</v>
      </c>
      <c r="F88" s="27">
        <v>4530</v>
      </c>
      <c r="G88" s="28">
        <v>39048</v>
      </c>
      <c r="H88" s="27" t="s">
        <v>943</v>
      </c>
      <c r="I88" s="27" t="s">
        <v>1316</v>
      </c>
      <c r="J88" s="27">
        <v>0</v>
      </c>
      <c r="K88" s="27">
        <v>19230.939999999999</v>
      </c>
      <c r="L88" s="27">
        <v>0</v>
      </c>
      <c r="M88" s="27">
        <v>-19230.939999999999</v>
      </c>
      <c r="N88" s="27" t="s">
        <v>1290</v>
      </c>
    </row>
    <row r="89" spans="1:14" s="27" customFormat="1">
      <c r="A89" s="26">
        <v>101010102001</v>
      </c>
      <c r="B89" s="27" t="s">
        <v>2902</v>
      </c>
      <c r="C89" s="27" t="s">
        <v>2626</v>
      </c>
      <c r="D89" s="27" t="s">
        <v>1288</v>
      </c>
      <c r="E89" s="27" t="s">
        <v>2628</v>
      </c>
      <c r="F89" s="27">
        <v>4308</v>
      </c>
      <c r="G89" s="28">
        <v>39043</v>
      </c>
      <c r="H89" s="27" t="s">
        <v>905</v>
      </c>
      <c r="I89" s="27" t="s">
        <v>1316</v>
      </c>
      <c r="J89" s="27">
        <v>0</v>
      </c>
      <c r="K89" s="27">
        <v>19230.939999999999</v>
      </c>
      <c r="L89" s="27">
        <v>0</v>
      </c>
      <c r="M89" s="27">
        <v>-19230.939999999999</v>
      </c>
      <c r="N89" s="27" t="s">
        <v>1290</v>
      </c>
    </row>
    <row r="90" spans="1:14" s="27" customFormat="1">
      <c r="A90" s="26">
        <v>101010102001</v>
      </c>
      <c r="B90" s="27" t="s">
        <v>2902</v>
      </c>
      <c r="C90" s="27" t="s">
        <v>2626</v>
      </c>
      <c r="D90" s="27" t="s">
        <v>1288</v>
      </c>
      <c r="E90" s="27" t="s">
        <v>2628</v>
      </c>
      <c r="F90" s="27">
        <v>4210</v>
      </c>
      <c r="G90" s="28">
        <v>39029</v>
      </c>
      <c r="H90" s="27" t="s">
        <v>1608</v>
      </c>
      <c r="I90" s="27" t="s">
        <v>1316</v>
      </c>
      <c r="J90" s="27">
        <v>0</v>
      </c>
      <c r="K90" s="27">
        <v>11888.22</v>
      </c>
      <c r="L90" s="27">
        <v>0</v>
      </c>
      <c r="M90" s="27">
        <v>-11888.22</v>
      </c>
      <c r="N90" s="27" t="s">
        <v>1290</v>
      </c>
    </row>
    <row r="91" spans="1:14" s="27" customFormat="1">
      <c r="A91" s="26">
        <v>101010102001</v>
      </c>
      <c r="B91" s="27" t="s">
        <v>2902</v>
      </c>
      <c r="C91" s="27" t="s">
        <v>2626</v>
      </c>
      <c r="D91" s="27" t="s">
        <v>1288</v>
      </c>
      <c r="E91" s="27" t="s">
        <v>2628</v>
      </c>
      <c r="F91" s="27">
        <v>4208</v>
      </c>
      <c r="G91" s="28">
        <v>39029</v>
      </c>
      <c r="H91" s="27" t="s">
        <v>1606</v>
      </c>
      <c r="I91" s="27" t="s">
        <v>1316</v>
      </c>
      <c r="J91" s="27">
        <v>0</v>
      </c>
      <c r="K91" s="27">
        <v>8017.04</v>
      </c>
      <c r="L91" s="27">
        <v>0</v>
      </c>
      <c r="M91" s="27">
        <v>-8017.04</v>
      </c>
      <c r="N91" s="27" t="s">
        <v>1290</v>
      </c>
    </row>
    <row r="92" spans="1:14" s="27" customFormat="1">
      <c r="A92" s="26">
        <v>101010102001</v>
      </c>
      <c r="B92" s="27" t="s">
        <v>2902</v>
      </c>
      <c r="C92" s="27" t="s">
        <v>2626</v>
      </c>
      <c r="D92" s="27" t="s">
        <v>1288</v>
      </c>
      <c r="E92" s="27" t="s">
        <v>2628</v>
      </c>
      <c r="F92" s="27">
        <v>4185</v>
      </c>
      <c r="G92" s="28">
        <v>39027</v>
      </c>
      <c r="H92" s="27" t="s">
        <v>2898</v>
      </c>
      <c r="I92" s="27" t="s">
        <v>1316</v>
      </c>
      <c r="J92" s="27">
        <v>0</v>
      </c>
      <c r="K92" s="27">
        <v>8017.04</v>
      </c>
      <c r="L92" s="27">
        <v>0</v>
      </c>
      <c r="M92" s="27">
        <v>-8017.04</v>
      </c>
      <c r="N92" s="27" t="s">
        <v>1290</v>
      </c>
    </row>
    <row r="93" spans="1:14" s="27" customFormat="1">
      <c r="A93" s="26">
        <v>101010102001</v>
      </c>
      <c r="B93" s="27" t="s">
        <v>2902</v>
      </c>
      <c r="C93" s="27" t="s">
        <v>2626</v>
      </c>
      <c r="D93" s="27" t="s">
        <v>1288</v>
      </c>
      <c r="E93" s="27" t="s">
        <v>2628</v>
      </c>
      <c r="F93" s="27">
        <v>4289</v>
      </c>
      <c r="G93" s="28">
        <v>39041</v>
      </c>
      <c r="H93" s="27" t="s">
        <v>3603</v>
      </c>
      <c r="I93" s="27" t="s">
        <v>1316</v>
      </c>
      <c r="J93" s="27">
        <v>0</v>
      </c>
      <c r="K93" s="27">
        <v>20542.150000000001</v>
      </c>
      <c r="L93" s="27">
        <v>0</v>
      </c>
      <c r="M93" s="27">
        <v>-20542.150000000001</v>
      </c>
      <c r="N93" s="27" t="s">
        <v>1290</v>
      </c>
    </row>
    <row r="94" spans="1:14" s="30" customFormat="1" ht="13.5" thickBot="1">
      <c r="A94" s="29">
        <v>101010102001</v>
      </c>
      <c r="B94" s="30" t="s">
        <v>2902</v>
      </c>
      <c r="C94" s="30" t="s">
        <v>2626</v>
      </c>
      <c r="D94" s="30" t="s">
        <v>1288</v>
      </c>
      <c r="E94" s="30" t="s">
        <v>2628</v>
      </c>
      <c r="F94" s="30">
        <v>4253</v>
      </c>
      <c r="G94" s="31">
        <v>39035</v>
      </c>
      <c r="H94" s="30" t="s">
        <v>1683</v>
      </c>
      <c r="I94" s="30" t="s">
        <v>1316</v>
      </c>
      <c r="J94" s="30">
        <v>0</v>
      </c>
      <c r="K94" s="30">
        <v>24038.68</v>
      </c>
      <c r="L94" s="30">
        <v>0</v>
      </c>
      <c r="M94" s="30">
        <v>-24038.68</v>
      </c>
      <c r="N94" s="30" t="s">
        <v>1290</v>
      </c>
    </row>
    <row r="95" spans="1:14" ht="13.5" thickBot="1">
      <c r="A95">
        <v>101010102001</v>
      </c>
      <c r="B95" t="s">
        <v>2902</v>
      </c>
      <c r="C95" t="s">
        <v>2626</v>
      </c>
      <c r="D95" t="s">
        <v>1288</v>
      </c>
      <c r="E95" t="s">
        <v>2628</v>
      </c>
      <c r="F95">
        <v>4183</v>
      </c>
      <c r="G95" s="1">
        <v>39027</v>
      </c>
      <c r="H95" t="s">
        <v>2896</v>
      </c>
      <c r="I95" t="s">
        <v>2896</v>
      </c>
      <c r="J95">
        <v>0</v>
      </c>
      <c r="K95">
        <v>8.9600000000000009</v>
      </c>
      <c r="L95">
        <v>0</v>
      </c>
      <c r="M95">
        <v>-8.9600000000000009</v>
      </c>
      <c r="N95" t="s">
        <v>1290</v>
      </c>
    </row>
    <row r="96" spans="1:14" s="21" customFormat="1" ht="13.5" thickBot="1">
      <c r="A96" s="19">
        <v>101010102001</v>
      </c>
      <c r="B96" s="21" t="s">
        <v>2902</v>
      </c>
      <c r="C96" s="21" t="s">
        <v>2626</v>
      </c>
      <c r="D96" s="21" t="s">
        <v>1288</v>
      </c>
      <c r="E96" s="21" t="s">
        <v>2632</v>
      </c>
      <c r="F96" s="21">
        <v>239</v>
      </c>
      <c r="G96" s="22">
        <v>39051</v>
      </c>
      <c r="H96" s="21" t="s">
        <v>3791</v>
      </c>
      <c r="I96" s="21" t="s">
        <v>3791</v>
      </c>
      <c r="J96" s="21">
        <v>0</v>
      </c>
      <c r="K96" s="21">
        <v>19752.72</v>
      </c>
      <c r="L96" s="21">
        <v>0</v>
      </c>
      <c r="M96" s="21">
        <v>-19752.72</v>
      </c>
      <c r="N96" s="21" t="s">
        <v>1290</v>
      </c>
    </row>
    <row r="97" spans="1:14">
      <c r="A97">
        <v>101010102001</v>
      </c>
      <c r="B97" t="s">
        <v>2902</v>
      </c>
      <c r="C97" t="s">
        <v>2626</v>
      </c>
      <c r="D97" t="s">
        <v>1288</v>
      </c>
      <c r="E97" t="s">
        <v>2628</v>
      </c>
      <c r="F97">
        <v>4222</v>
      </c>
      <c r="G97" s="1">
        <v>39031</v>
      </c>
      <c r="H97" t="s">
        <v>1640</v>
      </c>
      <c r="I97" t="s">
        <v>1640</v>
      </c>
      <c r="J97">
        <v>0</v>
      </c>
      <c r="K97">
        <v>46.46</v>
      </c>
      <c r="L97">
        <v>0</v>
      </c>
      <c r="M97">
        <v>-46.46</v>
      </c>
      <c r="N97" t="s">
        <v>1290</v>
      </c>
    </row>
    <row r="98" spans="1:14" ht="13.5" thickBot="1">
      <c r="A98">
        <v>101010102001</v>
      </c>
      <c r="B98" t="s">
        <v>2902</v>
      </c>
      <c r="C98" t="s">
        <v>2626</v>
      </c>
      <c r="D98" t="s">
        <v>1288</v>
      </c>
      <c r="E98" t="s">
        <v>2628</v>
      </c>
      <c r="F98">
        <v>4222</v>
      </c>
      <c r="G98" s="1">
        <v>39031</v>
      </c>
      <c r="H98" t="s">
        <v>1640</v>
      </c>
      <c r="I98" t="s">
        <v>1640</v>
      </c>
      <c r="J98">
        <v>0</v>
      </c>
      <c r="K98">
        <v>12.3</v>
      </c>
      <c r="L98">
        <v>0</v>
      </c>
      <c r="M98">
        <v>-12.3</v>
      </c>
      <c r="N98" t="s">
        <v>1290</v>
      </c>
    </row>
    <row r="99" spans="1:14" s="21" customFormat="1" ht="13.5" thickBot="1">
      <c r="A99" s="19">
        <v>101010102001</v>
      </c>
      <c r="B99" s="21" t="s">
        <v>2902</v>
      </c>
      <c r="C99" s="21" t="s">
        <v>2626</v>
      </c>
      <c r="D99" s="21" t="s">
        <v>1288</v>
      </c>
      <c r="E99" s="21" t="s">
        <v>2628</v>
      </c>
      <c r="F99" s="21">
        <v>4192</v>
      </c>
      <c r="G99" s="22">
        <v>39027</v>
      </c>
      <c r="H99" s="21" t="s">
        <v>3216</v>
      </c>
      <c r="I99" s="21" t="s">
        <v>2295</v>
      </c>
      <c r="J99" s="21">
        <v>0</v>
      </c>
      <c r="K99" s="21">
        <v>134.4</v>
      </c>
      <c r="L99" s="21">
        <v>0</v>
      </c>
      <c r="M99" s="21">
        <v>-134.4</v>
      </c>
      <c r="N99" s="21" t="s">
        <v>1290</v>
      </c>
    </row>
    <row r="100" spans="1:14" s="21" customFormat="1" ht="13.5" thickBot="1">
      <c r="A100" s="19">
        <v>101010102001</v>
      </c>
      <c r="B100" s="21" t="s">
        <v>2902</v>
      </c>
      <c r="C100" s="21" t="s">
        <v>2626</v>
      </c>
      <c r="D100" s="21" t="s">
        <v>1288</v>
      </c>
      <c r="E100" s="21" t="s">
        <v>2628</v>
      </c>
      <c r="F100" s="21">
        <v>4354</v>
      </c>
      <c r="G100" s="22">
        <v>39051</v>
      </c>
      <c r="H100" s="21" t="s">
        <v>970</v>
      </c>
      <c r="I100" s="21" t="s">
        <v>1314</v>
      </c>
      <c r="J100" s="21">
        <v>0</v>
      </c>
      <c r="K100" s="21">
        <v>430</v>
      </c>
      <c r="L100" s="21">
        <v>0</v>
      </c>
      <c r="M100" s="21">
        <v>-430</v>
      </c>
      <c r="N100" s="21" t="s">
        <v>1290</v>
      </c>
    </row>
    <row r="101" spans="1:14">
      <c r="A101">
        <v>101010102001</v>
      </c>
      <c r="B101" t="s">
        <v>2902</v>
      </c>
      <c r="C101" t="s">
        <v>2626</v>
      </c>
      <c r="D101" t="s">
        <v>1288</v>
      </c>
      <c r="E101" t="s">
        <v>2628</v>
      </c>
      <c r="F101">
        <v>4190</v>
      </c>
      <c r="G101" s="1">
        <v>39027</v>
      </c>
      <c r="H101" t="s">
        <v>3214</v>
      </c>
      <c r="I101" t="s">
        <v>1859</v>
      </c>
      <c r="J101">
        <v>0</v>
      </c>
      <c r="K101">
        <v>249.75</v>
      </c>
      <c r="L101">
        <v>0</v>
      </c>
      <c r="M101">
        <v>-249.75</v>
      </c>
      <c r="N101" t="s">
        <v>1290</v>
      </c>
    </row>
    <row r="102" spans="1:14">
      <c r="A102">
        <v>101010102001</v>
      </c>
      <c r="B102" t="s">
        <v>2902</v>
      </c>
      <c r="C102" t="s">
        <v>2626</v>
      </c>
      <c r="D102" t="s">
        <v>1288</v>
      </c>
      <c r="E102" t="s">
        <v>2628</v>
      </c>
      <c r="F102">
        <v>4235</v>
      </c>
      <c r="G102" s="1">
        <v>39031</v>
      </c>
      <c r="H102" t="s">
        <v>1649</v>
      </c>
      <c r="I102" t="s">
        <v>1859</v>
      </c>
      <c r="J102">
        <v>0</v>
      </c>
      <c r="K102">
        <v>277.5</v>
      </c>
      <c r="L102">
        <v>0</v>
      </c>
      <c r="M102">
        <v>-277.5</v>
      </c>
      <c r="N102" t="s">
        <v>1290</v>
      </c>
    </row>
    <row r="103" spans="1:14" ht="13.5" thickBot="1">
      <c r="A103">
        <v>101010102001</v>
      </c>
      <c r="B103" t="s">
        <v>2902</v>
      </c>
      <c r="C103" t="s">
        <v>2626</v>
      </c>
      <c r="D103" t="s">
        <v>1288</v>
      </c>
      <c r="E103" t="s">
        <v>2628</v>
      </c>
      <c r="F103">
        <v>4191</v>
      </c>
      <c r="G103" s="1">
        <v>39027</v>
      </c>
      <c r="H103" t="s">
        <v>3215</v>
      </c>
      <c r="I103" t="s">
        <v>1859</v>
      </c>
      <c r="J103">
        <v>0</v>
      </c>
      <c r="K103">
        <v>277.5</v>
      </c>
      <c r="L103">
        <v>0</v>
      </c>
      <c r="M103">
        <v>-277.5</v>
      </c>
      <c r="N103" t="s">
        <v>1290</v>
      </c>
    </row>
    <row r="104" spans="1:14" s="21" customFormat="1" ht="13.5" thickBot="1">
      <c r="A104" s="19">
        <v>101010102001</v>
      </c>
      <c r="B104" s="21" t="s">
        <v>2902</v>
      </c>
      <c r="C104" s="21" t="s">
        <v>2626</v>
      </c>
      <c r="D104" s="21" t="s">
        <v>1288</v>
      </c>
      <c r="E104" s="21" t="s">
        <v>2628</v>
      </c>
      <c r="F104" s="21">
        <v>4269</v>
      </c>
      <c r="G104" s="22">
        <v>39035</v>
      </c>
      <c r="H104" s="21" t="s">
        <v>1695</v>
      </c>
      <c r="I104" s="21" t="s">
        <v>1313</v>
      </c>
      <c r="J104" s="21">
        <v>0</v>
      </c>
      <c r="K104" s="21">
        <v>145</v>
      </c>
      <c r="L104" s="21">
        <v>0</v>
      </c>
      <c r="M104" s="21">
        <v>-145</v>
      </c>
      <c r="N104" s="21" t="s">
        <v>1290</v>
      </c>
    </row>
    <row r="105" spans="1:14">
      <c r="A105">
        <v>101010102001</v>
      </c>
      <c r="B105" t="s">
        <v>2902</v>
      </c>
      <c r="C105" t="s">
        <v>2626</v>
      </c>
      <c r="D105" t="s">
        <v>1288</v>
      </c>
      <c r="E105" t="s">
        <v>2628</v>
      </c>
      <c r="F105">
        <v>4352</v>
      </c>
      <c r="G105" s="1">
        <v>39051</v>
      </c>
      <c r="H105" t="s">
        <v>969</v>
      </c>
      <c r="I105" t="s">
        <v>1341</v>
      </c>
      <c r="J105">
        <v>0</v>
      </c>
      <c r="K105">
        <v>136</v>
      </c>
      <c r="L105">
        <v>0</v>
      </c>
      <c r="M105">
        <v>-136</v>
      </c>
      <c r="N105" t="s">
        <v>1290</v>
      </c>
    </row>
    <row r="106" spans="1:14">
      <c r="A106">
        <v>101010102001</v>
      </c>
      <c r="B106" t="s">
        <v>2902</v>
      </c>
      <c r="C106" t="s">
        <v>2626</v>
      </c>
      <c r="D106" t="s">
        <v>1288</v>
      </c>
      <c r="E106" t="s">
        <v>2628</v>
      </c>
      <c r="F106">
        <v>4213</v>
      </c>
      <c r="G106" s="1">
        <v>39029</v>
      </c>
      <c r="H106" t="s">
        <v>1610</v>
      </c>
      <c r="I106" t="s">
        <v>1341</v>
      </c>
      <c r="J106">
        <v>0</v>
      </c>
      <c r="K106">
        <v>72</v>
      </c>
      <c r="L106">
        <v>0</v>
      </c>
      <c r="M106">
        <v>-72</v>
      </c>
      <c r="N106" t="s">
        <v>1290</v>
      </c>
    </row>
    <row r="107" spans="1:14" ht="13.5" thickBot="1">
      <c r="A107">
        <v>101010102001</v>
      </c>
      <c r="B107" t="s">
        <v>2902</v>
      </c>
      <c r="C107" t="s">
        <v>2626</v>
      </c>
      <c r="D107" t="s">
        <v>1288</v>
      </c>
      <c r="E107" t="s">
        <v>2628</v>
      </c>
      <c r="F107">
        <v>4212</v>
      </c>
      <c r="G107" s="1">
        <v>39029</v>
      </c>
      <c r="H107" t="s">
        <v>1609</v>
      </c>
      <c r="I107" t="s">
        <v>1341</v>
      </c>
      <c r="J107">
        <v>0</v>
      </c>
      <c r="K107">
        <v>92.3</v>
      </c>
      <c r="L107">
        <v>0</v>
      </c>
      <c r="M107">
        <v>-92.3</v>
      </c>
      <c r="N107" t="s">
        <v>1290</v>
      </c>
    </row>
    <row r="108" spans="1:14" s="21" customFormat="1" ht="13.5" thickBot="1">
      <c r="A108" s="19">
        <v>101010102001</v>
      </c>
      <c r="B108" s="21" t="s">
        <v>2902</v>
      </c>
      <c r="C108" s="21" t="s">
        <v>2626</v>
      </c>
      <c r="D108" s="21" t="s">
        <v>1288</v>
      </c>
      <c r="E108" s="21" t="s">
        <v>2628</v>
      </c>
      <c r="F108" s="21">
        <v>4265</v>
      </c>
      <c r="G108" s="22">
        <v>39035</v>
      </c>
      <c r="H108" s="21" t="s">
        <v>1691</v>
      </c>
      <c r="I108" s="21" t="s">
        <v>3913</v>
      </c>
      <c r="J108" s="21">
        <v>0</v>
      </c>
      <c r="K108" s="21">
        <v>93.79</v>
      </c>
      <c r="L108" s="21">
        <v>0</v>
      </c>
      <c r="M108" s="21">
        <v>-93.79</v>
      </c>
      <c r="N108" s="21" t="s">
        <v>1290</v>
      </c>
    </row>
    <row r="109" spans="1:14" ht="13.5" thickBot="1">
      <c r="A109">
        <v>101010102001</v>
      </c>
      <c r="B109" t="s">
        <v>2902</v>
      </c>
      <c r="C109" t="s">
        <v>2626</v>
      </c>
      <c r="D109" t="s">
        <v>1288</v>
      </c>
      <c r="E109" t="s">
        <v>2628</v>
      </c>
      <c r="F109">
        <v>4257</v>
      </c>
      <c r="G109" s="1">
        <v>39035</v>
      </c>
      <c r="H109" t="s">
        <v>1686</v>
      </c>
      <c r="I109" t="s">
        <v>1329</v>
      </c>
      <c r="J109">
        <v>0</v>
      </c>
      <c r="K109">
        <v>100</v>
      </c>
      <c r="L109">
        <v>0</v>
      </c>
      <c r="M109">
        <v>-100</v>
      </c>
      <c r="N109" t="s">
        <v>1290</v>
      </c>
    </row>
    <row r="110" spans="1:14" s="21" customFormat="1" ht="13.5" thickBot="1">
      <c r="A110" s="19">
        <v>101010102001</v>
      </c>
      <c r="B110" s="21" t="s">
        <v>2902</v>
      </c>
      <c r="C110" s="21" t="s">
        <v>2626</v>
      </c>
      <c r="D110" s="21" t="s">
        <v>1288</v>
      </c>
      <c r="E110" s="21" t="s">
        <v>2628</v>
      </c>
      <c r="F110" s="21">
        <v>4263</v>
      </c>
      <c r="G110" s="22">
        <v>39035</v>
      </c>
      <c r="H110" s="21" t="s">
        <v>1689</v>
      </c>
      <c r="I110" s="21" t="s">
        <v>3908</v>
      </c>
      <c r="J110" s="21">
        <v>0</v>
      </c>
      <c r="K110" s="21">
        <v>290.04000000000002</v>
      </c>
      <c r="L110" s="21">
        <v>0</v>
      </c>
      <c r="M110" s="21">
        <v>-290.04000000000002</v>
      </c>
      <c r="N110" s="21" t="s">
        <v>1290</v>
      </c>
    </row>
    <row r="111" spans="1:14">
      <c r="A111">
        <v>101010102001</v>
      </c>
      <c r="B111" t="s">
        <v>2902</v>
      </c>
      <c r="C111" t="s">
        <v>2626</v>
      </c>
      <c r="D111" t="s">
        <v>1288</v>
      </c>
      <c r="E111" t="s">
        <v>2628</v>
      </c>
      <c r="F111">
        <v>4267</v>
      </c>
      <c r="G111" s="1">
        <v>39035</v>
      </c>
      <c r="H111" t="s">
        <v>1693</v>
      </c>
      <c r="I111" t="s">
        <v>2283</v>
      </c>
      <c r="J111">
        <v>0</v>
      </c>
      <c r="K111">
        <v>573.6</v>
      </c>
      <c r="L111">
        <v>0</v>
      </c>
      <c r="M111">
        <v>-573.6</v>
      </c>
      <c r="N111" t="s">
        <v>1290</v>
      </c>
    </row>
    <row r="112" spans="1:14" ht="13.5" thickBot="1">
      <c r="A112">
        <v>101010102001</v>
      </c>
      <c r="B112" t="s">
        <v>2902</v>
      </c>
      <c r="C112" t="s">
        <v>2626</v>
      </c>
      <c r="D112" t="s">
        <v>1288</v>
      </c>
      <c r="E112" t="s">
        <v>2628</v>
      </c>
      <c r="F112">
        <v>4194</v>
      </c>
      <c r="G112" s="1">
        <v>39027</v>
      </c>
      <c r="H112" t="s">
        <v>3218</v>
      </c>
      <c r="I112" t="s">
        <v>2283</v>
      </c>
      <c r="J112">
        <v>0</v>
      </c>
      <c r="K112">
        <v>478</v>
      </c>
      <c r="L112">
        <v>0</v>
      </c>
      <c r="M112">
        <v>-478</v>
      </c>
      <c r="N112" t="s">
        <v>1290</v>
      </c>
    </row>
    <row r="113" spans="1:14" s="24" customFormat="1">
      <c r="A113" s="23">
        <v>101010102001</v>
      </c>
      <c r="B113" s="24" t="s">
        <v>2902</v>
      </c>
      <c r="C113" s="24" t="s">
        <v>2626</v>
      </c>
      <c r="D113" s="24" t="s">
        <v>1288</v>
      </c>
      <c r="E113" s="24" t="s">
        <v>2628</v>
      </c>
      <c r="F113" s="24">
        <v>4245</v>
      </c>
      <c r="G113" s="25">
        <v>39032</v>
      </c>
      <c r="H113" s="24" t="s">
        <v>1665</v>
      </c>
      <c r="I113" s="24" t="s">
        <v>1665</v>
      </c>
      <c r="J113" s="24">
        <v>0</v>
      </c>
      <c r="K113" s="24">
        <v>200</v>
      </c>
      <c r="L113" s="24">
        <v>0</v>
      </c>
      <c r="M113" s="24">
        <v>-200</v>
      </c>
      <c r="N113" s="24" t="s">
        <v>1290</v>
      </c>
    </row>
    <row r="114" spans="1:14" s="27" customFormat="1">
      <c r="A114" s="26">
        <v>101010102001</v>
      </c>
      <c r="B114" s="27" t="s">
        <v>2902</v>
      </c>
      <c r="C114" s="27" t="s">
        <v>2626</v>
      </c>
      <c r="D114" s="27" t="s">
        <v>1288</v>
      </c>
      <c r="E114" s="27" t="s">
        <v>2628</v>
      </c>
      <c r="F114" s="27">
        <v>4182</v>
      </c>
      <c r="G114" s="28">
        <v>39025</v>
      </c>
      <c r="H114" s="27" t="s">
        <v>2889</v>
      </c>
      <c r="I114" s="27" t="s">
        <v>2889</v>
      </c>
      <c r="J114" s="27">
        <v>0</v>
      </c>
      <c r="K114" s="27">
        <v>249.11</v>
      </c>
      <c r="L114" s="27">
        <v>0</v>
      </c>
      <c r="M114" s="27">
        <v>-249.11</v>
      </c>
      <c r="N114" s="27" t="s">
        <v>1290</v>
      </c>
    </row>
    <row r="115" spans="1:14" s="27" customFormat="1">
      <c r="A115" s="26">
        <v>101010102001</v>
      </c>
      <c r="B115" s="27" t="s">
        <v>2902</v>
      </c>
      <c r="C115" s="27" t="s">
        <v>2626</v>
      </c>
      <c r="D115" s="27" t="s">
        <v>1288</v>
      </c>
      <c r="E115" s="27" t="s">
        <v>2628</v>
      </c>
      <c r="F115" s="27">
        <v>4206</v>
      </c>
      <c r="G115" s="28">
        <v>39029</v>
      </c>
      <c r="H115" s="27" t="s">
        <v>1605</v>
      </c>
      <c r="I115" s="27" t="s">
        <v>1605</v>
      </c>
      <c r="J115" s="27">
        <v>0</v>
      </c>
      <c r="K115" s="27">
        <v>7065.26</v>
      </c>
      <c r="L115" s="27">
        <v>0</v>
      </c>
      <c r="M115" s="27">
        <v>-7065.26</v>
      </c>
      <c r="N115" s="27" t="s">
        <v>1290</v>
      </c>
    </row>
    <row r="116" spans="1:14" s="30" customFormat="1" ht="13.5" thickBot="1">
      <c r="A116" s="29">
        <v>101010102001</v>
      </c>
      <c r="B116" s="30" t="s">
        <v>2902</v>
      </c>
      <c r="C116" s="30" t="s">
        <v>2626</v>
      </c>
      <c r="D116" s="30" t="s">
        <v>1288</v>
      </c>
      <c r="E116" s="30" t="s">
        <v>2628</v>
      </c>
      <c r="F116" s="30">
        <v>4195</v>
      </c>
      <c r="G116" s="31">
        <v>39028</v>
      </c>
      <c r="H116" s="30" t="s">
        <v>3225</v>
      </c>
      <c r="I116" s="30" t="s">
        <v>3225</v>
      </c>
      <c r="J116" s="30">
        <v>0</v>
      </c>
      <c r="K116" s="30">
        <v>50</v>
      </c>
      <c r="L116" s="30">
        <v>0</v>
      </c>
      <c r="M116" s="30">
        <v>-50</v>
      </c>
      <c r="N116" s="30" t="s">
        <v>1290</v>
      </c>
    </row>
    <row r="117" spans="1:14">
      <c r="A117">
        <v>101010102001</v>
      </c>
      <c r="B117" t="s">
        <v>2902</v>
      </c>
      <c r="C117" t="s">
        <v>2626</v>
      </c>
      <c r="D117" t="s">
        <v>1288</v>
      </c>
      <c r="E117" t="s">
        <v>2628</v>
      </c>
      <c r="F117">
        <v>4285</v>
      </c>
      <c r="G117" s="1">
        <v>39041</v>
      </c>
      <c r="H117" t="s">
        <v>3599</v>
      </c>
      <c r="I117" t="s">
        <v>1327</v>
      </c>
      <c r="J117">
        <v>0</v>
      </c>
      <c r="K117">
        <v>117.41</v>
      </c>
      <c r="L117">
        <v>0</v>
      </c>
      <c r="M117">
        <v>-117.41</v>
      </c>
      <c r="N117" t="s">
        <v>1290</v>
      </c>
    </row>
    <row r="118" spans="1:14">
      <c r="A118">
        <v>101010102001</v>
      </c>
      <c r="B118" t="s">
        <v>2902</v>
      </c>
      <c r="C118" t="s">
        <v>2626</v>
      </c>
      <c r="D118" t="s">
        <v>1288</v>
      </c>
      <c r="E118" t="s">
        <v>2628</v>
      </c>
      <c r="F118">
        <v>4221</v>
      </c>
      <c r="G118" s="1">
        <v>39031</v>
      </c>
      <c r="H118" t="s">
        <v>1639</v>
      </c>
      <c r="I118" t="s">
        <v>1639</v>
      </c>
      <c r="J118">
        <v>0</v>
      </c>
      <c r="K118">
        <v>11359.57</v>
      </c>
      <c r="L118">
        <v>0</v>
      </c>
      <c r="M118">
        <v>-11359.57</v>
      </c>
      <c r="N118" t="s">
        <v>1290</v>
      </c>
    </row>
    <row r="119" spans="1:14">
      <c r="A119">
        <v>101010102001</v>
      </c>
      <c r="B119" t="s">
        <v>2902</v>
      </c>
      <c r="C119" t="s">
        <v>2626</v>
      </c>
      <c r="D119" t="s">
        <v>1288</v>
      </c>
      <c r="E119" t="s">
        <v>2628</v>
      </c>
      <c r="F119">
        <v>4205</v>
      </c>
      <c r="G119" s="1">
        <v>39028</v>
      </c>
      <c r="H119" t="s">
        <v>3232</v>
      </c>
      <c r="I119" t="s">
        <v>3232</v>
      </c>
      <c r="J119">
        <v>0</v>
      </c>
      <c r="K119">
        <v>262.18</v>
      </c>
      <c r="L119">
        <v>0</v>
      </c>
      <c r="M119">
        <v>-262.18</v>
      </c>
      <c r="N119" t="s">
        <v>1290</v>
      </c>
    </row>
    <row r="120" spans="1:14">
      <c r="A120">
        <v>101010102001</v>
      </c>
      <c r="B120" t="s">
        <v>2902</v>
      </c>
      <c r="C120" t="s">
        <v>2626</v>
      </c>
      <c r="D120" t="s">
        <v>1288</v>
      </c>
      <c r="E120" t="s">
        <v>2628</v>
      </c>
      <c r="F120">
        <v>4869</v>
      </c>
      <c r="G120" s="1">
        <v>39030</v>
      </c>
      <c r="H120" t="s">
        <v>1633</v>
      </c>
      <c r="I120" t="s">
        <v>1633</v>
      </c>
      <c r="J120">
        <v>0</v>
      </c>
      <c r="K120">
        <v>3500</v>
      </c>
      <c r="L120">
        <v>0</v>
      </c>
      <c r="M120">
        <v>-3500</v>
      </c>
      <c r="N120" t="s">
        <v>1290</v>
      </c>
    </row>
    <row r="121" spans="1:14" ht="13.5" thickBot="1">
      <c r="A121">
        <v>101010102001</v>
      </c>
      <c r="B121" t="s">
        <v>2902</v>
      </c>
      <c r="C121" t="s">
        <v>2626</v>
      </c>
      <c r="D121" t="s">
        <v>1288</v>
      </c>
      <c r="E121" t="s">
        <v>2628</v>
      </c>
      <c r="F121">
        <v>4283</v>
      </c>
      <c r="G121" s="1">
        <v>39041</v>
      </c>
      <c r="H121" t="s">
        <v>3598</v>
      </c>
      <c r="I121" t="s">
        <v>3598</v>
      </c>
      <c r="J121">
        <v>0</v>
      </c>
      <c r="K121">
        <v>2250</v>
      </c>
      <c r="L121">
        <v>0</v>
      </c>
      <c r="M121">
        <v>-2250</v>
      </c>
      <c r="N121" t="s">
        <v>1290</v>
      </c>
    </row>
    <row r="122" spans="1:14" s="24" customFormat="1">
      <c r="A122" s="23">
        <v>101010102001</v>
      </c>
      <c r="B122" s="24" t="s">
        <v>2902</v>
      </c>
      <c r="C122" s="24" t="s">
        <v>2626</v>
      </c>
      <c r="D122" s="24" t="s">
        <v>1288</v>
      </c>
      <c r="E122" s="24" t="s">
        <v>2628</v>
      </c>
      <c r="F122" s="24">
        <v>4339</v>
      </c>
      <c r="G122" s="25">
        <v>39050</v>
      </c>
      <c r="H122" s="24" t="s">
        <v>2011</v>
      </c>
      <c r="I122" s="24" t="s">
        <v>1337</v>
      </c>
      <c r="J122" s="24">
        <v>0</v>
      </c>
      <c r="K122" s="24">
        <v>142.35</v>
      </c>
      <c r="L122" s="24">
        <v>0</v>
      </c>
      <c r="M122" s="24">
        <v>-142.35</v>
      </c>
      <c r="N122" s="24" t="s">
        <v>1290</v>
      </c>
    </row>
    <row r="123" spans="1:14" s="27" customFormat="1">
      <c r="A123" s="26">
        <v>101010102001</v>
      </c>
      <c r="B123" s="27" t="s">
        <v>2902</v>
      </c>
      <c r="C123" s="27" t="s">
        <v>2626</v>
      </c>
      <c r="D123" s="27" t="s">
        <v>1288</v>
      </c>
      <c r="E123" s="27" t="s">
        <v>2628</v>
      </c>
      <c r="F123" s="27">
        <v>4307</v>
      </c>
      <c r="G123" s="28">
        <v>39042</v>
      </c>
      <c r="H123" s="27" t="s">
        <v>1424</v>
      </c>
      <c r="I123" s="27" t="s">
        <v>1337</v>
      </c>
      <c r="J123" s="27">
        <v>0</v>
      </c>
      <c r="K123" s="27">
        <v>166.23</v>
      </c>
      <c r="L123" s="27">
        <v>0</v>
      </c>
      <c r="M123" s="27">
        <v>-166.23</v>
      </c>
      <c r="N123" s="27" t="s">
        <v>1290</v>
      </c>
    </row>
    <row r="124" spans="1:14" s="27" customFormat="1">
      <c r="A124" s="26">
        <v>101010102001</v>
      </c>
      <c r="B124" s="27" t="s">
        <v>2902</v>
      </c>
      <c r="C124" s="27" t="s">
        <v>2626</v>
      </c>
      <c r="D124" s="27" t="s">
        <v>1288</v>
      </c>
      <c r="E124" s="27" t="s">
        <v>2628</v>
      </c>
      <c r="F124" s="27">
        <v>4231</v>
      </c>
      <c r="G124" s="28">
        <v>39031</v>
      </c>
      <c r="H124" s="27" t="s">
        <v>1646</v>
      </c>
      <c r="I124" s="27" t="s">
        <v>1337</v>
      </c>
      <c r="J124" s="27">
        <v>0</v>
      </c>
      <c r="K124" s="27">
        <v>253.71</v>
      </c>
      <c r="L124" s="27">
        <v>0</v>
      </c>
      <c r="M124" s="27">
        <v>-253.71</v>
      </c>
      <c r="N124" s="27" t="s">
        <v>1290</v>
      </c>
    </row>
    <row r="125" spans="1:14" s="27" customFormat="1">
      <c r="A125" s="26">
        <v>101010102001</v>
      </c>
      <c r="B125" s="27" t="s">
        <v>2902</v>
      </c>
      <c r="C125" s="27" t="s">
        <v>2626</v>
      </c>
      <c r="D125" s="27" t="s">
        <v>1288</v>
      </c>
      <c r="E125" s="27" t="s">
        <v>2628</v>
      </c>
      <c r="F125" s="27">
        <v>4336</v>
      </c>
      <c r="G125" s="28">
        <v>39049</v>
      </c>
      <c r="H125" s="27" t="s">
        <v>950</v>
      </c>
      <c r="I125" s="27" t="s">
        <v>1337</v>
      </c>
      <c r="J125" s="27">
        <v>0</v>
      </c>
      <c r="K125" s="27">
        <v>50</v>
      </c>
      <c r="L125" s="27">
        <v>0</v>
      </c>
      <c r="M125" s="27">
        <v>-50</v>
      </c>
      <c r="N125" s="27" t="s">
        <v>1290</v>
      </c>
    </row>
    <row r="126" spans="1:14" s="27" customFormat="1">
      <c r="A126" s="26">
        <v>101010102001</v>
      </c>
      <c r="B126" s="27" t="s">
        <v>2902</v>
      </c>
      <c r="C126" s="27" t="s">
        <v>2626</v>
      </c>
      <c r="D126" s="27" t="s">
        <v>1288</v>
      </c>
      <c r="E126" s="27" t="s">
        <v>2628</v>
      </c>
      <c r="F126" s="27">
        <v>4246</v>
      </c>
      <c r="G126" s="28">
        <v>39034</v>
      </c>
      <c r="H126" s="27" t="s">
        <v>1674</v>
      </c>
      <c r="I126" s="27" t="s">
        <v>1337</v>
      </c>
      <c r="J126" s="27">
        <v>0</v>
      </c>
      <c r="K126" s="27">
        <v>163.79</v>
      </c>
      <c r="L126" s="27">
        <v>0</v>
      </c>
      <c r="M126" s="27">
        <v>-163.79</v>
      </c>
      <c r="N126" s="27" t="s">
        <v>1290</v>
      </c>
    </row>
    <row r="127" spans="1:14" s="27" customFormat="1">
      <c r="A127" s="26">
        <v>101010102001</v>
      </c>
      <c r="B127" s="27" t="s">
        <v>2902</v>
      </c>
      <c r="C127" s="27" t="s">
        <v>2626</v>
      </c>
      <c r="D127" s="27" t="s">
        <v>1288</v>
      </c>
      <c r="E127" s="27" t="s">
        <v>2628</v>
      </c>
      <c r="F127" s="27">
        <v>4179</v>
      </c>
      <c r="G127" s="28">
        <v>39025</v>
      </c>
      <c r="H127" s="27" t="s">
        <v>2013</v>
      </c>
      <c r="I127" s="27" t="s">
        <v>1337</v>
      </c>
      <c r="J127" s="27">
        <v>0</v>
      </c>
      <c r="K127" s="27">
        <v>171.6</v>
      </c>
      <c r="L127" s="27">
        <v>0</v>
      </c>
      <c r="M127" s="27">
        <v>-171.6</v>
      </c>
      <c r="N127" s="27" t="s">
        <v>1290</v>
      </c>
    </row>
    <row r="128" spans="1:14" s="27" customFormat="1">
      <c r="A128" s="26">
        <v>101010102001</v>
      </c>
      <c r="B128" s="27" t="s">
        <v>2902</v>
      </c>
      <c r="C128" s="27" t="s">
        <v>2626</v>
      </c>
      <c r="D128" s="27" t="s">
        <v>1288</v>
      </c>
      <c r="E128" s="27" t="s">
        <v>2628</v>
      </c>
      <c r="F128" s="27">
        <v>4230</v>
      </c>
      <c r="G128" s="28">
        <v>39031</v>
      </c>
      <c r="H128" s="27" t="s">
        <v>2013</v>
      </c>
      <c r="I128" s="27" t="s">
        <v>1337</v>
      </c>
      <c r="J128" s="27">
        <v>0</v>
      </c>
      <c r="K128" s="27">
        <v>451.2</v>
      </c>
      <c r="L128" s="27">
        <v>0</v>
      </c>
      <c r="M128" s="27">
        <v>-451.2</v>
      </c>
      <c r="N128" s="27" t="s">
        <v>1290</v>
      </c>
    </row>
    <row r="129" spans="1:14" s="27" customFormat="1">
      <c r="A129" s="26">
        <v>101010102001</v>
      </c>
      <c r="B129" s="27" t="s">
        <v>2902</v>
      </c>
      <c r="C129" s="27" t="s">
        <v>2626</v>
      </c>
      <c r="D129" s="27" t="s">
        <v>1288</v>
      </c>
      <c r="E129" s="27" t="s">
        <v>2628</v>
      </c>
      <c r="F129" s="27">
        <v>4337</v>
      </c>
      <c r="G129" s="28">
        <v>39050</v>
      </c>
      <c r="H129" s="27" t="s">
        <v>956</v>
      </c>
      <c r="I129" s="27" t="s">
        <v>1337</v>
      </c>
      <c r="J129" s="27">
        <v>0</v>
      </c>
      <c r="K129" s="27">
        <v>100</v>
      </c>
      <c r="L129" s="27">
        <v>0</v>
      </c>
      <c r="M129" s="27">
        <v>-100</v>
      </c>
      <c r="N129" s="27" t="s">
        <v>1290</v>
      </c>
    </row>
    <row r="130" spans="1:14" s="27" customFormat="1">
      <c r="A130" s="26">
        <v>101010102001</v>
      </c>
      <c r="B130" s="27" t="s">
        <v>2902</v>
      </c>
      <c r="C130" s="27" t="s">
        <v>2626</v>
      </c>
      <c r="D130" s="27" t="s">
        <v>1288</v>
      </c>
      <c r="E130" s="27" t="s">
        <v>2628</v>
      </c>
      <c r="F130" s="27">
        <v>4186</v>
      </c>
      <c r="G130" s="28">
        <v>39027</v>
      </c>
      <c r="H130" s="27" t="s">
        <v>2899</v>
      </c>
      <c r="I130" s="27" t="s">
        <v>1337</v>
      </c>
      <c r="J130" s="27">
        <v>0</v>
      </c>
      <c r="K130" s="27">
        <v>151.4</v>
      </c>
      <c r="L130" s="27">
        <v>0</v>
      </c>
      <c r="M130" s="27">
        <v>-151.4</v>
      </c>
      <c r="N130" s="27" t="s">
        <v>1290</v>
      </c>
    </row>
    <row r="131" spans="1:14" s="30" customFormat="1" ht="13.5" thickBot="1">
      <c r="A131" s="29">
        <v>101010102001</v>
      </c>
      <c r="B131" s="30" t="s">
        <v>2902</v>
      </c>
      <c r="C131" s="30" t="s">
        <v>2626</v>
      </c>
      <c r="D131" s="30" t="s">
        <v>1288</v>
      </c>
      <c r="E131" s="30" t="s">
        <v>2628</v>
      </c>
      <c r="F131" s="30">
        <v>4274</v>
      </c>
      <c r="G131" s="31">
        <v>39039</v>
      </c>
      <c r="H131" s="30" t="s">
        <v>3595</v>
      </c>
      <c r="I131" s="30" t="s">
        <v>1337</v>
      </c>
      <c r="J131" s="30">
        <v>0</v>
      </c>
      <c r="K131" s="30">
        <v>14.75</v>
      </c>
      <c r="L131" s="30">
        <v>0</v>
      </c>
      <c r="M131" s="30">
        <v>-14.75</v>
      </c>
      <c r="N131" s="30" t="s">
        <v>1290</v>
      </c>
    </row>
    <row r="132" spans="1:14" ht="13.5" thickBot="1">
      <c r="A132">
        <v>101010102001</v>
      </c>
      <c r="B132" t="s">
        <v>2902</v>
      </c>
      <c r="C132" t="s">
        <v>2626</v>
      </c>
      <c r="D132" t="s">
        <v>1288</v>
      </c>
      <c r="E132" t="s">
        <v>2628</v>
      </c>
      <c r="F132">
        <v>4262</v>
      </c>
      <c r="G132" s="1">
        <v>39035</v>
      </c>
      <c r="H132" t="s">
        <v>1688</v>
      </c>
      <c r="I132" t="s">
        <v>3912</v>
      </c>
      <c r="J132">
        <v>0</v>
      </c>
      <c r="K132">
        <v>346.21</v>
      </c>
      <c r="L132">
        <v>0</v>
      </c>
      <c r="M132">
        <v>-346.21</v>
      </c>
      <c r="N132" t="s">
        <v>1290</v>
      </c>
    </row>
    <row r="133" spans="1:14" s="24" customFormat="1">
      <c r="A133" s="23">
        <v>101010102001</v>
      </c>
      <c r="B133" s="24" t="s">
        <v>1287</v>
      </c>
      <c r="C133" s="24" t="s">
        <v>2626</v>
      </c>
      <c r="D133" s="24" t="s">
        <v>1288</v>
      </c>
      <c r="E133" s="24" t="s">
        <v>2628</v>
      </c>
      <c r="F133" s="24">
        <v>4276</v>
      </c>
      <c r="G133" s="25">
        <v>39039</v>
      </c>
      <c r="H133" s="24" t="s">
        <v>2655</v>
      </c>
      <c r="I133" s="24" t="s">
        <v>3911</v>
      </c>
      <c r="J133" s="24">
        <v>0</v>
      </c>
      <c r="K133" s="24">
        <v>100</v>
      </c>
      <c r="L133" s="24">
        <v>0</v>
      </c>
      <c r="M133" s="24">
        <v>-100</v>
      </c>
      <c r="N133" s="24" t="s">
        <v>1290</v>
      </c>
    </row>
    <row r="134" spans="1:14" s="27" customFormat="1">
      <c r="A134" s="26">
        <v>101010102001</v>
      </c>
      <c r="B134" s="27" t="s">
        <v>2902</v>
      </c>
      <c r="C134" s="27" t="s">
        <v>2626</v>
      </c>
      <c r="D134" s="27" t="s">
        <v>1288</v>
      </c>
      <c r="E134" s="27" t="s">
        <v>2628</v>
      </c>
      <c r="F134" s="27">
        <v>4276</v>
      </c>
      <c r="G134" s="28">
        <v>39039</v>
      </c>
      <c r="H134" s="27" t="s">
        <v>2655</v>
      </c>
      <c r="I134" s="27" t="s">
        <v>3911</v>
      </c>
      <c r="J134" s="27">
        <v>0</v>
      </c>
      <c r="K134" s="27">
        <v>81.78</v>
      </c>
      <c r="L134" s="27">
        <v>0</v>
      </c>
      <c r="M134" s="27">
        <v>-81.78</v>
      </c>
      <c r="N134" s="27" t="s">
        <v>1290</v>
      </c>
    </row>
    <row r="135" spans="1:14" s="27" customFormat="1">
      <c r="A135" s="26">
        <v>101010102001</v>
      </c>
      <c r="B135" s="27" t="s">
        <v>2902</v>
      </c>
      <c r="C135" s="27" t="s">
        <v>2626</v>
      </c>
      <c r="D135" s="27" t="s">
        <v>1288</v>
      </c>
      <c r="E135" s="27" t="s">
        <v>2628</v>
      </c>
      <c r="F135" s="27">
        <v>4276</v>
      </c>
      <c r="G135" s="28">
        <v>39039</v>
      </c>
      <c r="H135" s="27" t="s">
        <v>2655</v>
      </c>
      <c r="I135" s="27" t="s">
        <v>3911</v>
      </c>
      <c r="J135" s="27">
        <v>0</v>
      </c>
      <c r="K135" s="27">
        <v>70.08</v>
      </c>
      <c r="L135" s="27">
        <v>0</v>
      </c>
      <c r="M135" s="27">
        <v>-70.08</v>
      </c>
      <c r="N135" s="27" t="s">
        <v>1290</v>
      </c>
    </row>
    <row r="136" spans="1:14" s="27" customFormat="1">
      <c r="A136" s="26">
        <v>101010102001</v>
      </c>
      <c r="B136" s="27" t="s">
        <v>2902</v>
      </c>
      <c r="C136" s="27" t="s">
        <v>2626</v>
      </c>
      <c r="D136" s="27" t="s">
        <v>1288</v>
      </c>
      <c r="E136" s="27" t="s">
        <v>2628</v>
      </c>
      <c r="F136" s="27">
        <v>4276</v>
      </c>
      <c r="G136" s="28">
        <v>39039</v>
      </c>
      <c r="H136" s="27" t="s">
        <v>2655</v>
      </c>
      <c r="I136" s="27" t="s">
        <v>3911</v>
      </c>
      <c r="J136" s="27">
        <v>0</v>
      </c>
      <c r="K136" s="27">
        <v>80</v>
      </c>
      <c r="L136" s="27">
        <v>0</v>
      </c>
      <c r="M136" s="27">
        <v>-80</v>
      </c>
      <c r="N136" s="27" t="s">
        <v>1290</v>
      </c>
    </row>
    <row r="137" spans="1:14" s="27" customFormat="1">
      <c r="A137" s="26">
        <v>101010102001</v>
      </c>
      <c r="B137" s="27" t="s">
        <v>2902</v>
      </c>
      <c r="C137" s="27" t="s">
        <v>2626</v>
      </c>
      <c r="D137" s="27" t="s">
        <v>1288</v>
      </c>
      <c r="E137" s="27" t="s">
        <v>2628</v>
      </c>
      <c r="F137" s="27">
        <v>4273</v>
      </c>
      <c r="G137" s="28">
        <v>39037</v>
      </c>
      <c r="H137" s="27" t="s">
        <v>3577</v>
      </c>
      <c r="I137" s="27" t="s">
        <v>3911</v>
      </c>
      <c r="J137" s="27">
        <v>0</v>
      </c>
      <c r="K137" s="27">
        <v>121.58</v>
      </c>
      <c r="L137" s="27">
        <v>0</v>
      </c>
      <c r="M137" s="27">
        <v>-121.58</v>
      </c>
      <c r="N137" s="27" t="s">
        <v>1290</v>
      </c>
    </row>
    <row r="138" spans="1:14" s="27" customFormat="1">
      <c r="A138" s="26">
        <v>101010102001</v>
      </c>
      <c r="B138" s="27" t="s">
        <v>2902</v>
      </c>
      <c r="C138" s="27" t="s">
        <v>2626</v>
      </c>
      <c r="D138" s="27" t="s">
        <v>1288</v>
      </c>
      <c r="E138" s="27" t="s">
        <v>2632</v>
      </c>
      <c r="F138" s="27">
        <v>165</v>
      </c>
      <c r="G138" s="28">
        <v>39036</v>
      </c>
      <c r="H138" s="27" t="s">
        <v>1701</v>
      </c>
      <c r="I138" s="27" t="s">
        <v>3911</v>
      </c>
      <c r="J138" s="27">
        <v>0</v>
      </c>
      <c r="K138" s="27">
        <v>1539.52</v>
      </c>
      <c r="L138" s="27">
        <v>0</v>
      </c>
      <c r="M138" s="27">
        <v>-1539.52</v>
      </c>
      <c r="N138" s="27" t="s">
        <v>1290</v>
      </c>
    </row>
    <row r="139" spans="1:14" s="27" customFormat="1">
      <c r="A139" s="26">
        <v>101010102001</v>
      </c>
      <c r="B139" s="27" t="s">
        <v>1287</v>
      </c>
      <c r="C139" s="27" t="s">
        <v>2626</v>
      </c>
      <c r="D139" s="27" t="s">
        <v>1288</v>
      </c>
      <c r="E139" s="27" t="s">
        <v>2628</v>
      </c>
      <c r="F139" s="27">
        <v>4429</v>
      </c>
      <c r="G139" s="28">
        <v>39051</v>
      </c>
      <c r="H139" s="27" t="s">
        <v>2657</v>
      </c>
      <c r="I139" s="27" t="s">
        <v>3910</v>
      </c>
      <c r="J139" s="27">
        <v>0</v>
      </c>
      <c r="K139" s="27">
        <v>95</v>
      </c>
      <c r="L139" s="27">
        <v>0</v>
      </c>
      <c r="M139" s="27">
        <v>-95</v>
      </c>
      <c r="N139" s="27" t="s">
        <v>1290</v>
      </c>
    </row>
    <row r="140" spans="1:14" s="27" customFormat="1">
      <c r="A140" s="26">
        <v>101010102001</v>
      </c>
      <c r="B140" s="27" t="s">
        <v>2902</v>
      </c>
      <c r="C140" s="27" t="s">
        <v>2626</v>
      </c>
      <c r="D140" s="27" t="s">
        <v>1288</v>
      </c>
      <c r="E140" s="27" t="s">
        <v>2628</v>
      </c>
      <c r="F140" s="27">
        <v>4429</v>
      </c>
      <c r="G140" s="28">
        <v>39051</v>
      </c>
      <c r="H140" s="27" t="s">
        <v>2657</v>
      </c>
      <c r="I140" s="27" t="s">
        <v>3910</v>
      </c>
      <c r="J140" s="27">
        <v>0</v>
      </c>
      <c r="K140" s="27">
        <v>80</v>
      </c>
      <c r="L140" s="27">
        <v>0</v>
      </c>
      <c r="M140" s="27">
        <v>-80</v>
      </c>
      <c r="N140" s="27" t="s">
        <v>1290</v>
      </c>
    </row>
    <row r="141" spans="1:14" s="27" customFormat="1">
      <c r="A141" s="26">
        <v>101010102001</v>
      </c>
      <c r="B141" s="27" t="s">
        <v>2902</v>
      </c>
      <c r="C141" s="27" t="s">
        <v>2626</v>
      </c>
      <c r="D141" s="27" t="s">
        <v>1288</v>
      </c>
      <c r="E141" s="27" t="s">
        <v>2628</v>
      </c>
      <c r="F141" s="27">
        <v>4429</v>
      </c>
      <c r="G141" s="28">
        <v>39051</v>
      </c>
      <c r="H141" s="27" t="s">
        <v>2657</v>
      </c>
      <c r="I141" s="27" t="s">
        <v>3910</v>
      </c>
      <c r="J141" s="27">
        <v>0</v>
      </c>
      <c r="K141" s="27">
        <v>90</v>
      </c>
      <c r="L141" s="27">
        <v>0</v>
      </c>
      <c r="M141" s="27">
        <v>-90</v>
      </c>
      <c r="N141" s="27" t="s">
        <v>1290</v>
      </c>
    </row>
    <row r="142" spans="1:14" s="30" customFormat="1" ht="13.5" thickBot="1">
      <c r="A142" s="29">
        <v>101010102001</v>
      </c>
      <c r="B142" s="30" t="s">
        <v>2902</v>
      </c>
      <c r="C142" s="30" t="s">
        <v>2626</v>
      </c>
      <c r="D142" s="30" t="s">
        <v>1288</v>
      </c>
      <c r="E142" s="30" t="s">
        <v>2628</v>
      </c>
      <c r="F142" s="30">
        <v>4429</v>
      </c>
      <c r="G142" s="31">
        <v>39051</v>
      </c>
      <c r="H142" s="30" t="s">
        <v>2657</v>
      </c>
      <c r="I142" s="30" t="s">
        <v>3910</v>
      </c>
      <c r="J142" s="30">
        <v>0</v>
      </c>
      <c r="K142" s="30">
        <v>64.67</v>
      </c>
      <c r="L142" s="30">
        <v>0</v>
      </c>
      <c r="M142" s="30">
        <v>-64.67</v>
      </c>
      <c r="N142" s="30" t="s">
        <v>1290</v>
      </c>
    </row>
    <row r="143" spans="1:14">
      <c r="A143">
        <v>101010102001</v>
      </c>
      <c r="B143" t="s">
        <v>1287</v>
      </c>
      <c r="C143" t="s">
        <v>2626</v>
      </c>
      <c r="D143" t="s">
        <v>1288</v>
      </c>
      <c r="E143" t="s">
        <v>2628</v>
      </c>
      <c r="F143">
        <v>4178</v>
      </c>
      <c r="G143" s="1">
        <v>39022</v>
      </c>
      <c r="H143" t="s">
        <v>2653</v>
      </c>
      <c r="I143" s="27" t="s">
        <v>2299</v>
      </c>
      <c r="J143">
        <v>0</v>
      </c>
      <c r="K143">
        <v>63.45</v>
      </c>
      <c r="L143">
        <v>0</v>
      </c>
      <c r="M143">
        <v>-63.45</v>
      </c>
      <c r="N143" t="s">
        <v>1290</v>
      </c>
    </row>
    <row r="144" spans="1:14">
      <c r="A144">
        <v>101010102001</v>
      </c>
      <c r="B144" t="s">
        <v>2902</v>
      </c>
      <c r="C144" t="s">
        <v>2626</v>
      </c>
      <c r="D144" t="s">
        <v>1288</v>
      </c>
      <c r="E144" t="s">
        <v>2628</v>
      </c>
      <c r="F144">
        <v>4178</v>
      </c>
      <c r="G144" s="1">
        <v>39022</v>
      </c>
      <c r="H144" t="s">
        <v>2653</v>
      </c>
      <c r="I144" s="27" t="s">
        <v>2299</v>
      </c>
      <c r="J144">
        <v>0</v>
      </c>
      <c r="K144">
        <v>70.5</v>
      </c>
      <c r="L144">
        <v>0</v>
      </c>
      <c r="M144">
        <v>-70.5</v>
      </c>
      <c r="N144" t="s">
        <v>1290</v>
      </c>
    </row>
    <row r="145" spans="1:14">
      <c r="A145">
        <v>101010102001</v>
      </c>
      <c r="B145" t="s">
        <v>2902</v>
      </c>
      <c r="C145" t="s">
        <v>2626</v>
      </c>
      <c r="D145" t="s">
        <v>1288</v>
      </c>
      <c r="E145" t="s">
        <v>2628</v>
      </c>
      <c r="F145">
        <v>4178</v>
      </c>
      <c r="G145" s="1">
        <v>39022</v>
      </c>
      <c r="H145" t="s">
        <v>2653</v>
      </c>
      <c r="I145" s="27" t="s">
        <v>2299</v>
      </c>
      <c r="J145">
        <v>0</v>
      </c>
      <c r="K145">
        <v>65</v>
      </c>
      <c r="L145">
        <v>0</v>
      </c>
      <c r="M145">
        <v>-65</v>
      </c>
      <c r="N145" t="s">
        <v>1290</v>
      </c>
    </row>
    <row r="146" spans="1:14">
      <c r="A146">
        <v>101010102001</v>
      </c>
      <c r="B146" t="s">
        <v>2902</v>
      </c>
      <c r="C146" t="s">
        <v>2626</v>
      </c>
      <c r="D146" t="s">
        <v>1288</v>
      </c>
      <c r="E146" t="s">
        <v>2628</v>
      </c>
      <c r="F146">
        <v>4178</v>
      </c>
      <c r="G146" s="1">
        <v>39022</v>
      </c>
      <c r="H146" t="s">
        <v>2653</v>
      </c>
      <c r="I146" s="27" t="s">
        <v>2299</v>
      </c>
      <c r="J146">
        <v>0</v>
      </c>
      <c r="K146">
        <v>80</v>
      </c>
      <c r="L146">
        <v>0</v>
      </c>
      <c r="M146">
        <v>-80</v>
      </c>
      <c r="N146" t="s">
        <v>1290</v>
      </c>
    </row>
    <row r="147" spans="1:14">
      <c r="A147">
        <v>101010102001</v>
      </c>
      <c r="B147" t="s">
        <v>2902</v>
      </c>
      <c r="C147" t="s">
        <v>2626</v>
      </c>
      <c r="D147" t="s">
        <v>1288</v>
      </c>
      <c r="E147" t="s">
        <v>2628</v>
      </c>
      <c r="F147">
        <v>4356</v>
      </c>
      <c r="G147" s="1">
        <v>39051</v>
      </c>
      <c r="H147" t="s">
        <v>971</v>
      </c>
      <c r="I147" t="s">
        <v>3539</v>
      </c>
      <c r="J147">
        <v>0</v>
      </c>
      <c r="K147">
        <v>323.62</v>
      </c>
      <c r="L147">
        <v>0</v>
      </c>
      <c r="M147">
        <v>-323.62</v>
      </c>
      <c r="N147" t="s">
        <v>1290</v>
      </c>
    </row>
    <row r="148" spans="1:14">
      <c r="A148">
        <v>101010102001</v>
      </c>
      <c r="B148" t="s">
        <v>2902</v>
      </c>
      <c r="C148" t="s">
        <v>2626</v>
      </c>
      <c r="D148" t="s">
        <v>1288</v>
      </c>
      <c r="E148" t="s">
        <v>2628</v>
      </c>
      <c r="F148">
        <v>4266</v>
      </c>
      <c r="G148" s="1">
        <v>39035</v>
      </c>
      <c r="H148" t="s">
        <v>1692</v>
      </c>
      <c r="I148" t="s">
        <v>3539</v>
      </c>
      <c r="J148">
        <v>0</v>
      </c>
      <c r="K148">
        <v>205.69</v>
      </c>
      <c r="L148">
        <v>0</v>
      </c>
      <c r="M148">
        <v>-205.69</v>
      </c>
      <c r="N148" t="s">
        <v>1290</v>
      </c>
    </row>
    <row r="149" spans="1:14">
      <c r="A149">
        <v>101010102001</v>
      </c>
      <c r="B149" t="s">
        <v>2902</v>
      </c>
      <c r="C149" t="s">
        <v>2626</v>
      </c>
      <c r="D149" t="s">
        <v>1288</v>
      </c>
      <c r="E149" t="s">
        <v>2628</v>
      </c>
      <c r="F149">
        <v>4234</v>
      </c>
      <c r="G149" s="1">
        <v>39031</v>
      </c>
      <c r="H149" t="s">
        <v>1648</v>
      </c>
      <c r="I149" t="s">
        <v>3539</v>
      </c>
      <c r="J149">
        <v>0</v>
      </c>
      <c r="K149">
        <v>94.46</v>
      </c>
      <c r="L149">
        <v>0</v>
      </c>
      <c r="M149">
        <v>-94.46</v>
      </c>
      <c r="N149" t="s">
        <v>1290</v>
      </c>
    </row>
    <row r="150" spans="1:14">
      <c r="A150">
        <v>101010102001</v>
      </c>
      <c r="B150" t="s">
        <v>2902</v>
      </c>
      <c r="C150" t="s">
        <v>2626</v>
      </c>
      <c r="D150" t="s">
        <v>1288</v>
      </c>
      <c r="E150" t="s">
        <v>2628</v>
      </c>
      <c r="F150">
        <v>4233</v>
      </c>
      <c r="G150" s="1">
        <v>39031</v>
      </c>
      <c r="H150" t="s">
        <v>1647</v>
      </c>
      <c r="I150" t="s">
        <v>3539</v>
      </c>
      <c r="J150">
        <v>0</v>
      </c>
      <c r="K150">
        <v>113.57</v>
      </c>
      <c r="L150">
        <v>0</v>
      </c>
      <c r="M150">
        <v>-113.57</v>
      </c>
      <c r="N150" t="s">
        <v>1290</v>
      </c>
    </row>
    <row r="151" spans="1:14">
      <c r="A151">
        <v>101010102001</v>
      </c>
      <c r="B151" t="s">
        <v>2902</v>
      </c>
      <c r="C151" t="s">
        <v>2626</v>
      </c>
      <c r="D151" t="s">
        <v>1288</v>
      </c>
      <c r="E151" t="s">
        <v>2628</v>
      </c>
      <c r="F151">
        <v>4335</v>
      </c>
      <c r="G151" s="1">
        <v>39049</v>
      </c>
      <c r="H151" t="s">
        <v>949</v>
      </c>
      <c r="I151" t="s">
        <v>949</v>
      </c>
      <c r="J151">
        <v>0</v>
      </c>
      <c r="K151">
        <v>1000</v>
      </c>
      <c r="L151">
        <v>0</v>
      </c>
      <c r="M151">
        <v>-1000</v>
      </c>
      <c r="N151" t="s">
        <v>1290</v>
      </c>
    </row>
    <row r="152" spans="1:14">
      <c r="A152">
        <v>101010102001</v>
      </c>
      <c r="B152" t="s">
        <v>2902</v>
      </c>
      <c r="C152" t="s">
        <v>2626</v>
      </c>
      <c r="D152" t="s">
        <v>1288</v>
      </c>
      <c r="E152" t="s">
        <v>2628</v>
      </c>
      <c r="F152">
        <v>4251</v>
      </c>
      <c r="G152" s="1">
        <v>39034</v>
      </c>
      <c r="H152" t="s">
        <v>1678</v>
      </c>
      <c r="I152" t="s">
        <v>1678</v>
      </c>
      <c r="J152">
        <v>0</v>
      </c>
      <c r="K152">
        <v>1900</v>
      </c>
      <c r="L152">
        <v>0</v>
      </c>
      <c r="M152">
        <v>-1900</v>
      </c>
      <c r="N152" t="s">
        <v>1290</v>
      </c>
    </row>
    <row r="153" spans="1:14">
      <c r="A153">
        <v>101010102001</v>
      </c>
      <c r="B153" t="s">
        <v>2902</v>
      </c>
      <c r="C153" t="s">
        <v>2626</v>
      </c>
      <c r="D153" t="s">
        <v>1288</v>
      </c>
      <c r="E153" t="s">
        <v>2628</v>
      </c>
      <c r="F153">
        <v>4193</v>
      </c>
      <c r="G153" s="1">
        <v>39027</v>
      </c>
      <c r="H153" t="s">
        <v>3217</v>
      </c>
      <c r="I153" t="s">
        <v>3217</v>
      </c>
      <c r="J153">
        <v>0</v>
      </c>
      <c r="K153">
        <v>1797.6</v>
      </c>
      <c r="L153">
        <v>0</v>
      </c>
      <c r="M153">
        <v>-1797.6</v>
      </c>
      <c r="N153" t="s">
        <v>1290</v>
      </c>
    </row>
    <row r="154" spans="1:14">
      <c r="A154">
        <v>101010102001</v>
      </c>
      <c r="B154" t="s">
        <v>2902</v>
      </c>
      <c r="C154" t="s">
        <v>2626</v>
      </c>
      <c r="D154" t="s">
        <v>1288</v>
      </c>
      <c r="E154" t="s">
        <v>2628</v>
      </c>
      <c r="F154">
        <v>4284</v>
      </c>
      <c r="G154" s="1">
        <v>39041</v>
      </c>
      <c r="H154" t="s">
        <v>3217</v>
      </c>
      <c r="I154" t="s">
        <v>3217</v>
      </c>
      <c r="J154">
        <v>0</v>
      </c>
      <c r="K154">
        <v>1000</v>
      </c>
      <c r="L154">
        <v>0</v>
      </c>
      <c r="M154">
        <v>-1000</v>
      </c>
      <c r="N154" t="s">
        <v>1290</v>
      </c>
    </row>
    <row r="155" spans="1:14">
      <c r="A155">
        <v>101010102001</v>
      </c>
      <c r="B155" t="s">
        <v>1287</v>
      </c>
      <c r="C155" t="s">
        <v>2626</v>
      </c>
      <c r="D155" t="s">
        <v>1288</v>
      </c>
      <c r="E155" t="s">
        <v>2632</v>
      </c>
      <c r="F155">
        <v>153</v>
      </c>
      <c r="G155" s="1">
        <v>39051</v>
      </c>
      <c r="H155" t="s">
        <v>2658</v>
      </c>
      <c r="I155" t="s">
        <v>2658</v>
      </c>
      <c r="J155">
        <v>0</v>
      </c>
      <c r="K155">
        <v>586.57000000000005</v>
      </c>
      <c r="L155">
        <v>0</v>
      </c>
      <c r="M155">
        <v>-586.57000000000005</v>
      </c>
      <c r="N155" t="s">
        <v>1290</v>
      </c>
    </row>
    <row r="156" spans="1:14">
      <c r="A156">
        <v>101010102001</v>
      </c>
      <c r="B156" t="s">
        <v>2902</v>
      </c>
      <c r="C156" t="s">
        <v>2626</v>
      </c>
      <c r="D156" t="s">
        <v>1288</v>
      </c>
      <c r="E156" t="s">
        <v>2628</v>
      </c>
      <c r="F156">
        <v>4172</v>
      </c>
      <c r="G156" s="1">
        <v>39022</v>
      </c>
      <c r="H156" t="s">
        <v>2875</v>
      </c>
      <c r="I156" t="s">
        <v>2875</v>
      </c>
      <c r="J156">
        <v>0</v>
      </c>
      <c r="K156">
        <v>4765.57</v>
      </c>
      <c r="L156">
        <v>0</v>
      </c>
      <c r="M156">
        <v>-4765.57</v>
      </c>
      <c r="N156" t="s">
        <v>1290</v>
      </c>
    </row>
  </sheetData>
  <autoFilter ref="A1:N156"/>
  <phoneticPr fontId="2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J231"/>
  <sheetViews>
    <sheetView topLeftCell="H172" workbookViewId="0">
      <selection activeCell="I231" sqref="I231"/>
    </sheetView>
  </sheetViews>
  <sheetFormatPr baseColWidth="10" defaultRowHeight="12.75"/>
  <cols>
    <col min="1" max="7" width="11.42578125" hidden="1" customWidth="1"/>
    <col min="8" max="8" width="1" customWidth="1"/>
    <col min="9" max="9" width="63.7109375" customWidth="1"/>
  </cols>
  <sheetData>
    <row r="1" spans="1:10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1283</v>
      </c>
    </row>
    <row r="2" spans="1:10">
      <c r="A2">
        <v>101010102001</v>
      </c>
      <c r="B2" t="s">
        <v>2902</v>
      </c>
      <c r="C2" t="s">
        <v>2626</v>
      </c>
      <c r="D2" t="s">
        <v>1288</v>
      </c>
      <c r="E2" t="s">
        <v>2628</v>
      </c>
      <c r="F2">
        <v>4681</v>
      </c>
      <c r="G2" s="1">
        <v>39082</v>
      </c>
      <c r="H2" t="s">
        <v>1985</v>
      </c>
      <c r="I2" t="s">
        <v>1985</v>
      </c>
      <c r="J2">
        <v>995.49</v>
      </c>
    </row>
    <row r="3" spans="1:10">
      <c r="A3">
        <v>101010102001</v>
      </c>
      <c r="B3" t="s">
        <v>2902</v>
      </c>
      <c r="C3" t="s">
        <v>2626</v>
      </c>
      <c r="D3" t="s">
        <v>1288</v>
      </c>
      <c r="E3" t="s">
        <v>2628</v>
      </c>
      <c r="F3">
        <v>4517</v>
      </c>
      <c r="G3" s="1">
        <v>39066</v>
      </c>
      <c r="H3" t="s">
        <v>2435</v>
      </c>
      <c r="I3" t="s">
        <v>2435</v>
      </c>
      <c r="J3">
        <v>200</v>
      </c>
    </row>
    <row r="4" spans="1:10">
      <c r="A4">
        <v>101010102001</v>
      </c>
      <c r="B4" t="s">
        <v>2902</v>
      </c>
      <c r="C4" t="s">
        <v>2626</v>
      </c>
      <c r="D4" t="s">
        <v>1288</v>
      </c>
      <c r="E4" t="s">
        <v>2628</v>
      </c>
      <c r="F4">
        <v>4494</v>
      </c>
      <c r="G4" s="1">
        <v>39065</v>
      </c>
      <c r="H4" t="s">
        <v>2416</v>
      </c>
      <c r="I4" t="s">
        <v>2416</v>
      </c>
      <c r="J4">
        <v>45.62</v>
      </c>
    </row>
    <row r="5" spans="1:10">
      <c r="A5">
        <v>101010102001</v>
      </c>
      <c r="B5" t="s">
        <v>2902</v>
      </c>
      <c r="C5" t="s">
        <v>2626</v>
      </c>
      <c r="D5" t="s">
        <v>1288</v>
      </c>
      <c r="E5" t="s">
        <v>2628</v>
      </c>
      <c r="F5">
        <v>4422</v>
      </c>
      <c r="G5" s="1">
        <v>39059</v>
      </c>
      <c r="H5" t="s">
        <v>795</v>
      </c>
      <c r="I5" t="s">
        <v>795</v>
      </c>
      <c r="J5">
        <v>1015.73</v>
      </c>
    </row>
    <row r="6" spans="1:10">
      <c r="A6">
        <v>101010102001</v>
      </c>
      <c r="B6" t="s">
        <v>2902</v>
      </c>
      <c r="C6" t="s">
        <v>2626</v>
      </c>
      <c r="D6" t="s">
        <v>1288</v>
      </c>
      <c r="E6" t="s">
        <v>2628</v>
      </c>
      <c r="F6">
        <v>4701</v>
      </c>
      <c r="G6" s="1">
        <v>39080</v>
      </c>
      <c r="H6" t="s">
        <v>1973</v>
      </c>
      <c r="I6" t="s">
        <v>3914</v>
      </c>
      <c r="J6">
        <v>4918.17</v>
      </c>
    </row>
    <row r="7" spans="1:10">
      <c r="A7">
        <v>101010102001</v>
      </c>
      <c r="B7" t="s">
        <v>2902</v>
      </c>
      <c r="C7" t="s">
        <v>2626</v>
      </c>
      <c r="D7" t="s">
        <v>1288</v>
      </c>
      <c r="E7" t="s">
        <v>2628</v>
      </c>
      <c r="F7">
        <v>4758</v>
      </c>
      <c r="G7" s="1">
        <v>39079</v>
      </c>
      <c r="H7" t="s">
        <v>497</v>
      </c>
      <c r="I7" t="s">
        <v>3914</v>
      </c>
      <c r="J7">
        <v>19282.54</v>
      </c>
    </row>
    <row r="8" spans="1:10">
      <c r="A8">
        <v>101010102001</v>
      </c>
      <c r="B8" t="s">
        <v>2902</v>
      </c>
      <c r="C8" t="s">
        <v>2626</v>
      </c>
      <c r="D8" t="s">
        <v>1288</v>
      </c>
      <c r="E8" t="s">
        <v>2628</v>
      </c>
      <c r="F8">
        <v>4496</v>
      </c>
      <c r="G8" s="1">
        <v>39065</v>
      </c>
      <c r="H8" t="s">
        <v>2418</v>
      </c>
      <c r="I8" t="s">
        <v>2418</v>
      </c>
      <c r="J8">
        <v>333</v>
      </c>
    </row>
    <row r="9" spans="1:10">
      <c r="A9">
        <v>101010102001</v>
      </c>
      <c r="B9" t="s">
        <v>1287</v>
      </c>
      <c r="C9" t="s">
        <v>2626</v>
      </c>
      <c r="D9" t="s">
        <v>1288</v>
      </c>
      <c r="E9" t="s">
        <v>2628</v>
      </c>
      <c r="F9">
        <v>4414</v>
      </c>
      <c r="G9" s="1">
        <v>39059</v>
      </c>
      <c r="H9" t="s">
        <v>2660</v>
      </c>
      <c r="I9" t="s">
        <v>2660</v>
      </c>
      <c r="J9">
        <v>5</v>
      </c>
    </row>
    <row r="10" spans="1:10">
      <c r="A10">
        <v>101010102001</v>
      </c>
      <c r="B10" t="s">
        <v>2902</v>
      </c>
      <c r="C10" t="s">
        <v>2626</v>
      </c>
      <c r="D10" t="s">
        <v>1288</v>
      </c>
      <c r="E10" t="s">
        <v>2628</v>
      </c>
      <c r="F10">
        <v>4414</v>
      </c>
      <c r="G10" s="1">
        <v>39059</v>
      </c>
      <c r="H10" t="s">
        <v>2660</v>
      </c>
      <c r="I10" t="s">
        <v>2660</v>
      </c>
      <c r="J10">
        <v>182</v>
      </c>
    </row>
    <row r="11" spans="1:10">
      <c r="A11">
        <v>101010102001</v>
      </c>
      <c r="B11" t="s">
        <v>2902</v>
      </c>
      <c r="C11" t="s">
        <v>2626</v>
      </c>
      <c r="D11" t="s">
        <v>1288</v>
      </c>
      <c r="E11" t="s">
        <v>2628</v>
      </c>
      <c r="F11">
        <v>4577</v>
      </c>
      <c r="G11" s="1">
        <v>39073</v>
      </c>
      <c r="H11" t="s">
        <v>2574</v>
      </c>
      <c r="I11" t="s">
        <v>2574</v>
      </c>
      <c r="J11">
        <v>55.5</v>
      </c>
    </row>
    <row r="12" spans="1:10">
      <c r="A12">
        <v>101010102001</v>
      </c>
      <c r="B12" t="s">
        <v>2902</v>
      </c>
      <c r="C12" t="s">
        <v>2626</v>
      </c>
      <c r="D12" t="s">
        <v>1288</v>
      </c>
      <c r="E12" t="s">
        <v>2628</v>
      </c>
      <c r="F12">
        <v>4492</v>
      </c>
      <c r="G12" s="1">
        <v>39065</v>
      </c>
      <c r="H12" t="s">
        <v>2415</v>
      </c>
      <c r="I12" t="s">
        <v>2415</v>
      </c>
      <c r="J12">
        <v>277.5</v>
      </c>
    </row>
    <row r="13" spans="1:10">
      <c r="A13">
        <v>101010102001</v>
      </c>
      <c r="B13" t="s">
        <v>2902</v>
      </c>
      <c r="C13" t="s">
        <v>2626</v>
      </c>
      <c r="D13" t="s">
        <v>1288</v>
      </c>
      <c r="E13" t="s">
        <v>2628</v>
      </c>
      <c r="F13">
        <v>4581</v>
      </c>
      <c r="G13" s="1">
        <v>39073</v>
      </c>
      <c r="H13" t="s">
        <v>2578</v>
      </c>
      <c r="I13" t="s">
        <v>2578</v>
      </c>
      <c r="J13">
        <v>369.36</v>
      </c>
    </row>
    <row r="14" spans="1:10">
      <c r="A14">
        <v>101010102001</v>
      </c>
      <c r="B14" t="s">
        <v>2902</v>
      </c>
      <c r="C14" t="s">
        <v>2626</v>
      </c>
      <c r="D14" t="s">
        <v>1288</v>
      </c>
      <c r="E14" t="s">
        <v>2628</v>
      </c>
      <c r="F14">
        <v>4521</v>
      </c>
      <c r="G14" s="1">
        <v>39066</v>
      </c>
      <c r="H14" t="s">
        <v>3935</v>
      </c>
      <c r="I14" t="s">
        <v>3935</v>
      </c>
      <c r="J14">
        <v>3104.1</v>
      </c>
    </row>
    <row r="15" spans="1:10">
      <c r="A15">
        <v>101010102001</v>
      </c>
      <c r="B15" t="s">
        <v>2902</v>
      </c>
      <c r="C15" t="s">
        <v>2626</v>
      </c>
      <c r="D15" t="s">
        <v>1288</v>
      </c>
      <c r="E15" t="s">
        <v>2628</v>
      </c>
      <c r="F15">
        <v>4569</v>
      </c>
      <c r="G15" s="1">
        <v>39071</v>
      </c>
      <c r="H15" t="s">
        <v>2556</v>
      </c>
      <c r="I15" t="s">
        <v>2556</v>
      </c>
      <c r="J15">
        <v>40.89</v>
      </c>
    </row>
    <row r="16" spans="1:10">
      <c r="A16">
        <v>101010102001</v>
      </c>
      <c r="B16" t="s">
        <v>2902</v>
      </c>
      <c r="C16" t="s">
        <v>2626</v>
      </c>
      <c r="D16" t="s">
        <v>1288</v>
      </c>
      <c r="E16" t="s">
        <v>2628</v>
      </c>
      <c r="F16">
        <v>4588</v>
      </c>
      <c r="G16" s="1">
        <v>39073</v>
      </c>
      <c r="H16" t="s">
        <v>2583</v>
      </c>
      <c r="I16" t="s">
        <v>2583</v>
      </c>
      <c r="J16">
        <v>234.86</v>
      </c>
    </row>
    <row r="17" spans="1:10">
      <c r="A17">
        <v>101010102001</v>
      </c>
      <c r="B17" t="s">
        <v>2902</v>
      </c>
      <c r="C17" t="s">
        <v>2626</v>
      </c>
      <c r="D17" t="s">
        <v>1288</v>
      </c>
      <c r="E17" t="s">
        <v>2628</v>
      </c>
      <c r="F17">
        <v>4421</v>
      </c>
      <c r="G17" s="1">
        <v>39059</v>
      </c>
      <c r="H17" t="s">
        <v>794</v>
      </c>
      <c r="I17" t="s">
        <v>794</v>
      </c>
      <c r="J17">
        <v>8.9600000000000009</v>
      </c>
    </row>
    <row r="18" spans="1:10">
      <c r="A18">
        <v>101010102001</v>
      </c>
      <c r="B18" t="s">
        <v>2902</v>
      </c>
      <c r="C18" t="s">
        <v>2626</v>
      </c>
      <c r="D18" t="s">
        <v>1288</v>
      </c>
      <c r="E18" t="s">
        <v>2628</v>
      </c>
      <c r="F18">
        <v>4579</v>
      </c>
      <c r="G18" s="1">
        <v>39073</v>
      </c>
      <c r="H18" t="s">
        <v>2576</v>
      </c>
      <c r="I18" t="s">
        <v>2576</v>
      </c>
      <c r="J18">
        <v>282.02</v>
      </c>
    </row>
    <row r="19" spans="1:10">
      <c r="A19">
        <v>101010102001</v>
      </c>
      <c r="B19" t="s">
        <v>1287</v>
      </c>
      <c r="C19" t="s">
        <v>2626</v>
      </c>
      <c r="D19" t="s">
        <v>1288</v>
      </c>
      <c r="E19" t="s">
        <v>2628</v>
      </c>
      <c r="F19">
        <v>4662</v>
      </c>
      <c r="G19" s="1">
        <v>39081</v>
      </c>
      <c r="H19" t="s">
        <v>2670</v>
      </c>
      <c r="I19" t="s">
        <v>2670</v>
      </c>
      <c r="J19">
        <v>15</v>
      </c>
    </row>
    <row r="20" spans="1:10">
      <c r="A20">
        <v>101010102001</v>
      </c>
      <c r="B20" t="s">
        <v>2902</v>
      </c>
      <c r="C20" t="s">
        <v>2626</v>
      </c>
      <c r="D20" t="s">
        <v>1288</v>
      </c>
      <c r="E20" t="s">
        <v>2628</v>
      </c>
      <c r="F20">
        <v>4662</v>
      </c>
      <c r="G20" s="1">
        <v>39081</v>
      </c>
      <c r="H20" t="s">
        <v>2670</v>
      </c>
      <c r="I20" t="s">
        <v>2670</v>
      </c>
      <c r="J20">
        <v>120</v>
      </c>
    </row>
    <row r="21" spans="1:10">
      <c r="A21">
        <v>101010102001</v>
      </c>
      <c r="B21" t="s">
        <v>2902</v>
      </c>
      <c r="C21" t="s">
        <v>2626</v>
      </c>
      <c r="D21" t="s">
        <v>1288</v>
      </c>
      <c r="E21" t="s">
        <v>2628</v>
      </c>
      <c r="F21">
        <v>4495</v>
      </c>
      <c r="G21" s="1">
        <v>39065</v>
      </c>
      <c r="H21" t="s">
        <v>2417</v>
      </c>
      <c r="I21" t="s">
        <v>2417</v>
      </c>
      <c r="J21">
        <v>265.29000000000002</v>
      </c>
    </row>
    <row r="22" spans="1:10">
      <c r="A22">
        <v>101010102001</v>
      </c>
      <c r="B22" t="s">
        <v>2902</v>
      </c>
      <c r="C22" t="s">
        <v>2626</v>
      </c>
      <c r="D22" t="s">
        <v>1288</v>
      </c>
      <c r="E22" t="s">
        <v>2628</v>
      </c>
      <c r="F22">
        <v>4501</v>
      </c>
      <c r="G22" s="1">
        <v>39065</v>
      </c>
      <c r="H22" t="s">
        <v>2423</v>
      </c>
      <c r="I22" t="s">
        <v>2423</v>
      </c>
      <c r="J22">
        <v>242.53</v>
      </c>
    </row>
    <row r="23" spans="1:10">
      <c r="A23">
        <v>101010102001</v>
      </c>
      <c r="B23" t="s">
        <v>2902</v>
      </c>
      <c r="C23" t="s">
        <v>2626</v>
      </c>
      <c r="D23" t="s">
        <v>1288</v>
      </c>
      <c r="E23" t="s">
        <v>2628</v>
      </c>
      <c r="F23">
        <v>4490</v>
      </c>
      <c r="G23" s="1">
        <v>39065</v>
      </c>
      <c r="H23" t="s">
        <v>4027</v>
      </c>
      <c r="I23" t="s">
        <v>4027</v>
      </c>
      <c r="J23">
        <v>262.18</v>
      </c>
    </row>
    <row r="24" spans="1:10">
      <c r="A24">
        <v>101010102001</v>
      </c>
      <c r="B24" t="s">
        <v>2902</v>
      </c>
      <c r="C24" t="s">
        <v>2626</v>
      </c>
      <c r="D24" t="s">
        <v>1288</v>
      </c>
      <c r="E24" t="s">
        <v>2628</v>
      </c>
      <c r="F24">
        <v>4660</v>
      </c>
      <c r="G24" s="1">
        <v>39080</v>
      </c>
      <c r="H24" t="s">
        <v>1972</v>
      </c>
      <c r="I24" t="s">
        <v>1972</v>
      </c>
      <c r="J24">
        <v>3072.81</v>
      </c>
    </row>
    <row r="25" spans="1:10">
      <c r="A25">
        <v>101010102001</v>
      </c>
      <c r="B25" t="s">
        <v>2902</v>
      </c>
      <c r="C25" t="s">
        <v>2626</v>
      </c>
      <c r="D25" t="s">
        <v>1288</v>
      </c>
      <c r="E25" t="s">
        <v>2628</v>
      </c>
      <c r="F25">
        <v>4612</v>
      </c>
      <c r="G25" s="1">
        <v>39078</v>
      </c>
      <c r="H25" t="s">
        <v>481</v>
      </c>
      <c r="I25" t="s">
        <v>481</v>
      </c>
      <c r="J25">
        <v>210.4</v>
      </c>
    </row>
    <row r="26" spans="1:10">
      <c r="A26">
        <v>101010102001</v>
      </c>
      <c r="B26" t="s">
        <v>2902</v>
      </c>
      <c r="C26" t="s">
        <v>2626</v>
      </c>
      <c r="D26" t="s">
        <v>1288</v>
      </c>
      <c r="E26" t="s">
        <v>2628</v>
      </c>
      <c r="F26">
        <v>4489</v>
      </c>
      <c r="G26" s="1">
        <v>39065</v>
      </c>
      <c r="H26" t="s">
        <v>4026</v>
      </c>
      <c r="I26" t="s">
        <v>4026</v>
      </c>
      <c r="J26">
        <v>10069.48</v>
      </c>
    </row>
    <row r="27" spans="1:10">
      <c r="A27">
        <v>101010102001</v>
      </c>
      <c r="B27" t="s">
        <v>2902</v>
      </c>
      <c r="C27" t="s">
        <v>2626</v>
      </c>
      <c r="D27" t="s">
        <v>1288</v>
      </c>
      <c r="E27" t="s">
        <v>2628</v>
      </c>
      <c r="F27">
        <v>4491</v>
      </c>
      <c r="G27" s="1">
        <v>39065</v>
      </c>
      <c r="H27" t="s">
        <v>2414</v>
      </c>
      <c r="I27" t="s">
        <v>2414</v>
      </c>
      <c r="J27">
        <v>277.5</v>
      </c>
    </row>
    <row r="28" spans="1:10">
      <c r="A28">
        <v>101010102001</v>
      </c>
      <c r="B28" t="s">
        <v>2902</v>
      </c>
      <c r="C28" t="s">
        <v>2626</v>
      </c>
      <c r="D28" t="s">
        <v>1288</v>
      </c>
      <c r="E28" t="s">
        <v>2628</v>
      </c>
      <c r="F28">
        <v>4502</v>
      </c>
      <c r="G28" s="1">
        <v>39065</v>
      </c>
      <c r="H28" t="s">
        <v>2424</v>
      </c>
      <c r="I28" t="s">
        <v>2424</v>
      </c>
      <c r="J28">
        <v>39.200000000000003</v>
      </c>
    </row>
    <row r="29" spans="1:10">
      <c r="A29">
        <v>101010102001</v>
      </c>
      <c r="B29" t="s">
        <v>2902</v>
      </c>
      <c r="C29" t="s">
        <v>2626</v>
      </c>
      <c r="D29" t="s">
        <v>1288</v>
      </c>
      <c r="E29" t="s">
        <v>2628</v>
      </c>
      <c r="F29">
        <v>4520</v>
      </c>
      <c r="G29" s="1">
        <v>39066</v>
      </c>
      <c r="H29" t="s">
        <v>2436</v>
      </c>
      <c r="I29" t="s">
        <v>2436</v>
      </c>
      <c r="J29">
        <v>215.28</v>
      </c>
    </row>
    <row r="30" spans="1:10">
      <c r="A30">
        <v>101010102001</v>
      </c>
      <c r="B30" t="s">
        <v>2902</v>
      </c>
      <c r="C30" t="s">
        <v>2626</v>
      </c>
      <c r="D30" t="s">
        <v>1288</v>
      </c>
      <c r="E30" t="s">
        <v>2628</v>
      </c>
      <c r="F30">
        <v>4580</v>
      </c>
      <c r="G30" s="1">
        <v>39073</v>
      </c>
      <c r="H30" t="s">
        <v>2577</v>
      </c>
      <c r="I30" t="s">
        <v>2577</v>
      </c>
      <c r="J30">
        <v>169.61</v>
      </c>
    </row>
    <row r="31" spans="1:10">
      <c r="A31">
        <v>101010102001</v>
      </c>
      <c r="B31" t="s">
        <v>1287</v>
      </c>
      <c r="C31" t="s">
        <v>2626</v>
      </c>
      <c r="D31" t="s">
        <v>1288</v>
      </c>
      <c r="E31" t="s">
        <v>2628</v>
      </c>
      <c r="F31">
        <v>4729</v>
      </c>
      <c r="G31" s="1">
        <v>39081</v>
      </c>
      <c r="H31" t="s">
        <v>2671</v>
      </c>
      <c r="I31" t="s">
        <v>2671</v>
      </c>
      <c r="J31">
        <v>85</v>
      </c>
    </row>
    <row r="32" spans="1:10">
      <c r="A32">
        <v>101010102001</v>
      </c>
      <c r="B32" t="s">
        <v>2902</v>
      </c>
      <c r="C32" t="s">
        <v>2626</v>
      </c>
      <c r="D32" t="s">
        <v>1288</v>
      </c>
      <c r="E32" t="s">
        <v>2628</v>
      </c>
      <c r="F32">
        <v>4729</v>
      </c>
      <c r="G32" s="1">
        <v>39081</v>
      </c>
      <c r="H32" t="s">
        <v>2671</v>
      </c>
      <c r="I32" t="s">
        <v>2671</v>
      </c>
      <c r="J32">
        <v>1752.43</v>
      </c>
    </row>
    <row r="33" spans="1:10">
      <c r="A33">
        <v>101010102001</v>
      </c>
      <c r="B33" t="s">
        <v>2902</v>
      </c>
      <c r="C33" t="s">
        <v>2626</v>
      </c>
      <c r="D33" t="s">
        <v>1288</v>
      </c>
      <c r="E33" t="s">
        <v>2628</v>
      </c>
      <c r="F33">
        <v>4465</v>
      </c>
      <c r="G33" s="1">
        <v>39064</v>
      </c>
      <c r="H33" t="s">
        <v>4000</v>
      </c>
      <c r="I33" t="s">
        <v>4000</v>
      </c>
      <c r="J33">
        <v>100</v>
      </c>
    </row>
    <row r="34" spans="1:10">
      <c r="A34">
        <v>101010102001</v>
      </c>
      <c r="B34" t="s">
        <v>2902</v>
      </c>
      <c r="C34" t="s">
        <v>2626</v>
      </c>
      <c r="D34" t="s">
        <v>1288</v>
      </c>
      <c r="E34" t="s">
        <v>2628</v>
      </c>
      <c r="F34">
        <v>4370</v>
      </c>
      <c r="G34" s="1">
        <v>39055</v>
      </c>
      <c r="H34" t="s">
        <v>33</v>
      </c>
      <c r="I34" t="s">
        <v>33</v>
      </c>
      <c r="J34">
        <v>220.81</v>
      </c>
    </row>
    <row r="35" spans="1:10">
      <c r="A35">
        <v>101010102001</v>
      </c>
      <c r="B35" t="s">
        <v>2902</v>
      </c>
      <c r="C35" t="s">
        <v>2626</v>
      </c>
      <c r="D35" t="s">
        <v>1288</v>
      </c>
      <c r="E35" t="s">
        <v>2628</v>
      </c>
      <c r="F35">
        <v>4469</v>
      </c>
      <c r="G35" s="1">
        <v>39064</v>
      </c>
      <c r="H35" t="s">
        <v>4003</v>
      </c>
      <c r="I35" t="s">
        <v>4003</v>
      </c>
      <c r="J35">
        <v>300</v>
      </c>
    </row>
    <row r="36" spans="1:10">
      <c r="A36">
        <v>101010102001</v>
      </c>
      <c r="B36" t="s">
        <v>2902</v>
      </c>
      <c r="C36" t="s">
        <v>2626</v>
      </c>
      <c r="D36" t="s">
        <v>1288</v>
      </c>
      <c r="E36" t="s">
        <v>2628</v>
      </c>
      <c r="F36">
        <v>4443</v>
      </c>
      <c r="G36" s="1">
        <v>39062</v>
      </c>
      <c r="H36" t="s">
        <v>3634</v>
      </c>
      <c r="I36" t="s">
        <v>3634</v>
      </c>
      <c r="J36">
        <v>133.19999999999999</v>
      </c>
    </row>
    <row r="37" spans="1:10">
      <c r="A37">
        <v>101010102001</v>
      </c>
      <c r="B37" t="s">
        <v>2902</v>
      </c>
      <c r="C37" t="s">
        <v>2626</v>
      </c>
      <c r="D37" t="s">
        <v>1288</v>
      </c>
      <c r="E37" t="s">
        <v>2628</v>
      </c>
      <c r="F37">
        <v>4585</v>
      </c>
      <c r="G37" s="1">
        <v>39073</v>
      </c>
      <c r="H37" t="s">
        <v>2581</v>
      </c>
      <c r="I37" t="s">
        <v>2581</v>
      </c>
      <c r="J37">
        <v>1000</v>
      </c>
    </row>
    <row r="38" spans="1:10">
      <c r="A38">
        <v>101010102001</v>
      </c>
      <c r="B38" t="s">
        <v>2902</v>
      </c>
      <c r="C38" t="s">
        <v>2626</v>
      </c>
      <c r="D38" t="s">
        <v>1288</v>
      </c>
      <c r="E38" t="s">
        <v>2628</v>
      </c>
      <c r="F38">
        <v>4438</v>
      </c>
      <c r="G38" s="1">
        <v>39062</v>
      </c>
      <c r="H38" t="s">
        <v>913</v>
      </c>
      <c r="I38" t="s">
        <v>913</v>
      </c>
      <c r="J38">
        <v>2190.31</v>
      </c>
    </row>
    <row r="39" spans="1:10">
      <c r="A39">
        <v>101010102001</v>
      </c>
      <c r="B39" t="s">
        <v>2902</v>
      </c>
      <c r="C39" t="s">
        <v>2626</v>
      </c>
      <c r="D39" t="s">
        <v>1288</v>
      </c>
      <c r="E39" t="s">
        <v>2628</v>
      </c>
      <c r="F39">
        <v>4488</v>
      </c>
      <c r="G39" s="1">
        <v>39065</v>
      </c>
      <c r="H39" t="s">
        <v>4025</v>
      </c>
      <c r="I39" t="s">
        <v>4025</v>
      </c>
      <c r="J39">
        <v>1493.43</v>
      </c>
    </row>
    <row r="40" spans="1:10">
      <c r="A40">
        <v>101010102001</v>
      </c>
      <c r="B40" t="s">
        <v>2902</v>
      </c>
      <c r="C40" t="s">
        <v>2626</v>
      </c>
      <c r="D40" t="s">
        <v>1288</v>
      </c>
      <c r="E40" t="s">
        <v>2632</v>
      </c>
      <c r="F40">
        <v>258</v>
      </c>
      <c r="G40" s="1">
        <v>39079</v>
      </c>
      <c r="H40" t="s">
        <v>499</v>
      </c>
      <c r="I40" t="s">
        <v>499</v>
      </c>
      <c r="J40">
        <v>115708.5</v>
      </c>
    </row>
    <row r="41" spans="1:10">
      <c r="A41">
        <v>101010102001</v>
      </c>
      <c r="B41" t="s">
        <v>2902</v>
      </c>
      <c r="C41" t="s">
        <v>2626</v>
      </c>
      <c r="D41" t="s">
        <v>1288</v>
      </c>
      <c r="E41" t="s">
        <v>2632</v>
      </c>
      <c r="F41">
        <v>203</v>
      </c>
      <c r="G41" s="1">
        <v>39080</v>
      </c>
      <c r="H41" t="s">
        <v>1974</v>
      </c>
      <c r="I41" t="s">
        <v>1974</v>
      </c>
      <c r="J41">
        <v>450</v>
      </c>
    </row>
    <row r="42" spans="1:10">
      <c r="A42">
        <v>101010102001</v>
      </c>
      <c r="B42" t="s">
        <v>2902</v>
      </c>
      <c r="C42" t="s">
        <v>2626</v>
      </c>
      <c r="D42" t="s">
        <v>1288</v>
      </c>
      <c r="E42" t="s">
        <v>2632</v>
      </c>
      <c r="F42">
        <v>206</v>
      </c>
      <c r="G42" s="1">
        <v>39079</v>
      </c>
      <c r="H42" t="s">
        <v>498</v>
      </c>
      <c r="I42" t="s">
        <v>498</v>
      </c>
      <c r="J42">
        <v>722.62</v>
      </c>
    </row>
    <row r="43" spans="1:10">
      <c r="A43">
        <v>101010102001</v>
      </c>
      <c r="B43" t="s">
        <v>2902</v>
      </c>
      <c r="C43" t="s">
        <v>2626</v>
      </c>
      <c r="D43" t="s">
        <v>1288</v>
      </c>
      <c r="E43" t="s">
        <v>2628</v>
      </c>
      <c r="F43">
        <v>4381</v>
      </c>
      <c r="G43" s="1">
        <v>39056</v>
      </c>
      <c r="H43" t="s">
        <v>43</v>
      </c>
      <c r="I43" s="27" t="s">
        <v>1319</v>
      </c>
      <c r="J43">
        <v>210.4</v>
      </c>
    </row>
    <row r="44" spans="1:10">
      <c r="A44">
        <v>101010102001</v>
      </c>
      <c r="B44" t="s">
        <v>2902</v>
      </c>
      <c r="C44" t="s">
        <v>2626</v>
      </c>
      <c r="D44" t="s">
        <v>1288</v>
      </c>
      <c r="E44" t="s">
        <v>2628</v>
      </c>
      <c r="F44">
        <v>4380</v>
      </c>
      <c r="G44" s="1">
        <v>39056</v>
      </c>
      <c r="H44" t="s">
        <v>42</v>
      </c>
      <c r="I44" s="27" t="s">
        <v>1319</v>
      </c>
      <c r="J44">
        <v>336</v>
      </c>
    </row>
    <row r="45" spans="1:10">
      <c r="A45">
        <v>101010102001</v>
      </c>
      <c r="B45" t="s">
        <v>2902</v>
      </c>
      <c r="C45" t="s">
        <v>2626</v>
      </c>
      <c r="D45" t="s">
        <v>1288</v>
      </c>
      <c r="E45" t="s">
        <v>2628</v>
      </c>
      <c r="F45">
        <v>4604</v>
      </c>
      <c r="G45" s="1">
        <v>39074</v>
      </c>
      <c r="H45" t="s">
        <v>2599</v>
      </c>
      <c r="I45" s="27" t="s">
        <v>1319</v>
      </c>
      <c r="J45">
        <v>218.4</v>
      </c>
    </row>
    <row r="46" spans="1:10">
      <c r="A46">
        <v>101010102001</v>
      </c>
      <c r="B46" t="s">
        <v>2902</v>
      </c>
      <c r="C46" t="s">
        <v>2626</v>
      </c>
      <c r="D46" t="s">
        <v>1288</v>
      </c>
      <c r="E46" t="s">
        <v>2628</v>
      </c>
      <c r="F46">
        <v>4522</v>
      </c>
      <c r="G46" s="1">
        <v>39066</v>
      </c>
      <c r="H46" t="s">
        <v>3936</v>
      </c>
      <c r="I46" s="27" t="s">
        <v>1319</v>
      </c>
      <c r="J46">
        <v>168</v>
      </c>
    </row>
    <row r="47" spans="1:10">
      <c r="A47">
        <v>101010102001</v>
      </c>
      <c r="B47" t="s">
        <v>2902</v>
      </c>
      <c r="C47" t="s">
        <v>2626</v>
      </c>
      <c r="D47" t="s">
        <v>1288</v>
      </c>
      <c r="E47" t="s">
        <v>2628</v>
      </c>
      <c r="F47">
        <v>4600</v>
      </c>
      <c r="G47" s="1">
        <v>39074</v>
      </c>
      <c r="H47" t="s">
        <v>2596</v>
      </c>
      <c r="I47" s="27" t="s">
        <v>1319</v>
      </c>
      <c r="J47">
        <v>256</v>
      </c>
    </row>
    <row r="48" spans="1:10">
      <c r="A48">
        <v>101010102001</v>
      </c>
      <c r="B48" t="s">
        <v>2902</v>
      </c>
      <c r="C48" t="s">
        <v>2626</v>
      </c>
      <c r="D48" t="s">
        <v>1288</v>
      </c>
      <c r="E48" t="s">
        <v>2628</v>
      </c>
      <c r="F48">
        <v>4602</v>
      </c>
      <c r="G48" s="1">
        <v>39074</v>
      </c>
      <c r="H48" t="s">
        <v>2598</v>
      </c>
      <c r="I48" s="27" t="s">
        <v>1319</v>
      </c>
      <c r="J48">
        <v>370.4</v>
      </c>
    </row>
    <row r="49" spans="1:10">
      <c r="A49">
        <v>101010102001</v>
      </c>
      <c r="B49" t="s">
        <v>2902</v>
      </c>
      <c r="C49" t="s">
        <v>2626</v>
      </c>
      <c r="D49" t="s">
        <v>1288</v>
      </c>
      <c r="E49" t="s">
        <v>2628</v>
      </c>
      <c r="F49">
        <v>4598</v>
      </c>
      <c r="G49" s="1">
        <v>39074</v>
      </c>
      <c r="H49" t="s">
        <v>2594</v>
      </c>
      <c r="I49" s="27" t="s">
        <v>1319</v>
      </c>
      <c r="J49">
        <v>403.2</v>
      </c>
    </row>
    <row r="50" spans="1:10">
      <c r="A50">
        <v>101010102001</v>
      </c>
      <c r="B50" t="s">
        <v>2902</v>
      </c>
      <c r="C50" t="s">
        <v>2626</v>
      </c>
      <c r="D50" t="s">
        <v>1288</v>
      </c>
      <c r="E50" t="s">
        <v>2628</v>
      </c>
      <c r="F50">
        <v>4523</v>
      </c>
      <c r="G50" s="1">
        <v>39066</v>
      </c>
      <c r="H50" t="s">
        <v>3937</v>
      </c>
      <c r="I50" s="27" t="s">
        <v>1319</v>
      </c>
      <c r="J50">
        <v>336</v>
      </c>
    </row>
    <row r="51" spans="1:10">
      <c r="A51">
        <v>101010102001</v>
      </c>
      <c r="B51" t="s">
        <v>2902</v>
      </c>
      <c r="C51" t="s">
        <v>2626</v>
      </c>
      <c r="D51" t="s">
        <v>1288</v>
      </c>
      <c r="E51" t="s">
        <v>2628</v>
      </c>
      <c r="F51">
        <v>4592</v>
      </c>
      <c r="G51" s="1">
        <v>39073</v>
      </c>
      <c r="H51" t="s">
        <v>2584</v>
      </c>
      <c r="I51" s="27" t="s">
        <v>1319</v>
      </c>
      <c r="J51">
        <v>300</v>
      </c>
    </row>
    <row r="52" spans="1:10">
      <c r="A52">
        <v>101010102001</v>
      </c>
      <c r="B52" t="s">
        <v>2902</v>
      </c>
      <c r="C52" t="s">
        <v>2626</v>
      </c>
      <c r="D52" t="s">
        <v>1288</v>
      </c>
      <c r="E52" t="s">
        <v>2628</v>
      </c>
      <c r="F52">
        <v>4510</v>
      </c>
      <c r="G52" s="1">
        <v>39066</v>
      </c>
      <c r="H52" t="s">
        <v>2433</v>
      </c>
      <c r="I52" s="27" t="s">
        <v>1319</v>
      </c>
      <c r="J52">
        <v>150</v>
      </c>
    </row>
    <row r="53" spans="1:10">
      <c r="A53">
        <v>101010102001</v>
      </c>
      <c r="B53" t="s">
        <v>2902</v>
      </c>
      <c r="C53" t="s">
        <v>2626</v>
      </c>
      <c r="D53" t="s">
        <v>1288</v>
      </c>
      <c r="E53" t="s">
        <v>2628</v>
      </c>
      <c r="F53">
        <v>4842</v>
      </c>
      <c r="G53" s="1">
        <v>39056</v>
      </c>
      <c r="H53" t="s">
        <v>2939</v>
      </c>
      <c r="I53" s="27" t="s">
        <v>1319</v>
      </c>
      <c r="J53">
        <v>64</v>
      </c>
    </row>
    <row r="54" spans="1:10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4396</v>
      </c>
      <c r="G54" s="1">
        <v>39056</v>
      </c>
      <c r="H54" t="s">
        <v>2935</v>
      </c>
      <c r="I54" s="27" t="s">
        <v>1319</v>
      </c>
      <c r="J54">
        <v>68</v>
      </c>
    </row>
    <row r="55" spans="1:10">
      <c r="A55">
        <v>101010102001</v>
      </c>
      <c r="B55" t="s">
        <v>2902</v>
      </c>
      <c r="C55" t="s">
        <v>2626</v>
      </c>
      <c r="D55" t="s">
        <v>1288</v>
      </c>
      <c r="E55" t="s">
        <v>2628</v>
      </c>
      <c r="F55">
        <v>5194</v>
      </c>
      <c r="G55" s="1">
        <v>39056</v>
      </c>
      <c r="H55" t="s">
        <v>2940</v>
      </c>
      <c r="I55" s="27" t="s">
        <v>1319</v>
      </c>
      <c r="J55">
        <v>261.8</v>
      </c>
    </row>
    <row r="56" spans="1:10">
      <c r="A56">
        <v>101010102001</v>
      </c>
      <c r="B56" t="s">
        <v>2902</v>
      </c>
      <c r="C56" t="s">
        <v>2626</v>
      </c>
      <c r="D56" t="s">
        <v>1288</v>
      </c>
      <c r="E56" t="s">
        <v>2628</v>
      </c>
      <c r="F56">
        <v>5193</v>
      </c>
      <c r="G56" s="1">
        <v>39058</v>
      </c>
      <c r="H56" t="s">
        <v>3347</v>
      </c>
      <c r="I56" t="s">
        <v>1319</v>
      </c>
      <c r="J56">
        <v>203.3</v>
      </c>
    </row>
    <row r="57" spans="1:10">
      <c r="A57">
        <v>101010102001</v>
      </c>
      <c r="B57" t="s">
        <v>2902</v>
      </c>
      <c r="C57" t="s">
        <v>2626</v>
      </c>
      <c r="D57" t="s">
        <v>1288</v>
      </c>
      <c r="E57" t="s">
        <v>2628</v>
      </c>
      <c r="F57">
        <v>4599</v>
      </c>
      <c r="G57" s="1">
        <v>39074</v>
      </c>
      <c r="H57" t="s">
        <v>2595</v>
      </c>
      <c r="I57" s="27" t="s">
        <v>1319</v>
      </c>
      <c r="J57">
        <v>201.6</v>
      </c>
    </row>
    <row r="58" spans="1:10">
      <c r="A58">
        <v>101010102001</v>
      </c>
      <c r="B58" t="s">
        <v>2902</v>
      </c>
      <c r="C58" t="s">
        <v>2626</v>
      </c>
      <c r="D58" t="s">
        <v>1288</v>
      </c>
      <c r="E58" t="s">
        <v>2628</v>
      </c>
      <c r="F58">
        <v>4601</v>
      </c>
      <c r="G58" s="1">
        <v>39074</v>
      </c>
      <c r="H58" t="s">
        <v>2597</v>
      </c>
      <c r="I58" s="27" t="s">
        <v>1319</v>
      </c>
      <c r="J58">
        <v>168</v>
      </c>
    </row>
    <row r="59" spans="1:10">
      <c r="A59">
        <v>101010102001</v>
      </c>
      <c r="B59" t="s">
        <v>2902</v>
      </c>
      <c r="C59" t="s">
        <v>2626</v>
      </c>
      <c r="D59" t="s">
        <v>1288</v>
      </c>
      <c r="E59" t="s">
        <v>2628</v>
      </c>
      <c r="F59">
        <v>4661</v>
      </c>
      <c r="G59" s="1">
        <v>39081</v>
      </c>
      <c r="H59" t="s">
        <v>1975</v>
      </c>
      <c r="I59" s="27" t="s">
        <v>1319</v>
      </c>
      <c r="J59">
        <v>150</v>
      </c>
    </row>
    <row r="60" spans="1:10">
      <c r="A60">
        <v>101010102001</v>
      </c>
      <c r="B60" t="s">
        <v>2902</v>
      </c>
      <c r="C60" t="s">
        <v>2626</v>
      </c>
      <c r="D60" t="s">
        <v>1288</v>
      </c>
      <c r="E60" t="s">
        <v>2628</v>
      </c>
      <c r="F60">
        <v>4435</v>
      </c>
      <c r="G60" s="1">
        <v>39060</v>
      </c>
      <c r="H60" t="s">
        <v>3629</v>
      </c>
      <c r="I60" s="27" t="s">
        <v>1361</v>
      </c>
      <c r="J60">
        <v>7187.98</v>
      </c>
    </row>
    <row r="61" spans="1:10">
      <c r="A61">
        <v>101010102001</v>
      </c>
      <c r="B61" t="s">
        <v>2902</v>
      </c>
      <c r="C61" t="s">
        <v>2626</v>
      </c>
      <c r="D61" t="s">
        <v>1288</v>
      </c>
      <c r="E61" t="s">
        <v>2628</v>
      </c>
      <c r="F61">
        <v>4454</v>
      </c>
      <c r="G61" s="1">
        <v>39063</v>
      </c>
      <c r="H61" t="s">
        <v>3989</v>
      </c>
      <c r="I61" s="27" t="s">
        <v>1361</v>
      </c>
      <c r="J61">
        <v>168</v>
      </c>
    </row>
    <row r="62" spans="1:10">
      <c r="A62">
        <v>101010102001</v>
      </c>
      <c r="B62" t="s">
        <v>2902</v>
      </c>
      <c r="C62" t="s">
        <v>2626</v>
      </c>
      <c r="D62" t="s">
        <v>1288</v>
      </c>
      <c r="E62" t="s">
        <v>2628</v>
      </c>
      <c r="F62">
        <v>4715</v>
      </c>
      <c r="G62" s="1">
        <v>39082</v>
      </c>
      <c r="H62" t="s">
        <v>1992</v>
      </c>
      <c r="I62" s="27" t="s">
        <v>1361</v>
      </c>
      <c r="J62">
        <v>56</v>
      </c>
    </row>
    <row r="63" spans="1:10">
      <c r="A63">
        <v>101010102001</v>
      </c>
      <c r="B63" t="s">
        <v>2902</v>
      </c>
      <c r="C63" t="s">
        <v>2626</v>
      </c>
      <c r="D63" t="s">
        <v>1288</v>
      </c>
      <c r="E63" t="s">
        <v>2628</v>
      </c>
      <c r="F63">
        <v>4452</v>
      </c>
      <c r="G63" s="1">
        <v>39063</v>
      </c>
      <c r="H63" t="s">
        <v>3646</v>
      </c>
      <c r="I63" s="27" t="s">
        <v>1361</v>
      </c>
      <c r="J63">
        <v>168</v>
      </c>
    </row>
    <row r="64" spans="1:10">
      <c r="A64">
        <v>101010102001</v>
      </c>
      <c r="B64" t="s">
        <v>2902</v>
      </c>
      <c r="C64" t="s">
        <v>2626</v>
      </c>
      <c r="D64" t="s">
        <v>1288</v>
      </c>
      <c r="E64" t="s">
        <v>2628</v>
      </c>
      <c r="F64">
        <v>4388</v>
      </c>
      <c r="G64" s="1">
        <v>39056</v>
      </c>
      <c r="H64" t="s">
        <v>47</v>
      </c>
      <c r="I64" s="27" t="s">
        <v>1361</v>
      </c>
      <c r="J64">
        <v>203.46</v>
      </c>
    </row>
    <row r="65" spans="1:10">
      <c r="A65">
        <v>101010102001</v>
      </c>
      <c r="B65" t="s">
        <v>2902</v>
      </c>
      <c r="C65" t="s">
        <v>2626</v>
      </c>
      <c r="D65" t="s">
        <v>1288</v>
      </c>
      <c r="E65" t="s">
        <v>2628</v>
      </c>
      <c r="F65">
        <v>4478</v>
      </c>
      <c r="G65" s="1">
        <v>39064</v>
      </c>
      <c r="H65" t="s">
        <v>4005</v>
      </c>
      <c r="I65" s="27" t="s">
        <v>1361</v>
      </c>
      <c r="J65">
        <v>246.24</v>
      </c>
    </row>
    <row r="66" spans="1:10">
      <c r="A66">
        <v>101010102001</v>
      </c>
      <c r="B66" t="s">
        <v>2902</v>
      </c>
      <c r="C66" t="s">
        <v>2626</v>
      </c>
      <c r="D66" t="s">
        <v>1288</v>
      </c>
      <c r="E66" t="s">
        <v>2628</v>
      </c>
      <c r="F66">
        <v>4385</v>
      </c>
      <c r="G66" s="1">
        <v>39056</v>
      </c>
      <c r="H66" t="s">
        <v>45</v>
      </c>
      <c r="I66" s="27" t="s">
        <v>1361</v>
      </c>
      <c r="J66">
        <v>168</v>
      </c>
    </row>
    <row r="67" spans="1:10">
      <c r="A67">
        <v>101010102001</v>
      </c>
      <c r="B67" t="s">
        <v>2902</v>
      </c>
      <c r="C67" t="s">
        <v>2626</v>
      </c>
      <c r="D67" t="s">
        <v>1288</v>
      </c>
      <c r="E67" t="s">
        <v>2628</v>
      </c>
      <c r="F67">
        <v>4716</v>
      </c>
      <c r="G67" s="1">
        <v>39082</v>
      </c>
      <c r="H67" t="s">
        <v>1993</v>
      </c>
      <c r="I67" s="27" t="s">
        <v>1361</v>
      </c>
      <c r="J67">
        <v>120.6</v>
      </c>
    </row>
    <row r="68" spans="1:10">
      <c r="A68">
        <v>101010102001</v>
      </c>
      <c r="B68" t="s">
        <v>2902</v>
      </c>
      <c r="C68" t="s">
        <v>2626</v>
      </c>
      <c r="D68" t="s">
        <v>1288</v>
      </c>
      <c r="E68" t="s">
        <v>2628</v>
      </c>
      <c r="F68">
        <v>4718</v>
      </c>
      <c r="G68" s="1">
        <v>39082</v>
      </c>
      <c r="H68" t="s">
        <v>1995</v>
      </c>
      <c r="I68" s="27" t="s">
        <v>1361</v>
      </c>
      <c r="J68">
        <v>314</v>
      </c>
    </row>
    <row r="69" spans="1:10">
      <c r="A69">
        <v>101010102001</v>
      </c>
      <c r="B69" t="s">
        <v>2902</v>
      </c>
      <c r="C69" t="s">
        <v>2626</v>
      </c>
      <c r="D69" t="s">
        <v>1288</v>
      </c>
      <c r="E69" t="s">
        <v>2628</v>
      </c>
      <c r="F69">
        <v>4389</v>
      </c>
      <c r="G69" s="1">
        <v>39056</v>
      </c>
      <c r="H69" t="s">
        <v>48</v>
      </c>
      <c r="I69" s="27" t="s">
        <v>1361</v>
      </c>
      <c r="J69">
        <v>221</v>
      </c>
    </row>
    <row r="70" spans="1:10">
      <c r="A70">
        <v>101010102001</v>
      </c>
      <c r="B70" t="s">
        <v>2902</v>
      </c>
      <c r="C70" t="s">
        <v>2626</v>
      </c>
      <c r="D70" t="s">
        <v>1288</v>
      </c>
      <c r="E70" t="s">
        <v>2628</v>
      </c>
      <c r="F70">
        <v>4717</v>
      </c>
      <c r="G70" s="1">
        <v>39082</v>
      </c>
      <c r="H70" t="s">
        <v>1994</v>
      </c>
      <c r="I70" s="27" t="s">
        <v>1361</v>
      </c>
      <c r="J70">
        <v>100</v>
      </c>
    </row>
    <row r="71" spans="1:10">
      <c r="A71">
        <v>101010102001</v>
      </c>
      <c r="B71" t="s">
        <v>2902</v>
      </c>
      <c r="C71" t="s">
        <v>2626</v>
      </c>
      <c r="D71" t="s">
        <v>1288</v>
      </c>
      <c r="E71" t="s">
        <v>2628</v>
      </c>
      <c r="F71">
        <v>4719</v>
      </c>
      <c r="G71" s="1">
        <v>39082</v>
      </c>
      <c r="H71" t="s">
        <v>1996</v>
      </c>
      <c r="I71" s="27" t="s">
        <v>1361</v>
      </c>
      <c r="J71">
        <v>138</v>
      </c>
    </row>
    <row r="72" spans="1:10">
      <c r="A72">
        <v>101010102001</v>
      </c>
      <c r="B72" t="s">
        <v>2902</v>
      </c>
      <c r="C72" t="s">
        <v>2626</v>
      </c>
      <c r="D72" t="s">
        <v>1288</v>
      </c>
      <c r="E72" t="s">
        <v>2628</v>
      </c>
      <c r="F72">
        <v>4714</v>
      </c>
      <c r="G72" s="1">
        <v>39082</v>
      </c>
      <c r="H72" t="s">
        <v>1991</v>
      </c>
      <c r="I72" s="27" t="s">
        <v>1361</v>
      </c>
      <c r="J72">
        <v>85.68</v>
      </c>
    </row>
    <row r="73" spans="1:10">
      <c r="A73">
        <v>101010102001</v>
      </c>
      <c r="B73" t="s">
        <v>2902</v>
      </c>
      <c r="C73" t="s">
        <v>2626</v>
      </c>
      <c r="D73" t="s">
        <v>1288</v>
      </c>
      <c r="E73" t="s">
        <v>2628</v>
      </c>
      <c r="F73">
        <v>4710</v>
      </c>
      <c r="G73" s="1">
        <v>39082</v>
      </c>
      <c r="H73" t="s">
        <v>1989</v>
      </c>
      <c r="I73" s="27" t="s">
        <v>1361</v>
      </c>
      <c r="J73">
        <v>95</v>
      </c>
    </row>
    <row r="74" spans="1:10">
      <c r="A74">
        <v>101010102001</v>
      </c>
      <c r="B74" t="s">
        <v>2902</v>
      </c>
      <c r="C74" t="s">
        <v>2626</v>
      </c>
      <c r="D74" t="s">
        <v>1288</v>
      </c>
      <c r="E74" t="s">
        <v>2628</v>
      </c>
      <c r="F74">
        <v>4391</v>
      </c>
      <c r="G74" s="1">
        <v>39056</v>
      </c>
      <c r="H74" t="s">
        <v>49</v>
      </c>
      <c r="I74" s="27" t="s">
        <v>1361</v>
      </c>
      <c r="J74">
        <v>60.5</v>
      </c>
    </row>
    <row r="75" spans="1:10">
      <c r="A75">
        <v>101010102001</v>
      </c>
      <c r="B75" t="s">
        <v>2902</v>
      </c>
      <c r="C75" t="s">
        <v>2626</v>
      </c>
      <c r="D75" t="s">
        <v>1288</v>
      </c>
      <c r="E75" t="s">
        <v>2628</v>
      </c>
      <c r="F75">
        <v>4711</v>
      </c>
      <c r="G75" s="1">
        <v>39082</v>
      </c>
      <c r="H75" t="s">
        <v>1990</v>
      </c>
      <c r="I75" s="27" t="s">
        <v>1361</v>
      </c>
      <c r="J75">
        <v>133</v>
      </c>
    </row>
    <row r="76" spans="1:10">
      <c r="A76">
        <v>101010102001</v>
      </c>
      <c r="B76" t="s">
        <v>2902</v>
      </c>
      <c r="C76" t="s">
        <v>2626</v>
      </c>
      <c r="D76" t="s">
        <v>1288</v>
      </c>
      <c r="E76" t="s">
        <v>2628</v>
      </c>
      <c r="F76">
        <v>4395</v>
      </c>
      <c r="G76" s="1">
        <v>39056</v>
      </c>
      <c r="H76" t="s">
        <v>2934</v>
      </c>
      <c r="I76" s="27" t="s">
        <v>1361</v>
      </c>
      <c r="J76">
        <v>150</v>
      </c>
    </row>
    <row r="77" spans="1:10">
      <c r="A77">
        <v>101010102001</v>
      </c>
      <c r="B77" t="s">
        <v>2902</v>
      </c>
      <c r="C77" t="s">
        <v>2626</v>
      </c>
      <c r="D77" t="s">
        <v>1288</v>
      </c>
      <c r="E77" t="s">
        <v>2628</v>
      </c>
      <c r="F77">
        <v>4451</v>
      </c>
      <c r="G77" s="1">
        <v>39063</v>
      </c>
      <c r="H77" t="s">
        <v>3645</v>
      </c>
      <c r="I77" s="27" t="s">
        <v>1361</v>
      </c>
      <c r="J77">
        <v>168</v>
      </c>
    </row>
    <row r="78" spans="1:10">
      <c r="A78">
        <v>101010102001</v>
      </c>
      <c r="B78" t="s">
        <v>2902</v>
      </c>
      <c r="C78" t="s">
        <v>2626</v>
      </c>
      <c r="D78" t="s">
        <v>1288</v>
      </c>
      <c r="E78" t="s">
        <v>2628</v>
      </c>
      <c r="F78">
        <v>4453</v>
      </c>
      <c r="G78" s="1">
        <v>39063</v>
      </c>
      <c r="H78" t="s">
        <v>3647</v>
      </c>
      <c r="I78" s="27" t="s">
        <v>1361</v>
      </c>
      <c r="J78">
        <v>53.6</v>
      </c>
    </row>
    <row r="79" spans="1:10">
      <c r="A79">
        <v>101010102001</v>
      </c>
      <c r="B79" t="s">
        <v>2902</v>
      </c>
      <c r="C79" t="s">
        <v>2626</v>
      </c>
      <c r="D79" t="s">
        <v>1288</v>
      </c>
      <c r="E79" t="s">
        <v>2628</v>
      </c>
      <c r="F79">
        <v>4709</v>
      </c>
      <c r="G79" s="1">
        <v>39082</v>
      </c>
      <c r="H79" t="s">
        <v>1988</v>
      </c>
      <c r="I79" s="27" t="s">
        <v>1361</v>
      </c>
      <c r="J79">
        <v>17.5</v>
      </c>
    </row>
    <row r="80" spans="1:10">
      <c r="A80">
        <v>101010102001</v>
      </c>
      <c r="B80" t="s">
        <v>2902</v>
      </c>
      <c r="C80" t="s">
        <v>2626</v>
      </c>
      <c r="D80" t="s">
        <v>1288</v>
      </c>
      <c r="E80" t="s">
        <v>2628</v>
      </c>
      <c r="F80">
        <v>4447</v>
      </c>
      <c r="G80" s="1">
        <v>39062</v>
      </c>
      <c r="H80" t="s">
        <v>3638</v>
      </c>
      <c r="I80" s="27" t="s">
        <v>1361</v>
      </c>
      <c r="J80">
        <v>104.64</v>
      </c>
    </row>
    <row r="81" spans="1:10">
      <c r="A81">
        <v>101010102001</v>
      </c>
      <c r="B81" t="s">
        <v>2902</v>
      </c>
      <c r="C81" t="s">
        <v>2626</v>
      </c>
      <c r="D81" t="s">
        <v>1288</v>
      </c>
      <c r="E81" t="s">
        <v>2628</v>
      </c>
      <c r="F81">
        <v>4470</v>
      </c>
      <c r="G81" s="1">
        <v>39064</v>
      </c>
      <c r="H81" t="s">
        <v>4004</v>
      </c>
      <c r="I81" s="27" t="s">
        <v>3906</v>
      </c>
      <c r="J81">
        <v>20000</v>
      </c>
    </row>
    <row r="82" spans="1:10">
      <c r="A82">
        <v>101010102001</v>
      </c>
      <c r="B82" t="s">
        <v>2902</v>
      </c>
      <c r="C82" t="s">
        <v>2626</v>
      </c>
      <c r="D82" t="s">
        <v>1288</v>
      </c>
      <c r="E82" t="s">
        <v>2628</v>
      </c>
      <c r="F82">
        <v>4479</v>
      </c>
      <c r="G82" s="1">
        <v>39064</v>
      </c>
      <c r="H82" t="s">
        <v>4006</v>
      </c>
      <c r="I82" s="27" t="s">
        <v>3906</v>
      </c>
      <c r="J82">
        <v>14897.67</v>
      </c>
    </row>
    <row r="83" spans="1:10">
      <c r="A83">
        <v>101010102001</v>
      </c>
      <c r="B83" t="s">
        <v>2902</v>
      </c>
      <c r="C83" t="s">
        <v>2626</v>
      </c>
      <c r="D83" t="s">
        <v>1288</v>
      </c>
      <c r="E83" t="s">
        <v>2628</v>
      </c>
      <c r="F83">
        <v>4434</v>
      </c>
      <c r="G83" s="1">
        <v>39060</v>
      </c>
      <c r="H83" t="s">
        <v>3628</v>
      </c>
      <c r="I83" s="27" t="s">
        <v>3906</v>
      </c>
      <c r="J83">
        <v>139.21</v>
      </c>
    </row>
    <row r="84" spans="1:10">
      <c r="A84">
        <v>101010102001</v>
      </c>
      <c r="B84" t="s">
        <v>2902</v>
      </c>
      <c r="C84" t="s">
        <v>2626</v>
      </c>
      <c r="D84" t="s">
        <v>1288</v>
      </c>
      <c r="E84" t="s">
        <v>2628</v>
      </c>
      <c r="F84">
        <v>4392</v>
      </c>
      <c r="G84" s="1">
        <v>39056</v>
      </c>
      <c r="H84" t="s">
        <v>50</v>
      </c>
      <c r="I84" s="27" t="s">
        <v>3906</v>
      </c>
      <c r="J84">
        <v>193.2</v>
      </c>
    </row>
    <row r="85" spans="1:10">
      <c r="A85">
        <v>101010102001</v>
      </c>
      <c r="B85" t="s">
        <v>2902</v>
      </c>
      <c r="C85" t="s">
        <v>2626</v>
      </c>
      <c r="D85" t="s">
        <v>1288</v>
      </c>
      <c r="E85" t="s">
        <v>2628</v>
      </c>
      <c r="F85">
        <v>4393</v>
      </c>
      <c r="G85" s="1">
        <v>39056</v>
      </c>
      <c r="H85" t="s">
        <v>2933</v>
      </c>
      <c r="I85" s="27" t="s">
        <v>3906</v>
      </c>
      <c r="J85">
        <v>271.75</v>
      </c>
    </row>
    <row r="86" spans="1:10">
      <c r="A86">
        <v>101010102001</v>
      </c>
      <c r="B86" t="s">
        <v>2902</v>
      </c>
      <c r="C86" t="s">
        <v>2626</v>
      </c>
      <c r="D86" t="s">
        <v>1288</v>
      </c>
      <c r="E86" t="s">
        <v>2628</v>
      </c>
      <c r="F86">
        <v>4433</v>
      </c>
      <c r="G86" s="1">
        <v>39060</v>
      </c>
      <c r="H86" t="s">
        <v>3627</v>
      </c>
      <c r="I86" s="27" t="s">
        <v>3906</v>
      </c>
      <c r="J86">
        <v>268</v>
      </c>
    </row>
    <row r="87" spans="1:10">
      <c r="A87">
        <v>101010102001</v>
      </c>
      <c r="B87" t="s">
        <v>2902</v>
      </c>
      <c r="C87" t="s">
        <v>2626</v>
      </c>
      <c r="D87" t="s">
        <v>1288</v>
      </c>
      <c r="E87" t="s">
        <v>2628</v>
      </c>
      <c r="F87">
        <v>4373</v>
      </c>
      <c r="G87" s="1">
        <v>39056</v>
      </c>
      <c r="H87" t="s">
        <v>41</v>
      </c>
      <c r="I87" s="27" t="s">
        <v>2277</v>
      </c>
      <c r="J87">
        <v>43.94</v>
      </c>
    </row>
    <row r="88" spans="1:10">
      <c r="A88">
        <v>101010102001</v>
      </c>
      <c r="B88" t="s">
        <v>2902</v>
      </c>
      <c r="C88" t="s">
        <v>2626</v>
      </c>
      <c r="D88" t="s">
        <v>1288</v>
      </c>
      <c r="E88" t="s">
        <v>2628</v>
      </c>
      <c r="F88">
        <v>4436</v>
      </c>
      <c r="G88" s="1">
        <v>39062</v>
      </c>
      <c r="H88" t="s">
        <v>3630</v>
      </c>
      <c r="I88" s="27" t="s">
        <v>2277</v>
      </c>
      <c r="J88">
        <v>8003.24</v>
      </c>
    </row>
    <row r="89" spans="1:10">
      <c r="A89">
        <v>101010102001</v>
      </c>
      <c r="B89" t="s">
        <v>2902</v>
      </c>
      <c r="C89" t="s">
        <v>2626</v>
      </c>
      <c r="D89" t="s">
        <v>1288</v>
      </c>
      <c r="E89" t="s">
        <v>2628</v>
      </c>
      <c r="F89">
        <v>4372</v>
      </c>
      <c r="G89" s="1">
        <v>39056</v>
      </c>
      <c r="H89" t="s">
        <v>40</v>
      </c>
      <c r="I89" s="27" t="s">
        <v>2277</v>
      </c>
      <c r="J89">
        <v>71.010000000000005</v>
      </c>
    </row>
    <row r="90" spans="1:10">
      <c r="A90">
        <v>101010102001</v>
      </c>
      <c r="B90" t="s">
        <v>2902</v>
      </c>
      <c r="C90" t="s">
        <v>2626</v>
      </c>
      <c r="D90" t="s">
        <v>1288</v>
      </c>
      <c r="E90" t="s">
        <v>2628</v>
      </c>
      <c r="F90">
        <v>4366</v>
      </c>
      <c r="G90" s="1">
        <v>39055</v>
      </c>
      <c r="H90" t="s">
        <v>29</v>
      </c>
      <c r="I90" t="s">
        <v>1879</v>
      </c>
      <c r="J90">
        <v>9917</v>
      </c>
    </row>
    <row r="91" spans="1:10">
      <c r="A91">
        <v>101010102001</v>
      </c>
      <c r="B91" t="s">
        <v>2902</v>
      </c>
      <c r="C91" t="s">
        <v>2626</v>
      </c>
      <c r="D91" t="s">
        <v>1288</v>
      </c>
      <c r="E91" t="s">
        <v>2628</v>
      </c>
      <c r="F91">
        <v>4369</v>
      </c>
      <c r="G91" s="1">
        <v>39055</v>
      </c>
      <c r="H91" t="s">
        <v>32</v>
      </c>
      <c r="I91" t="s">
        <v>1322</v>
      </c>
      <c r="J91">
        <v>3889.3</v>
      </c>
    </row>
    <row r="92" spans="1:10">
      <c r="A92">
        <v>101010102001</v>
      </c>
      <c r="B92" t="s">
        <v>2902</v>
      </c>
      <c r="C92" t="s">
        <v>2626</v>
      </c>
      <c r="D92" t="s">
        <v>1288</v>
      </c>
      <c r="E92" t="s">
        <v>2628</v>
      </c>
      <c r="F92">
        <v>4567</v>
      </c>
      <c r="G92" s="1">
        <v>39071</v>
      </c>
      <c r="H92" t="s">
        <v>2554</v>
      </c>
      <c r="I92" t="s">
        <v>1322</v>
      </c>
      <c r="J92">
        <v>3023.75</v>
      </c>
    </row>
    <row r="93" spans="1:10">
      <c r="A93">
        <v>101010102001</v>
      </c>
      <c r="B93" t="s">
        <v>2902</v>
      </c>
      <c r="C93" t="s">
        <v>2626</v>
      </c>
      <c r="D93" t="s">
        <v>1288</v>
      </c>
      <c r="E93" t="s">
        <v>2628</v>
      </c>
      <c r="F93">
        <v>4486</v>
      </c>
      <c r="G93" s="1">
        <v>39065</v>
      </c>
      <c r="H93" t="s">
        <v>4024</v>
      </c>
      <c r="I93" t="s">
        <v>1322</v>
      </c>
      <c r="J93">
        <v>488.91</v>
      </c>
    </row>
    <row r="94" spans="1:10">
      <c r="A94">
        <v>101010102001</v>
      </c>
      <c r="B94" t="s">
        <v>2902</v>
      </c>
      <c r="C94" t="s">
        <v>2626</v>
      </c>
      <c r="D94" t="s">
        <v>1288</v>
      </c>
      <c r="E94" t="s">
        <v>2628</v>
      </c>
      <c r="F94">
        <v>4631</v>
      </c>
      <c r="G94" s="1">
        <v>39078</v>
      </c>
      <c r="H94" t="s">
        <v>484</v>
      </c>
      <c r="I94" t="s">
        <v>1332</v>
      </c>
      <c r="J94">
        <v>800.18</v>
      </c>
    </row>
    <row r="95" spans="1:10">
      <c r="A95">
        <v>101010102001</v>
      </c>
      <c r="B95" t="s">
        <v>2902</v>
      </c>
      <c r="C95" t="s">
        <v>2626</v>
      </c>
      <c r="D95" t="s">
        <v>1288</v>
      </c>
      <c r="E95" t="s">
        <v>2628</v>
      </c>
      <c r="F95">
        <v>4425</v>
      </c>
      <c r="G95" s="1">
        <v>39059</v>
      </c>
      <c r="H95" t="s">
        <v>798</v>
      </c>
      <c r="I95" t="s">
        <v>1332</v>
      </c>
      <c r="J95">
        <v>730.6</v>
      </c>
    </row>
    <row r="96" spans="1:10">
      <c r="A96">
        <v>101010102001</v>
      </c>
      <c r="B96" t="s">
        <v>2902</v>
      </c>
      <c r="C96" t="s">
        <v>2626</v>
      </c>
      <c r="D96" t="s">
        <v>1288</v>
      </c>
      <c r="E96" t="s">
        <v>2628</v>
      </c>
      <c r="F96">
        <v>4633</v>
      </c>
      <c r="G96" s="1">
        <v>39078</v>
      </c>
      <c r="H96" t="s">
        <v>486</v>
      </c>
      <c r="I96" t="s">
        <v>1332</v>
      </c>
      <c r="J96">
        <v>965.44</v>
      </c>
    </row>
    <row r="97" spans="1:10">
      <c r="A97">
        <v>101010102001</v>
      </c>
      <c r="B97" t="s">
        <v>2902</v>
      </c>
      <c r="C97" t="s">
        <v>2626</v>
      </c>
      <c r="D97" t="s">
        <v>1288</v>
      </c>
      <c r="E97" t="s">
        <v>2628</v>
      </c>
      <c r="F97">
        <v>4406</v>
      </c>
      <c r="G97" s="1">
        <v>39058</v>
      </c>
      <c r="H97" t="s">
        <v>1309</v>
      </c>
      <c r="I97" t="s">
        <v>1332</v>
      </c>
      <c r="J97">
        <v>869.76</v>
      </c>
    </row>
    <row r="98" spans="1:10">
      <c r="A98">
        <v>101010102001</v>
      </c>
      <c r="B98" t="s">
        <v>2902</v>
      </c>
      <c r="C98" t="s">
        <v>2626</v>
      </c>
      <c r="D98" t="s">
        <v>1288</v>
      </c>
      <c r="E98" t="s">
        <v>2628</v>
      </c>
      <c r="F98">
        <v>4568</v>
      </c>
      <c r="G98" s="1">
        <v>39071</v>
      </c>
      <c r="H98" t="s">
        <v>2555</v>
      </c>
      <c r="I98" t="s">
        <v>1332</v>
      </c>
      <c r="J98">
        <v>1095.9000000000001</v>
      </c>
    </row>
    <row r="99" spans="1:10">
      <c r="A99">
        <v>101010102001</v>
      </c>
      <c r="B99" t="s">
        <v>2902</v>
      </c>
      <c r="C99" t="s">
        <v>2626</v>
      </c>
      <c r="D99" t="s">
        <v>1288</v>
      </c>
      <c r="E99" t="s">
        <v>2628</v>
      </c>
      <c r="F99">
        <v>4483</v>
      </c>
      <c r="G99" s="1">
        <v>39065</v>
      </c>
      <c r="H99" t="s">
        <v>4022</v>
      </c>
      <c r="I99" t="s">
        <v>1332</v>
      </c>
      <c r="J99">
        <v>730.6</v>
      </c>
    </row>
    <row r="100" spans="1:10">
      <c r="A100">
        <v>101010102001</v>
      </c>
      <c r="B100" t="s">
        <v>2902</v>
      </c>
      <c r="C100" t="s">
        <v>2626</v>
      </c>
      <c r="D100" t="s">
        <v>1288</v>
      </c>
      <c r="E100" t="s">
        <v>2628</v>
      </c>
      <c r="F100">
        <v>4647</v>
      </c>
      <c r="G100" s="1">
        <v>39079</v>
      </c>
      <c r="H100" t="s">
        <v>494</v>
      </c>
      <c r="I100" t="s">
        <v>1317</v>
      </c>
      <c r="J100">
        <v>1130.69</v>
      </c>
    </row>
    <row r="101" spans="1:10">
      <c r="A101">
        <v>101010102001</v>
      </c>
      <c r="B101" t="s">
        <v>2902</v>
      </c>
      <c r="C101" t="s">
        <v>2626</v>
      </c>
      <c r="D101" t="s">
        <v>1288</v>
      </c>
      <c r="E101" t="s">
        <v>2628</v>
      </c>
      <c r="F101">
        <v>4441</v>
      </c>
      <c r="G101" s="1">
        <v>39062</v>
      </c>
      <c r="H101" t="s">
        <v>3633</v>
      </c>
      <c r="I101" t="s">
        <v>1317</v>
      </c>
      <c r="J101">
        <v>1130.69</v>
      </c>
    </row>
    <row r="102" spans="1:10">
      <c r="A102">
        <v>101010102001</v>
      </c>
      <c r="B102" t="s">
        <v>2902</v>
      </c>
      <c r="C102" t="s">
        <v>2626</v>
      </c>
      <c r="D102" t="s">
        <v>1288</v>
      </c>
      <c r="E102" t="s">
        <v>2628</v>
      </c>
      <c r="F102">
        <v>4606</v>
      </c>
      <c r="G102" s="1">
        <v>39074</v>
      </c>
      <c r="H102" t="s">
        <v>2600</v>
      </c>
      <c r="I102" t="s">
        <v>1317</v>
      </c>
      <c r="J102">
        <v>730.6</v>
      </c>
    </row>
    <row r="103" spans="1:10">
      <c r="A103">
        <v>101010102001</v>
      </c>
      <c r="B103" t="s">
        <v>2902</v>
      </c>
      <c r="C103" t="s">
        <v>2626</v>
      </c>
      <c r="D103" t="s">
        <v>1288</v>
      </c>
      <c r="E103" t="s">
        <v>2628</v>
      </c>
      <c r="F103">
        <v>4574</v>
      </c>
      <c r="G103" s="1">
        <v>39072</v>
      </c>
      <c r="H103" t="s">
        <v>2560</v>
      </c>
      <c r="I103" t="s">
        <v>1317</v>
      </c>
      <c r="J103">
        <v>956.74</v>
      </c>
    </row>
    <row r="104" spans="1:10">
      <c r="A104">
        <v>101010102001</v>
      </c>
      <c r="B104" t="s">
        <v>2902</v>
      </c>
      <c r="C104" t="s">
        <v>2626</v>
      </c>
      <c r="D104" t="s">
        <v>1288</v>
      </c>
      <c r="E104" t="s">
        <v>2628</v>
      </c>
      <c r="F104">
        <v>4481</v>
      </c>
      <c r="G104" s="1">
        <v>39056</v>
      </c>
      <c r="H104" t="s">
        <v>2937</v>
      </c>
      <c r="I104" t="s">
        <v>1317</v>
      </c>
      <c r="J104">
        <v>1130.69</v>
      </c>
    </row>
    <row r="105" spans="1:10">
      <c r="A105">
        <v>101010102001</v>
      </c>
      <c r="B105" t="s">
        <v>2902</v>
      </c>
      <c r="C105" t="s">
        <v>2626</v>
      </c>
      <c r="D105" t="s">
        <v>1288</v>
      </c>
      <c r="E105" t="s">
        <v>2628</v>
      </c>
      <c r="F105">
        <v>4534</v>
      </c>
      <c r="G105" s="1">
        <v>39069</v>
      </c>
      <c r="H105" t="s">
        <v>3948</v>
      </c>
      <c r="I105" t="s">
        <v>1317</v>
      </c>
      <c r="J105">
        <v>1095.9000000000001</v>
      </c>
    </row>
    <row r="106" spans="1:10">
      <c r="A106">
        <v>101010102001</v>
      </c>
      <c r="B106" t="s">
        <v>2902</v>
      </c>
      <c r="C106" t="s">
        <v>2626</v>
      </c>
      <c r="D106" t="s">
        <v>1288</v>
      </c>
      <c r="E106" t="s">
        <v>2628</v>
      </c>
      <c r="F106">
        <v>4466</v>
      </c>
      <c r="G106" s="1">
        <v>39064</v>
      </c>
      <c r="H106" t="s">
        <v>4001</v>
      </c>
      <c r="I106" t="s">
        <v>1317</v>
      </c>
      <c r="J106">
        <v>1156.79</v>
      </c>
    </row>
    <row r="107" spans="1:10">
      <c r="A107">
        <v>101010102001</v>
      </c>
      <c r="B107" t="s">
        <v>2902</v>
      </c>
      <c r="C107" t="s">
        <v>2626</v>
      </c>
      <c r="D107" t="s">
        <v>1288</v>
      </c>
      <c r="E107" t="s">
        <v>2628</v>
      </c>
      <c r="F107">
        <v>4347</v>
      </c>
      <c r="G107" s="1">
        <v>39063</v>
      </c>
      <c r="H107" t="s">
        <v>911</v>
      </c>
      <c r="I107" t="s">
        <v>1317</v>
      </c>
      <c r="J107">
        <v>1156.79</v>
      </c>
    </row>
    <row r="108" spans="1:10">
      <c r="A108">
        <v>101010102001</v>
      </c>
      <c r="B108" t="s">
        <v>2902</v>
      </c>
      <c r="C108" t="s">
        <v>2626</v>
      </c>
      <c r="D108" t="s">
        <v>1288</v>
      </c>
      <c r="E108" t="s">
        <v>2628</v>
      </c>
      <c r="F108">
        <v>4539</v>
      </c>
      <c r="G108" s="1">
        <v>39070</v>
      </c>
      <c r="H108" t="s">
        <v>3959</v>
      </c>
      <c r="I108" t="s">
        <v>1317</v>
      </c>
      <c r="J108">
        <v>1095.9000000000001</v>
      </c>
    </row>
    <row r="109" spans="1:10">
      <c r="A109">
        <v>101010102001</v>
      </c>
      <c r="B109" t="s">
        <v>2902</v>
      </c>
      <c r="C109" t="s">
        <v>2626</v>
      </c>
      <c r="D109" t="s">
        <v>1288</v>
      </c>
      <c r="E109" t="s">
        <v>2628</v>
      </c>
      <c r="F109">
        <v>4403</v>
      </c>
      <c r="G109" s="1">
        <v>39057</v>
      </c>
      <c r="H109" t="s">
        <v>2947</v>
      </c>
      <c r="I109" t="s">
        <v>1317</v>
      </c>
      <c r="J109">
        <v>1130.69</v>
      </c>
    </row>
    <row r="110" spans="1:10">
      <c r="A110">
        <v>101010102001</v>
      </c>
      <c r="B110" t="s">
        <v>2902</v>
      </c>
      <c r="C110" t="s">
        <v>2626</v>
      </c>
      <c r="D110" t="s">
        <v>1288</v>
      </c>
      <c r="E110" t="s">
        <v>2628</v>
      </c>
      <c r="F110">
        <v>4584</v>
      </c>
      <c r="G110" s="1">
        <v>39073</v>
      </c>
      <c r="H110" t="s">
        <v>2947</v>
      </c>
      <c r="I110" t="s">
        <v>1317</v>
      </c>
      <c r="J110">
        <v>1130.69</v>
      </c>
    </row>
    <row r="111" spans="1:10">
      <c r="A111">
        <v>101010102001</v>
      </c>
      <c r="B111" t="s">
        <v>2902</v>
      </c>
      <c r="C111" t="s">
        <v>2626</v>
      </c>
      <c r="D111" t="s">
        <v>1288</v>
      </c>
      <c r="E111" t="s">
        <v>2628</v>
      </c>
      <c r="F111">
        <v>4509</v>
      </c>
      <c r="G111" s="1">
        <v>39066</v>
      </c>
      <c r="H111" t="s">
        <v>2432</v>
      </c>
      <c r="I111" t="s">
        <v>1317</v>
      </c>
      <c r="J111">
        <v>930.65</v>
      </c>
    </row>
    <row r="112" spans="1:10">
      <c r="A112">
        <v>101010102001</v>
      </c>
      <c r="B112" t="s">
        <v>2902</v>
      </c>
      <c r="C112" t="s">
        <v>2626</v>
      </c>
      <c r="D112" t="s">
        <v>1288</v>
      </c>
      <c r="E112" t="s">
        <v>2628</v>
      </c>
      <c r="F112">
        <v>4362</v>
      </c>
      <c r="G112" s="1">
        <v>39052</v>
      </c>
      <c r="H112" t="s">
        <v>1585</v>
      </c>
      <c r="I112" t="s">
        <v>1317</v>
      </c>
      <c r="J112">
        <v>591.44000000000005</v>
      </c>
    </row>
    <row r="113" spans="1:10">
      <c r="A113">
        <v>101010102001</v>
      </c>
      <c r="B113" t="s">
        <v>2902</v>
      </c>
      <c r="C113" t="s">
        <v>2626</v>
      </c>
      <c r="D113" t="s">
        <v>1288</v>
      </c>
      <c r="E113" t="s">
        <v>2628</v>
      </c>
      <c r="F113">
        <v>4583</v>
      </c>
      <c r="G113" s="1">
        <v>39073</v>
      </c>
      <c r="H113" t="s">
        <v>2580</v>
      </c>
      <c r="I113" t="s">
        <v>1316</v>
      </c>
      <c r="J113">
        <v>21416.28</v>
      </c>
    </row>
    <row r="114" spans="1:10">
      <c r="A114">
        <v>101010102001</v>
      </c>
      <c r="B114" t="s">
        <v>2902</v>
      </c>
      <c r="C114" t="s">
        <v>2626</v>
      </c>
      <c r="D114" t="s">
        <v>1288</v>
      </c>
      <c r="E114" t="s">
        <v>2628</v>
      </c>
      <c r="F114">
        <v>4652</v>
      </c>
      <c r="G114" s="1">
        <v>39080</v>
      </c>
      <c r="H114" t="s">
        <v>1968</v>
      </c>
      <c r="I114" t="s">
        <v>1316</v>
      </c>
      <c r="J114">
        <v>5344.69</v>
      </c>
    </row>
    <row r="115" spans="1:10">
      <c r="A115">
        <v>101010102001</v>
      </c>
      <c r="B115" t="s">
        <v>2902</v>
      </c>
      <c r="C115" t="s">
        <v>2626</v>
      </c>
      <c r="D115" t="s">
        <v>1288</v>
      </c>
      <c r="E115" t="s">
        <v>2628</v>
      </c>
      <c r="F115">
        <v>4440</v>
      </c>
      <c r="G115" s="1">
        <v>39062</v>
      </c>
      <c r="H115" t="s">
        <v>906</v>
      </c>
      <c r="I115" t="s">
        <v>1316</v>
      </c>
      <c r="J115">
        <v>2672.35</v>
      </c>
    </row>
    <row r="116" spans="1:10">
      <c r="A116">
        <v>101010102001</v>
      </c>
      <c r="B116" t="s">
        <v>2902</v>
      </c>
      <c r="C116" t="s">
        <v>2626</v>
      </c>
      <c r="D116" t="s">
        <v>1288</v>
      </c>
      <c r="E116" t="s">
        <v>2628</v>
      </c>
      <c r="F116">
        <v>4482</v>
      </c>
      <c r="G116" s="1">
        <v>39056</v>
      </c>
      <c r="H116" t="s">
        <v>1384</v>
      </c>
      <c r="I116" t="s">
        <v>1316</v>
      </c>
      <c r="J116">
        <v>5344.69</v>
      </c>
    </row>
    <row r="117" spans="1:10">
      <c r="A117">
        <v>101010102001</v>
      </c>
      <c r="B117" t="s">
        <v>2902</v>
      </c>
      <c r="C117" t="s">
        <v>2626</v>
      </c>
      <c r="D117" t="s">
        <v>1288</v>
      </c>
      <c r="E117" t="s">
        <v>2628</v>
      </c>
      <c r="F117">
        <v>4449</v>
      </c>
      <c r="G117" s="1">
        <v>39063</v>
      </c>
      <c r="H117" t="s">
        <v>1384</v>
      </c>
      <c r="I117" t="s">
        <v>1316</v>
      </c>
      <c r="J117">
        <v>5344.69</v>
      </c>
    </row>
    <row r="118" spans="1:10">
      <c r="A118">
        <v>101010102001</v>
      </c>
      <c r="B118" t="s">
        <v>2902</v>
      </c>
      <c r="C118" t="s">
        <v>2626</v>
      </c>
      <c r="D118" t="s">
        <v>1288</v>
      </c>
      <c r="E118" t="s">
        <v>2628</v>
      </c>
      <c r="F118">
        <v>4468</v>
      </c>
      <c r="G118" s="1">
        <v>39064</v>
      </c>
      <c r="H118" t="s">
        <v>1384</v>
      </c>
      <c r="I118" t="s">
        <v>1316</v>
      </c>
      <c r="J118">
        <v>5344.69</v>
      </c>
    </row>
    <row r="119" spans="1:10">
      <c r="A119">
        <v>101010102001</v>
      </c>
      <c r="B119" t="s">
        <v>2902</v>
      </c>
      <c r="C119" t="s">
        <v>2626</v>
      </c>
      <c r="D119" t="s">
        <v>1288</v>
      </c>
      <c r="E119" t="s">
        <v>2628</v>
      </c>
      <c r="F119">
        <v>4533</v>
      </c>
      <c r="G119" s="1">
        <v>39069</v>
      </c>
      <c r="H119" t="s">
        <v>1384</v>
      </c>
      <c r="I119" t="s">
        <v>1316</v>
      </c>
      <c r="J119">
        <v>5344.69</v>
      </c>
    </row>
    <row r="120" spans="1:10">
      <c r="A120">
        <v>101010102001</v>
      </c>
      <c r="B120" t="s">
        <v>2902</v>
      </c>
      <c r="C120" t="s">
        <v>2626</v>
      </c>
      <c r="D120" t="s">
        <v>1288</v>
      </c>
      <c r="E120" t="s">
        <v>2628</v>
      </c>
      <c r="F120">
        <v>4566</v>
      </c>
      <c r="G120" s="1">
        <v>39071</v>
      </c>
      <c r="H120" t="s">
        <v>1384</v>
      </c>
      <c r="I120" t="s">
        <v>1316</v>
      </c>
      <c r="J120">
        <v>5344.69</v>
      </c>
    </row>
    <row r="121" spans="1:10">
      <c r="A121">
        <v>101010102001</v>
      </c>
      <c r="B121" t="s">
        <v>2902</v>
      </c>
      <c r="C121" t="s">
        <v>2626</v>
      </c>
      <c r="D121" t="s">
        <v>1288</v>
      </c>
      <c r="E121" t="s">
        <v>2628</v>
      </c>
      <c r="F121">
        <v>4573</v>
      </c>
      <c r="G121" s="1">
        <v>39072</v>
      </c>
      <c r="H121" t="s">
        <v>1384</v>
      </c>
      <c r="I121" t="s">
        <v>1316</v>
      </c>
      <c r="J121">
        <v>5344.69</v>
      </c>
    </row>
    <row r="122" spans="1:10">
      <c r="A122">
        <v>101010102001</v>
      </c>
      <c r="B122" t="s">
        <v>2902</v>
      </c>
      <c r="C122" t="s">
        <v>2626</v>
      </c>
      <c r="D122" t="s">
        <v>1288</v>
      </c>
      <c r="E122" t="s">
        <v>2628</v>
      </c>
      <c r="F122">
        <v>4605</v>
      </c>
      <c r="G122" s="1">
        <v>39074</v>
      </c>
      <c r="H122" t="s">
        <v>1384</v>
      </c>
      <c r="I122" t="s">
        <v>1316</v>
      </c>
      <c r="J122">
        <v>5318.49</v>
      </c>
    </row>
    <row r="123" spans="1:10">
      <c r="A123">
        <v>101010102001</v>
      </c>
      <c r="B123" t="s">
        <v>2902</v>
      </c>
      <c r="C123" t="s">
        <v>2626</v>
      </c>
      <c r="D123" t="s">
        <v>1288</v>
      </c>
      <c r="E123" t="s">
        <v>2628</v>
      </c>
      <c r="F123">
        <v>4646</v>
      </c>
      <c r="G123" s="1">
        <v>39079</v>
      </c>
      <c r="H123" t="s">
        <v>1384</v>
      </c>
      <c r="I123" t="s">
        <v>1316</v>
      </c>
      <c r="J123">
        <v>5344.69</v>
      </c>
    </row>
    <row r="124" spans="1:10">
      <c r="A124">
        <v>101010102001</v>
      </c>
      <c r="B124" t="s">
        <v>2902</v>
      </c>
      <c r="C124" t="s">
        <v>2626</v>
      </c>
      <c r="D124" t="s">
        <v>1288</v>
      </c>
      <c r="E124" t="s">
        <v>2628</v>
      </c>
      <c r="F124">
        <v>4361</v>
      </c>
      <c r="G124" s="1">
        <v>39052</v>
      </c>
      <c r="H124" t="s">
        <v>2876</v>
      </c>
      <c r="I124" t="s">
        <v>1316</v>
      </c>
      <c r="J124">
        <v>8017.04</v>
      </c>
    </row>
    <row r="125" spans="1:10">
      <c r="A125">
        <v>101010102001</v>
      </c>
      <c r="B125" t="s">
        <v>2902</v>
      </c>
      <c r="C125" t="s">
        <v>2626</v>
      </c>
      <c r="D125" t="s">
        <v>1288</v>
      </c>
      <c r="E125" t="s">
        <v>2628</v>
      </c>
      <c r="F125">
        <v>4507</v>
      </c>
      <c r="G125" s="1">
        <v>39066</v>
      </c>
      <c r="H125" t="s">
        <v>2876</v>
      </c>
      <c r="I125" t="s">
        <v>1316</v>
      </c>
      <c r="J125">
        <v>8017.04</v>
      </c>
    </row>
    <row r="126" spans="1:10">
      <c r="A126">
        <v>101010102001</v>
      </c>
      <c r="B126" t="s">
        <v>2902</v>
      </c>
      <c r="C126" t="s">
        <v>2626</v>
      </c>
      <c r="D126" t="s">
        <v>1288</v>
      </c>
      <c r="E126" t="s">
        <v>2628</v>
      </c>
      <c r="F126">
        <v>4508</v>
      </c>
      <c r="G126" s="1">
        <v>39066</v>
      </c>
      <c r="H126" t="s">
        <v>2431</v>
      </c>
      <c r="I126" t="s">
        <v>1316</v>
      </c>
      <c r="J126">
        <v>10489.61</v>
      </c>
    </row>
    <row r="127" spans="1:10">
      <c r="A127">
        <v>101010102001</v>
      </c>
      <c r="B127" t="s">
        <v>2902</v>
      </c>
      <c r="C127" t="s">
        <v>2626</v>
      </c>
      <c r="D127" t="s">
        <v>1288</v>
      </c>
      <c r="E127" t="s">
        <v>2628</v>
      </c>
      <c r="F127">
        <v>4565</v>
      </c>
      <c r="G127" s="1">
        <v>39071</v>
      </c>
      <c r="H127" t="s">
        <v>2553</v>
      </c>
      <c r="I127" t="s">
        <v>1316</v>
      </c>
      <c r="J127">
        <v>16608.54</v>
      </c>
    </row>
    <row r="128" spans="1:10">
      <c r="A128">
        <v>101010102001</v>
      </c>
      <c r="B128" t="s">
        <v>2902</v>
      </c>
      <c r="C128" t="s">
        <v>2626</v>
      </c>
      <c r="D128" t="s">
        <v>1288</v>
      </c>
      <c r="E128" t="s">
        <v>2628</v>
      </c>
      <c r="F128">
        <v>4532</v>
      </c>
      <c r="G128" s="1">
        <v>39069</v>
      </c>
      <c r="H128" t="s">
        <v>3947</v>
      </c>
      <c r="I128" t="s">
        <v>1316</v>
      </c>
      <c r="J128">
        <v>17482.68</v>
      </c>
    </row>
    <row r="129" spans="1:10">
      <c r="A129">
        <v>101010102001</v>
      </c>
      <c r="B129" t="s">
        <v>2902</v>
      </c>
      <c r="C129" t="s">
        <v>2626</v>
      </c>
      <c r="D129" t="s">
        <v>1288</v>
      </c>
      <c r="E129" t="s">
        <v>2628</v>
      </c>
      <c r="F129">
        <v>4444</v>
      </c>
      <c r="G129" s="1">
        <v>39062</v>
      </c>
      <c r="H129" t="s">
        <v>3635</v>
      </c>
      <c r="I129" t="s">
        <v>1316</v>
      </c>
      <c r="J129">
        <v>17482.68</v>
      </c>
    </row>
    <row r="130" spans="1:10">
      <c r="A130">
        <v>101010102001</v>
      </c>
      <c r="B130" t="s">
        <v>2902</v>
      </c>
      <c r="C130" t="s">
        <v>2626</v>
      </c>
      <c r="D130" t="s">
        <v>1288</v>
      </c>
      <c r="E130" t="s">
        <v>2628</v>
      </c>
      <c r="F130">
        <v>4645</v>
      </c>
      <c r="G130" s="1">
        <v>39079</v>
      </c>
      <c r="H130" t="s">
        <v>493</v>
      </c>
      <c r="I130" t="s">
        <v>1316</v>
      </c>
      <c r="J130">
        <v>19668.009999999998</v>
      </c>
    </row>
    <row r="131" spans="1:10">
      <c r="A131">
        <v>101010102001</v>
      </c>
      <c r="B131" t="s">
        <v>2902</v>
      </c>
      <c r="C131" t="s">
        <v>2626</v>
      </c>
      <c r="D131" t="s">
        <v>1288</v>
      </c>
      <c r="E131" t="s">
        <v>2628</v>
      </c>
      <c r="F131">
        <v>4402</v>
      </c>
      <c r="G131" s="1">
        <v>39057</v>
      </c>
      <c r="H131" t="s">
        <v>2946</v>
      </c>
      <c r="I131" t="s">
        <v>1316</v>
      </c>
      <c r="J131">
        <v>5344.69</v>
      </c>
    </row>
    <row r="132" spans="1:10">
      <c r="A132">
        <v>101010102001</v>
      </c>
      <c r="B132" t="s">
        <v>2902</v>
      </c>
      <c r="C132" t="s">
        <v>2626</v>
      </c>
      <c r="D132" t="s">
        <v>1288</v>
      </c>
      <c r="E132" t="s">
        <v>2628</v>
      </c>
      <c r="F132">
        <v>4424</v>
      </c>
      <c r="G132" s="1">
        <v>39059</v>
      </c>
      <c r="H132" t="s">
        <v>797</v>
      </c>
      <c r="I132" t="s">
        <v>1316</v>
      </c>
      <c r="J132">
        <v>4008.52</v>
      </c>
    </row>
    <row r="133" spans="1:10">
      <c r="A133">
        <v>101010102001</v>
      </c>
      <c r="B133" t="s">
        <v>2902</v>
      </c>
      <c r="C133" t="s">
        <v>2626</v>
      </c>
      <c r="D133" t="s">
        <v>1288</v>
      </c>
      <c r="E133" t="s">
        <v>2628</v>
      </c>
      <c r="F133">
        <v>4368</v>
      </c>
      <c r="G133" s="1">
        <v>39055</v>
      </c>
      <c r="H133" t="s">
        <v>31</v>
      </c>
      <c r="I133" t="s">
        <v>1316</v>
      </c>
      <c r="J133">
        <v>5344.69</v>
      </c>
    </row>
    <row r="134" spans="1:10">
      <c r="A134">
        <v>101010102001</v>
      </c>
      <c r="B134" t="s">
        <v>2902</v>
      </c>
      <c r="C134" t="s">
        <v>2626</v>
      </c>
      <c r="D134" t="s">
        <v>1288</v>
      </c>
      <c r="E134" t="s">
        <v>2628</v>
      </c>
      <c r="F134">
        <v>4423</v>
      </c>
      <c r="G134" s="1">
        <v>39059</v>
      </c>
      <c r="H134" t="s">
        <v>796</v>
      </c>
      <c r="I134" t="s">
        <v>1316</v>
      </c>
      <c r="J134">
        <v>10489.61</v>
      </c>
    </row>
    <row r="135" spans="1:10">
      <c r="A135">
        <v>101010102001</v>
      </c>
      <c r="B135" t="s">
        <v>2902</v>
      </c>
      <c r="C135" t="s">
        <v>2626</v>
      </c>
      <c r="D135" t="s">
        <v>1288</v>
      </c>
      <c r="E135" t="s">
        <v>2628</v>
      </c>
      <c r="F135">
        <v>4485</v>
      </c>
      <c r="G135" s="1">
        <v>39065</v>
      </c>
      <c r="H135" t="s">
        <v>4023</v>
      </c>
      <c r="I135" t="s">
        <v>1316</v>
      </c>
      <c r="J135">
        <v>16608.54</v>
      </c>
    </row>
    <row r="136" spans="1:10">
      <c r="A136">
        <v>101010102001</v>
      </c>
      <c r="B136" t="s">
        <v>2902</v>
      </c>
      <c r="C136" t="s">
        <v>2626</v>
      </c>
      <c r="D136" t="s">
        <v>1288</v>
      </c>
      <c r="E136" t="s">
        <v>2628</v>
      </c>
      <c r="F136">
        <v>4540</v>
      </c>
      <c r="G136" s="1">
        <v>39070</v>
      </c>
      <c r="H136" t="s">
        <v>3960</v>
      </c>
      <c r="I136" t="s">
        <v>1316</v>
      </c>
      <c r="J136">
        <v>18793.88</v>
      </c>
    </row>
    <row r="137" spans="1:10">
      <c r="A137">
        <v>101010102001</v>
      </c>
      <c r="B137" t="s">
        <v>2902</v>
      </c>
      <c r="C137" t="s">
        <v>2626</v>
      </c>
      <c r="D137" t="s">
        <v>1288</v>
      </c>
      <c r="E137" t="s">
        <v>2628</v>
      </c>
      <c r="F137">
        <v>4367</v>
      </c>
      <c r="G137" s="1">
        <v>39055</v>
      </c>
      <c r="H137" t="s">
        <v>30</v>
      </c>
      <c r="I137" t="s">
        <v>1316</v>
      </c>
      <c r="J137">
        <v>8566.51</v>
      </c>
    </row>
    <row r="138" spans="1:10">
      <c r="A138">
        <v>101010102001</v>
      </c>
      <c r="B138" t="s">
        <v>2902</v>
      </c>
      <c r="C138" t="s">
        <v>2626</v>
      </c>
      <c r="D138" t="s">
        <v>1288</v>
      </c>
      <c r="E138" t="s">
        <v>2628</v>
      </c>
      <c r="F138">
        <v>4541</v>
      </c>
      <c r="G138" s="1">
        <v>39070</v>
      </c>
      <c r="H138" t="s">
        <v>1631</v>
      </c>
      <c r="I138" t="s">
        <v>1316</v>
      </c>
      <c r="J138">
        <v>5344.69</v>
      </c>
    </row>
    <row r="139" spans="1:10">
      <c r="A139">
        <v>101010102001</v>
      </c>
      <c r="B139" t="s">
        <v>2902</v>
      </c>
      <c r="C139" t="s">
        <v>2626</v>
      </c>
      <c r="D139" t="s">
        <v>1288</v>
      </c>
      <c r="E139" t="s">
        <v>2628</v>
      </c>
      <c r="F139">
        <v>4448</v>
      </c>
      <c r="G139" s="1">
        <v>39063</v>
      </c>
      <c r="H139" t="s">
        <v>3644</v>
      </c>
      <c r="I139" t="s">
        <v>1316</v>
      </c>
      <c r="J139">
        <v>19230.939999999999</v>
      </c>
    </row>
    <row r="140" spans="1:10">
      <c r="A140">
        <v>101010102001</v>
      </c>
      <c r="B140" t="s">
        <v>2902</v>
      </c>
      <c r="C140" t="s">
        <v>2626</v>
      </c>
      <c r="D140" t="s">
        <v>1288</v>
      </c>
      <c r="E140" t="s">
        <v>2628</v>
      </c>
      <c r="F140">
        <v>4575</v>
      </c>
      <c r="G140" s="1">
        <v>39073</v>
      </c>
      <c r="H140" t="s">
        <v>2572</v>
      </c>
      <c r="I140" t="s">
        <v>1316</v>
      </c>
      <c r="J140">
        <v>5344.69</v>
      </c>
    </row>
    <row r="141" spans="1:10">
      <c r="A141">
        <v>101010102001</v>
      </c>
      <c r="B141" t="s">
        <v>2902</v>
      </c>
      <c r="C141" t="s">
        <v>2626</v>
      </c>
      <c r="D141" t="s">
        <v>1288</v>
      </c>
      <c r="E141" t="s">
        <v>2628</v>
      </c>
      <c r="F141">
        <v>4405</v>
      </c>
      <c r="G141" s="1">
        <v>39058</v>
      </c>
      <c r="H141" t="s">
        <v>1308</v>
      </c>
      <c r="I141" t="s">
        <v>1316</v>
      </c>
      <c r="J141">
        <v>5344.69</v>
      </c>
    </row>
    <row r="142" spans="1:10">
      <c r="A142">
        <v>101010102001</v>
      </c>
      <c r="B142" t="s">
        <v>2902</v>
      </c>
      <c r="C142" t="s">
        <v>2626</v>
      </c>
      <c r="D142" t="s">
        <v>1288</v>
      </c>
      <c r="E142" t="s">
        <v>2628</v>
      </c>
      <c r="F142">
        <v>4404</v>
      </c>
      <c r="G142" s="1">
        <v>39058</v>
      </c>
      <c r="H142" t="s">
        <v>1307</v>
      </c>
      <c r="I142" t="s">
        <v>1316</v>
      </c>
      <c r="J142">
        <v>12237.87</v>
      </c>
    </row>
    <row r="143" spans="1:10">
      <c r="A143">
        <v>101010102001</v>
      </c>
      <c r="B143" t="s">
        <v>2902</v>
      </c>
      <c r="C143" t="s">
        <v>2626</v>
      </c>
      <c r="D143" t="s">
        <v>1288</v>
      </c>
      <c r="E143" t="s">
        <v>2628</v>
      </c>
      <c r="F143">
        <v>4607</v>
      </c>
      <c r="G143" s="1">
        <v>39074</v>
      </c>
      <c r="H143" t="s">
        <v>2601</v>
      </c>
      <c r="I143" t="s">
        <v>1316</v>
      </c>
      <c r="J143">
        <v>13220.41</v>
      </c>
    </row>
    <row r="144" spans="1:10">
      <c r="A144">
        <v>101010102001</v>
      </c>
      <c r="B144" t="s">
        <v>2902</v>
      </c>
      <c r="C144" t="s">
        <v>2626</v>
      </c>
      <c r="D144" t="s">
        <v>1288</v>
      </c>
      <c r="E144" t="s">
        <v>2628</v>
      </c>
      <c r="F144">
        <v>4401</v>
      </c>
      <c r="G144" s="1">
        <v>39057</v>
      </c>
      <c r="H144" t="s">
        <v>2945</v>
      </c>
      <c r="I144" t="s">
        <v>1316</v>
      </c>
      <c r="J144">
        <v>18793.88</v>
      </c>
    </row>
    <row r="145" spans="1:10">
      <c r="A145">
        <v>101010102001</v>
      </c>
      <c r="B145" t="s">
        <v>2902</v>
      </c>
      <c r="C145" t="s">
        <v>2626</v>
      </c>
      <c r="D145" t="s">
        <v>1288</v>
      </c>
      <c r="E145" t="s">
        <v>2628</v>
      </c>
      <c r="F145">
        <v>4651</v>
      </c>
      <c r="G145" s="1">
        <v>39080</v>
      </c>
      <c r="H145" t="s">
        <v>1967</v>
      </c>
      <c r="I145" t="s">
        <v>1316</v>
      </c>
      <c r="J145">
        <v>19230.95</v>
      </c>
    </row>
    <row r="146" spans="1:10">
      <c r="A146">
        <v>101010102001</v>
      </c>
      <c r="B146" t="s">
        <v>2902</v>
      </c>
      <c r="C146" t="s">
        <v>2626</v>
      </c>
      <c r="D146" t="s">
        <v>1288</v>
      </c>
      <c r="E146" t="s">
        <v>2628</v>
      </c>
      <c r="F146">
        <v>4360</v>
      </c>
      <c r="G146" s="1">
        <v>39052</v>
      </c>
      <c r="H146" t="s">
        <v>1584</v>
      </c>
      <c r="I146" t="s">
        <v>1316</v>
      </c>
      <c r="J146">
        <v>7867.2</v>
      </c>
    </row>
    <row r="147" spans="1:10">
      <c r="A147">
        <v>101010102001</v>
      </c>
      <c r="B147" t="s">
        <v>2902</v>
      </c>
      <c r="C147" t="s">
        <v>2626</v>
      </c>
      <c r="D147" t="s">
        <v>1288</v>
      </c>
      <c r="E147" t="s">
        <v>2628</v>
      </c>
      <c r="F147">
        <v>4572</v>
      </c>
      <c r="G147" s="1">
        <v>39072</v>
      </c>
      <c r="H147" t="s">
        <v>2559</v>
      </c>
      <c r="I147" t="s">
        <v>1316</v>
      </c>
      <c r="J147">
        <v>13986.14</v>
      </c>
    </row>
    <row r="148" spans="1:10">
      <c r="A148">
        <v>101010102001</v>
      </c>
      <c r="B148" t="s">
        <v>2902</v>
      </c>
      <c r="C148" t="s">
        <v>2626</v>
      </c>
      <c r="D148" t="s">
        <v>1288</v>
      </c>
      <c r="E148" t="s">
        <v>2628</v>
      </c>
      <c r="F148">
        <v>4400</v>
      </c>
      <c r="G148" s="1">
        <v>39056</v>
      </c>
      <c r="H148" t="s">
        <v>905</v>
      </c>
      <c r="I148" t="s">
        <v>1316</v>
      </c>
      <c r="J148">
        <v>19230.939999999999</v>
      </c>
    </row>
    <row r="149" spans="1:10">
      <c r="A149">
        <v>101010102001</v>
      </c>
      <c r="B149" t="s">
        <v>2902</v>
      </c>
      <c r="C149" t="s">
        <v>2626</v>
      </c>
      <c r="D149" t="s">
        <v>1288</v>
      </c>
      <c r="E149" t="s">
        <v>2628</v>
      </c>
      <c r="F149">
        <v>4467</v>
      </c>
      <c r="G149" s="1">
        <v>39064</v>
      </c>
      <c r="H149" t="s">
        <v>4002</v>
      </c>
      <c r="I149" t="s">
        <v>1316</v>
      </c>
      <c r="J149">
        <v>18793.88</v>
      </c>
    </row>
    <row r="150" spans="1:10">
      <c r="A150">
        <v>101010102001</v>
      </c>
      <c r="B150" t="s">
        <v>2902</v>
      </c>
      <c r="C150" t="s">
        <v>2626</v>
      </c>
      <c r="D150" t="s">
        <v>1288</v>
      </c>
      <c r="E150" t="s">
        <v>2628</v>
      </c>
      <c r="F150">
        <v>4630</v>
      </c>
      <c r="G150" s="1">
        <v>39078</v>
      </c>
      <c r="H150" t="s">
        <v>483</v>
      </c>
      <c r="I150" t="s">
        <v>1316</v>
      </c>
      <c r="J150">
        <v>6680.87</v>
      </c>
    </row>
    <row r="151" spans="1:10">
      <c r="A151">
        <v>101010102001</v>
      </c>
      <c r="B151" t="s">
        <v>2902</v>
      </c>
      <c r="C151" t="s">
        <v>2626</v>
      </c>
      <c r="D151" t="s">
        <v>1288</v>
      </c>
      <c r="E151" t="s">
        <v>2628</v>
      </c>
      <c r="F151">
        <v>4445</v>
      </c>
      <c r="G151" s="1">
        <v>39062</v>
      </c>
      <c r="H151" t="s">
        <v>3636</v>
      </c>
      <c r="I151" t="s">
        <v>2295</v>
      </c>
      <c r="J151">
        <v>923.4</v>
      </c>
    </row>
    <row r="152" spans="1:10">
      <c r="A152">
        <v>101010102001</v>
      </c>
      <c r="B152" t="s">
        <v>2902</v>
      </c>
      <c r="C152" t="s">
        <v>2626</v>
      </c>
      <c r="D152" t="s">
        <v>1288</v>
      </c>
      <c r="E152" t="s">
        <v>2628</v>
      </c>
      <c r="F152">
        <v>4446</v>
      </c>
      <c r="G152" s="1">
        <v>39062</v>
      </c>
      <c r="H152" t="s">
        <v>3637</v>
      </c>
      <c r="I152" t="s">
        <v>2295</v>
      </c>
      <c r="J152">
        <v>46.54</v>
      </c>
    </row>
    <row r="153" spans="1:10">
      <c r="A153">
        <v>101010102001</v>
      </c>
      <c r="B153" t="s">
        <v>2902</v>
      </c>
      <c r="C153" t="s">
        <v>2626</v>
      </c>
      <c r="D153" t="s">
        <v>1288</v>
      </c>
      <c r="E153" t="s">
        <v>2628</v>
      </c>
      <c r="F153">
        <v>4446</v>
      </c>
      <c r="G153" s="1">
        <v>39062</v>
      </c>
      <c r="H153" t="s">
        <v>3637</v>
      </c>
      <c r="I153" t="s">
        <v>2295</v>
      </c>
      <c r="J153">
        <v>23.35</v>
      </c>
    </row>
    <row r="154" spans="1:10">
      <c r="A154">
        <v>101010102001</v>
      </c>
      <c r="B154" t="s">
        <v>2902</v>
      </c>
      <c r="C154" t="s">
        <v>2626</v>
      </c>
      <c r="D154" t="s">
        <v>1288</v>
      </c>
      <c r="E154" t="s">
        <v>2628</v>
      </c>
      <c r="F154">
        <v>4632</v>
      </c>
      <c r="G154" s="1">
        <v>39078</v>
      </c>
      <c r="H154" t="s">
        <v>485</v>
      </c>
      <c r="I154" t="s">
        <v>2295</v>
      </c>
      <c r="J154">
        <v>220.64</v>
      </c>
    </row>
    <row r="155" spans="1:10">
      <c r="A155">
        <v>101010102001</v>
      </c>
      <c r="B155" t="s">
        <v>2902</v>
      </c>
      <c r="C155" t="s">
        <v>2626</v>
      </c>
      <c r="D155" t="s">
        <v>1288</v>
      </c>
      <c r="E155" t="s">
        <v>2628</v>
      </c>
      <c r="F155">
        <v>4497</v>
      </c>
      <c r="G155" s="1">
        <v>39065</v>
      </c>
      <c r="H155" t="s">
        <v>2419</v>
      </c>
      <c r="I155" t="s">
        <v>3748</v>
      </c>
      <c r="J155">
        <v>93.79</v>
      </c>
    </row>
    <row r="156" spans="1:10">
      <c r="A156">
        <v>101010102001</v>
      </c>
      <c r="B156" t="s">
        <v>2902</v>
      </c>
      <c r="C156" t="s">
        <v>2626</v>
      </c>
      <c r="D156" t="s">
        <v>1288</v>
      </c>
      <c r="E156" t="s">
        <v>2628</v>
      </c>
      <c r="F156">
        <v>4657</v>
      </c>
      <c r="G156" s="1">
        <v>39080</v>
      </c>
      <c r="H156" t="s">
        <v>1970</v>
      </c>
      <c r="I156" t="s">
        <v>1314</v>
      </c>
      <c r="J156">
        <v>430</v>
      </c>
    </row>
    <row r="157" spans="1:10">
      <c r="A157">
        <v>101010102001</v>
      </c>
      <c r="B157" t="s">
        <v>1287</v>
      </c>
      <c r="C157" t="s">
        <v>2626</v>
      </c>
      <c r="D157" t="s">
        <v>1288</v>
      </c>
      <c r="E157" t="s">
        <v>2628</v>
      </c>
      <c r="F157">
        <v>4656</v>
      </c>
      <c r="G157" s="1">
        <v>39080</v>
      </c>
      <c r="H157" t="s">
        <v>2669</v>
      </c>
      <c r="I157" t="s">
        <v>1314</v>
      </c>
      <c r="J157">
        <v>395.6</v>
      </c>
    </row>
    <row r="158" spans="1:10">
      <c r="A158">
        <v>101010102001</v>
      </c>
      <c r="B158" t="s">
        <v>2902</v>
      </c>
      <c r="C158" t="s">
        <v>2626</v>
      </c>
      <c r="D158" t="s">
        <v>1288</v>
      </c>
      <c r="E158" t="s">
        <v>2628</v>
      </c>
      <c r="F158">
        <v>4418</v>
      </c>
      <c r="G158" s="1">
        <v>39059</v>
      </c>
      <c r="H158" t="s">
        <v>792</v>
      </c>
      <c r="I158" t="s">
        <v>3907</v>
      </c>
      <c r="J158">
        <v>222</v>
      </c>
    </row>
    <row r="159" spans="1:10">
      <c r="A159">
        <v>101010102001</v>
      </c>
      <c r="B159" t="s">
        <v>2902</v>
      </c>
      <c r="C159" t="s">
        <v>2626</v>
      </c>
      <c r="D159" t="s">
        <v>1288</v>
      </c>
      <c r="E159" t="s">
        <v>2628</v>
      </c>
      <c r="F159">
        <v>4427</v>
      </c>
      <c r="G159" s="1">
        <v>39059</v>
      </c>
      <c r="H159" t="s">
        <v>799</v>
      </c>
      <c r="I159" t="s">
        <v>1313</v>
      </c>
      <c r="J159">
        <v>242.53</v>
      </c>
    </row>
    <row r="160" spans="1:10">
      <c r="A160">
        <v>101010102001</v>
      </c>
      <c r="B160" t="s">
        <v>2902</v>
      </c>
      <c r="C160" t="s">
        <v>2626</v>
      </c>
      <c r="D160" t="s">
        <v>1288</v>
      </c>
      <c r="E160" t="s">
        <v>2628</v>
      </c>
      <c r="F160">
        <v>4416</v>
      </c>
      <c r="G160" s="1">
        <v>39059</v>
      </c>
      <c r="H160" t="s">
        <v>791</v>
      </c>
      <c r="I160" t="s">
        <v>1313</v>
      </c>
      <c r="J160">
        <v>672</v>
      </c>
    </row>
    <row r="161" spans="1:10">
      <c r="A161">
        <v>101010102001</v>
      </c>
      <c r="B161" t="s">
        <v>2902</v>
      </c>
      <c r="C161" t="s">
        <v>2626</v>
      </c>
      <c r="D161" t="s">
        <v>1288</v>
      </c>
      <c r="E161" t="s">
        <v>2628</v>
      </c>
      <c r="F161">
        <v>4576</v>
      </c>
      <c r="G161" s="1">
        <v>39073</v>
      </c>
      <c r="H161" t="s">
        <v>2573</v>
      </c>
      <c r="I161" t="s">
        <v>1313</v>
      </c>
      <c r="J161">
        <v>163.92</v>
      </c>
    </row>
    <row r="162" spans="1:10">
      <c r="A162">
        <v>101010102001</v>
      </c>
      <c r="B162" t="s">
        <v>2902</v>
      </c>
      <c r="C162" t="s">
        <v>2626</v>
      </c>
      <c r="D162" t="s">
        <v>1288</v>
      </c>
      <c r="E162" t="s">
        <v>2628</v>
      </c>
      <c r="F162">
        <v>4688</v>
      </c>
      <c r="G162" s="1">
        <v>39082</v>
      </c>
      <c r="H162" t="s">
        <v>1987</v>
      </c>
      <c r="I162" t="s">
        <v>1313</v>
      </c>
      <c r="J162">
        <v>389.06</v>
      </c>
    </row>
    <row r="163" spans="1:10">
      <c r="A163">
        <v>101010102001</v>
      </c>
      <c r="B163" t="s">
        <v>2902</v>
      </c>
      <c r="C163" t="s">
        <v>2626</v>
      </c>
      <c r="D163" t="s">
        <v>1288</v>
      </c>
      <c r="E163" t="s">
        <v>2628</v>
      </c>
      <c r="F163">
        <v>4500</v>
      </c>
      <c r="G163" s="1">
        <v>39065</v>
      </c>
      <c r="H163" t="s">
        <v>2422</v>
      </c>
      <c r="I163" t="s">
        <v>1313</v>
      </c>
      <c r="J163">
        <v>163.53</v>
      </c>
    </row>
    <row r="164" spans="1:10">
      <c r="A164">
        <v>101010102001</v>
      </c>
      <c r="B164" t="s">
        <v>2902</v>
      </c>
      <c r="C164" t="s">
        <v>2626</v>
      </c>
      <c r="D164" t="s">
        <v>1288</v>
      </c>
      <c r="E164" t="s">
        <v>2628</v>
      </c>
      <c r="F164">
        <v>4430</v>
      </c>
      <c r="G164" s="1">
        <v>39059</v>
      </c>
      <c r="H164" t="s">
        <v>800</v>
      </c>
      <c r="I164" t="s">
        <v>3747</v>
      </c>
      <c r="J164">
        <v>130.19999999999999</v>
      </c>
    </row>
    <row r="165" spans="1:10">
      <c r="A165">
        <v>101010102001</v>
      </c>
      <c r="B165" t="s">
        <v>2902</v>
      </c>
      <c r="C165" t="s">
        <v>2626</v>
      </c>
      <c r="D165" t="s">
        <v>1288</v>
      </c>
      <c r="E165" t="s">
        <v>2628</v>
      </c>
      <c r="F165">
        <v>4593</v>
      </c>
      <c r="G165" s="1">
        <v>39073</v>
      </c>
      <c r="H165" t="s">
        <v>2585</v>
      </c>
      <c r="I165" t="s">
        <v>3747</v>
      </c>
      <c r="J165">
        <v>70</v>
      </c>
    </row>
    <row r="166" spans="1:10">
      <c r="A166">
        <v>101010102001</v>
      </c>
      <c r="B166" t="s">
        <v>2902</v>
      </c>
      <c r="C166" t="s">
        <v>2626</v>
      </c>
      <c r="D166" t="s">
        <v>1288</v>
      </c>
      <c r="E166" t="s">
        <v>2628</v>
      </c>
      <c r="F166">
        <v>4650</v>
      </c>
      <c r="G166" s="1">
        <v>39079</v>
      </c>
      <c r="H166" t="s">
        <v>496</v>
      </c>
      <c r="I166" t="s">
        <v>3747</v>
      </c>
      <c r="J166">
        <v>121.1</v>
      </c>
    </row>
    <row r="167" spans="1:10">
      <c r="A167">
        <v>101010102001</v>
      </c>
      <c r="B167" t="s">
        <v>2902</v>
      </c>
      <c r="C167" t="s">
        <v>2626</v>
      </c>
      <c r="D167" t="s">
        <v>1288</v>
      </c>
      <c r="E167" t="s">
        <v>2628</v>
      </c>
      <c r="F167">
        <v>4499</v>
      </c>
      <c r="G167" s="1">
        <v>39065</v>
      </c>
      <c r="H167" t="s">
        <v>2421</v>
      </c>
      <c r="I167" t="s">
        <v>3915</v>
      </c>
      <c r="J167">
        <v>242.47</v>
      </c>
    </row>
    <row r="168" spans="1:10">
      <c r="A168">
        <v>101010102001</v>
      </c>
      <c r="B168" t="s">
        <v>2902</v>
      </c>
      <c r="C168" t="s">
        <v>2626</v>
      </c>
      <c r="D168" t="s">
        <v>1288</v>
      </c>
      <c r="E168" t="s">
        <v>2628</v>
      </c>
      <c r="F168">
        <v>4594</v>
      </c>
      <c r="G168" s="1">
        <v>39073</v>
      </c>
      <c r="H168" t="s">
        <v>2586</v>
      </c>
      <c r="I168" t="s">
        <v>1323</v>
      </c>
      <c r="J168">
        <v>202</v>
      </c>
    </row>
    <row r="169" spans="1:10">
      <c r="A169">
        <v>101010102001</v>
      </c>
      <c r="B169" t="s">
        <v>2902</v>
      </c>
      <c r="C169" t="s">
        <v>2626</v>
      </c>
      <c r="D169" t="s">
        <v>1288</v>
      </c>
      <c r="E169" t="s">
        <v>2628</v>
      </c>
      <c r="F169">
        <v>4586</v>
      </c>
      <c r="G169" s="1">
        <v>39073</v>
      </c>
      <c r="H169" t="s">
        <v>2582</v>
      </c>
      <c r="I169" t="s">
        <v>1323</v>
      </c>
      <c r="J169">
        <v>360</v>
      </c>
    </row>
    <row r="170" spans="1:10">
      <c r="A170">
        <v>101010102001</v>
      </c>
      <c r="B170" t="s">
        <v>2902</v>
      </c>
      <c r="C170" t="s">
        <v>2626</v>
      </c>
      <c r="D170" t="s">
        <v>1288</v>
      </c>
      <c r="E170" t="s">
        <v>2628</v>
      </c>
      <c r="F170">
        <v>5192</v>
      </c>
      <c r="G170" s="1">
        <v>39081</v>
      </c>
      <c r="H170" t="s">
        <v>1978</v>
      </c>
      <c r="I170" t="s">
        <v>1323</v>
      </c>
      <c r="J170">
        <v>240</v>
      </c>
    </row>
    <row r="171" spans="1:10">
      <c r="A171">
        <v>101010102001</v>
      </c>
      <c r="B171" t="s">
        <v>2902</v>
      </c>
      <c r="C171" t="s">
        <v>2626</v>
      </c>
      <c r="D171" t="s">
        <v>1288</v>
      </c>
      <c r="E171" t="s">
        <v>2628</v>
      </c>
      <c r="F171">
        <v>4610</v>
      </c>
      <c r="G171" s="1">
        <v>39077</v>
      </c>
      <c r="H171" t="s">
        <v>2603</v>
      </c>
      <c r="I171" t="s">
        <v>1323</v>
      </c>
      <c r="J171">
        <v>255</v>
      </c>
    </row>
    <row r="172" spans="1:10">
      <c r="A172">
        <v>101010102001</v>
      </c>
      <c r="B172" t="s">
        <v>2902</v>
      </c>
      <c r="C172" t="s">
        <v>2626</v>
      </c>
      <c r="D172" t="s">
        <v>1288</v>
      </c>
      <c r="E172" t="s">
        <v>2628</v>
      </c>
      <c r="F172">
        <v>4439</v>
      </c>
      <c r="G172" s="1">
        <v>39062</v>
      </c>
      <c r="H172" t="s">
        <v>3632</v>
      </c>
      <c r="I172" t="s">
        <v>3632</v>
      </c>
      <c r="J172">
        <v>120</v>
      </c>
    </row>
    <row r="173" spans="1:10">
      <c r="A173">
        <v>101010102001</v>
      </c>
      <c r="B173" t="s">
        <v>2902</v>
      </c>
      <c r="C173" t="s">
        <v>2626</v>
      </c>
      <c r="D173" t="s">
        <v>1288</v>
      </c>
      <c r="E173" t="s">
        <v>2628</v>
      </c>
      <c r="F173">
        <v>4529</v>
      </c>
      <c r="G173" s="1">
        <v>39056</v>
      </c>
      <c r="H173" t="s">
        <v>2938</v>
      </c>
      <c r="I173" t="s">
        <v>2938</v>
      </c>
      <c r="J173">
        <v>126</v>
      </c>
    </row>
    <row r="174" spans="1:10">
      <c r="A174">
        <v>101010102001</v>
      </c>
      <c r="B174" t="s">
        <v>2902</v>
      </c>
      <c r="C174" t="s">
        <v>2626</v>
      </c>
      <c r="D174" t="s">
        <v>1288</v>
      </c>
      <c r="E174" t="s">
        <v>2628</v>
      </c>
      <c r="F174">
        <v>4654</v>
      </c>
      <c r="G174" s="1">
        <v>39080</v>
      </c>
      <c r="H174" t="s">
        <v>1969</v>
      </c>
      <c r="I174" t="s">
        <v>1969</v>
      </c>
      <c r="J174">
        <v>25.56</v>
      </c>
    </row>
    <row r="175" spans="1:10">
      <c r="A175">
        <v>101010102001</v>
      </c>
      <c r="B175" t="s">
        <v>2902</v>
      </c>
      <c r="C175" t="s">
        <v>2626</v>
      </c>
      <c r="D175" t="s">
        <v>1288</v>
      </c>
      <c r="E175" t="s">
        <v>2628</v>
      </c>
      <c r="F175">
        <v>4412</v>
      </c>
      <c r="G175" s="1">
        <v>39059</v>
      </c>
      <c r="H175" t="s">
        <v>789</v>
      </c>
      <c r="I175" t="s">
        <v>789</v>
      </c>
      <c r="J175">
        <v>249.1</v>
      </c>
    </row>
    <row r="176" spans="1:10">
      <c r="A176">
        <v>101010102001</v>
      </c>
      <c r="B176" t="s">
        <v>2902</v>
      </c>
      <c r="C176" t="s">
        <v>2626</v>
      </c>
      <c r="D176" t="s">
        <v>1288</v>
      </c>
      <c r="E176" t="s">
        <v>2628</v>
      </c>
      <c r="F176">
        <v>4682</v>
      </c>
      <c r="G176" s="1">
        <v>39082</v>
      </c>
      <c r="H176" t="s">
        <v>1986</v>
      </c>
      <c r="I176" t="s">
        <v>1986</v>
      </c>
      <c r="J176">
        <v>995.49</v>
      </c>
    </row>
    <row r="177" spans="1:10">
      <c r="A177">
        <v>101010102001</v>
      </c>
      <c r="B177" t="s">
        <v>1287</v>
      </c>
      <c r="C177" t="s">
        <v>2626</v>
      </c>
      <c r="D177" t="s">
        <v>1288</v>
      </c>
      <c r="E177" t="s">
        <v>2628</v>
      </c>
      <c r="F177">
        <v>4519</v>
      </c>
      <c r="G177" s="1">
        <v>39066</v>
      </c>
      <c r="H177" t="s">
        <v>2662</v>
      </c>
      <c r="I177" t="s">
        <v>2662</v>
      </c>
      <c r="J177">
        <v>20</v>
      </c>
    </row>
    <row r="178" spans="1:10">
      <c r="A178">
        <v>101010102001</v>
      </c>
      <c r="B178" t="s">
        <v>2902</v>
      </c>
      <c r="C178" t="s">
        <v>2626</v>
      </c>
      <c r="D178" t="s">
        <v>1288</v>
      </c>
      <c r="E178" t="s">
        <v>2628</v>
      </c>
      <c r="F178">
        <v>4519</v>
      </c>
      <c r="G178" s="1">
        <v>39066</v>
      </c>
      <c r="H178" t="s">
        <v>2662</v>
      </c>
      <c r="I178" t="s">
        <v>2662</v>
      </c>
      <c r="J178">
        <v>108.5</v>
      </c>
    </row>
    <row r="179" spans="1:10">
      <c r="A179">
        <v>101010102001</v>
      </c>
      <c r="B179" t="s">
        <v>2902</v>
      </c>
      <c r="C179" t="s">
        <v>2626</v>
      </c>
      <c r="D179" t="s">
        <v>1288</v>
      </c>
      <c r="E179" t="s">
        <v>2628</v>
      </c>
      <c r="F179">
        <v>4519</v>
      </c>
      <c r="G179" s="1">
        <v>39066</v>
      </c>
      <c r="H179" t="s">
        <v>2662</v>
      </c>
      <c r="I179" t="s">
        <v>2662</v>
      </c>
      <c r="J179">
        <v>7.5</v>
      </c>
    </row>
    <row r="180" spans="1:10">
      <c r="A180">
        <v>101010102001</v>
      </c>
      <c r="B180" t="s">
        <v>2902</v>
      </c>
      <c r="C180" t="s">
        <v>2626</v>
      </c>
      <c r="D180" t="s">
        <v>1288</v>
      </c>
      <c r="E180" t="s">
        <v>2628</v>
      </c>
      <c r="F180">
        <v>4611</v>
      </c>
      <c r="G180" s="1">
        <v>39078</v>
      </c>
      <c r="H180" t="s">
        <v>480</v>
      </c>
      <c r="I180" t="s">
        <v>480</v>
      </c>
      <c r="J180">
        <v>382.48</v>
      </c>
    </row>
    <row r="181" spans="1:10">
      <c r="A181">
        <v>101010102001</v>
      </c>
      <c r="B181" t="s">
        <v>2902</v>
      </c>
      <c r="C181" t="s">
        <v>2626</v>
      </c>
      <c r="D181" t="s">
        <v>1288</v>
      </c>
      <c r="E181" t="s">
        <v>2628</v>
      </c>
      <c r="F181">
        <v>4413</v>
      </c>
      <c r="G181" s="1">
        <v>39059</v>
      </c>
      <c r="H181" t="s">
        <v>790</v>
      </c>
      <c r="I181" t="s">
        <v>790</v>
      </c>
      <c r="J181">
        <v>10000</v>
      </c>
    </row>
    <row r="182" spans="1:10">
      <c r="A182">
        <v>101010102001</v>
      </c>
      <c r="B182" t="s">
        <v>2902</v>
      </c>
      <c r="C182" t="s">
        <v>2626</v>
      </c>
      <c r="D182" t="s">
        <v>1288</v>
      </c>
      <c r="E182" t="s">
        <v>2628</v>
      </c>
      <c r="F182">
        <v>4358</v>
      </c>
      <c r="G182" s="1">
        <v>39052</v>
      </c>
      <c r="H182" t="s">
        <v>1582</v>
      </c>
      <c r="I182" t="s">
        <v>1331</v>
      </c>
      <c r="J182">
        <v>100</v>
      </c>
    </row>
    <row r="183" spans="1:10">
      <c r="A183">
        <v>101010102001</v>
      </c>
      <c r="B183" t="s">
        <v>2902</v>
      </c>
      <c r="C183" t="s">
        <v>2626</v>
      </c>
      <c r="D183" t="s">
        <v>1288</v>
      </c>
      <c r="E183" t="s">
        <v>2628</v>
      </c>
      <c r="F183">
        <v>4437</v>
      </c>
      <c r="G183" s="1">
        <v>39062</v>
      </c>
      <c r="H183" t="s">
        <v>3631</v>
      </c>
      <c r="I183" t="s">
        <v>1337</v>
      </c>
      <c r="J183">
        <v>196.4</v>
      </c>
    </row>
    <row r="184" spans="1:10">
      <c r="A184">
        <v>101010102001</v>
      </c>
      <c r="B184" t="s">
        <v>2902</v>
      </c>
      <c r="C184" t="s">
        <v>2626</v>
      </c>
      <c r="D184" t="s">
        <v>1288</v>
      </c>
      <c r="E184" t="s">
        <v>2628</v>
      </c>
      <c r="F184">
        <v>4538</v>
      </c>
      <c r="G184" s="1">
        <v>39069</v>
      </c>
      <c r="H184" t="s">
        <v>3950</v>
      </c>
      <c r="I184" t="s">
        <v>1337</v>
      </c>
      <c r="J184">
        <v>180.66</v>
      </c>
    </row>
    <row r="185" spans="1:10">
      <c r="A185">
        <v>101010102001</v>
      </c>
      <c r="B185" t="s">
        <v>2902</v>
      </c>
      <c r="C185" t="s">
        <v>2626</v>
      </c>
      <c r="D185" t="s">
        <v>1288</v>
      </c>
      <c r="E185" t="s">
        <v>2628</v>
      </c>
      <c r="F185">
        <v>4383</v>
      </c>
      <c r="G185" s="1">
        <v>39056</v>
      </c>
      <c r="H185" t="s">
        <v>44</v>
      </c>
      <c r="I185" t="s">
        <v>1337</v>
      </c>
      <c r="J185">
        <v>183.12</v>
      </c>
    </row>
    <row r="186" spans="1:10">
      <c r="A186">
        <v>101010102001</v>
      </c>
      <c r="B186" t="s">
        <v>2902</v>
      </c>
      <c r="C186" t="s">
        <v>2626</v>
      </c>
      <c r="D186" t="s">
        <v>1288</v>
      </c>
      <c r="E186" t="s">
        <v>2628</v>
      </c>
      <c r="F186">
        <v>4614</v>
      </c>
      <c r="G186" s="1">
        <v>39078</v>
      </c>
      <c r="H186" t="s">
        <v>44</v>
      </c>
      <c r="I186" t="s">
        <v>1337</v>
      </c>
      <c r="J186">
        <v>194.6</v>
      </c>
    </row>
    <row r="187" spans="1:10">
      <c r="A187">
        <v>101010102001</v>
      </c>
      <c r="B187" t="s">
        <v>2902</v>
      </c>
      <c r="C187" t="s">
        <v>2626</v>
      </c>
      <c r="D187" t="s">
        <v>1288</v>
      </c>
      <c r="E187" t="s">
        <v>2628</v>
      </c>
      <c r="F187">
        <v>4663</v>
      </c>
      <c r="G187" s="1">
        <v>39081</v>
      </c>
      <c r="H187" t="s">
        <v>1976</v>
      </c>
      <c r="I187" t="s">
        <v>1337</v>
      </c>
      <c r="J187">
        <v>78.400000000000006</v>
      </c>
    </row>
    <row r="188" spans="1:10">
      <c r="A188">
        <v>101010102001</v>
      </c>
      <c r="B188" t="s">
        <v>2902</v>
      </c>
      <c r="C188" t="s">
        <v>2626</v>
      </c>
      <c r="D188" t="s">
        <v>1288</v>
      </c>
      <c r="E188" t="s">
        <v>2628</v>
      </c>
      <c r="F188">
        <v>4617</v>
      </c>
      <c r="G188" s="1">
        <v>39078</v>
      </c>
      <c r="H188" t="s">
        <v>1431</v>
      </c>
      <c r="I188" t="s">
        <v>1337</v>
      </c>
      <c r="J188">
        <v>256.92</v>
      </c>
    </row>
    <row r="189" spans="1:10">
      <c r="A189">
        <v>101010102001</v>
      </c>
      <c r="B189" t="s">
        <v>2902</v>
      </c>
      <c r="C189" t="s">
        <v>2626</v>
      </c>
      <c r="D189" t="s">
        <v>1288</v>
      </c>
      <c r="E189" t="s">
        <v>2628</v>
      </c>
      <c r="F189">
        <v>4678</v>
      </c>
      <c r="G189" s="1">
        <v>39082</v>
      </c>
      <c r="H189" t="s">
        <v>1984</v>
      </c>
      <c r="I189" t="s">
        <v>1337</v>
      </c>
      <c r="J189">
        <v>114.84</v>
      </c>
    </row>
    <row r="190" spans="1:10">
      <c r="A190">
        <v>101010102001</v>
      </c>
      <c r="B190" t="s">
        <v>2902</v>
      </c>
      <c r="C190" t="s">
        <v>2626</v>
      </c>
      <c r="D190" t="s">
        <v>1288</v>
      </c>
      <c r="E190" t="s">
        <v>2628</v>
      </c>
      <c r="F190">
        <v>4399</v>
      </c>
      <c r="G190" s="1">
        <v>39056</v>
      </c>
      <c r="H190" t="s">
        <v>2936</v>
      </c>
      <c r="I190" t="s">
        <v>1337</v>
      </c>
      <c r="J190">
        <v>152.32</v>
      </c>
    </row>
    <row r="191" spans="1:10">
      <c r="A191">
        <v>101010102001</v>
      </c>
      <c r="B191" t="s">
        <v>2902</v>
      </c>
      <c r="C191" t="s">
        <v>2626</v>
      </c>
      <c r="D191" t="s">
        <v>1288</v>
      </c>
      <c r="E191" t="s">
        <v>2628</v>
      </c>
      <c r="F191">
        <v>4563</v>
      </c>
      <c r="G191" s="1">
        <v>39071</v>
      </c>
      <c r="H191" t="s">
        <v>2552</v>
      </c>
      <c r="I191" t="s">
        <v>1337</v>
      </c>
      <c r="J191">
        <v>29.45</v>
      </c>
    </row>
    <row r="192" spans="1:10">
      <c r="A192">
        <v>101010102001</v>
      </c>
      <c r="B192" t="s">
        <v>2902</v>
      </c>
      <c r="C192" t="s">
        <v>2626</v>
      </c>
      <c r="D192" t="s">
        <v>1288</v>
      </c>
      <c r="E192" t="s">
        <v>2628</v>
      </c>
      <c r="F192">
        <v>4613</v>
      </c>
      <c r="G192" s="1">
        <v>39078</v>
      </c>
      <c r="H192" t="s">
        <v>1462</v>
      </c>
      <c r="I192" s="27" t="s">
        <v>1337</v>
      </c>
      <c r="J192">
        <v>153.16</v>
      </c>
    </row>
    <row r="193" spans="1:10">
      <c r="A193">
        <v>101010102001</v>
      </c>
      <c r="B193" t="s">
        <v>2902</v>
      </c>
      <c r="C193" t="s">
        <v>2626</v>
      </c>
      <c r="D193" t="s">
        <v>1288</v>
      </c>
      <c r="E193" t="s">
        <v>2628</v>
      </c>
      <c r="F193">
        <v>4621</v>
      </c>
      <c r="G193" s="1">
        <v>39078</v>
      </c>
      <c r="H193" t="s">
        <v>482</v>
      </c>
      <c r="I193" s="27" t="s">
        <v>1337</v>
      </c>
      <c r="J193">
        <v>27.34</v>
      </c>
    </row>
    <row r="194" spans="1:10">
      <c r="A194">
        <v>101010102001</v>
      </c>
      <c r="B194" t="s">
        <v>2902</v>
      </c>
      <c r="C194" t="s">
        <v>2626</v>
      </c>
      <c r="D194" t="s">
        <v>1288</v>
      </c>
      <c r="E194" t="s">
        <v>2628</v>
      </c>
      <c r="F194">
        <v>4387</v>
      </c>
      <c r="G194" s="1">
        <v>39056</v>
      </c>
      <c r="H194" t="s">
        <v>46</v>
      </c>
      <c r="I194" s="27" t="s">
        <v>1337</v>
      </c>
      <c r="J194">
        <v>195.66</v>
      </c>
    </row>
    <row r="195" spans="1:10">
      <c r="A195">
        <v>101010102001</v>
      </c>
      <c r="B195" t="s">
        <v>2902</v>
      </c>
      <c r="C195" t="s">
        <v>2626</v>
      </c>
      <c r="D195" t="s">
        <v>1288</v>
      </c>
      <c r="E195" t="s">
        <v>2632</v>
      </c>
      <c r="F195">
        <v>214</v>
      </c>
      <c r="G195" s="1">
        <v>39081</v>
      </c>
      <c r="H195" t="s">
        <v>1979</v>
      </c>
      <c r="I195" t="s">
        <v>1979</v>
      </c>
      <c r="J195">
        <v>245.21</v>
      </c>
    </row>
    <row r="196" spans="1:10">
      <c r="A196">
        <v>101010102001</v>
      </c>
      <c r="B196" t="s">
        <v>2902</v>
      </c>
      <c r="C196" t="s">
        <v>2626</v>
      </c>
      <c r="D196" t="s">
        <v>1288</v>
      </c>
      <c r="E196" t="s">
        <v>2628</v>
      </c>
      <c r="F196">
        <v>4537</v>
      </c>
      <c r="G196" s="1">
        <v>39069</v>
      </c>
      <c r="H196" t="s">
        <v>3949</v>
      </c>
      <c r="I196" t="s">
        <v>3916</v>
      </c>
      <c r="J196">
        <v>92.75</v>
      </c>
    </row>
    <row r="197" spans="1:10">
      <c r="A197">
        <v>101010102001</v>
      </c>
      <c r="B197" t="s">
        <v>2902</v>
      </c>
      <c r="C197" t="s">
        <v>2626</v>
      </c>
      <c r="D197" t="s">
        <v>1288</v>
      </c>
      <c r="E197" t="s">
        <v>2628</v>
      </c>
      <c r="F197">
        <v>4582</v>
      </c>
      <c r="G197" s="1">
        <v>39073</v>
      </c>
      <c r="H197" t="s">
        <v>2579</v>
      </c>
      <c r="I197" t="s">
        <v>3916</v>
      </c>
      <c r="J197">
        <v>100.59</v>
      </c>
    </row>
    <row r="198" spans="1:10">
      <c r="A198">
        <v>101010102001</v>
      </c>
      <c r="B198" t="s">
        <v>2902</v>
      </c>
      <c r="C198" t="s">
        <v>2626</v>
      </c>
      <c r="D198" t="s">
        <v>1288</v>
      </c>
      <c r="E198" t="s">
        <v>2628</v>
      </c>
      <c r="F198">
        <v>4833</v>
      </c>
      <c r="G198" s="1">
        <v>39082</v>
      </c>
      <c r="H198" t="s">
        <v>1997</v>
      </c>
      <c r="I198" t="s">
        <v>1327</v>
      </c>
      <c r="J198">
        <v>123.06</v>
      </c>
    </row>
    <row r="199" spans="1:10">
      <c r="A199">
        <v>101010102001</v>
      </c>
      <c r="B199" t="s">
        <v>1287</v>
      </c>
      <c r="C199" t="s">
        <v>2626</v>
      </c>
      <c r="D199" t="s">
        <v>1288</v>
      </c>
      <c r="E199" t="s">
        <v>2628</v>
      </c>
      <c r="F199">
        <v>4587</v>
      </c>
      <c r="G199" s="1">
        <v>39073</v>
      </c>
      <c r="H199" t="s">
        <v>2665</v>
      </c>
      <c r="I199" t="s">
        <v>1327</v>
      </c>
      <c r="J199">
        <v>150.49</v>
      </c>
    </row>
    <row r="200" spans="1:10">
      <c r="A200">
        <v>101010102001</v>
      </c>
      <c r="B200" t="s">
        <v>2902</v>
      </c>
      <c r="C200" t="s">
        <v>2626</v>
      </c>
      <c r="D200" t="s">
        <v>1288</v>
      </c>
      <c r="E200" t="s">
        <v>2628</v>
      </c>
      <c r="F200">
        <v>4587</v>
      </c>
      <c r="G200" s="1">
        <v>39073</v>
      </c>
      <c r="H200" t="s">
        <v>2665</v>
      </c>
      <c r="I200" t="s">
        <v>1327</v>
      </c>
      <c r="J200">
        <v>188.16</v>
      </c>
    </row>
    <row r="201" spans="1:10">
      <c r="A201">
        <v>101010102001</v>
      </c>
      <c r="B201" t="s">
        <v>1287</v>
      </c>
      <c r="C201" t="s">
        <v>2626</v>
      </c>
      <c r="D201" t="s">
        <v>1288</v>
      </c>
      <c r="E201" t="s">
        <v>2628</v>
      </c>
      <c r="F201">
        <v>4531</v>
      </c>
      <c r="G201" s="1">
        <v>39066</v>
      </c>
      <c r="H201" t="s">
        <v>2663</v>
      </c>
      <c r="I201" s="27" t="s">
        <v>3749</v>
      </c>
      <c r="J201">
        <v>70</v>
      </c>
    </row>
    <row r="202" spans="1:10">
      <c r="A202">
        <v>101010102001</v>
      </c>
      <c r="B202" t="s">
        <v>2902</v>
      </c>
      <c r="C202" t="s">
        <v>2626</v>
      </c>
      <c r="D202" t="s">
        <v>1288</v>
      </c>
      <c r="E202" t="s">
        <v>2628</v>
      </c>
      <c r="F202">
        <v>4531</v>
      </c>
      <c r="G202" s="1">
        <v>39066</v>
      </c>
      <c r="H202" t="s">
        <v>2663</v>
      </c>
      <c r="I202" s="27" t="s">
        <v>3749</v>
      </c>
      <c r="J202">
        <v>1624.24</v>
      </c>
    </row>
    <row r="203" spans="1:10">
      <c r="A203">
        <v>101010102001</v>
      </c>
      <c r="B203" t="s">
        <v>2902</v>
      </c>
      <c r="C203" t="s">
        <v>2626</v>
      </c>
      <c r="D203" t="s">
        <v>1288</v>
      </c>
      <c r="E203" t="s">
        <v>2628</v>
      </c>
      <c r="F203">
        <v>4515</v>
      </c>
      <c r="G203" s="1">
        <v>39066</v>
      </c>
      <c r="H203" t="s">
        <v>2434</v>
      </c>
      <c r="I203" s="27" t="s">
        <v>3749</v>
      </c>
      <c r="J203">
        <v>102.58</v>
      </c>
    </row>
    <row r="204" spans="1:10">
      <c r="A204">
        <v>101010102001</v>
      </c>
      <c r="B204" t="s">
        <v>2902</v>
      </c>
      <c r="C204" t="s">
        <v>2626</v>
      </c>
      <c r="D204" t="s">
        <v>1288</v>
      </c>
      <c r="E204" t="s">
        <v>2628</v>
      </c>
      <c r="F204">
        <v>4359</v>
      </c>
      <c r="G204" s="1">
        <v>39052</v>
      </c>
      <c r="H204" t="s">
        <v>1583</v>
      </c>
      <c r="I204" s="27" t="s">
        <v>3910</v>
      </c>
      <c r="J204">
        <v>105.58</v>
      </c>
    </row>
    <row r="205" spans="1:10">
      <c r="A205">
        <v>101010102001</v>
      </c>
      <c r="B205" t="s">
        <v>2902</v>
      </c>
      <c r="C205" t="s">
        <v>2626</v>
      </c>
      <c r="D205" t="s">
        <v>1288</v>
      </c>
      <c r="E205" t="s">
        <v>2632</v>
      </c>
      <c r="F205">
        <v>166</v>
      </c>
      <c r="G205" s="1">
        <v>39053</v>
      </c>
      <c r="H205" t="s">
        <v>28</v>
      </c>
      <c r="I205" s="27" t="s">
        <v>3910</v>
      </c>
      <c r="J205">
        <v>1589.04</v>
      </c>
    </row>
    <row r="206" spans="1:10">
      <c r="A206">
        <v>101010102001</v>
      </c>
      <c r="B206" t="s">
        <v>2902</v>
      </c>
      <c r="C206" t="s">
        <v>2626</v>
      </c>
      <c r="D206" t="s">
        <v>1288</v>
      </c>
      <c r="E206" t="s">
        <v>2628</v>
      </c>
      <c r="F206">
        <v>4463</v>
      </c>
      <c r="G206" s="1">
        <v>39064</v>
      </c>
      <c r="H206" t="s">
        <v>3998</v>
      </c>
      <c r="I206" t="s">
        <v>3917</v>
      </c>
      <c r="J206">
        <v>300</v>
      </c>
    </row>
    <row r="207" spans="1:10">
      <c r="A207">
        <v>101010102001</v>
      </c>
      <c r="B207" t="s">
        <v>2902</v>
      </c>
      <c r="C207" t="s">
        <v>2626</v>
      </c>
      <c r="D207" t="s">
        <v>1288</v>
      </c>
      <c r="E207" t="s">
        <v>2628</v>
      </c>
      <c r="F207">
        <v>4464</v>
      </c>
      <c r="G207" s="1">
        <v>39064</v>
      </c>
      <c r="H207" t="s">
        <v>3999</v>
      </c>
      <c r="I207" t="s">
        <v>3917</v>
      </c>
      <c r="J207">
        <v>245</v>
      </c>
    </row>
    <row r="208" spans="1:10">
      <c r="A208">
        <v>101010102001</v>
      </c>
      <c r="B208" t="s">
        <v>2902</v>
      </c>
      <c r="C208" t="s">
        <v>2626</v>
      </c>
      <c r="D208" t="s">
        <v>1288</v>
      </c>
      <c r="E208" t="s">
        <v>2628</v>
      </c>
      <c r="F208">
        <v>4547</v>
      </c>
      <c r="G208" s="1">
        <v>39071</v>
      </c>
      <c r="H208" t="s">
        <v>3971</v>
      </c>
      <c r="I208" t="s">
        <v>3917</v>
      </c>
      <c r="J208">
        <v>200</v>
      </c>
    </row>
    <row r="209" spans="1:10">
      <c r="A209">
        <v>101010102001</v>
      </c>
      <c r="B209" t="s">
        <v>2902</v>
      </c>
      <c r="C209" t="s">
        <v>2626</v>
      </c>
      <c r="D209" t="s">
        <v>1288</v>
      </c>
      <c r="E209" t="s">
        <v>2628</v>
      </c>
      <c r="F209">
        <v>4544</v>
      </c>
      <c r="G209" s="1">
        <v>39071</v>
      </c>
      <c r="H209" t="s">
        <v>3968</v>
      </c>
      <c r="I209" t="s">
        <v>3917</v>
      </c>
      <c r="J209">
        <v>150.83000000000001</v>
      </c>
    </row>
    <row r="210" spans="1:10">
      <c r="A210">
        <v>101010102001</v>
      </c>
      <c r="B210" t="s">
        <v>2902</v>
      </c>
      <c r="C210" t="s">
        <v>2626</v>
      </c>
      <c r="D210" t="s">
        <v>1288</v>
      </c>
      <c r="E210" t="s">
        <v>2628</v>
      </c>
      <c r="F210">
        <v>4556</v>
      </c>
      <c r="G210" s="1">
        <v>39071</v>
      </c>
      <c r="H210" t="s">
        <v>3978</v>
      </c>
      <c r="I210" t="s">
        <v>3917</v>
      </c>
      <c r="J210">
        <v>43.33</v>
      </c>
    </row>
    <row r="211" spans="1:10">
      <c r="A211">
        <v>101010102001</v>
      </c>
      <c r="B211" t="s">
        <v>2902</v>
      </c>
      <c r="C211" t="s">
        <v>2626</v>
      </c>
      <c r="D211" t="s">
        <v>1288</v>
      </c>
      <c r="E211" t="s">
        <v>2628</v>
      </c>
      <c r="F211">
        <v>4557</v>
      </c>
      <c r="G211" s="1">
        <v>39071</v>
      </c>
      <c r="H211" t="s">
        <v>3979</v>
      </c>
      <c r="I211" t="s">
        <v>3917</v>
      </c>
      <c r="J211">
        <v>60</v>
      </c>
    </row>
    <row r="212" spans="1:10">
      <c r="A212">
        <v>101010102001</v>
      </c>
      <c r="B212" t="s">
        <v>2902</v>
      </c>
      <c r="C212" t="s">
        <v>2626</v>
      </c>
      <c r="D212" t="s">
        <v>1288</v>
      </c>
      <c r="E212" t="s">
        <v>2628</v>
      </c>
      <c r="F212">
        <v>4461</v>
      </c>
      <c r="G212" s="1">
        <v>39064</v>
      </c>
      <c r="H212" t="s">
        <v>3996</v>
      </c>
      <c r="I212" t="s">
        <v>3917</v>
      </c>
      <c r="J212">
        <v>350</v>
      </c>
    </row>
    <row r="213" spans="1:10">
      <c r="A213">
        <v>101010102001</v>
      </c>
      <c r="B213" t="s">
        <v>2902</v>
      </c>
      <c r="C213" t="s">
        <v>2626</v>
      </c>
      <c r="D213" t="s">
        <v>1288</v>
      </c>
      <c r="E213" t="s">
        <v>2628</v>
      </c>
      <c r="F213">
        <v>4548</v>
      </c>
      <c r="G213" s="1">
        <v>39071</v>
      </c>
      <c r="H213" t="s">
        <v>3972</v>
      </c>
      <c r="I213" t="s">
        <v>3917</v>
      </c>
      <c r="J213">
        <v>197.5</v>
      </c>
    </row>
    <row r="214" spans="1:10">
      <c r="A214">
        <v>101010102001</v>
      </c>
      <c r="B214" t="s">
        <v>2902</v>
      </c>
      <c r="C214" t="s">
        <v>2626</v>
      </c>
      <c r="D214" t="s">
        <v>1288</v>
      </c>
      <c r="E214" t="s">
        <v>2628</v>
      </c>
      <c r="F214">
        <v>4551</v>
      </c>
      <c r="G214" s="1">
        <v>39071</v>
      </c>
      <c r="H214" t="s">
        <v>3975</v>
      </c>
      <c r="I214" t="s">
        <v>3917</v>
      </c>
      <c r="J214">
        <v>48.33</v>
      </c>
    </row>
    <row r="215" spans="1:10">
      <c r="A215">
        <v>101010102001</v>
      </c>
      <c r="B215" t="s">
        <v>2902</v>
      </c>
      <c r="C215" t="s">
        <v>2626</v>
      </c>
      <c r="D215" t="s">
        <v>1288</v>
      </c>
      <c r="E215" t="s">
        <v>2628</v>
      </c>
      <c r="F215">
        <v>4543</v>
      </c>
      <c r="G215" s="1">
        <v>39071</v>
      </c>
      <c r="H215" t="s">
        <v>3967</v>
      </c>
      <c r="I215" t="s">
        <v>3917</v>
      </c>
      <c r="J215">
        <v>186.67</v>
      </c>
    </row>
    <row r="216" spans="1:10">
      <c r="A216">
        <v>101010102001</v>
      </c>
      <c r="B216" t="s">
        <v>2902</v>
      </c>
      <c r="C216" t="s">
        <v>2626</v>
      </c>
      <c r="D216" t="s">
        <v>1288</v>
      </c>
      <c r="E216" t="s">
        <v>2628</v>
      </c>
      <c r="F216">
        <v>4550</v>
      </c>
      <c r="G216" s="1">
        <v>39071</v>
      </c>
      <c r="H216" t="s">
        <v>3974</v>
      </c>
      <c r="I216" t="s">
        <v>3917</v>
      </c>
      <c r="J216">
        <v>85</v>
      </c>
    </row>
    <row r="217" spans="1:10">
      <c r="A217">
        <v>101010102001</v>
      </c>
      <c r="B217" t="s">
        <v>2902</v>
      </c>
      <c r="C217" t="s">
        <v>2626</v>
      </c>
      <c r="D217" t="s">
        <v>1288</v>
      </c>
      <c r="E217" t="s">
        <v>2628</v>
      </c>
      <c r="F217">
        <v>4549</v>
      </c>
      <c r="G217" s="1">
        <v>39071</v>
      </c>
      <c r="H217" t="s">
        <v>3973</v>
      </c>
      <c r="I217" t="s">
        <v>3917</v>
      </c>
      <c r="J217">
        <v>150.75</v>
      </c>
    </row>
    <row r="218" spans="1:10">
      <c r="A218">
        <v>101010102001</v>
      </c>
      <c r="B218" t="s">
        <v>2902</v>
      </c>
      <c r="C218" t="s">
        <v>2626</v>
      </c>
      <c r="D218" t="s">
        <v>1288</v>
      </c>
      <c r="E218" t="s">
        <v>2628</v>
      </c>
      <c r="F218">
        <v>4555</v>
      </c>
      <c r="G218" s="1">
        <v>39071</v>
      </c>
      <c r="H218" t="s">
        <v>3977</v>
      </c>
      <c r="I218" t="s">
        <v>3917</v>
      </c>
      <c r="J218">
        <v>183.33</v>
      </c>
    </row>
    <row r="219" spans="1:10">
      <c r="A219">
        <v>101010102001</v>
      </c>
      <c r="B219" t="s">
        <v>2902</v>
      </c>
      <c r="C219" t="s">
        <v>2626</v>
      </c>
      <c r="D219" t="s">
        <v>1288</v>
      </c>
      <c r="E219" t="s">
        <v>2628</v>
      </c>
      <c r="F219">
        <v>4546</v>
      </c>
      <c r="G219" s="1">
        <v>39071</v>
      </c>
      <c r="H219" t="s">
        <v>3970</v>
      </c>
      <c r="I219" t="s">
        <v>3917</v>
      </c>
      <c r="J219">
        <v>200</v>
      </c>
    </row>
    <row r="220" spans="1:10">
      <c r="A220">
        <v>101010102001</v>
      </c>
      <c r="B220" t="s">
        <v>2902</v>
      </c>
      <c r="C220" t="s">
        <v>2626</v>
      </c>
      <c r="D220" t="s">
        <v>1288</v>
      </c>
      <c r="E220" t="s">
        <v>2628</v>
      </c>
      <c r="F220">
        <v>4552</v>
      </c>
      <c r="G220" s="1">
        <v>39071</v>
      </c>
      <c r="H220" t="s">
        <v>3976</v>
      </c>
      <c r="I220" t="s">
        <v>3917</v>
      </c>
      <c r="J220">
        <v>125</v>
      </c>
    </row>
    <row r="221" spans="1:10">
      <c r="A221">
        <v>101010102001</v>
      </c>
      <c r="B221" t="s">
        <v>2902</v>
      </c>
      <c r="C221" t="s">
        <v>2626</v>
      </c>
      <c r="D221" t="s">
        <v>1288</v>
      </c>
      <c r="E221" t="s">
        <v>2628</v>
      </c>
      <c r="F221">
        <v>4545</v>
      </c>
      <c r="G221" s="1">
        <v>39071</v>
      </c>
      <c r="H221" t="s">
        <v>3969</v>
      </c>
      <c r="I221" t="s">
        <v>3917</v>
      </c>
      <c r="J221">
        <v>200</v>
      </c>
    </row>
    <row r="222" spans="1:10">
      <c r="A222">
        <v>101010102001</v>
      </c>
      <c r="B222" t="s">
        <v>2902</v>
      </c>
      <c r="C222" t="s">
        <v>2626</v>
      </c>
      <c r="D222" t="s">
        <v>1288</v>
      </c>
      <c r="E222" t="s">
        <v>2628</v>
      </c>
      <c r="F222">
        <v>4542</v>
      </c>
      <c r="G222" s="1">
        <v>39071</v>
      </c>
      <c r="H222" t="s">
        <v>3966</v>
      </c>
      <c r="I222" t="s">
        <v>3917</v>
      </c>
      <c r="J222">
        <v>216.67</v>
      </c>
    </row>
    <row r="223" spans="1:10">
      <c r="A223">
        <v>101010102001</v>
      </c>
      <c r="B223" t="s">
        <v>2902</v>
      </c>
      <c r="C223" t="s">
        <v>2626</v>
      </c>
      <c r="D223" t="s">
        <v>1288</v>
      </c>
      <c r="E223" t="s">
        <v>2628</v>
      </c>
      <c r="F223">
        <v>4462</v>
      </c>
      <c r="G223" s="1">
        <v>39064</v>
      </c>
      <c r="H223" t="s">
        <v>3997</v>
      </c>
      <c r="I223" t="s">
        <v>3917</v>
      </c>
      <c r="J223">
        <v>295.83</v>
      </c>
    </row>
    <row r="224" spans="1:10">
      <c r="A224">
        <v>101010102001</v>
      </c>
      <c r="B224" t="s">
        <v>2902</v>
      </c>
      <c r="C224" t="s">
        <v>2626</v>
      </c>
      <c r="D224" t="s">
        <v>1288</v>
      </c>
      <c r="E224" t="s">
        <v>2628</v>
      </c>
      <c r="F224">
        <v>4608</v>
      </c>
      <c r="G224" s="1">
        <v>39074</v>
      </c>
      <c r="H224" t="s">
        <v>2602</v>
      </c>
      <c r="I224" t="s">
        <v>3917</v>
      </c>
      <c r="J224">
        <v>155.11000000000001</v>
      </c>
    </row>
    <row r="225" spans="1:10">
      <c r="A225">
        <v>101010102001</v>
      </c>
      <c r="B225" t="s">
        <v>2902</v>
      </c>
      <c r="C225" t="s">
        <v>2626</v>
      </c>
      <c r="D225" t="s">
        <v>1288</v>
      </c>
      <c r="E225" t="s">
        <v>2628</v>
      </c>
      <c r="F225">
        <v>4460</v>
      </c>
      <c r="G225" s="1">
        <v>39064</v>
      </c>
      <c r="H225" t="s">
        <v>3995</v>
      </c>
      <c r="I225" t="s">
        <v>3917</v>
      </c>
      <c r="J225">
        <v>774.67</v>
      </c>
    </row>
    <row r="226" spans="1:10">
      <c r="A226">
        <v>101010102001</v>
      </c>
      <c r="B226" t="s">
        <v>2902</v>
      </c>
      <c r="C226" t="s">
        <v>2626</v>
      </c>
      <c r="D226" t="s">
        <v>1288</v>
      </c>
      <c r="E226" t="s">
        <v>2628</v>
      </c>
      <c r="F226">
        <v>4659</v>
      </c>
      <c r="G226" s="1">
        <v>39080</v>
      </c>
      <c r="H226" t="s">
        <v>1971</v>
      </c>
      <c r="I226" t="s">
        <v>3539</v>
      </c>
      <c r="J226">
        <v>94.46</v>
      </c>
    </row>
    <row r="227" spans="1:10">
      <c r="A227">
        <v>101010102001</v>
      </c>
      <c r="B227" t="s">
        <v>2902</v>
      </c>
      <c r="C227" t="s">
        <v>2626</v>
      </c>
      <c r="D227" t="s">
        <v>1288</v>
      </c>
      <c r="E227" t="s">
        <v>2628</v>
      </c>
      <c r="F227">
        <v>4419</v>
      </c>
      <c r="G227" s="1">
        <v>39059</v>
      </c>
      <c r="H227" t="s">
        <v>793</v>
      </c>
      <c r="I227" t="s">
        <v>3539</v>
      </c>
      <c r="J227">
        <v>82.97</v>
      </c>
    </row>
    <row r="228" spans="1:10">
      <c r="A228">
        <v>101010102001</v>
      </c>
      <c r="B228" t="s">
        <v>2902</v>
      </c>
      <c r="C228" t="s">
        <v>2626</v>
      </c>
      <c r="D228" t="s">
        <v>1288</v>
      </c>
      <c r="E228" t="s">
        <v>2628</v>
      </c>
      <c r="F228">
        <v>4578</v>
      </c>
      <c r="G228" s="1">
        <v>39073</v>
      </c>
      <c r="H228" t="s">
        <v>2575</v>
      </c>
      <c r="I228" t="s">
        <v>3539</v>
      </c>
      <c r="J228">
        <v>137.80000000000001</v>
      </c>
    </row>
    <row r="229" spans="1:10">
      <c r="A229">
        <v>101010102001</v>
      </c>
      <c r="B229" t="s">
        <v>2902</v>
      </c>
      <c r="C229" t="s">
        <v>2626</v>
      </c>
      <c r="D229" t="s">
        <v>1288</v>
      </c>
      <c r="E229" t="s">
        <v>2628</v>
      </c>
      <c r="F229">
        <v>4498</v>
      </c>
      <c r="G229" s="1">
        <v>39065</v>
      </c>
      <c r="H229" t="s">
        <v>2420</v>
      </c>
      <c r="I229" t="s">
        <v>3539</v>
      </c>
      <c r="J229">
        <v>130.37</v>
      </c>
    </row>
    <row r="230" spans="1:10">
      <c r="A230">
        <v>101010102001</v>
      </c>
      <c r="B230" t="s">
        <v>2902</v>
      </c>
      <c r="C230" t="s">
        <v>2626</v>
      </c>
      <c r="D230" t="s">
        <v>1288</v>
      </c>
      <c r="E230" t="s">
        <v>2628</v>
      </c>
      <c r="F230">
        <v>4648</v>
      </c>
      <c r="G230" s="1">
        <v>39079</v>
      </c>
      <c r="H230" t="s">
        <v>495</v>
      </c>
      <c r="I230" t="s">
        <v>495</v>
      </c>
      <c r="J230">
        <v>500</v>
      </c>
    </row>
    <row r="231" spans="1:10">
      <c r="A231">
        <v>101010102001</v>
      </c>
      <c r="B231" t="s">
        <v>2902</v>
      </c>
      <c r="C231" t="s">
        <v>2626</v>
      </c>
      <c r="D231" t="s">
        <v>1288</v>
      </c>
      <c r="E231" t="s">
        <v>2628</v>
      </c>
      <c r="F231">
        <v>4664</v>
      </c>
      <c r="G231" s="1">
        <v>39081</v>
      </c>
      <c r="H231" t="s">
        <v>1977</v>
      </c>
      <c r="J231">
        <v>336</v>
      </c>
    </row>
  </sheetData>
  <autoFilter ref="A1:J231"/>
  <phoneticPr fontId="2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132"/>
  <sheetViews>
    <sheetView topLeftCell="A46" zoomScale="75" workbookViewId="0">
      <selection activeCell="A67" sqref="A67"/>
    </sheetView>
  </sheetViews>
  <sheetFormatPr baseColWidth="10" defaultRowHeight="12.75"/>
  <cols>
    <col min="1" max="1" width="59.7109375" style="27" customWidth="1"/>
    <col min="2" max="2" width="11.140625" style="27" customWidth="1"/>
    <col min="3" max="5" width="11.42578125" style="27"/>
    <col min="6" max="6" width="10.85546875" style="27" customWidth="1"/>
    <col min="7" max="9" width="11.42578125" style="27"/>
    <col min="10" max="12" width="14.42578125" style="27" customWidth="1"/>
    <col min="13" max="13" width="11.42578125" style="27"/>
    <col min="14" max="14" width="12.5703125" style="27" customWidth="1"/>
    <col min="15" max="15" width="11.140625" style="58" customWidth="1"/>
    <col min="16" max="16" width="59.5703125" style="61" customWidth="1"/>
    <col min="17" max="16384" width="11.42578125" style="27"/>
  </cols>
  <sheetData>
    <row r="1" spans="1:18" s="38" customFormat="1" ht="13.5" thickBot="1">
      <c r="A1" s="51" t="s">
        <v>1310</v>
      </c>
      <c r="B1" s="50" t="s">
        <v>2437</v>
      </c>
      <c r="C1" s="50" t="s">
        <v>2440</v>
      </c>
      <c r="D1" s="50" t="s">
        <v>2442</v>
      </c>
      <c r="E1" s="50" t="s">
        <v>1488</v>
      </c>
      <c r="F1" s="50" t="s">
        <v>1493</v>
      </c>
      <c r="G1" s="50" t="s">
        <v>1494</v>
      </c>
      <c r="H1" s="50" t="s">
        <v>1495</v>
      </c>
      <c r="I1" s="50" t="s">
        <v>3133</v>
      </c>
      <c r="J1" s="53" t="s">
        <v>3134</v>
      </c>
      <c r="K1" s="50" t="s">
        <v>3138</v>
      </c>
      <c r="L1" s="50" t="s">
        <v>3139</v>
      </c>
      <c r="M1" s="53" t="s">
        <v>3140</v>
      </c>
      <c r="O1" s="57"/>
      <c r="P1" s="54"/>
      <c r="Q1" s="74"/>
    </row>
    <row r="2" spans="1:18" s="38" customFormat="1">
      <c r="A2" s="38" t="s">
        <v>2084</v>
      </c>
      <c r="B2" s="75">
        <v>0</v>
      </c>
      <c r="C2" s="75">
        <v>3661.45</v>
      </c>
      <c r="D2" s="75">
        <v>0</v>
      </c>
      <c r="E2" s="75">
        <v>0</v>
      </c>
      <c r="F2" s="76">
        <v>6705.7</v>
      </c>
      <c r="G2" s="75">
        <v>0</v>
      </c>
      <c r="H2" s="68">
        <v>666.66</v>
      </c>
      <c r="I2" s="75">
        <v>0</v>
      </c>
      <c r="J2" s="75">
        <v>0</v>
      </c>
      <c r="K2" s="75">
        <v>0</v>
      </c>
      <c r="L2" s="75">
        <v>0</v>
      </c>
      <c r="M2" s="75">
        <v>0</v>
      </c>
      <c r="N2" s="38">
        <f>SUM(B2:M2)</f>
        <v>11033.81</v>
      </c>
      <c r="O2" s="57"/>
      <c r="Q2" s="60"/>
    </row>
    <row r="3" spans="1:18" s="55" customFormat="1">
      <c r="A3" s="55" t="s">
        <v>3144</v>
      </c>
      <c r="B3" s="69">
        <v>125.5</v>
      </c>
      <c r="C3" s="69">
        <v>0</v>
      </c>
      <c r="D3" s="69">
        <v>0</v>
      </c>
      <c r="E3" s="69">
        <v>0</v>
      </c>
      <c r="F3" s="69">
        <v>0</v>
      </c>
      <c r="G3" s="69">
        <v>0</v>
      </c>
      <c r="H3" s="69">
        <v>0</v>
      </c>
      <c r="I3" s="69">
        <v>0</v>
      </c>
      <c r="J3" s="69">
        <v>0</v>
      </c>
      <c r="K3" s="69">
        <v>0</v>
      </c>
      <c r="L3" s="69">
        <v>0</v>
      </c>
      <c r="M3" s="69">
        <v>0</v>
      </c>
      <c r="N3" s="38">
        <f t="shared" ref="N3:N59" si="0">SUM(B3:M3)</f>
        <v>125.5</v>
      </c>
      <c r="O3" s="59"/>
      <c r="P3" s="56"/>
      <c r="Q3" s="65"/>
      <c r="R3" s="38"/>
    </row>
    <row r="4" spans="1:18" s="55" customFormat="1">
      <c r="A4" s="55" t="s">
        <v>3145</v>
      </c>
      <c r="B4" s="69">
        <v>64386.35</v>
      </c>
      <c r="C4" s="69">
        <v>0</v>
      </c>
      <c r="D4" s="69">
        <v>0</v>
      </c>
      <c r="E4" s="69">
        <v>0</v>
      </c>
      <c r="F4" s="69">
        <v>0</v>
      </c>
      <c r="G4" s="69">
        <v>0</v>
      </c>
      <c r="H4" s="69">
        <v>0</v>
      </c>
      <c r="I4" s="69">
        <v>0</v>
      </c>
      <c r="J4" s="69">
        <v>0</v>
      </c>
      <c r="K4" s="69">
        <v>0</v>
      </c>
      <c r="L4" s="69">
        <v>0</v>
      </c>
      <c r="M4" s="69">
        <v>0</v>
      </c>
      <c r="N4" s="38">
        <f t="shared" si="0"/>
        <v>64386.35</v>
      </c>
      <c r="O4" s="59"/>
      <c r="P4" s="56"/>
      <c r="Q4" s="65"/>
      <c r="R4" s="38"/>
    </row>
    <row r="5" spans="1:18" s="55" customFormat="1">
      <c r="A5" s="55" t="s">
        <v>1321</v>
      </c>
      <c r="B5" s="69">
        <v>5714</v>
      </c>
      <c r="C5" s="69">
        <v>19550.86</v>
      </c>
      <c r="D5" s="69">
        <v>1359.45</v>
      </c>
      <c r="E5" s="69">
        <v>0</v>
      </c>
      <c r="F5" s="69">
        <v>0</v>
      </c>
      <c r="G5" s="69">
        <v>0</v>
      </c>
      <c r="H5" s="69">
        <v>0</v>
      </c>
      <c r="I5" s="69">
        <v>0</v>
      </c>
      <c r="J5" s="69">
        <v>0</v>
      </c>
      <c r="K5" s="69">
        <v>0</v>
      </c>
      <c r="L5" s="69">
        <v>0</v>
      </c>
      <c r="M5" s="69">
        <v>0</v>
      </c>
      <c r="N5" s="38">
        <f t="shared" si="0"/>
        <v>26624.31</v>
      </c>
      <c r="O5" s="59"/>
      <c r="P5" s="56"/>
      <c r="Q5" s="65"/>
      <c r="R5" s="38"/>
    </row>
    <row r="6" spans="1:18" s="55" customFormat="1">
      <c r="A6" s="55" t="s">
        <v>3560</v>
      </c>
      <c r="B6" s="69">
        <v>0</v>
      </c>
      <c r="C6" s="69">
        <v>10507.71</v>
      </c>
      <c r="D6" s="69">
        <v>21265.59</v>
      </c>
      <c r="E6" s="69">
        <v>13725.08</v>
      </c>
      <c r="F6" s="69">
        <v>0</v>
      </c>
      <c r="G6" s="69">
        <v>0</v>
      </c>
      <c r="H6" s="69">
        <v>0</v>
      </c>
      <c r="I6" s="69">
        <v>0</v>
      </c>
      <c r="J6" s="69">
        <v>0</v>
      </c>
      <c r="K6" s="69">
        <v>0</v>
      </c>
      <c r="L6" s="69">
        <v>0</v>
      </c>
      <c r="M6" s="69">
        <v>0</v>
      </c>
      <c r="N6" s="38">
        <f t="shared" si="0"/>
        <v>45498.38</v>
      </c>
      <c r="O6" s="59"/>
      <c r="P6" s="56"/>
      <c r="Q6" s="65"/>
      <c r="R6" s="38"/>
    </row>
    <row r="7" spans="1:18" s="55" customFormat="1">
      <c r="A7" s="55" t="s">
        <v>3567</v>
      </c>
      <c r="B7" s="69">
        <v>0</v>
      </c>
      <c r="C7" s="69">
        <v>0</v>
      </c>
      <c r="D7" s="69">
        <v>3425.76</v>
      </c>
      <c r="E7" s="69">
        <v>29704.76</v>
      </c>
      <c r="F7" s="69">
        <v>10000</v>
      </c>
      <c r="G7" s="69">
        <v>2714.32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38">
        <f t="shared" si="0"/>
        <v>45844.84</v>
      </c>
      <c r="O7" s="59"/>
      <c r="P7" s="56"/>
      <c r="Q7" s="38"/>
      <c r="R7" s="38"/>
    </row>
    <row r="8" spans="1:18" s="55" customFormat="1">
      <c r="A8" s="55" t="s">
        <v>1858</v>
      </c>
      <c r="B8" s="69">
        <v>0</v>
      </c>
      <c r="C8" s="69">
        <v>0</v>
      </c>
      <c r="D8" s="69">
        <v>0</v>
      </c>
      <c r="E8" s="69">
        <v>5134.3999999999996</v>
      </c>
      <c r="F8" s="7">
        <v>11596.43</v>
      </c>
      <c r="G8" s="69">
        <v>1376.31</v>
      </c>
      <c r="H8" s="69">
        <v>1116.6500000000001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38">
        <f t="shared" si="0"/>
        <v>19223.790000000005</v>
      </c>
      <c r="O8" s="59"/>
      <c r="P8" s="56"/>
      <c r="Q8" s="38"/>
      <c r="R8" s="38"/>
    </row>
    <row r="9" spans="1:18" s="55" customFormat="1">
      <c r="A9" s="55" t="s">
        <v>1878</v>
      </c>
      <c r="B9" s="69">
        <v>0</v>
      </c>
      <c r="C9" s="69">
        <v>0</v>
      </c>
      <c r="D9" s="69">
        <v>0</v>
      </c>
      <c r="E9" s="69">
        <v>0</v>
      </c>
      <c r="F9" s="7">
        <v>8214.1200000000008</v>
      </c>
      <c r="G9" s="69">
        <v>2119.27</v>
      </c>
      <c r="H9" s="69">
        <v>7744.43</v>
      </c>
      <c r="I9" s="69">
        <v>67.64</v>
      </c>
      <c r="J9" s="69">
        <v>0</v>
      </c>
      <c r="K9" s="69">
        <v>0</v>
      </c>
      <c r="L9" s="69">
        <v>0</v>
      </c>
      <c r="M9" s="69">
        <v>0</v>
      </c>
      <c r="N9" s="38">
        <f t="shared" si="0"/>
        <v>18145.46</v>
      </c>
      <c r="O9" s="59"/>
      <c r="P9" s="56"/>
      <c r="Q9" s="38"/>
      <c r="R9" s="38"/>
    </row>
    <row r="10" spans="1:18" s="55" customFormat="1">
      <c r="A10" s="55" t="s">
        <v>1903</v>
      </c>
      <c r="B10" s="69">
        <v>0</v>
      </c>
      <c r="C10" s="69">
        <v>0</v>
      </c>
      <c r="D10" s="69">
        <v>0</v>
      </c>
      <c r="E10" s="69">
        <v>0</v>
      </c>
      <c r="F10" s="69">
        <v>0</v>
      </c>
      <c r="G10" s="69">
        <v>386.4</v>
      </c>
      <c r="H10" s="69">
        <v>250</v>
      </c>
      <c r="I10" s="69">
        <v>4535.5200000000004</v>
      </c>
      <c r="J10" s="69">
        <v>0</v>
      </c>
      <c r="K10" s="69">
        <v>0</v>
      </c>
      <c r="L10" s="69">
        <v>0</v>
      </c>
      <c r="M10" s="69">
        <v>0</v>
      </c>
      <c r="N10" s="38">
        <f t="shared" si="0"/>
        <v>5171.92</v>
      </c>
      <c r="O10" s="59"/>
      <c r="P10" s="56"/>
      <c r="Q10" s="65"/>
      <c r="R10" s="38"/>
    </row>
    <row r="11" spans="1:18" s="55" customFormat="1">
      <c r="A11" s="55" t="s">
        <v>277</v>
      </c>
      <c r="B11" s="69">
        <v>0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20869.95</v>
      </c>
      <c r="I11" s="69">
        <v>7792.52</v>
      </c>
      <c r="J11" s="69">
        <v>126.25</v>
      </c>
      <c r="K11" s="69">
        <v>0</v>
      </c>
      <c r="L11" s="69">
        <v>0</v>
      </c>
      <c r="M11" s="69">
        <v>0</v>
      </c>
      <c r="N11" s="38">
        <f t="shared" si="0"/>
        <v>28788.720000000001</v>
      </c>
      <c r="O11" s="59"/>
      <c r="P11" s="56"/>
      <c r="Q11" s="65"/>
      <c r="R11" s="38"/>
    </row>
    <row r="12" spans="1:18" s="55" customFormat="1">
      <c r="A12" s="55" t="s">
        <v>2278</v>
      </c>
      <c r="B12" s="69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218</v>
      </c>
      <c r="J12" s="69">
        <v>3251.97</v>
      </c>
      <c r="K12" s="69">
        <v>2967.69</v>
      </c>
      <c r="L12" s="69">
        <v>0</v>
      </c>
      <c r="M12" s="69">
        <v>0</v>
      </c>
      <c r="N12" s="38">
        <f t="shared" si="0"/>
        <v>6437.66</v>
      </c>
      <c r="O12" s="59"/>
      <c r="P12" s="56"/>
      <c r="Q12" s="65"/>
      <c r="R12" s="38"/>
    </row>
    <row r="13" spans="1:18" s="55" customFormat="1">
      <c r="A13" s="55" t="s">
        <v>2277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10368.799999999999</v>
      </c>
      <c r="K13" s="69">
        <v>12461.71</v>
      </c>
      <c r="L13" s="69">
        <f>278.95+4765.57</f>
        <v>5044.5199999999995</v>
      </c>
      <c r="M13" s="69">
        <v>8118.19</v>
      </c>
      <c r="N13" s="38">
        <f t="shared" si="0"/>
        <v>35993.22</v>
      </c>
      <c r="O13" s="59"/>
      <c r="P13" s="56"/>
      <c r="Q13" s="65"/>
      <c r="R13" s="38"/>
    </row>
    <row r="14" spans="1:18" s="55" customFormat="1">
      <c r="A14" s="55" t="s">
        <v>3906</v>
      </c>
      <c r="B14" s="69">
        <v>0</v>
      </c>
      <c r="C14" s="69">
        <v>0</v>
      </c>
      <c r="D14" s="69">
        <v>0</v>
      </c>
      <c r="E14" s="69">
        <v>0</v>
      </c>
      <c r="F14" s="69">
        <v>0</v>
      </c>
      <c r="G14" s="69">
        <v>0</v>
      </c>
      <c r="H14" s="69">
        <v>0</v>
      </c>
      <c r="I14" s="69">
        <v>0</v>
      </c>
      <c r="J14" s="69">
        <v>0</v>
      </c>
      <c r="K14" s="69">
        <v>5390.92</v>
      </c>
      <c r="L14" s="69">
        <v>10779.16</v>
      </c>
      <c r="M14" s="69">
        <f>5769.83+151.56</f>
        <v>5921.39</v>
      </c>
      <c r="N14" s="38">
        <f t="shared" si="0"/>
        <v>22091.47</v>
      </c>
      <c r="O14" s="59"/>
      <c r="P14" s="56"/>
      <c r="Q14" s="65"/>
      <c r="R14" s="38"/>
    </row>
    <row r="15" spans="1:18" s="55" customFormat="1">
      <c r="A15" s="55" t="s">
        <v>3146</v>
      </c>
      <c r="B15" s="69">
        <v>0</v>
      </c>
      <c r="C15" s="69">
        <v>0</v>
      </c>
      <c r="D15" s="69">
        <v>0</v>
      </c>
      <c r="E15" s="69">
        <v>0</v>
      </c>
      <c r="F15" s="69">
        <v>0</v>
      </c>
      <c r="G15" s="69">
        <v>0</v>
      </c>
      <c r="H15" s="69">
        <v>0</v>
      </c>
      <c r="I15" s="69">
        <v>0</v>
      </c>
      <c r="J15" s="69">
        <v>0</v>
      </c>
      <c r="K15" s="69">
        <v>0</v>
      </c>
      <c r="L15" s="69">
        <v>1873.46</v>
      </c>
      <c r="M15" s="69">
        <f>9959.2+10069.48</f>
        <v>20028.68</v>
      </c>
      <c r="N15" s="38">
        <f t="shared" si="0"/>
        <v>21902.14</v>
      </c>
      <c r="O15" s="59"/>
      <c r="P15" s="56"/>
      <c r="Q15" s="65"/>
      <c r="R15" s="38"/>
    </row>
    <row r="16" spans="1:18" s="55" customFormat="1">
      <c r="A16" s="55" t="s">
        <v>1319</v>
      </c>
      <c r="B16" s="69"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f>3865.1+336</f>
        <v>4201.1000000000004</v>
      </c>
      <c r="N16" s="38">
        <f t="shared" si="0"/>
        <v>4201.1000000000004</v>
      </c>
      <c r="O16" s="59"/>
      <c r="P16" s="56"/>
      <c r="Q16" s="65"/>
      <c r="R16" s="38"/>
    </row>
    <row r="17" spans="1:18" s="56" customFormat="1">
      <c r="A17" s="56" t="s">
        <v>3532</v>
      </c>
      <c r="B17" s="68">
        <v>150</v>
      </c>
      <c r="C17" s="68">
        <v>500</v>
      </c>
      <c r="D17" s="68">
        <v>300</v>
      </c>
      <c r="E17" s="68">
        <v>1432.18</v>
      </c>
      <c r="F17" s="7">
        <v>400</v>
      </c>
      <c r="G17" s="68">
        <v>350</v>
      </c>
      <c r="H17" s="68">
        <v>100</v>
      </c>
      <c r="I17" s="68">
        <v>2977.06</v>
      </c>
      <c r="J17" s="68">
        <v>2214.02</v>
      </c>
      <c r="K17" s="68">
        <v>436</v>
      </c>
      <c r="L17" s="68">
        <v>7714.37</v>
      </c>
      <c r="M17" s="68">
        <v>0</v>
      </c>
      <c r="N17" s="38">
        <f t="shared" si="0"/>
        <v>16573.63</v>
      </c>
      <c r="O17" s="64"/>
      <c r="Q17" s="38"/>
      <c r="R17" s="38"/>
    </row>
    <row r="18" spans="1:18" s="56" customFormat="1">
      <c r="A18" s="56" t="s">
        <v>3909</v>
      </c>
      <c r="B18" s="68">
        <v>0</v>
      </c>
      <c r="C18" s="68">
        <v>1989.55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635</v>
      </c>
      <c r="M18" s="68">
        <v>0</v>
      </c>
      <c r="N18" s="38">
        <f t="shared" si="0"/>
        <v>2624.55</v>
      </c>
      <c r="O18" s="82">
        <f>N18/$N$54</f>
        <v>8.8578800555526499E-2</v>
      </c>
      <c r="Q18" s="65"/>
      <c r="R18" s="38"/>
    </row>
    <row r="19" spans="1:18" s="56" customFormat="1">
      <c r="A19" s="56" t="s">
        <v>3533</v>
      </c>
      <c r="B19" s="68">
        <v>1783.93</v>
      </c>
      <c r="C19" s="68">
        <v>4760.6499999999996</v>
      </c>
      <c r="D19" s="68">
        <v>5953.44</v>
      </c>
      <c r="E19" s="68">
        <v>7440.05</v>
      </c>
      <c r="F19" s="7">
        <v>4000</v>
      </c>
      <c r="G19" s="68">
        <v>3500</v>
      </c>
      <c r="H19" s="68">
        <v>11278.51</v>
      </c>
      <c r="I19" s="68">
        <v>14875.5</v>
      </c>
      <c r="J19" s="68">
        <v>4958.5</v>
      </c>
      <c r="K19" s="68">
        <v>9917</v>
      </c>
      <c r="L19" s="68">
        <v>9913.86</v>
      </c>
      <c r="M19" s="68">
        <v>9917</v>
      </c>
      <c r="N19" s="38">
        <f t="shared" si="0"/>
        <v>88298.44</v>
      </c>
      <c r="O19" s="82">
        <f>N19/$N$54</f>
        <v>2.980080358965965</v>
      </c>
      <c r="Q19" s="38"/>
      <c r="R19" s="38"/>
    </row>
    <row r="20" spans="1:18" s="55" customFormat="1">
      <c r="A20" s="55" t="s">
        <v>1322</v>
      </c>
      <c r="B20" s="69">
        <v>217507.39</v>
      </c>
      <c r="C20" s="69">
        <v>134710.51</v>
      </c>
      <c r="D20" s="69">
        <v>337838.89</v>
      </c>
      <c r="E20" s="69">
        <v>225797.81</v>
      </c>
      <c r="F20" s="7">
        <v>168073.28</v>
      </c>
      <c r="G20" s="69">
        <v>34579.879999999997</v>
      </c>
      <c r="H20" s="69">
        <v>15488.72</v>
      </c>
      <c r="I20" s="69">
        <v>1972.46</v>
      </c>
      <c r="J20" s="69">
        <v>26614.16</v>
      </c>
      <c r="K20" s="69">
        <v>33407.64</v>
      </c>
      <c r="L20" s="69">
        <v>23324.18</v>
      </c>
      <c r="M20" s="69">
        <v>31602.67</v>
      </c>
      <c r="N20" s="38">
        <f t="shared" si="0"/>
        <v>1250917.5899999996</v>
      </c>
      <c r="O20" s="59"/>
      <c r="P20" s="56"/>
      <c r="Q20" s="38"/>
      <c r="R20" s="38"/>
    </row>
    <row r="21" spans="1:18" s="55" customFormat="1">
      <c r="A21" s="55" t="s">
        <v>1344</v>
      </c>
      <c r="B21" s="69">
        <v>2434.89</v>
      </c>
      <c r="C21" s="69">
        <v>209.79</v>
      </c>
      <c r="D21" s="69">
        <v>0</v>
      </c>
      <c r="E21" s="69">
        <v>0</v>
      </c>
      <c r="F21" s="69">
        <v>0</v>
      </c>
      <c r="G21" s="69">
        <v>0</v>
      </c>
      <c r="H21" s="69">
        <v>0</v>
      </c>
      <c r="I21" s="69">
        <v>0</v>
      </c>
      <c r="J21" s="69">
        <v>445.11</v>
      </c>
      <c r="K21" s="69">
        <f>376.63+88.8</f>
        <v>465.43</v>
      </c>
      <c r="L21" s="69">
        <v>0</v>
      </c>
      <c r="M21" s="69">
        <v>0</v>
      </c>
      <c r="N21" s="38">
        <f t="shared" si="0"/>
        <v>3555.22</v>
      </c>
      <c r="O21" s="59"/>
      <c r="P21" s="56"/>
      <c r="Q21" s="65"/>
      <c r="R21" s="38"/>
    </row>
    <row r="22" spans="1:18" s="56" customFormat="1">
      <c r="A22" s="56" t="s">
        <v>1343</v>
      </c>
      <c r="B22" s="68">
        <v>203.46</v>
      </c>
      <c r="C22" s="68">
        <v>580.75</v>
      </c>
      <c r="D22" s="68">
        <v>64</v>
      </c>
      <c r="E22" s="68">
        <v>348.71</v>
      </c>
      <c r="F22" s="68">
        <v>0</v>
      </c>
      <c r="G22" s="68">
        <v>568.14</v>
      </c>
      <c r="H22" s="68">
        <v>0</v>
      </c>
      <c r="I22" s="68">
        <v>0</v>
      </c>
      <c r="J22" s="68">
        <v>196.12</v>
      </c>
      <c r="K22" s="68">
        <v>499.96</v>
      </c>
      <c r="L22" s="68">
        <v>737.34</v>
      </c>
      <c r="M22" s="68">
        <v>445.6</v>
      </c>
      <c r="N22" s="38">
        <f t="shared" si="0"/>
        <v>3644.08</v>
      </c>
      <c r="O22" s="82">
        <f>N22/$N$54</f>
        <v>0.12298803053033205</v>
      </c>
      <c r="Q22" s="65"/>
      <c r="R22" s="38"/>
    </row>
    <row r="23" spans="1:18" s="55" customFormat="1">
      <c r="A23" s="55" t="s">
        <v>3531</v>
      </c>
      <c r="B23" s="69">
        <v>0</v>
      </c>
      <c r="C23" s="69">
        <v>13194.09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38">
        <f t="shared" si="0"/>
        <v>13194.09</v>
      </c>
      <c r="O23" s="59"/>
      <c r="P23" s="56"/>
      <c r="Q23" s="65"/>
      <c r="R23" s="38"/>
    </row>
    <row r="24" spans="1:18" s="55" customFormat="1">
      <c r="A24" s="55" t="s">
        <v>1332</v>
      </c>
      <c r="B24" s="69">
        <v>26381.82</v>
      </c>
      <c r="C24" s="69">
        <v>29763.32</v>
      </c>
      <c r="D24" s="69">
        <v>6329.44</v>
      </c>
      <c r="E24" s="69">
        <v>406450.31</v>
      </c>
      <c r="F24" s="7">
        <v>14890.36</v>
      </c>
      <c r="G24" s="69">
        <v>8920.2900000000009</v>
      </c>
      <c r="H24" s="69">
        <v>9202.1</v>
      </c>
      <c r="I24" s="69">
        <v>7445.18</v>
      </c>
      <c r="J24" s="69">
        <v>13777.06</v>
      </c>
      <c r="K24" s="69">
        <v>7862.67</v>
      </c>
      <c r="L24" s="69">
        <v>22100.720000000001</v>
      </c>
      <c r="M24" s="69">
        <v>18560.740000000002</v>
      </c>
      <c r="N24" s="38">
        <f t="shared" si="0"/>
        <v>571684.00999999989</v>
      </c>
      <c r="O24" s="59"/>
      <c r="P24" s="56"/>
      <c r="Q24" s="38"/>
      <c r="R24" s="38"/>
    </row>
    <row r="25" spans="1:18" s="55" customFormat="1">
      <c r="A25" s="55" t="s">
        <v>1316</v>
      </c>
      <c r="B25" s="69">
        <v>341597.15</v>
      </c>
      <c r="C25" s="69">
        <v>420276.42</v>
      </c>
      <c r="D25" s="69">
        <v>364667.04</v>
      </c>
      <c r="E25" s="69">
        <v>0</v>
      </c>
      <c r="F25" s="7">
        <v>436347.83</v>
      </c>
      <c r="G25" s="69">
        <v>418214.88</v>
      </c>
      <c r="H25" s="69">
        <v>328847.46999999997</v>
      </c>
      <c r="I25" s="69">
        <v>523106.82</v>
      </c>
      <c r="J25" s="69">
        <v>499943.01</v>
      </c>
      <c r="K25" s="69">
        <v>446676.82</v>
      </c>
      <c r="L25" s="69">
        <v>510950.56</v>
      </c>
      <c r="M25" s="69">
        <v>404393.83</v>
      </c>
      <c r="N25" s="38">
        <f t="shared" si="0"/>
        <v>4695021.83</v>
      </c>
      <c r="O25" s="59"/>
      <c r="P25" s="56"/>
      <c r="Q25" s="38"/>
      <c r="R25" s="38"/>
    </row>
    <row r="26" spans="1:18" s="56" customFormat="1">
      <c r="A26" s="56" t="s">
        <v>1318</v>
      </c>
      <c r="B26" s="68">
        <v>820.47</v>
      </c>
      <c r="C26" s="68">
        <v>0</v>
      </c>
      <c r="D26" s="68">
        <v>0</v>
      </c>
      <c r="E26" s="68">
        <v>0</v>
      </c>
      <c r="F26" s="68">
        <v>3000</v>
      </c>
      <c r="G26" s="68">
        <v>2500</v>
      </c>
      <c r="H26" s="68">
        <v>0</v>
      </c>
      <c r="I26" s="68">
        <v>1500</v>
      </c>
      <c r="J26" s="68">
        <v>0</v>
      </c>
      <c r="K26" s="68">
        <v>0</v>
      </c>
      <c r="L26" s="68">
        <v>0</v>
      </c>
      <c r="M26" s="68">
        <v>20000</v>
      </c>
      <c r="N26" s="38">
        <f t="shared" si="0"/>
        <v>27820.47</v>
      </c>
      <c r="O26" s="82">
        <f>N26/$N$54</f>
        <v>0.93894338591034965</v>
      </c>
      <c r="Q26" s="65"/>
      <c r="R26" s="38"/>
    </row>
    <row r="27" spans="1:18" s="56" customFormat="1">
      <c r="A27" s="56" t="s">
        <v>21</v>
      </c>
      <c r="B27" s="68">
        <v>1818.13</v>
      </c>
      <c r="C27" s="68">
        <v>1818.13</v>
      </c>
      <c r="D27" s="68">
        <v>1818.13</v>
      </c>
      <c r="E27" s="68">
        <v>1818.13</v>
      </c>
      <c r="F27" s="68">
        <v>1818.13</v>
      </c>
      <c r="G27" s="68">
        <v>1818.13</v>
      </c>
      <c r="H27" s="68">
        <v>1818.13</v>
      </c>
      <c r="I27" s="68">
        <v>1818.13</v>
      </c>
      <c r="J27" s="68">
        <v>1818.13</v>
      </c>
      <c r="K27" s="68">
        <v>1818.13</v>
      </c>
      <c r="L27" s="68">
        <v>1818.13</v>
      </c>
      <c r="M27" s="68">
        <v>1818.13</v>
      </c>
      <c r="N27" s="38">
        <f t="shared" si="0"/>
        <v>21817.560000000009</v>
      </c>
      <c r="O27" s="82">
        <f>N27/$N$54</f>
        <v>0.73634462892619057</v>
      </c>
      <c r="Q27" s="65"/>
      <c r="R27" s="38"/>
    </row>
    <row r="28" spans="1:18" s="55" customFormat="1">
      <c r="A28" s="55" t="s">
        <v>1338</v>
      </c>
      <c r="B28" s="69">
        <v>172.25</v>
      </c>
      <c r="C28" s="69">
        <v>0</v>
      </c>
      <c r="D28" s="69">
        <v>0</v>
      </c>
      <c r="E28" s="69">
        <v>0</v>
      </c>
      <c r="F28" s="69">
        <v>0</v>
      </c>
      <c r="G28" s="69">
        <v>0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38">
        <f t="shared" si="0"/>
        <v>172.25</v>
      </c>
      <c r="O28" s="59"/>
      <c r="P28" s="56"/>
      <c r="Q28" s="65"/>
      <c r="R28" s="38"/>
    </row>
    <row r="29" spans="1:18" s="55" customFormat="1">
      <c r="A29" s="55" t="s">
        <v>3132</v>
      </c>
      <c r="B29" s="69">
        <v>0</v>
      </c>
      <c r="C29" s="69">
        <v>0</v>
      </c>
      <c r="D29" s="69">
        <v>0</v>
      </c>
      <c r="E29" s="69">
        <v>0</v>
      </c>
      <c r="F29" s="69">
        <v>99.68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38">
        <f t="shared" si="0"/>
        <v>99.68</v>
      </c>
      <c r="O29" s="59"/>
      <c r="P29" s="56"/>
      <c r="Q29" s="65"/>
      <c r="R29" s="38"/>
    </row>
    <row r="30" spans="1:18" s="56" customFormat="1">
      <c r="A30" s="56" t="s">
        <v>2439</v>
      </c>
      <c r="B30" s="68">
        <v>124.2</v>
      </c>
      <c r="C30" s="68">
        <v>151.1</v>
      </c>
      <c r="D30" s="68">
        <v>82</v>
      </c>
      <c r="E30" s="68">
        <v>185.78</v>
      </c>
      <c r="F30" s="65">
        <v>342.6</v>
      </c>
      <c r="G30" s="68">
        <v>0</v>
      </c>
      <c r="H30" s="68">
        <v>163.4</v>
      </c>
      <c r="I30" s="68">
        <v>469</v>
      </c>
      <c r="J30" s="68">
        <v>655.29999999999995</v>
      </c>
      <c r="K30" s="68">
        <v>162.5</v>
      </c>
      <c r="L30" s="68">
        <v>300.3</v>
      </c>
      <c r="M30" s="68">
        <v>443.35</v>
      </c>
      <c r="N30" s="38">
        <f t="shared" si="0"/>
        <v>3079.53</v>
      </c>
      <c r="O30" s="82"/>
      <c r="Q30" s="65"/>
      <c r="R30" s="38"/>
    </row>
    <row r="31" spans="1:18" s="55" customFormat="1">
      <c r="A31" s="55" t="s">
        <v>1324</v>
      </c>
      <c r="B31" s="69">
        <v>134.4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38">
        <f t="shared" si="0"/>
        <v>134.4</v>
      </c>
      <c r="O31" s="59"/>
      <c r="P31" s="56"/>
      <c r="Q31" s="65"/>
      <c r="R31" s="38"/>
    </row>
    <row r="32" spans="1:18" s="55" customFormat="1">
      <c r="A32" s="55" t="s">
        <v>1489</v>
      </c>
      <c r="B32" s="69">
        <v>0</v>
      </c>
      <c r="C32" s="69">
        <v>0</v>
      </c>
      <c r="D32" s="69">
        <v>0</v>
      </c>
      <c r="E32" s="69">
        <v>154.84</v>
      </c>
      <c r="F32" s="69">
        <v>0</v>
      </c>
      <c r="G32" s="69">
        <v>91.57</v>
      </c>
      <c r="H32" s="69">
        <v>0</v>
      </c>
      <c r="I32" s="69">
        <v>0</v>
      </c>
      <c r="J32" s="69">
        <v>0</v>
      </c>
      <c r="K32" s="69">
        <v>0</v>
      </c>
      <c r="L32" s="69">
        <v>93.79</v>
      </c>
      <c r="M32" s="69">
        <v>93.79</v>
      </c>
      <c r="N32" s="38">
        <f t="shared" si="0"/>
        <v>433.99</v>
      </c>
      <c r="O32" s="59"/>
      <c r="P32" s="56"/>
      <c r="Q32" s="65"/>
      <c r="R32" s="38"/>
    </row>
    <row r="33" spans="1:18" s="56" customFormat="1">
      <c r="A33" s="56" t="s">
        <v>1314</v>
      </c>
      <c r="B33" s="68">
        <v>860</v>
      </c>
      <c r="C33" s="68">
        <v>860</v>
      </c>
      <c r="D33" s="68">
        <v>860</v>
      </c>
      <c r="E33" s="68">
        <v>860</v>
      </c>
      <c r="F33" s="68">
        <v>860</v>
      </c>
      <c r="G33" s="68">
        <v>860</v>
      </c>
      <c r="H33" s="68">
        <v>860</v>
      </c>
      <c r="I33" s="68">
        <v>860</v>
      </c>
      <c r="J33" s="68">
        <v>860</v>
      </c>
      <c r="K33" s="68">
        <v>860</v>
      </c>
      <c r="L33" s="68">
        <v>860</v>
      </c>
      <c r="M33" s="68">
        <v>860</v>
      </c>
      <c r="N33" s="38">
        <f t="shared" si="0"/>
        <v>10320</v>
      </c>
      <c r="O33" s="82">
        <f>N33/$N$54</f>
        <v>0.34830093605876566</v>
      </c>
      <c r="Q33" s="38"/>
      <c r="R33" s="38"/>
    </row>
    <row r="34" spans="1:18" s="55" customFormat="1">
      <c r="A34" s="55" t="s">
        <v>1859</v>
      </c>
      <c r="B34" s="69">
        <v>500</v>
      </c>
      <c r="C34" s="69">
        <v>0</v>
      </c>
      <c r="D34" s="69">
        <v>0</v>
      </c>
      <c r="E34" s="69">
        <v>1110</v>
      </c>
      <c r="F34" s="69">
        <v>0</v>
      </c>
      <c r="G34" s="69">
        <v>250</v>
      </c>
      <c r="H34" s="69">
        <v>0</v>
      </c>
      <c r="I34" s="69">
        <v>0</v>
      </c>
      <c r="J34" s="69">
        <v>800</v>
      </c>
      <c r="K34" s="69">
        <v>0</v>
      </c>
      <c r="L34" s="69">
        <v>804.75</v>
      </c>
      <c r="M34" s="69">
        <v>0</v>
      </c>
      <c r="N34" s="38">
        <f t="shared" si="0"/>
        <v>3464.75</v>
      </c>
      <c r="O34" s="59"/>
      <c r="P34" s="56"/>
      <c r="Q34" s="65"/>
      <c r="R34" s="38"/>
    </row>
    <row r="35" spans="1:18" s="55" customFormat="1">
      <c r="A35" s="55" t="s">
        <v>3147</v>
      </c>
      <c r="B35" s="69">
        <v>0</v>
      </c>
      <c r="C35" s="69">
        <v>0</v>
      </c>
      <c r="D35" s="69">
        <v>0</v>
      </c>
      <c r="E35" s="69">
        <v>0</v>
      </c>
      <c r="F35" s="69">
        <v>0</v>
      </c>
      <c r="G35" s="69">
        <v>498.4</v>
      </c>
      <c r="H35" s="69">
        <v>0</v>
      </c>
      <c r="I35" s="69">
        <v>0</v>
      </c>
      <c r="J35" s="69">
        <v>0</v>
      </c>
      <c r="K35" s="69">
        <v>384.61</v>
      </c>
      <c r="L35" s="69">
        <v>346.21</v>
      </c>
      <c r="M35" s="69">
        <v>265.29000000000002</v>
      </c>
      <c r="N35" s="38">
        <f t="shared" si="0"/>
        <v>1494.51</v>
      </c>
      <c r="O35" s="59"/>
      <c r="P35" s="56"/>
      <c r="Q35" s="65"/>
      <c r="R35" s="38"/>
    </row>
    <row r="36" spans="1:18" s="56" customFormat="1">
      <c r="A36" s="56" t="s">
        <v>3541</v>
      </c>
      <c r="B36" s="68">
        <v>350</v>
      </c>
      <c r="C36" s="68">
        <v>350</v>
      </c>
      <c r="D36" s="68">
        <v>350</v>
      </c>
      <c r="E36" s="68">
        <v>350</v>
      </c>
      <c r="F36" s="68">
        <v>350</v>
      </c>
      <c r="G36" s="68">
        <v>350</v>
      </c>
      <c r="H36" s="68">
        <v>350</v>
      </c>
      <c r="I36" s="68">
        <v>350</v>
      </c>
      <c r="J36" s="68">
        <v>350</v>
      </c>
      <c r="K36" s="68">
        <v>350</v>
      </c>
      <c r="L36" s="68">
        <v>350</v>
      </c>
      <c r="M36" s="68">
        <v>350</v>
      </c>
      <c r="N36" s="38">
        <f t="shared" si="0"/>
        <v>4200</v>
      </c>
      <c r="O36" s="82">
        <f>N36/$N$66</f>
        <v>152.72727272727272</v>
      </c>
      <c r="Q36" s="65"/>
      <c r="R36" s="38"/>
    </row>
    <row r="37" spans="1:18" s="55" customFormat="1">
      <c r="A37" s="55" t="s">
        <v>158</v>
      </c>
      <c r="B37" s="69">
        <v>110</v>
      </c>
      <c r="C37" s="69">
        <v>256</v>
      </c>
      <c r="D37" s="69">
        <v>0</v>
      </c>
      <c r="E37" s="69">
        <v>0</v>
      </c>
      <c r="F37" s="69">
        <v>0</v>
      </c>
      <c r="G37" s="69">
        <v>0</v>
      </c>
      <c r="H37" s="69">
        <v>0</v>
      </c>
      <c r="I37" s="69">
        <v>0</v>
      </c>
      <c r="J37" s="69">
        <v>0</v>
      </c>
      <c r="K37" s="69">
        <v>0</v>
      </c>
      <c r="L37" s="69">
        <v>0</v>
      </c>
      <c r="M37" s="69">
        <v>0</v>
      </c>
      <c r="N37" s="38">
        <f t="shared" si="0"/>
        <v>366</v>
      </c>
      <c r="O37" s="59"/>
      <c r="P37" s="56"/>
      <c r="Q37" s="65"/>
      <c r="R37" s="38"/>
    </row>
    <row r="38" spans="1:18" s="55" customFormat="1">
      <c r="A38" s="55" t="s">
        <v>1346</v>
      </c>
      <c r="B38" s="69">
        <v>80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38">
        <f t="shared" si="0"/>
        <v>80</v>
      </c>
      <c r="O38" s="59"/>
      <c r="P38" s="56"/>
      <c r="Q38" s="65"/>
      <c r="R38" s="38"/>
    </row>
    <row r="39" spans="1:18" s="63" customFormat="1">
      <c r="A39" s="63" t="s">
        <v>3859</v>
      </c>
      <c r="B39" s="176">
        <v>110</v>
      </c>
      <c r="C39" s="176">
        <v>50</v>
      </c>
      <c r="D39" s="176">
        <v>0</v>
      </c>
      <c r="E39" s="176">
        <v>1862.66</v>
      </c>
      <c r="F39" s="176">
        <v>0</v>
      </c>
      <c r="G39" s="176">
        <v>0</v>
      </c>
      <c r="H39" s="176">
        <v>70</v>
      </c>
      <c r="I39" s="176">
        <v>72</v>
      </c>
      <c r="J39" s="176">
        <v>0</v>
      </c>
      <c r="K39" s="176">
        <v>63</v>
      </c>
      <c r="L39" s="176">
        <v>0</v>
      </c>
      <c r="M39" s="176">
        <v>0</v>
      </c>
      <c r="O39" s="177"/>
      <c r="Q39" s="67"/>
    </row>
    <row r="40" spans="1:18" s="55" customFormat="1">
      <c r="A40" s="56" t="s">
        <v>1929</v>
      </c>
      <c r="B40" s="68">
        <v>50</v>
      </c>
      <c r="C40" s="69">
        <v>0</v>
      </c>
      <c r="D40" s="69">
        <v>0</v>
      </c>
      <c r="E40" s="69">
        <v>0</v>
      </c>
      <c r="F40" s="68">
        <v>75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200</v>
      </c>
      <c r="N40" s="38">
        <f t="shared" si="0"/>
        <v>325</v>
      </c>
      <c r="O40" s="59"/>
      <c r="P40" s="56"/>
      <c r="Q40" s="65"/>
      <c r="R40" s="38"/>
    </row>
    <row r="41" spans="1:18" s="55" customFormat="1">
      <c r="A41" s="56" t="s">
        <v>3143</v>
      </c>
      <c r="B41" s="69">
        <v>0</v>
      </c>
      <c r="C41" s="69">
        <v>0</v>
      </c>
      <c r="D41" s="69">
        <v>0</v>
      </c>
      <c r="E41" s="69">
        <v>0</v>
      </c>
      <c r="F41" s="69">
        <v>0</v>
      </c>
      <c r="G41" s="68">
        <v>555</v>
      </c>
      <c r="H41" s="69">
        <v>0</v>
      </c>
      <c r="I41" s="69">
        <v>0</v>
      </c>
      <c r="J41" s="68">
        <v>250</v>
      </c>
      <c r="K41" s="68">
        <v>444</v>
      </c>
      <c r="L41" s="69">
        <v>0</v>
      </c>
      <c r="M41" s="69">
        <v>222</v>
      </c>
      <c r="N41" s="38">
        <f t="shared" si="0"/>
        <v>1471</v>
      </c>
      <c r="O41" s="59"/>
      <c r="P41" s="56"/>
      <c r="Q41" s="65"/>
      <c r="R41" s="38"/>
    </row>
    <row r="42" spans="1:18" s="56" customFormat="1">
      <c r="A42" s="56" t="s">
        <v>1313</v>
      </c>
      <c r="B42" s="68">
        <v>2520.54</v>
      </c>
      <c r="C42" s="68">
        <v>886.5</v>
      </c>
      <c r="D42" s="68">
        <v>2776.5</v>
      </c>
      <c r="E42" s="68">
        <v>741.5</v>
      </c>
      <c r="F42" s="7">
        <v>1463.19</v>
      </c>
      <c r="G42" s="68">
        <v>1267</v>
      </c>
      <c r="H42" s="68">
        <v>976.18</v>
      </c>
      <c r="I42" s="68">
        <f>1234.06+265</f>
        <v>1499.06</v>
      </c>
      <c r="J42" s="68">
        <v>505.05</v>
      </c>
      <c r="K42" s="68">
        <v>1030.6099999999999</v>
      </c>
      <c r="L42" s="68">
        <v>345</v>
      </c>
      <c r="M42" s="68">
        <v>2206.5700000000002</v>
      </c>
      <c r="N42" s="38">
        <f t="shared" si="0"/>
        <v>16217.699999999999</v>
      </c>
      <c r="O42" s="82">
        <f>N42/$N$54</f>
        <v>0.54734884600002365</v>
      </c>
      <c r="Q42" s="38"/>
      <c r="R42" s="38"/>
    </row>
    <row r="43" spans="1:18" s="55" customFormat="1">
      <c r="A43" s="56" t="s">
        <v>2285</v>
      </c>
      <c r="B43" s="69">
        <v>0</v>
      </c>
      <c r="C43" s="69">
        <v>0</v>
      </c>
      <c r="D43" s="69">
        <v>0</v>
      </c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8">
        <v>285.07</v>
      </c>
      <c r="K43" s="68">
        <v>90</v>
      </c>
      <c r="L43" s="69">
        <v>0</v>
      </c>
      <c r="M43" s="69">
        <v>0</v>
      </c>
      <c r="N43" s="38">
        <f t="shared" si="0"/>
        <v>375.07</v>
      </c>
      <c r="O43" s="59"/>
      <c r="P43" s="56"/>
      <c r="Q43" s="65"/>
      <c r="R43" s="38"/>
    </row>
    <row r="44" spans="1:18" s="56" customFormat="1">
      <c r="A44" s="56" t="s">
        <v>3561</v>
      </c>
      <c r="B44" s="68">
        <v>0</v>
      </c>
      <c r="C44" s="68">
        <v>218.9</v>
      </c>
      <c r="D44" s="68">
        <v>600.26</v>
      </c>
      <c r="E44" s="68">
        <v>0</v>
      </c>
      <c r="F44" s="65">
        <v>649.38</v>
      </c>
      <c r="G44" s="68">
        <v>0</v>
      </c>
      <c r="H44" s="68">
        <v>615.14</v>
      </c>
      <c r="I44" s="68">
        <v>0</v>
      </c>
      <c r="J44" s="68">
        <v>437.26</v>
      </c>
      <c r="K44" s="68">
        <v>0</v>
      </c>
      <c r="L44" s="68">
        <v>453.22</v>
      </c>
      <c r="M44" s="68">
        <v>0</v>
      </c>
      <c r="N44" s="38">
        <f t="shared" si="0"/>
        <v>2974.16</v>
      </c>
      <c r="O44" s="82"/>
      <c r="Q44" s="65"/>
      <c r="R44" s="38"/>
    </row>
    <row r="45" spans="1:18" s="55" customFormat="1">
      <c r="A45" s="56" t="s">
        <v>1328</v>
      </c>
      <c r="B45" s="68">
        <f>222.88+182+1818.13</f>
        <v>2223.0100000000002</v>
      </c>
      <c r="C45" s="69">
        <v>0</v>
      </c>
      <c r="D45" s="68">
        <v>299.86</v>
      </c>
      <c r="E45" s="69">
        <v>0</v>
      </c>
      <c r="F45" s="69">
        <v>0</v>
      </c>
      <c r="G45" s="69">
        <v>0</v>
      </c>
      <c r="H45" s="69">
        <v>0</v>
      </c>
      <c r="I45" s="69">
        <v>0</v>
      </c>
      <c r="J45" s="69">
        <v>0</v>
      </c>
      <c r="K45" s="69">
        <v>0</v>
      </c>
      <c r="L45" s="68">
        <v>3072.81</v>
      </c>
      <c r="M45" s="69">
        <v>3072.81</v>
      </c>
      <c r="N45" s="38">
        <f t="shared" si="0"/>
        <v>8668.49</v>
      </c>
      <c r="O45" s="59"/>
      <c r="P45" s="56"/>
      <c r="Q45" s="65"/>
      <c r="R45" s="38"/>
    </row>
    <row r="46" spans="1:18" s="56" customFormat="1">
      <c r="A46" s="56" t="s">
        <v>1329</v>
      </c>
      <c r="B46" s="69">
        <v>0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0</v>
      </c>
      <c r="L46" s="68">
        <v>100</v>
      </c>
      <c r="M46" s="69">
        <v>0</v>
      </c>
      <c r="N46" s="38">
        <f t="shared" si="0"/>
        <v>100</v>
      </c>
      <c r="O46" s="64"/>
      <c r="Q46" s="65"/>
      <c r="R46" s="38"/>
    </row>
    <row r="47" spans="1:18" s="55" customFormat="1">
      <c r="A47" s="56" t="s">
        <v>3550</v>
      </c>
      <c r="B47" s="68">
        <v>0</v>
      </c>
      <c r="C47" s="68">
        <v>100</v>
      </c>
      <c r="D47" s="69">
        <v>0</v>
      </c>
      <c r="E47" s="68">
        <v>130</v>
      </c>
      <c r="F47" s="69">
        <v>0</v>
      </c>
      <c r="G47" s="69">
        <v>0</v>
      </c>
      <c r="H47" s="69">
        <v>0</v>
      </c>
      <c r="I47" s="69">
        <v>0</v>
      </c>
      <c r="J47" s="69">
        <v>0</v>
      </c>
      <c r="K47" s="69">
        <v>0</v>
      </c>
      <c r="L47" s="69">
        <v>0</v>
      </c>
      <c r="M47" s="69">
        <v>0</v>
      </c>
      <c r="N47" s="38">
        <f t="shared" si="0"/>
        <v>230</v>
      </c>
      <c r="O47" s="59"/>
      <c r="P47" s="56"/>
      <c r="Q47" s="65"/>
      <c r="R47" s="38"/>
    </row>
    <row r="48" spans="1:18" s="55" customFormat="1">
      <c r="A48" s="56" t="s">
        <v>1492</v>
      </c>
      <c r="B48" s="68">
        <v>43.7</v>
      </c>
      <c r="C48" s="68">
        <v>25</v>
      </c>
      <c r="D48" s="69">
        <v>0</v>
      </c>
      <c r="E48" s="68">
        <v>80</v>
      </c>
      <c r="F48" s="69">
        <v>0</v>
      </c>
      <c r="G48" s="69">
        <v>0</v>
      </c>
      <c r="H48" s="69">
        <v>0</v>
      </c>
      <c r="I48" s="69">
        <v>0</v>
      </c>
      <c r="J48" s="69">
        <v>0</v>
      </c>
      <c r="K48" s="69">
        <v>0</v>
      </c>
      <c r="L48" s="69">
        <v>0</v>
      </c>
      <c r="M48" s="69">
        <v>0</v>
      </c>
      <c r="N48" s="38">
        <f t="shared" si="0"/>
        <v>148.69999999999999</v>
      </c>
      <c r="O48" s="59"/>
      <c r="P48" s="56"/>
      <c r="Q48" s="65"/>
      <c r="R48" s="38"/>
    </row>
    <row r="49" spans="1:18" s="55" customFormat="1">
      <c r="A49" s="56" t="s">
        <v>1491</v>
      </c>
      <c r="B49" s="68">
        <v>1600.94</v>
      </c>
      <c r="C49" s="69">
        <v>0</v>
      </c>
      <c r="D49" s="69">
        <v>0</v>
      </c>
      <c r="E49" s="68">
        <v>144</v>
      </c>
      <c r="F49" s="69">
        <v>0</v>
      </c>
      <c r="G49" s="69">
        <v>0</v>
      </c>
      <c r="H49" s="69">
        <v>0</v>
      </c>
      <c r="I49" s="69">
        <v>0</v>
      </c>
      <c r="J49" s="69">
        <v>0</v>
      </c>
      <c r="K49" s="69">
        <v>0</v>
      </c>
      <c r="L49" s="69">
        <v>0</v>
      </c>
      <c r="M49" s="69">
        <v>0</v>
      </c>
      <c r="N49" s="38">
        <f t="shared" si="0"/>
        <v>1744.94</v>
      </c>
      <c r="O49" s="59"/>
      <c r="P49" s="56"/>
      <c r="Q49" s="65"/>
      <c r="R49" s="38"/>
    </row>
    <row r="50" spans="1:18" s="56" customFormat="1">
      <c r="A50" s="56" t="s">
        <v>1342</v>
      </c>
      <c r="B50" s="68">
        <v>368.43</v>
      </c>
      <c r="C50" s="68">
        <v>200</v>
      </c>
      <c r="D50" s="68">
        <v>200</v>
      </c>
      <c r="E50" s="68">
        <v>151.62</v>
      </c>
      <c r="F50" s="68">
        <v>200</v>
      </c>
      <c r="G50" s="68">
        <v>151.62</v>
      </c>
      <c r="H50" s="68">
        <v>242.47</v>
      </c>
      <c r="I50" s="68">
        <v>151.62</v>
      </c>
      <c r="J50" s="68">
        <v>200</v>
      </c>
      <c r="K50" s="68">
        <v>260.69</v>
      </c>
      <c r="L50" s="68">
        <v>290.04000000000002</v>
      </c>
      <c r="M50" s="68">
        <v>242.47</v>
      </c>
      <c r="N50" s="38">
        <f t="shared" si="0"/>
        <v>2658.96</v>
      </c>
      <c r="O50" s="82">
        <f>N50/$N$54</f>
        <v>8.9740141176629415E-2</v>
      </c>
      <c r="Q50" s="65"/>
      <c r="R50" s="38"/>
    </row>
    <row r="51" spans="1:18" s="55" customFormat="1">
      <c r="A51" s="55" t="s">
        <v>1323</v>
      </c>
      <c r="B51" s="68">
        <v>0</v>
      </c>
      <c r="C51" s="68">
        <v>491.88</v>
      </c>
      <c r="D51" s="69">
        <v>0</v>
      </c>
      <c r="E51" s="68">
        <v>250</v>
      </c>
      <c r="F51" s="69">
        <v>0</v>
      </c>
      <c r="G51" s="68">
        <v>109.85</v>
      </c>
      <c r="H51" s="69">
        <v>0</v>
      </c>
      <c r="I51" s="69">
        <v>0</v>
      </c>
      <c r="J51" s="69">
        <v>0</v>
      </c>
      <c r="K51" s="69">
        <v>0</v>
      </c>
      <c r="L51" s="69">
        <v>0</v>
      </c>
      <c r="M51" s="69">
        <v>1057</v>
      </c>
      <c r="N51" s="38">
        <f t="shared" si="0"/>
        <v>1908.73</v>
      </c>
      <c r="O51" s="59"/>
      <c r="P51" s="56"/>
      <c r="Q51" s="65"/>
      <c r="R51" s="38"/>
    </row>
    <row r="52" spans="1:18" s="55" customFormat="1">
      <c r="A52" s="55" t="s">
        <v>2283</v>
      </c>
      <c r="B52" s="69">
        <v>0</v>
      </c>
      <c r="C52" s="69">
        <v>0</v>
      </c>
      <c r="D52" s="69">
        <v>0</v>
      </c>
      <c r="E52" s="69">
        <v>0</v>
      </c>
      <c r="F52" s="69">
        <v>0</v>
      </c>
      <c r="G52" s="69">
        <v>0</v>
      </c>
      <c r="H52" s="69">
        <v>0</v>
      </c>
      <c r="I52" s="69">
        <v>0</v>
      </c>
      <c r="J52" s="68">
        <v>74.569999999999993</v>
      </c>
      <c r="K52" s="69">
        <v>0</v>
      </c>
      <c r="L52" s="68">
        <v>1051.5999999999999</v>
      </c>
      <c r="M52" s="69">
        <v>0</v>
      </c>
      <c r="N52" s="38">
        <f t="shared" si="0"/>
        <v>1126.1699999999998</v>
      </c>
      <c r="O52" s="59"/>
      <c r="P52" s="56"/>
      <c r="Q52" s="65"/>
      <c r="R52" s="38"/>
    </row>
    <row r="53" spans="1:18" s="55" customFormat="1">
      <c r="A53" s="55" t="s">
        <v>1335</v>
      </c>
      <c r="B53" s="68">
        <v>3730.01</v>
      </c>
      <c r="C53" s="69">
        <v>0</v>
      </c>
      <c r="D53" s="69">
        <v>0</v>
      </c>
      <c r="E53" s="69">
        <v>0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69">
        <v>0</v>
      </c>
      <c r="N53" s="38">
        <f t="shared" si="0"/>
        <v>3730.01</v>
      </c>
      <c r="O53" s="59"/>
      <c r="P53" s="56"/>
      <c r="Q53" s="65"/>
      <c r="R53" s="38"/>
    </row>
    <row r="54" spans="1:18" s="55" customFormat="1">
      <c r="A54" s="55" t="s">
        <v>3540</v>
      </c>
      <c r="B54" s="70">
        <v>0</v>
      </c>
      <c r="C54" s="68">
        <v>3532</v>
      </c>
      <c r="D54" s="68">
        <v>2500.9699999999998</v>
      </c>
      <c r="E54" s="69">
        <v>0</v>
      </c>
      <c r="F54" s="7">
        <v>9268.4699999999993</v>
      </c>
      <c r="G54" s="69">
        <v>0</v>
      </c>
      <c r="H54" s="69">
        <v>0</v>
      </c>
      <c r="I54" s="68">
        <f>3775.44+3748.12+1861.74</f>
        <v>9385.2999999999993</v>
      </c>
      <c r="J54" s="68">
        <v>4722</v>
      </c>
      <c r="K54" s="69">
        <v>0</v>
      </c>
      <c r="L54" s="69">
        <v>0</v>
      </c>
      <c r="M54" s="69">
        <v>220.81</v>
      </c>
      <c r="N54" s="38">
        <f t="shared" si="0"/>
        <v>29629.55</v>
      </c>
      <c r="O54" s="59"/>
      <c r="P54" s="56"/>
      <c r="Q54" s="38"/>
      <c r="R54" s="38"/>
    </row>
    <row r="55" spans="1:18" s="56" customFormat="1">
      <c r="A55" s="55" t="s">
        <v>1931</v>
      </c>
      <c r="B55" s="69">
        <v>0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8">
        <v>400</v>
      </c>
      <c r="L55" s="69">
        <v>0</v>
      </c>
      <c r="M55" s="68">
        <v>300</v>
      </c>
      <c r="N55" s="38">
        <f t="shared" si="0"/>
        <v>700</v>
      </c>
      <c r="O55" s="64"/>
      <c r="Q55" s="65"/>
      <c r="R55" s="38"/>
    </row>
    <row r="56" spans="1:18" s="56" customFormat="1">
      <c r="A56" s="55" t="s">
        <v>1932</v>
      </c>
      <c r="B56" s="68">
        <v>60</v>
      </c>
      <c r="C56" s="68">
        <v>50.54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8">
        <v>60</v>
      </c>
      <c r="L56" s="69">
        <v>0</v>
      </c>
      <c r="M56" s="69">
        <v>0</v>
      </c>
      <c r="N56" s="38">
        <f t="shared" si="0"/>
        <v>170.54</v>
      </c>
      <c r="O56" s="64"/>
      <c r="Q56" s="65"/>
      <c r="R56" s="38"/>
    </row>
    <row r="57" spans="1:18" s="55" customFormat="1">
      <c r="A57" s="55" t="s">
        <v>3563</v>
      </c>
      <c r="B57" s="68">
        <v>0</v>
      </c>
      <c r="C57" s="68">
        <v>26.84</v>
      </c>
      <c r="D57" s="69">
        <v>0</v>
      </c>
      <c r="E57" s="69">
        <v>0</v>
      </c>
      <c r="F57" s="69">
        <v>0</v>
      </c>
      <c r="G57" s="69">
        <v>0</v>
      </c>
      <c r="H57" s="69">
        <v>0</v>
      </c>
      <c r="I57" s="69">
        <v>0</v>
      </c>
      <c r="J57" s="69">
        <v>0</v>
      </c>
      <c r="K57" s="69">
        <v>0</v>
      </c>
      <c r="L57" s="69">
        <v>0</v>
      </c>
      <c r="M57" s="69">
        <v>0</v>
      </c>
      <c r="N57" s="38">
        <f t="shared" si="0"/>
        <v>26.84</v>
      </c>
      <c r="O57" s="59"/>
      <c r="P57" s="56"/>
      <c r="Q57" s="65"/>
      <c r="R57" s="38"/>
    </row>
    <row r="58" spans="1:18" s="38" customFormat="1">
      <c r="A58" s="56" t="s">
        <v>1935</v>
      </c>
      <c r="B58" s="68">
        <v>31163.35</v>
      </c>
      <c r="C58" s="68">
        <v>6467.53</v>
      </c>
      <c r="D58" s="68">
        <v>29614.81</v>
      </c>
      <c r="E58" s="68">
        <v>24122.18</v>
      </c>
      <c r="F58" s="68">
        <v>33393.279999999999</v>
      </c>
      <c r="G58" s="68">
        <v>20781.72</v>
      </c>
      <c r="H58" s="68">
        <v>30747.73</v>
      </c>
      <c r="I58" s="68">
        <v>32284.240000000002</v>
      </c>
      <c r="J58" s="68">
        <v>97186.91</v>
      </c>
      <c r="K58" s="68">
        <v>67611.45</v>
      </c>
      <c r="L58" s="68">
        <v>3452.72</v>
      </c>
      <c r="M58" s="68">
        <v>39520.68</v>
      </c>
      <c r="O58" s="82"/>
      <c r="P58" s="56"/>
      <c r="Q58" s="65"/>
    </row>
    <row r="59" spans="1:18" s="38" customFormat="1">
      <c r="A59" s="56" t="s">
        <v>2086</v>
      </c>
      <c r="B59" s="68">
        <v>0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  <c r="J59" s="68">
        <v>194.43</v>
      </c>
      <c r="K59" s="68">
        <v>0</v>
      </c>
      <c r="L59" s="68">
        <v>0</v>
      </c>
      <c r="M59" s="68">
        <v>0</v>
      </c>
      <c r="N59" s="38">
        <f t="shared" si="0"/>
        <v>194.43</v>
      </c>
      <c r="O59" s="57"/>
      <c r="P59" s="56"/>
      <c r="Q59" s="65"/>
    </row>
    <row r="60" spans="1:18" s="55" customFormat="1">
      <c r="A60" s="55" t="s">
        <v>1339</v>
      </c>
      <c r="B60" s="68">
        <v>295</v>
      </c>
      <c r="C60" s="69">
        <v>0</v>
      </c>
      <c r="D60" s="69">
        <v>0</v>
      </c>
      <c r="E60" s="69">
        <v>0</v>
      </c>
      <c r="F60" s="69">
        <v>0</v>
      </c>
      <c r="G60" s="69">
        <v>0</v>
      </c>
      <c r="H60" s="69">
        <v>0</v>
      </c>
      <c r="I60" s="69">
        <v>0</v>
      </c>
      <c r="J60" s="69">
        <v>0</v>
      </c>
      <c r="K60" s="69">
        <v>0</v>
      </c>
      <c r="L60" s="69">
        <v>0</v>
      </c>
      <c r="M60" s="69">
        <v>0</v>
      </c>
      <c r="N60" s="38">
        <f t="shared" ref="N60:N103" si="1">SUM(B60:M60)</f>
        <v>295</v>
      </c>
      <c r="O60" s="59"/>
      <c r="P60" s="56"/>
      <c r="Q60" s="65"/>
      <c r="R60" s="38"/>
    </row>
    <row r="61" spans="1:18" s="56" customFormat="1">
      <c r="A61" s="56" t="s">
        <v>1333</v>
      </c>
      <c r="B61" s="68">
        <v>0</v>
      </c>
      <c r="C61" s="68">
        <v>49.28</v>
      </c>
      <c r="D61" s="68">
        <v>96.32</v>
      </c>
      <c r="E61" s="68">
        <v>50</v>
      </c>
      <c r="F61" s="68">
        <v>48</v>
      </c>
      <c r="G61" s="68">
        <v>55</v>
      </c>
      <c r="H61" s="68">
        <v>62.82</v>
      </c>
      <c r="I61" s="68">
        <v>49</v>
      </c>
      <c r="J61" s="68">
        <v>69.17</v>
      </c>
      <c r="K61" s="68">
        <v>46</v>
      </c>
      <c r="L61" s="68">
        <v>68</v>
      </c>
      <c r="M61" s="68">
        <v>69.17</v>
      </c>
      <c r="N61" s="38">
        <f t="shared" si="1"/>
        <v>662.76</v>
      </c>
      <c r="O61" s="82" t="e">
        <f>N61/$N$58</f>
        <v>#DIV/0!</v>
      </c>
      <c r="Q61" s="65"/>
      <c r="R61" s="38"/>
    </row>
    <row r="62" spans="1:18" s="55" customFormat="1">
      <c r="A62" s="55" t="s">
        <v>3548</v>
      </c>
      <c r="B62" s="68">
        <v>0</v>
      </c>
      <c r="C62" s="68">
        <v>77.7</v>
      </c>
      <c r="D62" s="68">
        <v>155.4</v>
      </c>
      <c r="E62" s="69">
        <v>0</v>
      </c>
      <c r="F62" s="69">
        <v>0</v>
      </c>
      <c r="G62" s="69">
        <v>0</v>
      </c>
      <c r="H62" s="69">
        <v>0</v>
      </c>
      <c r="I62" s="68">
        <v>179.2</v>
      </c>
      <c r="J62" s="69">
        <v>0</v>
      </c>
      <c r="K62" s="69">
        <v>0</v>
      </c>
      <c r="L62" s="68">
        <v>177.6</v>
      </c>
      <c r="M62" s="69">
        <v>0</v>
      </c>
      <c r="N62" s="38">
        <f t="shared" si="1"/>
        <v>589.9</v>
      </c>
      <c r="O62" s="59"/>
      <c r="P62" s="56"/>
      <c r="Q62" s="65"/>
      <c r="R62" s="38"/>
    </row>
    <row r="63" spans="1:18" s="55" customFormat="1">
      <c r="A63" s="55" t="s">
        <v>3141</v>
      </c>
      <c r="B63" s="68">
        <v>191.1</v>
      </c>
      <c r="C63" s="68">
        <v>105</v>
      </c>
      <c r="D63" s="69">
        <v>0</v>
      </c>
      <c r="E63" s="69">
        <v>0</v>
      </c>
      <c r="F63" s="68">
        <v>406.61</v>
      </c>
      <c r="G63" s="68">
        <v>389.61</v>
      </c>
      <c r="H63" s="69">
        <v>0</v>
      </c>
      <c r="I63" s="69">
        <v>0</v>
      </c>
      <c r="J63" s="68">
        <f>360.75+232.65+72.15</f>
        <v>665.55</v>
      </c>
      <c r="K63" s="69">
        <v>0</v>
      </c>
      <c r="L63" s="68">
        <f>337.72+337.72</f>
        <v>675.44</v>
      </c>
      <c r="M63" s="69">
        <v>39.200000000000003</v>
      </c>
      <c r="N63" s="38">
        <f t="shared" si="1"/>
        <v>2472.5100000000002</v>
      </c>
      <c r="O63" s="59"/>
      <c r="P63" s="56"/>
      <c r="Q63" s="65"/>
      <c r="R63" s="38"/>
    </row>
    <row r="64" spans="1:18" s="56" customFormat="1">
      <c r="A64" s="56" t="s">
        <v>3526</v>
      </c>
      <c r="B64" s="68">
        <v>861.28</v>
      </c>
      <c r="C64" s="68">
        <v>1178.26</v>
      </c>
      <c r="D64" s="68">
        <v>496.16</v>
      </c>
      <c r="E64" s="68">
        <v>1103.4000000000001</v>
      </c>
      <c r="F64" s="7">
        <v>405.44</v>
      </c>
      <c r="G64" s="68">
        <v>1099.3599999999999</v>
      </c>
      <c r="H64" s="68">
        <v>715.37</v>
      </c>
      <c r="I64" s="68">
        <v>720.16</v>
      </c>
      <c r="J64" s="68">
        <f>852.32+330.99+817.6</f>
        <v>2000.9099999999999</v>
      </c>
      <c r="K64" s="68">
        <f>311.36+963.2</f>
        <v>1274.56</v>
      </c>
      <c r="L64" s="68">
        <v>1034.4000000000001</v>
      </c>
      <c r="M64" s="68">
        <f>1583.29+210.4</f>
        <v>1793.69</v>
      </c>
      <c r="N64" s="38">
        <f t="shared" si="1"/>
        <v>12682.99</v>
      </c>
      <c r="O64" s="82">
        <f>N64/$N$54</f>
        <v>0.42805206288991904</v>
      </c>
      <c r="Q64" s="38"/>
      <c r="R64" s="38"/>
    </row>
    <row r="65" spans="1:18" s="171" customFormat="1">
      <c r="A65" s="167" t="s">
        <v>2403</v>
      </c>
      <c r="B65" s="168">
        <v>0</v>
      </c>
      <c r="C65" s="168">
        <v>750</v>
      </c>
      <c r="D65" s="168">
        <v>0</v>
      </c>
      <c r="E65" s="168">
        <v>0</v>
      </c>
      <c r="F65" s="168">
        <v>0</v>
      </c>
      <c r="G65" s="168">
        <v>0</v>
      </c>
      <c r="H65" s="168">
        <v>0</v>
      </c>
      <c r="I65" s="164">
        <f>41766.72+13945.4-40000</f>
        <v>15712.120000000003</v>
      </c>
      <c r="J65" s="168">
        <v>0</v>
      </c>
      <c r="K65" s="168">
        <v>0</v>
      </c>
      <c r="L65" s="164">
        <v>12359.57</v>
      </c>
      <c r="M65" s="168">
        <v>0</v>
      </c>
      <c r="N65" s="49">
        <f t="shared" si="1"/>
        <v>28821.690000000002</v>
      </c>
      <c r="O65" s="170"/>
      <c r="P65" s="163"/>
      <c r="Q65" s="166"/>
      <c r="R65" s="49"/>
    </row>
    <row r="66" spans="1:18" s="167" customFormat="1">
      <c r="A66" s="167" t="s">
        <v>1357</v>
      </c>
      <c r="B66" s="164">
        <v>27.5</v>
      </c>
      <c r="C66" s="168">
        <v>0</v>
      </c>
      <c r="D66" s="168">
        <v>0</v>
      </c>
      <c r="E66" s="168">
        <v>0</v>
      </c>
      <c r="F66" s="168">
        <v>0</v>
      </c>
      <c r="G66" s="168">
        <v>0</v>
      </c>
      <c r="H66" s="168">
        <v>0</v>
      </c>
      <c r="I66" s="168">
        <v>0</v>
      </c>
      <c r="J66" s="168">
        <v>0</v>
      </c>
      <c r="K66" s="168">
        <v>0</v>
      </c>
      <c r="L66" s="168">
        <v>0</v>
      </c>
      <c r="M66" s="168">
        <v>0</v>
      </c>
      <c r="N66" s="49">
        <f t="shared" si="1"/>
        <v>27.5</v>
      </c>
      <c r="O66" s="169"/>
      <c r="P66" s="163"/>
      <c r="Q66" s="166"/>
      <c r="R66" s="49"/>
    </row>
    <row r="67" spans="1:18" s="63" customFormat="1">
      <c r="A67" s="63" t="s">
        <v>1936</v>
      </c>
      <c r="B67" s="176">
        <v>91</v>
      </c>
      <c r="C67" s="176">
        <v>91</v>
      </c>
      <c r="D67" s="176">
        <v>1234.94</v>
      </c>
      <c r="E67" s="176">
        <v>91</v>
      </c>
      <c r="F67" s="176">
        <v>91</v>
      </c>
      <c r="G67" s="176">
        <v>91</v>
      </c>
      <c r="H67" s="176">
        <v>91</v>
      </c>
      <c r="I67" s="176">
        <v>91</v>
      </c>
      <c r="J67" s="176">
        <v>91</v>
      </c>
      <c r="K67" s="176">
        <v>91</v>
      </c>
      <c r="L67" s="176">
        <v>91</v>
      </c>
      <c r="M67" s="176">
        <v>91</v>
      </c>
      <c r="O67" s="177"/>
      <c r="Q67" s="67"/>
    </row>
    <row r="68" spans="1:18" customFormat="1">
      <c r="A68" s="102" t="s">
        <v>3450</v>
      </c>
      <c r="B68" s="102">
        <v>9300.56</v>
      </c>
      <c r="C68" s="102">
        <v>7320.56</v>
      </c>
      <c r="D68" s="102">
        <v>4350.5600000000004</v>
      </c>
      <c r="E68" s="102">
        <v>6330.56</v>
      </c>
      <c r="F68" s="102">
        <v>7320.56</v>
      </c>
      <c r="G68" s="102">
        <v>7320.56</v>
      </c>
      <c r="H68" s="104">
        <v>4350.5600000000004</v>
      </c>
      <c r="I68" s="102">
        <v>5964.92</v>
      </c>
      <c r="J68" s="102">
        <v>4350.5600000000004</v>
      </c>
      <c r="K68" s="102">
        <v>4350.5600000000004</v>
      </c>
      <c r="L68" s="102">
        <v>4350.5600000000004</v>
      </c>
      <c r="M68" s="102">
        <v>4350.5600000000004</v>
      </c>
      <c r="N68" s="38">
        <v>69661.08</v>
      </c>
      <c r="O68" s="82">
        <v>8.8632774215172527E-3</v>
      </c>
    </row>
    <row r="69" spans="1:18" s="55" customFormat="1">
      <c r="A69" s="55" t="s">
        <v>3552</v>
      </c>
      <c r="B69" s="68">
        <v>0</v>
      </c>
      <c r="C69" s="68">
        <v>187.1</v>
      </c>
      <c r="D69" s="68">
        <v>299.86</v>
      </c>
      <c r="E69" s="68">
        <v>1909.13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8">
        <v>4500</v>
      </c>
      <c r="L69" s="69">
        <v>0</v>
      </c>
      <c r="M69" s="69">
        <v>0</v>
      </c>
      <c r="N69" s="38">
        <f t="shared" si="1"/>
        <v>6896.09</v>
      </c>
      <c r="O69" s="59"/>
      <c r="P69" s="56"/>
      <c r="Q69" s="65"/>
      <c r="R69" s="38"/>
    </row>
    <row r="70" spans="1:18" s="55" customFormat="1">
      <c r="A70" s="55" t="s">
        <v>1930</v>
      </c>
      <c r="B70" s="68">
        <v>0</v>
      </c>
      <c r="C70" s="68">
        <v>88.8</v>
      </c>
      <c r="D70" s="69">
        <v>0</v>
      </c>
      <c r="E70" s="69">
        <v>0</v>
      </c>
      <c r="F70" s="69">
        <v>0</v>
      </c>
      <c r="G70" s="69">
        <v>0</v>
      </c>
      <c r="H70" s="69">
        <v>0</v>
      </c>
      <c r="I70" s="69">
        <v>0</v>
      </c>
      <c r="J70" s="68">
        <v>58.83</v>
      </c>
      <c r="K70" s="69">
        <v>0</v>
      </c>
      <c r="L70" s="69">
        <v>0</v>
      </c>
      <c r="M70" s="79">
        <f>333+277.5+45.62</f>
        <v>656.12</v>
      </c>
      <c r="N70" s="38">
        <f t="shared" si="1"/>
        <v>803.75</v>
      </c>
      <c r="O70" s="59"/>
      <c r="P70" s="56"/>
      <c r="Q70" s="65"/>
      <c r="R70" s="38"/>
    </row>
    <row r="71" spans="1:18" s="55" customFormat="1">
      <c r="A71" s="55" t="s">
        <v>1331</v>
      </c>
      <c r="B71" s="68">
        <v>204</v>
      </c>
      <c r="C71" s="68">
        <v>100</v>
      </c>
      <c r="D71" s="68">
        <v>100</v>
      </c>
      <c r="E71" s="68">
        <v>70</v>
      </c>
      <c r="F71" s="68">
        <v>84</v>
      </c>
      <c r="G71" s="69">
        <v>0</v>
      </c>
      <c r="H71" s="69">
        <v>0</v>
      </c>
      <c r="I71" s="68">
        <v>16440.98</v>
      </c>
      <c r="J71" s="69">
        <v>0</v>
      </c>
      <c r="K71" s="68">
        <v>3000</v>
      </c>
      <c r="L71" s="69">
        <v>0</v>
      </c>
      <c r="M71" s="69">
        <v>100</v>
      </c>
      <c r="N71" s="38">
        <f t="shared" si="1"/>
        <v>20098.98</v>
      </c>
      <c r="O71" s="59"/>
      <c r="P71" s="56"/>
      <c r="Q71" s="65"/>
      <c r="R71" s="38"/>
    </row>
    <row r="72" spans="1:18" s="56" customFormat="1">
      <c r="A72" s="56" t="s">
        <v>1337</v>
      </c>
      <c r="B72" s="68">
        <v>2066.3910000000001</v>
      </c>
      <c r="C72" s="68">
        <v>3422.1240000000003</v>
      </c>
      <c r="D72" s="68">
        <v>5375.4660000000003</v>
      </c>
      <c r="E72" s="68">
        <v>3479.8590000000004</v>
      </c>
      <c r="F72" s="68">
        <v>3546.261</v>
      </c>
      <c r="G72" s="68">
        <v>1247.472</v>
      </c>
      <c r="H72" s="68">
        <v>1180.4760000000001</v>
      </c>
      <c r="I72" s="68">
        <v>4668.9840000000004</v>
      </c>
      <c r="J72" s="68">
        <v>5502.8249999999998</v>
      </c>
      <c r="K72" s="68">
        <v>1842.606</v>
      </c>
      <c r="L72" s="68">
        <v>4280.8950000000004</v>
      </c>
      <c r="M72" s="68">
        <v>1791.8820000000001</v>
      </c>
      <c r="N72" s="38">
        <f t="shared" si="1"/>
        <v>38405.240999999995</v>
      </c>
      <c r="O72" s="82"/>
      <c r="Q72" s="65"/>
      <c r="R72" s="38"/>
    </row>
    <row r="73" spans="1:18" s="56" customFormat="1">
      <c r="A73" s="56" t="s">
        <v>1327</v>
      </c>
      <c r="B73" s="99">
        <v>295.28549999999996</v>
      </c>
      <c r="C73" s="99">
        <v>344.839</v>
      </c>
      <c r="D73" s="99">
        <v>409.3655</v>
      </c>
      <c r="E73" s="99">
        <v>280.738</v>
      </c>
      <c r="F73" s="100">
        <v>517.60349999999994</v>
      </c>
      <c r="G73" s="99">
        <v>0</v>
      </c>
      <c r="H73" s="99">
        <v>216.614</v>
      </c>
      <c r="I73" s="99">
        <v>1108.0250000000001</v>
      </c>
      <c r="J73" s="99">
        <v>323.25349999999997</v>
      </c>
      <c r="K73" s="99">
        <v>1109.3244999999997</v>
      </c>
      <c r="L73" s="99">
        <v>135.02149999999997</v>
      </c>
      <c r="M73" s="101">
        <v>753.3075</v>
      </c>
      <c r="N73" s="38">
        <f t="shared" si="1"/>
        <v>5493.3774999999987</v>
      </c>
      <c r="O73" s="82"/>
      <c r="Q73" s="65"/>
      <c r="R73" s="38"/>
    </row>
    <row r="74" spans="1:18" s="56" customFormat="1">
      <c r="A74" s="56" t="s">
        <v>1330</v>
      </c>
      <c r="B74" s="68">
        <v>500</v>
      </c>
      <c r="C74" s="68">
        <v>505.33</v>
      </c>
      <c r="D74" s="68">
        <v>600</v>
      </c>
      <c r="E74" s="68">
        <v>600</v>
      </c>
      <c r="F74" s="68">
        <v>600</v>
      </c>
      <c r="G74" s="68">
        <v>600</v>
      </c>
      <c r="H74" s="68">
        <v>600</v>
      </c>
      <c r="I74" s="68">
        <v>600</v>
      </c>
      <c r="J74" s="68">
        <v>600</v>
      </c>
      <c r="K74" s="68">
        <v>600</v>
      </c>
      <c r="L74" s="68">
        <v>600</v>
      </c>
      <c r="M74" s="68">
        <v>600</v>
      </c>
      <c r="N74" s="38">
        <f t="shared" si="1"/>
        <v>7005.33</v>
      </c>
      <c r="O74" s="82">
        <f>N74/$N$56</f>
        <v>41.077342558930461</v>
      </c>
      <c r="Q74" s="65"/>
      <c r="R74" s="38"/>
    </row>
    <row r="75" spans="1:18" s="55" customFormat="1">
      <c r="A75" s="55" t="s">
        <v>3521</v>
      </c>
      <c r="B75" s="69">
        <v>1813.92</v>
      </c>
      <c r="C75" s="69">
        <v>0</v>
      </c>
      <c r="D75" s="69">
        <v>0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69">
        <v>0</v>
      </c>
      <c r="N75" s="38">
        <f t="shared" si="1"/>
        <v>1813.92</v>
      </c>
      <c r="O75" s="59"/>
      <c r="P75" s="56"/>
      <c r="Q75" s="65"/>
      <c r="R75" s="38"/>
    </row>
    <row r="76" spans="1:18" s="55" customFormat="1">
      <c r="A76" s="55" t="s">
        <v>3522</v>
      </c>
      <c r="B76" s="69">
        <v>0</v>
      </c>
      <c r="C76" s="69">
        <v>2078.91</v>
      </c>
      <c r="D76" s="69">
        <v>0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0</v>
      </c>
      <c r="K76" s="69">
        <v>0</v>
      </c>
      <c r="L76" s="69">
        <v>0</v>
      </c>
      <c r="M76" s="69">
        <v>0</v>
      </c>
      <c r="N76" s="38">
        <f t="shared" si="1"/>
        <v>2078.91</v>
      </c>
      <c r="O76" s="59"/>
      <c r="P76" s="56"/>
      <c r="Q76" s="65"/>
      <c r="R76" s="38"/>
    </row>
    <row r="77" spans="1:18" s="55" customFormat="1">
      <c r="A77" s="55" t="s">
        <v>3529</v>
      </c>
      <c r="B77" s="69">
        <v>0</v>
      </c>
      <c r="C77" s="69">
        <v>1851.3</v>
      </c>
      <c r="D77" s="69">
        <v>0</v>
      </c>
      <c r="E77" s="69">
        <v>0</v>
      </c>
      <c r="F77" s="69">
        <v>0</v>
      </c>
      <c r="G77" s="69">
        <v>0</v>
      </c>
      <c r="H77" s="69">
        <v>0</v>
      </c>
      <c r="I77" s="69">
        <v>0</v>
      </c>
      <c r="J77" s="69">
        <v>0</v>
      </c>
      <c r="K77" s="69">
        <v>0</v>
      </c>
      <c r="L77" s="69">
        <v>0</v>
      </c>
      <c r="M77" s="69">
        <v>0</v>
      </c>
      <c r="N77" s="38">
        <f t="shared" si="1"/>
        <v>1851.3</v>
      </c>
      <c r="O77" s="59"/>
      <c r="P77" s="56"/>
      <c r="Q77" s="65"/>
      <c r="R77" s="38"/>
    </row>
    <row r="78" spans="1:18" s="55" customFormat="1">
      <c r="A78" s="55" t="s">
        <v>3528</v>
      </c>
      <c r="B78" s="69">
        <v>0</v>
      </c>
      <c r="C78" s="69">
        <v>1730.43</v>
      </c>
      <c r="D78" s="69">
        <v>0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38">
        <f t="shared" si="1"/>
        <v>1730.43</v>
      </c>
      <c r="O78" s="59"/>
      <c r="P78" s="56"/>
      <c r="Q78" s="65"/>
      <c r="R78" s="38"/>
    </row>
    <row r="79" spans="1:18" s="63" customFormat="1">
      <c r="A79" s="63" t="s">
        <v>801</v>
      </c>
      <c r="B79" s="69">
        <v>0</v>
      </c>
      <c r="C79" s="68">
        <v>0</v>
      </c>
      <c r="D79" s="106">
        <v>1890.41</v>
      </c>
      <c r="E79" s="68">
        <v>0</v>
      </c>
      <c r="F79" s="68">
        <v>0</v>
      </c>
      <c r="G79" s="68">
        <v>0</v>
      </c>
      <c r="H79" s="68">
        <v>0</v>
      </c>
      <c r="I79" s="68">
        <v>0</v>
      </c>
      <c r="J79" s="68">
        <v>0</v>
      </c>
      <c r="K79" s="68">
        <v>0</v>
      </c>
      <c r="L79" s="68">
        <v>0</v>
      </c>
      <c r="M79" s="68">
        <v>0</v>
      </c>
      <c r="N79" s="38">
        <f t="shared" si="1"/>
        <v>1890.41</v>
      </c>
      <c r="O79" s="66"/>
      <c r="Q79" s="65"/>
      <c r="R79" s="38"/>
    </row>
    <row r="80" spans="1:18" s="55" customFormat="1">
      <c r="A80" s="55" t="s">
        <v>1848</v>
      </c>
      <c r="B80" s="69">
        <v>0</v>
      </c>
      <c r="C80" s="69">
        <v>0</v>
      </c>
      <c r="D80" s="69">
        <v>1849.12</v>
      </c>
      <c r="E80" s="69">
        <v>0</v>
      </c>
      <c r="F80" s="69">
        <v>0</v>
      </c>
      <c r="G80" s="69">
        <v>0</v>
      </c>
      <c r="H80" s="69">
        <v>0</v>
      </c>
      <c r="I80" s="69">
        <v>0</v>
      </c>
      <c r="J80" s="69">
        <v>0</v>
      </c>
      <c r="K80" s="69">
        <v>0</v>
      </c>
      <c r="L80" s="69">
        <v>0</v>
      </c>
      <c r="M80" s="69">
        <v>0</v>
      </c>
      <c r="N80" s="38">
        <f t="shared" si="1"/>
        <v>1849.12</v>
      </c>
      <c r="O80" s="59"/>
      <c r="P80" s="56"/>
      <c r="Q80" s="65"/>
      <c r="R80" s="38"/>
    </row>
    <row r="81" spans="1:18" s="55" customFormat="1">
      <c r="A81" s="55" t="s">
        <v>1867</v>
      </c>
      <c r="B81" s="69">
        <v>0</v>
      </c>
      <c r="C81" s="69">
        <v>0</v>
      </c>
      <c r="D81" s="69">
        <v>0</v>
      </c>
      <c r="E81" s="69">
        <v>3681.52</v>
      </c>
      <c r="F81" s="69">
        <v>0</v>
      </c>
      <c r="G81" s="69">
        <v>0</v>
      </c>
      <c r="H81" s="69">
        <v>0</v>
      </c>
      <c r="I81" s="69">
        <v>0</v>
      </c>
      <c r="J81" s="69">
        <v>0</v>
      </c>
      <c r="K81" s="69">
        <v>0</v>
      </c>
      <c r="L81" s="69">
        <v>0</v>
      </c>
      <c r="M81" s="69">
        <v>0</v>
      </c>
      <c r="N81" s="38">
        <f t="shared" si="1"/>
        <v>3681.52</v>
      </c>
      <c r="O81" s="59"/>
      <c r="P81" s="56"/>
      <c r="Q81" s="65"/>
      <c r="R81" s="38"/>
    </row>
    <row r="82" spans="1:18" s="63" customFormat="1">
      <c r="A82" s="63" t="s">
        <v>1862</v>
      </c>
      <c r="B82" s="69">
        <v>0</v>
      </c>
      <c r="C82" s="69">
        <v>0</v>
      </c>
      <c r="D82" s="69">
        <v>0</v>
      </c>
      <c r="E82" s="106">
        <v>2079.13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69">
        <v>0</v>
      </c>
      <c r="N82" s="38">
        <f t="shared" si="1"/>
        <v>2079.13</v>
      </c>
      <c r="O82" s="66"/>
      <c r="Q82" s="65"/>
      <c r="R82" s="38"/>
    </row>
    <row r="83" spans="1:18" s="55" customFormat="1">
      <c r="A83" s="55" t="s">
        <v>1900</v>
      </c>
      <c r="B83" s="69">
        <v>0</v>
      </c>
      <c r="C83" s="69">
        <v>0</v>
      </c>
      <c r="D83" s="69">
        <v>0</v>
      </c>
      <c r="E83" s="69">
        <v>0</v>
      </c>
      <c r="F83" s="69">
        <v>1890.41</v>
      </c>
      <c r="G83" s="69">
        <v>0</v>
      </c>
      <c r="H83" s="69">
        <v>0</v>
      </c>
      <c r="I83" s="69">
        <v>0</v>
      </c>
      <c r="J83" s="69">
        <v>0</v>
      </c>
      <c r="K83" s="69">
        <v>0</v>
      </c>
      <c r="L83" s="69">
        <v>0</v>
      </c>
      <c r="M83" s="69">
        <v>0</v>
      </c>
      <c r="N83" s="38">
        <f t="shared" si="1"/>
        <v>1890.41</v>
      </c>
      <c r="O83" s="59"/>
      <c r="P83" s="56"/>
      <c r="Q83" s="65"/>
      <c r="R83" s="38"/>
    </row>
    <row r="84" spans="1:18" s="63" customFormat="1">
      <c r="A84" s="63" t="s">
        <v>1909</v>
      </c>
      <c r="B84" s="69">
        <v>0</v>
      </c>
      <c r="C84" s="69">
        <v>0</v>
      </c>
      <c r="D84" s="69">
        <v>0</v>
      </c>
      <c r="E84" s="68">
        <v>0</v>
      </c>
      <c r="F84" s="106">
        <v>2160.0500000000002</v>
      </c>
      <c r="G84" s="69">
        <v>0</v>
      </c>
      <c r="H84" s="69">
        <v>0</v>
      </c>
      <c r="I84" s="69">
        <v>0</v>
      </c>
      <c r="J84" s="69">
        <v>0</v>
      </c>
      <c r="K84" s="69">
        <v>0</v>
      </c>
      <c r="L84" s="69">
        <v>0</v>
      </c>
      <c r="M84" s="69">
        <v>0</v>
      </c>
      <c r="N84" s="38">
        <f t="shared" si="1"/>
        <v>2160.0500000000002</v>
      </c>
      <c r="O84" s="66"/>
      <c r="Q84" s="67"/>
      <c r="R84" s="38"/>
    </row>
    <row r="85" spans="1:18" s="55" customFormat="1">
      <c r="A85" s="55" t="s">
        <v>1906</v>
      </c>
      <c r="B85" s="69">
        <v>0</v>
      </c>
      <c r="C85" s="69">
        <v>0</v>
      </c>
      <c r="D85" s="69">
        <v>0</v>
      </c>
      <c r="E85" s="69">
        <v>0</v>
      </c>
      <c r="F85" s="69">
        <v>0</v>
      </c>
      <c r="G85" s="69">
        <v>4434.4399999999996</v>
      </c>
      <c r="H85" s="69">
        <v>0</v>
      </c>
      <c r="I85" s="69">
        <v>0</v>
      </c>
      <c r="J85" s="69">
        <v>0</v>
      </c>
      <c r="K85" s="69">
        <v>0</v>
      </c>
      <c r="L85" s="69">
        <v>0</v>
      </c>
      <c r="M85" s="69">
        <v>0</v>
      </c>
      <c r="N85" s="38">
        <f t="shared" si="1"/>
        <v>4434.4399999999996</v>
      </c>
      <c r="O85" s="59"/>
      <c r="P85" s="56"/>
      <c r="Q85" s="65"/>
      <c r="R85" s="38"/>
    </row>
    <row r="86" spans="1:18" s="55" customFormat="1">
      <c r="A86" s="55" t="s">
        <v>288</v>
      </c>
      <c r="B86" s="69">
        <v>0</v>
      </c>
      <c r="C86" s="69">
        <v>0</v>
      </c>
      <c r="D86" s="69">
        <v>0</v>
      </c>
      <c r="E86" s="69">
        <v>0</v>
      </c>
      <c r="F86" s="69">
        <v>0</v>
      </c>
      <c r="G86" s="69">
        <v>0</v>
      </c>
      <c r="H86" s="69">
        <v>2017.46</v>
      </c>
      <c r="I86" s="69">
        <v>0</v>
      </c>
      <c r="J86" s="69">
        <v>0</v>
      </c>
      <c r="K86" s="69">
        <v>0</v>
      </c>
      <c r="L86" s="69">
        <v>0</v>
      </c>
      <c r="M86" s="69">
        <v>0</v>
      </c>
      <c r="N86" s="38">
        <f t="shared" si="1"/>
        <v>2017.46</v>
      </c>
      <c r="O86" s="59"/>
      <c r="P86" s="56"/>
      <c r="Q86" s="65"/>
      <c r="R86" s="38"/>
    </row>
    <row r="87" spans="1:18" s="55" customFormat="1">
      <c r="A87" s="55" t="s">
        <v>281</v>
      </c>
      <c r="B87" s="69">
        <v>0</v>
      </c>
      <c r="C87" s="69">
        <v>0</v>
      </c>
      <c r="D87" s="69">
        <v>0</v>
      </c>
      <c r="E87" s="69">
        <v>0</v>
      </c>
      <c r="F87" s="69">
        <v>0</v>
      </c>
      <c r="G87" s="69">
        <v>0</v>
      </c>
      <c r="H87" s="69">
        <v>1804.96</v>
      </c>
      <c r="I87" s="69">
        <v>0</v>
      </c>
      <c r="J87" s="69">
        <v>0</v>
      </c>
      <c r="K87" s="69">
        <v>0</v>
      </c>
      <c r="L87" s="69">
        <v>0</v>
      </c>
      <c r="M87" s="69">
        <v>0</v>
      </c>
      <c r="N87" s="38">
        <f t="shared" si="1"/>
        <v>1804.96</v>
      </c>
      <c r="O87" s="59"/>
      <c r="P87" s="56"/>
      <c r="Q87" s="65"/>
      <c r="R87" s="38"/>
    </row>
    <row r="88" spans="1:18" s="55" customFormat="1">
      <c r="A88" s="55" t="s">
        <v>2296</v>
      </c>
      <c r="B88" s="69">
        <v>0</v>
      </c>
      <c r="C88" s="69">
        <v>0</v>
      </c>
      <c r="D88" s="69">
        <v>0</v>
      </c>
      <c r="E88" s="69">
        <v>0</v>
      </c>
      <c r="F88" s="69">
        <v>0</v>
      </c>
      <c r="G88" s="69">
        <v>0</v>
      </c>
      <c r="H88" s="69">
        <v>0</v>
      </c>
      <c r="I88" s="69">
        <f>2035.02+125</f>
        <v>2160.02</v>
      </c>
      <c r="J88" s="69">
        <v>0</v>
      </c>
      <c r="K88" s="69">
        <v>0</v>
      </c>
      <c r="L88" s="69">
        <v>0</v>
      </c>
      <c r="M88" s="69">
        <v>0</v>
      </c>
      <c r="N88" s="38">
        <f t="shared" si="1"/>
        <v>2160.02</v>
      </c>
      <c r="O88" s="59"/>
      <c r="P88" s="56"/>
      <c r="Q88" s="65"/>
      <c r="R88" s="38"/>
    </row>
    <row r="89" spans="1:18" s="55" customFormat="1">
      <c r="A89" s="55" t="s">
        <v>3137</v>
      </c>
      <c r="B89" s="69">
        <v>0</v>
      </c>
      <c r="C89" s="69">
        <v>0</v>
      </c>
      <c r="D89" s="69">
        <v>0</v>
      </c>
      <c r="E89" s="69">
        <v>0</v>
      </c>
      <c r="F89" s="69">
        <v>0</v>
      </c>
      <c r="G89" s="69">
        <v>0</v>
      </c>
      <c r="H89" s="69">
        <v>0</v>
      </c>
      <c r="I89" s="69">
        <v>1924.89</v>
      </c>
      <c r="J89" s="69">
        <v>0</v>
      </c>
      <c r="K89" s="69">
        <v>0</v>
      </c>
      <c r="L89" s="69">
        <v>0</v>
      </c>
      <c r="M89" s="69">
        <v>0</v>
      </c>
      <c r="N89" s="38">
        <f t="shared" si="1"/>
        <v>1924.89</v>
      </c>
      <c r="O89" s="59"/>
      <c r="P89" s="56"/>
      <c r="Q89" s="65"/>
      <c r="R89" s="38"/>
    </row>
    <row r="90" spans="1:18" s="55" customFormat="1">
      <c r="A90" s="55" t="s">
        <v>2280</v>
      </c>
      <c r="B90" s="69">
        <v>0</v>
      </c>
      <c r="C90" s="69">
        <v>0</v>
      </c>
      <c r="D90" s="69">
        <v>0</v>
      </c>
      <c r="E90" s="69">
        <v>0</v>
      </c>
      <c r="F90" s="69">
        <v>0</v>
      </c>
      <c r="G90" s="69">
        <v>0</v>
      </c>
      <c r="H90" s="69">
        <v>0</v>
      </c>
      <c r="I90" s="69">
        <v>0</v>
      </c>
      <c r="J90" s="69">
        <v>2185.04</v>
      </c>
      <c r="K90" s="69">
        <v>0</v>
      </c>
      <c r="L90" s="69">
        <v>0</v>
      </c>
      <c r="M90" s="69">
        <v>0</v>
      </c>
      <c r="N90" s="38">
        <f t="shared" si="1"/>
        <v>2185.04</v>
      </c>
      <c r="O90" s="59"/>
      <c r="P90" s="56"/>
      <c r="Q90" s="65"/>
      <c r="R90" s="38"/>
    </row>
    <row r="91" spans="1:18" s="55" customFormat="1">
      <c r="A91" s="55" t="s">
        <v>2284</v>
      </c>
      <c r="B91" s="69">
        <v>0</v>
      </c>
      <c r="C91" s="69">
        <v>0</v>
      </c>
      <c r="D91" s="69">
        <v>0</v>
      </c>
      <c r="E91" s="69">
        <v>0</v>
      </c>
      <c r="F91" s="69">
        <v>0</v>
      </c>
      <c r="G91" s="69">
        <v>0</v>
      </c>
      <c r="H91" s="69">
        <v>0</v>
      </c>
      <c r="I91" s="69">
        <v>0</v>
      </c>
      <c r="J91" s="69">
        <f>1636.59+514.26</f>
        <v>2150.85</v>
      </c>
      <c r="K91" s="69">
        <v>0</v>
      </c>
      <c r="L91" s="69">
        <v>0</v>
      </c>
      <c r="M91" s="69">
        <v>0</v>
      </c>
      <c r="N91" s="38">
        <f t="shared" si="1"/>
        <v>2150.85</v>
      </c>
      <c r="O91" s="59"/>
      <c r="P91" s="56"/>
      <c r="Q91" s="65"/>
      <c r="R91" s="38"/>
    </row>
    <row r="92" spans="1:18" s="55" customFormat="1">
      <c r="A92" s="55" t="s">
        <v>2281</v>
      </c>
      <c r="B92" s="69">
        <v>0</v>
      </c>
      <c r="C92" s="69">
        <v>0</v>
      </c>
      <c r="D92" s="69">
        <v>0</v>
      </c>
      <c r="E92" s="69">
        <v>0</v>
      </c>
      <c r="F92" s="69">
        <v>0</v>
      </c>
      <c r="G92" s="69">
        <v>0</v>
      </c>
      <c r="H92" s="69">
        <v>0</v>
      </c>
      <c r="I92" s="69">
        <v>0</v>
      </c>
      <c r="J92" s="69">
        <v>1708.8</v>
      </c>
      <c r="K92" s="69">
        <v>0</v>
      </c>
      <c r="L92" s="69">
        <v>0</v>
      </c>
      <c r="M92" s="69">
        <v>0</v>
      </c>
      <c r="N92" s="38">
        <f t="shared" si="1"/>
        <v>1708.8</v>
      </c>
      <c r="O92" s="59"/>
      <c r="P92" s="56"/>
      <c r="Q92" s="65"/>
      <c r="R92" s="38"/>
    </row>
    <row r="93" spans="1:18" s="55" customFormat="1">
      <c r="A93" s="55" t="s">
        <v>2297</v>
      </c>
      <c r="B93" s="69">
        <v>0</v>
      </c>
      <c r="C93" s="69">
        <v>0</v>
      </c>
      <c r="D93" s="69">
        <v>0</v>
      </c>
      <c r="E93" s="69">
        <v>0</v>
      </c>
      <c r="F93" s="69">
        <v>0</v>
      </c>
      <c r="G93" s="69">
        <v>0</v>
      </c>
      <c r="H93" s="69">
        <v>0</v>
      </c>
      <c r="I93" s="69">
        <v>0</v>
      </c>
      <c r="J93" s="69">
        <v>0</v>
      </c>
      <c r="K93" s="69">
        <v>345.48</v>
      </c>
      <c r="L93" s="69">
        <v>0</v>
      </c>
      <c r="M93" s="69">
        <v>0</v>
      </c>
      <c r="N93" s="38">
        <f t="shared" si="1"/>
        <v>345.48</v>
      </c>
      <c r="O93" s="59"/>
      <c r="P93" s="56"/>
      <c r="Q93" s="65"/>
      <c r="R93" s="38"/>
    </row>
    <row r="94" spans="1:18" s="55" customFormat="1">
      <c r="A94" s="55" t="s">
        <v>2299</v>
      </c>
      <c r="B94" s="69">
        <v>0</v>
      </c>
      <c r="C94" s="69">
        <v>0</v>
      </c>
      <c r="D94" s="69">
        <v>0</v>
      </c>
      <c r="E94" s="69">
        <v>0</v>
      </c>
      <c r="F94" s="69">
        <v>0</v>
      </c>
      <c r="G94" s="69">
        <v>0</v>
      </c>
      <c r="H94" s="69">
        <v>0</v>
      </c>
      <c r="I94" s="69">
        <v>0</v>
      </c>
      <c r="J94" s="69">
        <v>0</v>
      </c>
      <c r="K94" s="69">
        <v>101.58</v>
      </c>
      <c r="L94" s="69">
        <v>278.95</v>
      </c>
      <c r="M94" s="69">
        <v>0</v>
      </c>
      <c r="N94" s="38">
        <f t="shared" si="1"/>
        <v>380.53</v>
      </c>
      <c r="O94" s="59"/>
      <c r="P94" s="56"/>
      <c r="Q94" s="65"/>
      <c r="R94" s="38"/>
    </row>
    <row r="95" spans="1:18" s="55" customFormat="1">
      <c r="A95" s="55" t="s">
        <v>3911</v>
      </c>
      <c r="B95" s="69">
        <v>0</v>
      </c>
      <c r="C95" s="69">
        <v>0</v>
      </c>
      <c r="D95" s="69">
        <v>0</v>
      </c>
      <c r="E95" s="69">
        <v>0</v>
      </c>
      <c r="F95" s="69">
        <v>0</v>
      </c>
      <c r="G95" s="69">
        <v>0</v>
      </c>
      <c r="H95" s="69">
        <v>0</v>
      </c>
      <c r="I95" s="69">
        <v>0</v>
      </c>
      <c r="J95" s="69">
        <v>0</v>
      </c>
      <c r="K95" s="69">
        <v>0</v>
      </c>
      <c r="L95" s="69">
        <v>1992.96</v>
      </c>
      <c r="M95" s="69">
        <v>0</v>
      </c>
      <c r="N95" s="38">
        <f t="shared" si="1"/>
        <v>1992.96</v>
      </c>
      <c r="O95" s="59"/>
      <c r="P95" s="56"/>
      <c r="Q95" s="65"/>
      <c r="R95" s="38"/>
    </row>
    <row r="96" spans="1:18" s="55" customFormat="1">
      <c r="A96" s="55" t="s">
        <v>3910</v>
      </c>
      <c r="B96" s="69">
        <v>0</v>
      </c>
      <c r="C96" s="69">
        <v>0</v>
      </c>
      <c r="D96" s="69">
        <v>0</v>
      </c>
      <c r="E96" s="69">
        <v>0</v>
      </c>
      <c r="F96" s="69">
        <v>0</v>
      </c>
      <c r="G96" s="69">
        <v>0</v>
      </c>
      <c r="H96" s="69">
        <v>0</v>
      </c>
      <c r="I96" s="69">
        <v>0</v>
      </c>
      <c r="J96" s="69">
        <v>0</v>
      </c>
      <c r="K96" s="69">
        <v>0</v>
      </c>
      <c r="L96" s="69">
        <v>329.67</v>
      </c>
      <c r="M96" s="69">
        <v>1694.62</v>
      </c>
      <c r="N96" s="38">
        <f t="shared" si="1"/>
        <v>2024.29</v>
      </c>
      <c r="O96" s="59"/>
      <c r="P96" s="56"/>
      <c r="Q96" s="65"/>
      <c r="R96" s="38"/>
    </row>
    <row r="97" spans="1:18" s="55" customFormat="1">
      <c r="A97" s="55" t="s">
        <v>3749</v>
      </c>
      <c r="B97" s="69">
        <v>0</v>
      </c>
      <c r="C97" s="69">
        <v>0</v>
      </c>
      <c r="D97" s="69">
        <v>0</v>
      </c>
      <c r="E97" s="69">
        <v>0</v>
      </c>
      <c r="F97" s="69">
        <v>0</v>
      </c>
      <c r="G97" s="69">
        <v>0</v>
      </c>
      <c r="H97" s="69">
        <v>0</v>
      </c>
      <c r="I97" s="69">
        <v>0</v>
      </c>
      <c r="J97" s="69">
        <v>0</v>
      </c>
      <c r="K97" s="69">
        <v>0</v>
      </c>
      <c r="L97" s="69">
        <v>0</v>
      </c>
      <c r="M97" s="69">
        <v>1796.82</v>
      </c>
      <c r="N97" s="38">
        <f t="shared" si="1"/>
        <v>1796.82</v>
      </c>
      <c r="O97" s="59"/>
      <c r="P97" s="56"/>
      <c r="Q97" s="65"/>
      <c r="R97" s="38"/>
    </row>
    <row r="98" spans="1:18" s="38" customFormat="1">
      <c r="A98" s="55" t="s">
        <v>2085</v>
      </c>
      <c r="B98" s="69">
        <v>0</v>
      </c>
      <c r="C98" s="69">
        <v>0</v>
      </c>
      <c r="D98" s="69">
        <v>0</v>
      </c>
      <c r="E98" s="69">
        <v>0</v>
      </c>
      <c r="F98" s="69">
        <v>0</v>
      </c>
      <c r="G98" s="69">
        <v>0</v>
      </c>
      <c r="H98" s="69">
        <v>0</v>
      </c>
      <c r="I98" s="69">
        <v>0</v>
      </c>
      <c r="J98" s="69">
        <v>0</v>
      </c>
      <c r="K98" s="69">
        <v>0</v>
      </c>
      <c r="L98" s="69">
        <v>0</v>
      </c>
      <c r="M98" s="79">
        <v>1837.43</v>
      </c>
      <c r="N98" s="38">
        <f t="shared" si="1"/>
        <v>1837.43</v>
      </c>
      <c r="O98" s="57"/>
      <c r="P98" s="56"/>
      <c r="Q98" s="65"/>
    </row>
    <row r="99" spans="1:18" s="55" customFormat="1">
      <c r="A99" s="55" t="s">
        <v>1490</v>
      </c>
      <c r="B99" s="69">
        <v>0</v>
      </c>
      <c r="C99" s="69">
        <v>0</v>
      </c>
      <c r="D99" s="69">
        <v>0</v>
      </c>
      <c r="E99" s="69">
        <v>1907.67</v>
      </c>
      <c r="F99" s="69">
        <v>0</v>
      </c>
      <c r="G99" s="69">
        <v>0</v>
      </c>
      <c r="H99" s="69">
        <v>0</v>
      </c>
      <c r="I99" s="69">
        <v>0</v>
      </c>
      <c r="J99" s="69">
        <v>0</v>
      </c>
      <c r="K99" s="69">
        <v>0</v>
      </c>
      <c r="L99" s="69">
        <v>0</v>
      </c>
      <c r="M99" s="69">
        <v>0</v>
      </c>
      <c r="N99" s="38">
        <f t="shared" si="1"/>
        <v>1907.67</v>
      </c>
      <c r="O99" s="59"/>
      <c r="P99" s="56"/>
      <c r="Q99" s="65"/>
      <c r="R99" s="38"/>
    </row>
    <row r="100" spans="1:18" s="55" customFormat="1">
      <c r="A100" s="55" t="s">
        <v>1933</v>
      </c>
      <c r="B100" s="69">
        <v>0</v>
      </c>
      <c r="C100" s="69">
        <v>0</v>
      </c>
      <c r="D100" s="69">
        <v>0</v>
      </c>
      <c r="E100" s="69">
        <v>0</v>
      </c>
      <c r="F100" s="69">
        <v>0</v>
      </c>
      <c r="G100" s="69">
        <v>0</v>
      </c>
      <c r="H100" s="69">
        <v>0</v>
      </c>
      <c r="I100" s="69">
        <v>0</v>
      </c>
      <c r="J100" s="69">
        <v>0</v>
      </c>
      <c r="K100" s="69">
        <v>0</v>
      </c>
      <c r="L100" s="69">
        <v>0</v>
      </c>
      <c r="M100" s="69">
        <v>4168.0200000000004</v>
      </c>
      <c r="N100" s="38">
        <f t="shared" si="1"/>
        <v>4168.0200000000004</v>
      </c>
      <c r="O100" s="59"/>
      <c r="P100" s="56"/>
      <c r="Q100" s="65"/>
      <c r="R100" s="38"/>
    </row>
    <row r="101" spans="1:18" s="55" customFormat="1">
      <c r="A101" s="55" t="s">
        <v>3152</v>
      </c>
      <c r="B101" s="69">
        <v>0</v>
      </c>
      <c r="C101" s="69">
        <v>649.62</v>
      </c>
      <c r="D101" s="69">
        <v>230.05</v>
      </c>
      <c r="E101" s="69">
        <v>230.05</v>
      </c>
      <c r="F101" s="69">
        <v>0</v>
      </c>
      <c r="G101" s="69">
        <v>0</v>
      </c>
      <c r="H101" s="69">
        <v>0</v>
      </c>
      <c r="I101" s="69">
        <v>0</v>
      </c>
      <c r="J101" s="69">
        <v>0</v>
      </c>
      <c r="K101" s="69">
        <v>0</v>
      </c>
      <c r="L101" s="69">
        <v>0</v>
      </c>
      <c r="M101" s="69">
        <v>262.18</v>
      </c>
      <c r="N101" s="38">
        <f t="shared" si="1"/>
        <v>1371.9</v>
      </c>
      <c r="O101" s="59"/>
      <c r="P101" s="56"/>
      <c r="Q101" s="60"/>
      <c r="R101" s="38"/>
    </row>
    <row r="102" spans="1:18" s="55" customFormat="1">
      <c r="A102" s="55" t="s">
        <v>286</v>
      </c>
      <c r="B102" s="69">
        <v>0</v>
      </c>
      <c r="C102" s="69">
        <v>159.34</v>
      </c>
      <c r="D102" s="69">
        <v>0</v>
      </c>
      <c r="E102" s="69">
        <v>0</v>
      </c>
      <c r="F102" s="79">
        <v>66</v>
      </c>
      <c r="G102" s="69">
        <v>0</v>
      </c>
      <c r="H102" s="79">
        <f>14855.38+374</f>
        <v>15229.38</v>
      </c>
      <c r="I102" s="69">
        <v>0</v>
      </c>
      <c r="J102" s="69">
        <v>0</v>
      </c>
      <c r="K102" s="69">
        <v>0</v>
      </c>
      <c r="L102" s="69">
        <v>75.209999999999994</v>
      </c>
      <c r="M102" s="69">
        <v>0</v>
      </c>
      <c r="N102" s="38">
        <f t="shared" si="1"/>
        <v>15529.929999999998</v>
      </c>
      <c r="O102" s="59"/>
    </row>
    <row r="103" spans="1:18" s="55" customFormat="1">
      <c r="A103" s="55" t="s">
        <v>3546</v>
      </c>
      <c r="B103" s="69">
        <v>0</v>
      </c>
      <c r="C103" s="69">
        <v>8277.84</v>
      </c>
      <c r="D103" s="69">
        <v>0</v>
      </c>
      <c r="E103" s="69">
        <v>0</v>
      </c>
      <c r="F103" s="7">
        <v>66</v>
      </c>
      <c r="G103" s="69">
        <v>0</v>
      </c>
      <c r="H103" s="79">
        <v>147.16999999999999</v>
      </c>
      <c r="I103" s="69">
        <v>0</v>
      </c>
      <c r="J103" s="69">
        <v>0</v>
      </c>
      <c r="K103" s="69">
        <v>0</v>
      </c>
      <c r="L103" s="69">
        <v>0</v>
      </c>
      <c r="M103" s="69">
        <v>0</v>
      </c>
      <c r="N103" s="38">
        <f t="shared" si="1"/>
        <v>8491.01</v>
      </c>
      <c r="O103" s="59"/>
      <c r="P103" s="56"/>
      <c r="R103" s="38"/>
    </row>
    <row r="104" spans="1:18" s="38" customFormat="1" ht="18.75" thickBot="1">
      <c r="B104" s="107">
        <f t="shared" ref="B104:M104" si="2">SUM(B2:B103)</f>
        <v>722769.95650000009</v>
      </c>
      <c r="C104" s="108">
        <f t="shared" si="2"/>
        <v>684156.9530000001</v>
      </c>
      <c r="D104" s="107">
        <f t="shared" si="2"/>
        <v>797393.79150000005</v>
      </c>
      <c r="E104" s="108">
        <f t="shared" si="2"/>
        <v>743807.06700000039</v>
      </c>
      <c r="F104" s="108">
        <f>SUM(F2:F103)</f>
        <v>728949.38450000004</v>
      </c>
      <c r="G104" s="108">
        <f t="shared" si="2"/>
        <v>517200.22200000001</v>
      </c>
      <c r="H104" s="108">
        <f t="shared" si="2"/>
        <v>457823.35000000003</v>
      </c>
      <c r="I104" s="108">
        <f t="shared" si="2"/>
        <v>660999.34900000016</v>
      </c>
      <c r="J104" s="108">
        <f t="shared" si="2"/>
        <v>689940.50850000023</v>
      </c>
      <c r="K104" s="108">
        <f t="shared" si="2"/>
        <v>610881.94050000003</v>
      </c>
      <c r="L104" s="108">
        <f t="shared" si="2"/>
        <v>632861.01649999991</v>
      </c>
      <c r="M104" s="108">
        <f t="shared" si="2"/>
        <v>594066.09950000013</v>
      </c>
      <c r="N104" s="38">
        <f>SUM(B104:M104)</f>
        <v>7840849.6385000013</v>
      </c>
      <c r="O104" s="80"/>
      <c r="P104" s="62" t="s">
        <v>1934</v>
      </c>
    </row>
    <row r="105" spans="1:18" s="38" customFormat="1" ht="18">
      <c r="O105" s="80"/>
      <c r="P105" s="62"/>
    </row>
    <row r="106" spans="1:18" s="38" customFormat="1" ht="18">
      <c r="O106" s="57"/>
      <c r="P106" s="81"/>
    </row>
    <row r="107" spans="1:18" s="38" customFormat="1" ht="18">
      <c r="K107" s="63"/>
      <c r="M107" s="63"/>
      <c r="O107" s="57"/>
      <c r="P107" s="81"/>
    </row>
    <row r="108" spans="1:18" s="38" customFormat="1" ht="18">
      <c r="A108" s="54" t="s">
        <v>3449</v>
      </c>
      <c r="O108" s="80"/>
      <c r="P108" s="60"/>
    </row>
    <row r="109" spans="1:18" s="63" customFormat="1">
      <c r="O109" s="66"/>
      <c r="P109" s="67"/>
    </row>
    <row r="110" spans="1:18" s="38" customFormat="1">
      <c r="O110" s="57"/>
      <c r="P110" s="60"/>
    </row>
    <row r="111" spans="1:18" s="38" customFormat="1">
      <c r="O111" s="57"/>
      <c r="P111" s="60"/>
    </row>
    <row r="112" spans="1:18" s="38" customFormat="1">
      <c r="O112" s="57"/>
      <c r="P112" s="60"/>
    </row>
    <row r="113" spans="1:16" s="38" customFormat="1">
      <c r="O113" s="57"/>
      <c r="P113" s="60"/>
    </row>
    <row r="114" spans="1:16" s="38" customFormat="1">
      <c r="A114" s="55"/>
      <c r="M114" s="55"/>
      <c r="O114" s="57"/>
      <c r="P114" s="60"/>
    </row>
    <row r="115" spans="1:16" s="38" customFormat="1">
      <c r="O115" s="57"/>
      <c r="P115" s="60"/>
    </row>
    <row r="116" spans="1:16" s="38" customFormat="1">
      <c r="O116" s="57"/>
      <c r="P116" s="60"/>
    </row>
    <row r="117" spans="1:16" s="38" customFormat="1">
      <c r="O117" s="57"/>
      <c r="P117" s="60"/>
    </row>
    <row r="118" spans="1:16" s="38" customFormat="1">
      <c r="O118" s="57"/>
      <c r="P118" s="60"/>
    </row>
    <row r="119" spans="1:16" s="38" customFormat="1">
      <c r="O119" s="57"/>
      <c r="P119" s="60"/>
    </row>
    <row r="120" spans="1:16" s="38" customFormat="1">
      <c r="E120" s="63"/>
      <c r="O120" s="57"/>
      <c r="P120" s="60"/>
    </row>
    <row r="121" spans="1:16" s="38" customFormat="1">
      <c r="O121" s="57"/>
      <c r="P121" s="60"/>
    </row>
    <row r="122" spans="1:16" s="38" customFormat="1">
      <c r="O122" s="57"/>
      <c r="P122" s="60"/>
    </row>
    <row r="123" spans="1:16" s="38" customFormat="1">
      <c r="O123" s="57"/>
      <c r="P123" s="60"/>
    </row>
    <row r="124" spans="1:16" s="38" customFormat="1">
      <c r="O124" s="57"/>
      <c r="P124" s="60"/>
    </row>
    <row r="125" spans="1:16" s="38" customFormat="1">
      <c r="O125" s="57"/>
      <c r="P125" s="60"/>
    </row>
    <row r="126" spans="1:16" s="38" customFormat="1">
      <c r="O126" s="57"/>
      <c r="P126" s="60"/>
    </row>
    <row r="127" spans="1:16" s="38" customFormat="1">
      <c r="O127" s="57"/>
      <c r="P127" s="60"/>
    </row>
    <row r="128" spans="1:16" s="38" customFormat="1">
      <c r="O128" s="57"/>
      <c r="P128" s="60"/>
    </row>
    <row r="129" spans="15:16" s="38" customFormat="1">
      <c r="O129" s="57"/>
      <c r="P129" s="60"/>
    </row>
    <row r="130" spans="15:16" s="38" customFormat="1">
      <c r="O130" s="57"/>
      <c r="P130" s="60"/>
    </row>
    <row r="131" spans="15:16" s="38" customFormat="1">
      <c r="O131" s="57"/>
      <c r="P131" s="60"/>
    </row>
    <row r="132" spans="15:16" s="38" customFormat="1">
      <c r="O132" s="57"/>
      <c r="P132" s="60"/>
    </row>
  </sheetData>
  <autoFilter ref="A1:P104"/>
  <phoneticPr fontId="2" type="noConversion"/>
  <pageMargins left="0.75" right="0.75" top="1" bottom="1" header="0" footer="0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R138"/>
  <sheetViews>
    <sheetView topLeftCell="A16" workbookViewId="0">
      <selection activeCell="B36" sqref="B36"/>
    </sheetView>
  </sheetViews>
  <sheetFormatPr baseColWidth="10" defaultRowHeight="12.75"/>
  <cols>
    <col min="1" max="1" width="59.7109375" style="27" customWidth="1"/>
    <col min="2" max="2" width="13.42578125" style="38" customWidth="1"/>
  </cols>
  <sheetData>
    <row r="1" spans="1:9" ht="13.5" thickBot="1">
      <c r="A1" s="51" t="s">
        <v>1310</v>
      </c>
      <c r="B1" s="77" t="s">
        <v>2437</v>
      </c>
      <c r="C1" s="74"/>
      <c r="H1" s="54"/>
      <c r="I1" s="74"/>
    </row>
    <row r="2" spans="1:9">
      <c r="A2" s="56" t="s">
        <v>141</v>
      </c>
      <c r="B2" s="70">
        <v>367978.97</v>
      </c>
      <c r="C2" s="124">
        <f t="shared" ref="C2:C25" si="0">B2/$B$26</f>
        <v>4043.7249450549448</v>
      </c>
      <c r="H2" s="56"/>
      <c r="I2" s="65"/>
    </row>
    <row r="3" spans="1:9">
      <c r="A3" s="38" t="s">
        <v>1322</v>
      </c>
      <c r="B3" s="120">
        <v>217507.39</v>
      </c>
      <c r="C3" s="124">
        <f t="shared" si="0"/>
        <v>2390.1910989010989</v>
      </c>
      <c r="H3" s="38"/>
      <c r="I3" s="38"/>
    </row>
    <row r="4" spans="1:9">
      <c r="A4" s="104" t="s">
        <v>544</v>
      </c>
      <c r="B4" s="102">
        <v>41325.19</v>
      </c>
      <c r="C4" s="124">
        <f t="shared" si="0"/>
        <v>454.12296703296704</v>
      </c>
      <c r="H4" s="56"/>
      <c r="I4" s="65"/>
    </row>
    <row r="5" spans="1:9">
      <c r="A5" s="104" t="s">
        <v>3458</v>
      </c>
      <c r="B5" s="79">
        <v>70375.850000000006</v>
      </c>
      <c r="C5" s="124">
        <f t="shared" si="0"/>
        <v>773.3609890109891</v>
      </c>
      <c r="D5" s="124"/>
      <c r="H5" s="38"/>
      <c r="I5" s="60"/>
    </row>
    <row r="6" spans="1:9">
      <c r="A6" s="38" t="s">
        <v>3533</v>
      </c>
      <c r="B6" s="102">
        <v>1783.93</v>
      </c>
      <c r="C6" s="124">
        <f t="shared" si="0"/>
        <v>19.603626373626373</v>
      </c>
      <c r="H6" s="38"/>
      <c r="I6" s="38"/>
    </row>
    <row r="7" spans="1:9">
      <c r="A7" s="56" t="s">
        <v>3451</v>
      </c>
      <c r="B7" s="68">
        <v>3730.01</v>
      </c>
      <c r="C7" s="124">
        <f t="shared" si="0"/>
        <v>40.989120879120883</v>
      </c>
      <c r="H7" s="56"/>
      <c r="I7" s="65"/>
    </row>
    <row r="8" spans="1:9">
      <c r="A8" s="56" t="s">
        <v>1323</v>
      </c>
      <c r="B8" s="68">
        <v>2066.3910000000001</v>
      </c>
      <c r="C8" s="124">
        <f t="shared" si="0"/>
        <v>22.707593406593407</v>
      </c>
      <c r="D8" s="124"/>
      <c r="H8" s="56"/>
      <c r="I8" s="65"/>
    </row>
    <row r="9" spans="1:9">
      <c r="A9" s="56" t="s">
        <v>2403</v>
      </c>
      <c r="B9" s="164">
        <v>27.5</v>
      </c>
      <c r="C9" s="124">
        <f t="shared" si="0"/>
        <v>0.30219780219780218</v>
      </c>
      <c r="H9" s="38"/>
      <c r="I9" s="38"/>
    </row>
    <row r="10" spans="1:9">
      <c r="A10" s="104" t="s">
        <v>309</v>
      </c>
      <c r="B10" s="104">
        <v>2313.92</v>
      </c>
      <c r="C10" s="124">
        <f t="shared" si="0"/>
        <v>25.427692307692308</v>
      </c>
      <c r="H10" s="56"/>
      <c r="I10" s="65"/>
    </row>
    <row r="11" spans="1:9">
      <c r="A11" s="104" t="s">
        <v>1318</v>
      </c>
      <c r="B11" s="102">
        <v>820.47</v>
      </c>
      <c r="C11" s="124">
        <f t="shared" si="0"/>
        <v>9.0161538461538466</v>
      </c>
      <c r="H11" s="56"/>
      <c r="I11" s="65"/>
    </row>
    <row r="12" spans="1:9">
      <c r="A12" s="38" t="s">
        <v>21</v>
      </c>
      <c r="B12" s="102">
        <v>1818.13</v>
      </c>
      <c r="C12" s="124">
        <f t="shared" si="0"/>
        <v>19.979450549450551</v>
      </c>
      <c r="E12" s="125"/>
      <c r="H12" s="56"/>
      <c r="I12" s="65"/>
    </row>
    <row r="13" spans="1:9">
      <c r="A13" s="38" t="s">
        <v>1331</v>
      </c>
      <c r="B13" s="104">
        <v>204</v>
      </c>
      <c r="C13" s="124">
        <f t="shared" si="0"/>
        <v>2.2417582417582418</v>
      </c>
      <c r="E13" s="125"/>
      <c r="H13" s="56"/>
      <c r="I13" s="65"/>
    </row>
    <row r="14" spans="1:9">
      <c r="A14" s="104" t="s">
        <v>1313</v>
      </c>
      <c r="B14" s="102">
        <v>2520.54</v>
      </c>
      <c r="C14" s="124">
        <f t="shared" si="0"/>
        <v>27.698241758241757</v>
      </c>
      <c r="D14" s="124"/>
      <c r="H14" s="38"/>
      <c r="I14" s="38"/>
    </row>
    <row r="15" spans="1:9">
      <c r="A15" s="119" t="s">
        <v>1328</v>
      </c>
      <c r="B15" s="68">
        <v>2223.0100000000002</v>
      </c>
      <c r="C15" s="124">
        <f t="shared" si="0"/>
        <v>24.428681318681321</v>
      </c>
      <c r="D15" s="124"/>
      <c r="H15" s="38"/>
      <c r="I15" s="38"/>
    </row>
    <row r="16" spans="1:9" s="151" customFormat="1">
      <c r="A16" s="104" t="s">
        <v>1314</v>
      </c>
      <c r="B16" s="102">
        <v>860</v>
      </c>
      <c r="C16" s="150">
        <f t="shared" si="0"/>
        <v>9.4505494505494507</v>
      </c>
      <c r="D16" s="151" t="s">
        <v>543</v>
      </c>
    </row>
    <row r="17" spans="1:18">
      <c r="A17" s="119" t="s">
        <v>3448</v>
      </c>
      <c r="B17" s="68">
        <v>350</v>
      </c>
      <c r="C17" s="124">
        <f t="shared" si="0"/>
        <v>3.8461538461538463</v>
      </c>
      <c r="H17" s="56"/>
      <c r="I17" s="65"/>
    </row>
    <row r="18" spans="1:18">
      <c r="A18" s="38" t="s">
        <v>1327</v>
      </c>
      <c r="B18" s="104">
        <v>295.28549999999996</v>
      </c>
      <c r="C18" s="124">
        <f t="shared" si="0"/>
        <v>3.2448956043956039</v>
      </c>
      <c r="D18" s="124">
        <f>SUM(C17:C25)</f>
        <v>66.684675824175812</v>
      </c>
      <c r="H18" s="38"/>
      <c r="I18" s="38"/>
    </row>
    <row r="19" spans="1:18">
      <c r="A19" s="180" t="s">
        <v>3857</v>
      </c>
      <c r="B19" s="68">
        <v>500</v>
      </c>
      <c r="C19" s="124">
        <f t="shared" si="0"/>
        <v>5.4945054945054945</v>
      </c>
      <c r="E19" s="125" t="e">
        <f>#REF!-B16</f>
        <v>#REF!</v>
      </c>
      <c r="F19" t="e">
        <f>E19/#REF!</f>
        <v>#REF!</v>
      </c>
      <c r="H19" s="38"/>
      <c r="I19" s="38"/>
    </row>
    <row r="20" spans="1:18">
      <c r="A20" s="119" t="s">
        <v>1343</v>
      </c>
      <c r="B20" s="68">
        <v>203.46</v>
      </c>
      <c r="C20" s="124">
        <f t="shared" si="0"/>
        <v>2.2358241758241757</v>
      </c>
      <c r="E20">
        <v>29614.81</v>
      </c>
      <c r="F20" t="e">
        <f>E20/#REF!</f>
        <v>#REF!</v>
      </c>
      <c r="H20" s="38"/>
      <c r="I20" s="38"/>
    </row>
    <row r="21" spans="1:18">
      <c r="A21" s="178" t="s">
        <v>1344</v>
      </c>
      <c r="B21" s="68">
        <v>2434.89</v>
      </c>
      <c r="C21" s="124">
        <f t="shared" si="0"/>
        <v>26.757032967032966</v>
      </c>
      <c r="H21" s="38"/>
      <c r="I21" s="38"/>
    </row>
    <row r="22" spans="1:18">
      <c r="A22" s="38" t="s">
        <v>2439</v>
      </c>
      <c r="B22" s="102">
        <v>124.2</v>
      </c>
      <c r="C22" s="124">
        <f t="shared" si="0"/>
        <v>1.3648351648351649</v>
      </c>
      <c r="H22" s="38"/>
      <c r="I22" s="38"/>
    </row>
    <row r="23" spans="1:18">
      <c r="A23" s="104" t="s">
        <v>1342</v>
      </c>
      <c r="B23" s="102">
        <v>368.43</v>
      </c>
      <c r="C23" s="124">
        <f t="shared" si="0"/>
        <v>4.0486813186813189</v>
      </c>
      <c r="H23" s="27"/>
      <c r="I23" s="27"/>
    </row>
    <row r="24" spans="1:18">
      <c r="A24" s="176" t="s">
        <v>1329</v>
      </c>
      <c r="B24" s="106">
        <v>1600.94</v>
      </c>
      <c r="C24" s="124">
        <f t="shared" si="0"/>
        <v>17.592747252747252</v>
      </c>
    </row>
    <row r="25" spans="1:18">
      <c r="A25" s="119" t="s">
        <v>3141</v>
      </c>
      <c r="B25" s="68">
        <v>191.1</v>
      </c>
      <c r="C25" s="124">
        <f t="shared" si="0"/>
        <v>2.1</v>
      </c>
    </row>
    <row r="26" spans="1:18">
      <c r="A26" s="176" t="s">
        <v>1936</v>
      </c>
      <c r="B26" s="176">
        <v>91</v>
      </c>
      <c r="G26" t="s">
        <v>3566</v>
      </c>
    </row>
    <row r="27" spans="1:18">
      <c r="A27" s="176" t="s">
        <v>3858</v>
      </c>
      <c r="B27" s="176">
        <v>110</v>
      </c>
    </row>
    <row r="28" spans="1:18">
      <c r="A28" s="56" t="s">
        <v>3453</v>
      </c>
      <c r="B28" s="68">
        <v>50</v>
      </c>
    </row>
    <row r="29" spans="1:18" s="56" customFormat="1">
      <c r="A29" s="38" t="s">
        <v>158</v>
      </c>
      <c r="B29" s="102">
        <v>110</v>
      </c>
      <c r="C29" s="190">
        <f>B29/$B$30</f>
        <v>0.3728813559322034</v>
      </c>
      <c r="E29" s="65"/>
      <c r="F29" s="38"/>
      <c r="G29" s="65"/>
      <c r="H29" s="65"/>
      <c r="I29" s="65"/>
      <c r="J29" s="65"/>
      <c r="K29" s="65"/>
      <c r="L29" s="65"/>
      <c r="M29" s="65"/>
      <c r="N29" s="38"/>
      <c r="O29" s="64"/>
      <c r="Q29" s="38"/>
      <c r="R29" s="38"/>
    </row>
    <row r="30" spans="1:18" s="56" customFormat="1">
      <c r="A30" s="56" t="s">
        <v>1339</v>
      </c>
      <c r="B30" s="68">
        <v>295</v>
      </c>
      <c r="C30" s="65"/>
      <c r="E30" s="65"/>
      <c r="F30" s="38"/>
      <c r="G30" s="65"/>
      <c r="H30" s="65"/>
      <c r="I30" s="65"/>
      <c r="J30" s="65"/>
      <c r="K30" s="65"/>
      <c r="L30" s="65"/>
      <c r="M30" s="65"/>
      <c r="N30" s="38"/>
      <c r="O30" s="64"/>
      <c r="Q30" s="38"/>
      <c r="R30" s="38"/>
    </row>
    <row r="31" spans="1:18">
      <c r="A31" s="56" t="s">
        <v>142</v>
      </c>
      <c r="B31" s="68">
        <v>172.25</v>
      </c>
      <c r="H31" s="56"/>
      <c r="I31" s="65"/>
    </row>
    <row r="32" spans="1:18">
      <c r="A32" s="56" t="s">
        <v>1932</v>
      </c>
      <c r="B32" s="175">
        <v>60</v>
      </c>
      <c r="H32" s="56"/>
      <c r="I32" s="65"/>
    </row>
    <row r="33" spans="1:9">
      <c r="A33" s="38" t="s">
        <v>1492</v>
      </c>
      <c r="B33" s="102">
        <v>43.7</v>
      </c>
      <c r="H33" s="56"/>
      <c r="I33" s="65"/>
    </row>
    <row r="34" spans="1:9">
      <c r="A34" s="104" t="s">
        <v>1324</v>
      </c>
      <c r="B34" s="102">
        <v>134.4</v>
      </c>
      <c r="H34" s="56"/>
      <c r="I34" s="65"/>
    </row>
    <row r="35" spans="1:9" ht="13.5" thickBot="1">
      <c r="A35" s="105" t="s">
        <v>1346</v>
      </c>
      <c r="B35" s="103">
        <v>80</v>
      </c>
      <c r="H35" s="56"/>
      <c r="I35" s="65"/>
    </row>
    <row r="36" spans="1:9" ht="13.5" thickBot="1">
      <c r="B36" s="42"/>
      <c r="H36" s="27"/>
      <c r="I36" s="27"/>
    </row>
    <row r="37" spans="1:9">
      <c r="H37" s="27"/>
      <c r="I37" s="27"/>
    </row>
    <row r="38" spans="1:9">
      <c r="B38" s="71"/>
      <c r="H38" s="56"/>
      <c r="I38" s="65"/>
    </row>
    <row r="39" spans="1:9">
      <c r="A39" s="54" t="s">
        <v>3449</v>
      </c>
      <c r="H39" s="27"/>
      <c r="I39" s="27"/>
    </row>
    <row r="40" spans="1:9">
      <c r="A40" s="27" t="s">
        <v>3452</v>
      </c>
      <c r="H40" s="27"/>
      <c r="I40" s="27"/>
    </row>
    <row r="41" spans="1:9">
      <c r="A41" s="27" t="s">
        <v>3457</v>
      </c>
      <c r="H41" s="27"/>
      <c r="I41" s="27"/>
    </row>
    <row r="42" spans="1:9">
      <c r="A42" s="38" t="s">
        <v>3454</v>
      </c>
      <c r="H42" s="27"/>
      <c r="I42" s="27"/>
    </row>
    <row r="43" spans="1:9">
      <c r="A43" s="38" t="s">
        <v>3455</v>
      </c>
      <c r="H43" s="27"/>
      <c r="I43" s="27"/>
    </row>
    <row r="44" spans="1:9">
      <c r="A44" s="38" t="s">
        <v>3456</v>
      </c>
      <c r="H44" s="27"/>
      <c r="I44" s="27"/>
    </row>
    <row r="45" spans="1:9">
      <c r="A45" s="38" t="s">
        <v>3459</v>
      </c>
      <c r="H45" s="27"/>
      <c r="I45" s="27"/>
    </row>
    <row r="46" spans="1:9">
      <c r="A46" s="38" t="s">
        <v>3856</v>
      </c>
      <c r="H46" s="27"/>
      <c r="I46" s="27"/>
    </row>
    <row r="47" spans="1:9">
      <c r="A47" s="38" t="s">
        <v>3860</v>
      </c>
      <c r="H47" s="27"/>
      <c r="I47" s="27"/>
    </row>
    <row r="48" spans="1:9">
      <c r="A48" s="191"/>
      <c r="B48" s="195"/>
      <c r="H48" s="27"/>
      <c r="I48" s="27"/>
    </row>
    <row r="49" spans="1:9">
      <c r="A49" s="191"/>
      <c r="B49" s="195"/>
      <c r="H49" s="27"/>
      <c r="I49" s="27"/>
    </row>
    <row r="50" spans="1:9">
      <c r="A50" s="192"/>
      <c r="B50" s="135"/>
      <c r="H50" s="56"/>
      <c r="I50" s="65"/>
    </row>
    <row r="51" spans="1:9">
      <c r="A51" s="192"/>
      <c r="B51" s="135"/>
      <c r="H51" s="56"/>
      <c r="I51" s="65"/>
    </row>
    <row r="52" spans="1:9">
      <c r="A52" s="192"/>
      <c r="B52" s="135"/>
      <c r="H52" s="27"/>
      <c r="I52" s="27"/>
    </row>
    <row r="53" spans="1:9">
      <c r="A53" s="192"/>
      <c r="B53" s="135"/>
      <c r="H53" s="38"/>
      <c r="I53" s="60"/>
    </row>
    <row r="54" spans="1:9">
      <c r="A54" s="192"/>
      <c r="B54" s="135"/>
      <c r="H54" s="27"/>
      <c r="I54" s="27"/>
    </row>
    <row r="55" spans="1:9">
      <c r="A55" s="192"/>
      <c r="B55" s="135"/>
      <c r="H55" s="56"/>
      <c r="I55" s="65"/>
    </row>
    <row r="56" spans="1:9">
      <c r="A56" s="192"/>
      <c r="B56" s="135"/>
      <c r="H56" s="27"/>
      <c r="I56" s="27"/>
    </row>
    <row r="57" spans="1:9">
      <c r="A57" s="192"/>
      <c r="B57" s="135"/>
      <c r="H57" s="27"/>
      <c r="I57" s="27"/>
    </row>
    <row r="58" spans="1:9">
      <c r="A58" s="192"/>
      <c r="B58" s="135"/>
      <c r="H58" s="27"/>
      <c r="I58" s="27"/>
    </row>
    <row r="59" spans="1:9">
      <c r="A59" s="192"/>
      <c r="B59" s="135"/>
      <c r="H59" s="27"/>
      <c r="I59" s="27"/>
    </row>
    <row r="60" spans="1:9">
      <c r="A60" s="192"/>
      <c r="B60" s="135"/>
      <c r="H60" s="27"/>
      <c r="I60" s="27"/>
    </row>
    <row r="61" spans="1:9">
      <c r="A61" s="192"/>
      <c r="B61" s="135"/>
      <c r="H61" s="27"/>
      <c r="I61" s="27"/>
    </row>
    <row r="62" spans="1:9">
      <c r="H62" s="27"/>
      <c r="I62" s="27"/>
    </row>
    <row r="63" spans="1:9">
      <c r="H63" s="27"/>
      <c r="I63" s="27"/>
    </row>
    <row r="64" spans="1:9">
      <c r="H64" s="27"/>
      <c r="I64" s="27"/>
    </row>
    <row r="65" spans="1:9" ht="13.5" thickBot="1">
      <c r="H65" s="27"/>
      <c r="I65" s="27"/>
    </row>
    <row r="66" spans="1:9">
      <c r="A66" s="196" t="s">
        <v>1211</v>
      </c>
      <c r="B66" s="198" t="s">
        <v>1210</v>
      </c>
      <c r="H66" s="27"/>
      <c r="I66" s="27"/>
    </row>
    <row r="67" spans="1:9" ht="13.5" thickBot="1">
      <c r="A67" s="197"/>
      <c r="B67" s="199"/>
      <c r="H67" s="27"/>
      <c r="I67" s="27"/>
    </row>
    <row r="68" spans="1:9">
      <c r="A68" s="88" t="s">
        <v>151</v>
      </c>
      <c r="B68" s="89">
        <v>475000</v>
      </c>
      <c r="H68" s="27"/>
      <c r="I68" s="27"/>
    </row>
    <row r="69" spans="1:9">
      <c r="A69" s="88" t="s">
        <v>152</v>
      </c>
      <c r="B69" s="89">
        <v>525000</v>
      </c>
      <c r="H69" s="27"/>
      <c r="I69" s="27"/>
    </row>
    <row r="70" spans="1:9">
      <c r="A70" s="88" t="s">
        <v>153</v>
      </c>
      <c r="B70" s="89">
        <v>575000</v>
      </c>
      <c r="H70" s="27"/>
      <c r="I70" s="27"/>
    </row>
    <row r="71" spans="1:9">
      <c r="A71" s="88" t="s">
        <v>154</v>
      </c>
      <c r="B71" s="89">
        <v>625000</v>
      </c>
      <c r="H71" s="27"/>
      <c r="I71" s="27"/>
    </row>
    <row r="72" spans="1:9">
      <c r="A72" s="88" t="s">
        <v>155</v>
      </c>
      <c r="B72" s="89">
        <v>675000</v>
      </c>
      <c r="H72" s="27"/>
      <c r="I72" s="27"/>
    </row>
    <row r="73" spans="1:9">
      <c r="A73" s="88" t="s">
        <v>156</v>
      </c>
      <c r="B73" s="89">
        <v>725000</v>
      </c>
      <c r="H73" s="27"/>
      <c r="I73" s="27"/>
    </row>
    <row r="74" spans="1:9" ht="13.5" thickBot="1">
      <c r="A74" s="92" t="s">
        <v>157</v>
      </c>
      <c r="B74" s="93">
        <v>775000</v>
      </c>
      <c r="H74" s="27"/>
      <c r="I74" s="27"/>
    </row>
    <row r="75" spans="1:9" ht="15.75">
      <c r="A75" s="200"/>
      <c r="B75" s="201"/>
      <c r="H75" s="27"/>
      <c r="I75" s="27"/>
    </row>
    <row r="76" spans="1:9">
      <c r="H76" s="27"/>
      <c r="I76" s="27"/>
    </row>
    <row r="77" spans="1:9" ht="13.5" thickBot="1">
      <c r="H77" s="27"/>
      <c r="I77" s="27"/>
    </row>
    <row r="78" spans="1:9" ht="13.5" thickBot="1">
      <c r="A78" s="109" t="s">
        <v>3460</v>
      </c>
      <c r="B78" s="110" t="s">
        <v>3461</v>
      </c>
      <c r="H78" s="27"/>
      <c r="I78" s="27"/>
    </row>
    <row r="79" spans="1:9" ht="14.25">
      <c r="A79" s="111" t="s">
        <v>3462</v>
      </c>
      <c r="B79" s="115" t="e">
        <f>QUARTILE(B48:B59,1)</f>
        <v>#NUM!</v>
      </c>
      <c r="H79" s="27"/>
      <c r="I79" s="27"/>
    </row>
    <row r="80" spans="1:9" ht="14.25">
      <c r="A80" s="111" t="s">
        <v>3463</v>
      </c>
      <c r="B80" s="116" t="e">
        <f>QUARTILE(B48:B59,2)</f>
        <v>#NUM!</v>
      </c>
      <c r="H80" s="27"/>
      <c r="I80" s="27"/>
    </row>
    <row r="81" spans="1:9" ht="15" thickBot="1">
      <c r="A81" s="113" t="s">
        <v>3464</v>
      </c>
      <c r="B81" s="117" t="e">
        <f>QUARTILE(B48:B59,3)</f>
        <v>#NUM!</v>
      </c>
      <c r="H81" s="27"/>
      <c r="I81" s="27"/>
    </row>
    <row r="82" spans="1:9">
      <c r="H82" s="27"/>
      <c r="I82" s="27"/>
    </row>
    <row r="83" spans="1:9">
      <c r="H83" s="27"/>
      <c r="I83" s="27"/>
    </row>
    <row r="84" spans="1:9">
      <c r="H84" s="27"/>
      <c r="I84" s="27"/>
    </row>
    <row r="85" spans="1:9">
      <c r="H85" s="27"/>
      <c r="I85" s="27"/>
    </row>
    <row r="86" spans="1:9">
      <c r="A86" s="27" t="s">
        <v>3465</v>
      </c>
      <c r="H86" s="27"/>
      <c r="I86" s="27"/>
    </row>
    <row r="87" spans="1:9">
      <c r="A87" s="27" t="s">
        <v>3566</v>
      </c>
      <c r="B87" s="38" t="s">
        <v>3466</v>
      </c>
      <c r="H87" s="27"/>
      <c r="I87" s="27"/>
    </row>
    <row r="88" spans="1:9">
      <c r="A88" s="27" t="s">
        <v>2437</v>
      </c>
      <c r="B88" s="38">
        <v>58</v>
      </c>
    </row>
    <row r="89" spans="1:9">
      <c r="A89" s="27" t="s">
        <v>2440</v>
      </c>
      <c r="B89" s="38">
        <v>58</v>
      </c>
    </row>
    <row r="90" spans="1:9">
      <c r="A90" s="27" t="s">
        <v>2442</v>
      </c>
      <c r="B90" s="38">
        <v>58</v>
      </c>
    </row>
    <row r="91" spans="1:9">
      <c r="A91" s="27" t="s">
        <v>1488</v>
      </c>
      <c r="B91" s="38">
        <v>58</v>
      </c>
    </row>
    <row r="92" spans="1:9">
      <c r="A92" s="27" t="s">
        <v>1493</v>
      </c>
      <c r="B92" s="38">
        <v>58</v>
      </c>
    </row>
    <row r="93" spans="1:9">
      <c r="A93" s="27" t="s">
        <v>1494</v>
      </c>
      <c r="B93" s="38">
        <v>58</v>
      </c>
    </row>
    <row r="94" spans="1:9">
      <c r="A94" s="27" t="s">
        <v>1495</v>
      </c>
      <c r="B94" s="38">
        <v>58</v>
      </c>
    </row>
    <row r="95" spans="1:9">
      <c r="A95" s="27" t="s">
        <v>3133</v>
      </c>
      <c r="B95" s="38">
        <v>58</v>
      </c>
    </row>
    <row r="96" spans="1:9">
      <c r="A96" s="27" t="s">
        <v>3134</v>
      </c>
      <c r="B96" s="38">
        <v>58</v>
      </c>
    </row>
    <row r="97" spans="1:2">
      <c r="A97" s="27" t="s">
        <v>3138</v>
      </c>
      <c r="B97" s="38">
        <v>58</v>
      </c>
    </row>
    <row r="98" spans="1:2">
      <c r="A98" s="27" t="s">
        <v>3139</v>
      </c>
      <c r="B98" s="38">
        <v>58</v>
      </c>
    </row>
    <row r="99" spans="1:2">
      <c r="A99" s="27" t="s">
        <v>3140</v>
      </c>
      <c r="B99" s="38">
        <v>58</v>
      </c>
    </row>
    <row r="100" spans="1:2">
      <c r="A100" s="27" t="s">
        <v>3472</v>
      </c>
      <c r="B100" s="38">
        <v>58</v>
      </c>
    </row>
    <row r="105" spans="1:2" ht="13.5" thickBot="1"/>
    <row r="106" spans="1:2">
      <c r="A106" s="130" t="s">
        <v>512</v>
      </c>
      <c r="B106" s="193" t="s">
        <v>3469</v>
      </c>
    </row>
    <row r="107" spans="1:2" ht="13.5" thickBot="1">
      <c r="A107" s="131" t="s">
        <v>513</v>
      </c>
      <c r="B107" s="194"/>
    </row>
    <row r="108" spans="1:2" ht="13.5" thickBot="1">
      <c r="A108" s="132" t="s">
        <v>2437</v>
      </c>
      <c r="B108" s="134">
        <v>3393.29</v>
      </c>
    </row>
    <row r="109" spans="1:2" ht="13.5" thickBot="1">
      <c r="A109" s="132" t="s">
        <v>2440</v>
      </c>
      <c r="B109" s="134">
        <v>4173.68</v>
      </c>
    </row>
    <row r="110" spans="1:2" ht="13.5" thickBot="1">
      <c r="A110" s="132" t="s">
        <v>2442</v>
      </c>
      <c r="B110" s="134">
        <v>5165.38</v>
      </c>
    </row>
    <row r="111" spans="1:2" ht="13.5" thickBot="1">
      <c r="A111" s="132" t="s">
        <v>1488</v>
      </c>
      <c r="B111" s="134">
        <v>5347.48</v>
      </c>
    </row>
    <row r="112" spans="1:2" ht="13.5" thickBot="1">
      <c r="A112" s="132" t="s">
        <v>1493</v>
      </c>
      <c r="B112" s="134">
        <v>6319.24</v>
      </c>
    </row>
    <row r="113" spans="1:2" ht="13.5" thickBot="1">
      <c r="A113" s="132" t="s">
        <v>1494</v>
      </c>
      <c r="B113" s="134">
        <v>5847.5</v>
      </c>
    </row>
    <row r="114" spans="1:2" ht="13.5" thickBot="1">
      <c r="A114" s="132" t="s">
        <v>1495</v>
      </c>
      <c r="B114" s="134">
        <v>4954.51</v>
      </c>
    </row>
    <row r="115" spans="1:2" ht="13.5" thickBot="1">
      <c r="A115" s="132" t="s">
        <v>3133</v>
      </c>
      <c r="B115" s="134">
        <v>3680.05</v>
      </c>
    </row>
    <row r="116" spans="1:2" ht="13.5" thickBot="1">
      <c r="A116" s="132" t="s">
        <v>3134</v>
      </c>
      <c r="B116" s="134">
        <v>3963.64</v>
      </c>
    </row>
    <row r="117" spans="1:2" ht="13.5" thickBot="1">
      <c r="A117" s="132" t="s">
        <v>3138</v>
      </c>
      <c r="B117" s="134">
        <v>3364</v>
      </c>
    </row>
    <row r="118" spans="1:2" ht="13.5" thickBot="1">
      <c r="A118" s="132" t="s">
        <v>3139</v>
      </c>
      <c r="B118" s="134">
        <v>4389.3999999999996</v>
      </c>
    </row>
    <row r="119" spans="1:2" ht="13.5" thickBot="1">
      <c r="A119" s="132" t="s">
        <v>3140</v>
      </c>
      <c r="B119" s="134">
        <v>2665.38</v>
      </c>
    </row>
    <row r="125" spans="1:2" ht="13.5" thickBot="1"/>
    <row r="126" spans="1:2" ht="13.5" thickBot="1">
      <c r="A126" s="136" t="s">
        <v>508</v>
      </c>
    </row>
    <row r="127" spans="1:2" ht="13.5" thickBot="1">
      <c r="A127" s="137">
        <v>722769.96</v>
      </c>
    </row>
    <row r="128" spans="1:2" ht="13.5" thickBot="1">
      <c r="A128" s="137">
        <v>680310.23</v>
      </c>
    </row>
    <row r="129" spans="1:1" ht="13.5" thickBot="1">
      <c r="A129" s="137">
        <v>795468.18</v>
      </c>
    </row>
    <row r="130" spans="1:1" ht="13.5" thickBot="1">
      <c r="A130" s="137">
        <v>737952.67</v>
      </c>
    </row>
    <row r="131" spans="1:1" ht="13.5" thickBot="1">
      <c r="A131" s="137">
        <v>726712.84</v>
      </c>
    </row>
    <row r="132" spans="1:1" ht="13.5" thickBot="1">
      <c r="A132" s="137">
        <v>514579.7</v>
      </c>
    </row>
    <row r="133" spans="1:1" ht="13.5" thickBot="1">
      <c r="A133" s="137">
        <v>455814.85</v>
      </c>
    </row>
    <row r="134" spans="1:1" ht="13.5" thickBot="1">
      <c r="A134" s="137">
        <v>658728.36</v>
      </c>
    </row>
    <row r="135" spans="1:1" ht="13.5" thickBot="1">
      <c r="A135" s="137">
        <v>685709.74</v>
      </c>
    </row>
    <row r="136" spans="1:1" ht="13.5" thickBot="1">
      <c r="A136" s="137">
        <v>612248.80000000005</v>
      </c>
    </row>
    <row r="137" spans="1:1" ht="13.5" thickBot="1">
      <c r="A137" s="137">
        <v>632073.36</v>
      </c>
    </row>
    <row r="138" spans="1:1" ht="13.5" thickBot="1">
      <c r="A138" s="137">
        <v>586383.13</v>
      </c>
    </row>
  </sheetData>
  <autoFilter ref="A1:B61"/>
  <mergeCells count="5">
    <mergeCell ref="B106:B107"/>
    <mergeCell ref="B48:B49"/>
    <mergeCell ref="A66:A67"/>
    <mergeCell ref="B66:B67"/>
    <mergeCell ref="A75:B75"/>
  </mergeCells>
  <phoneticPr fontId="2" type="noConversion"/>
  <pageMargins left="0.75" right="0.75" top="1" bottom="1" header="0" footer="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98"/>
  <sheetViews>
    <sheetView topLeftCell="A31" workbookViewId="0">
      <selection activeCell="A2" sqref="A2:B16"/>
    </sheetView>
  </sheetViews>
  <sheetFormatPr baseColWidth="10" defaultRowHeight="12.75"/>
  <cols>
    <col min="1" max="1" width="44.140625" customWidth="1"/>
  </cols>
  <sheetData>
    <row r="1" spans="1:9" ht="13.5" thickBot="1">
      <c r="A1" s="51" t="s">
        <v>1310</v>
      </c>
      <c r="B1" s="77" t="s">
        <v>2442</v>
      </c>
      <c r="C1" s="74"/>
      <c r="H1" s="54"/>
      <c r="I1" s="74"/>
    </row>
    <row r="2" spans="1:9">
      <c r="A2" s="145" t="s">
        <v>532</v>
      </c>
      <c r="B2" s="70">
        <v>64</v>
      </c>
      <c r="C2" s="124">
        <f t="shared" ref="C2:C17" si="0">B2/$B$29</f>
        <v>8.045576364766263E-5</v>
      </c>
      <c r="H2" s="56"/>
      <c r="I2" s="65"/>
    </row>
    <row r="3" spans="1:9" ht="13.5" thickBot="1">
      <c r="A3" s="145" t="s">
        <v>533</v>
      </c>
      <c r="B3" s="120">
        <v>82</v>
      </c>
      <c r="C3" s="124">
        <f t="shared" si="0"/>
        <v>1.0308394717356776E-4</v>
      </c>
      <c r="H3" s="38"/>
      <c r="I3" s="38"/>
    </row>
    <row r="4" spans="1:9" ht="13.5" thickBot="1">
      <c r="A4" s="146" t="s">
        <v>538</v>
      </c>
      <c r="B4" s="68">
        <v>91</v>
      </c>
      <c r="C4" s="124">
        <f t="shared" si="0"/>
        <v>1.1439803893652031E-4</v>
      </c>
      <c r="H4" s="56"/>
      <c r="I4" s="65"/>
    </row>
    <row r="5" spans="1:9" ht="13.5" thickBot="1">
      <c r="A5" s="144" t="s">
        <v>535</v>
      </c>
      <c r="B5" s="68">
        <v>96.32</v>
      </c>
      <c r="C5" s="124">
        <f t="shared" si="0"/>
        <v>1.2108592428973226E-4</v>
      </c>
      <c r="D5" s="124"/>
      <c r="H5" s="38"/>
      <c r="I5" s="60"/>
    </row>
    <row r="6" spans="1:9" ht="13.5" thickBot="1">
      <c r="A6" s="144" t="s">
        <v>525</v>
      </c>
      <c r="B6" s="104">
        <v>100</v>
      </c>
      <c r="C6" s="124">
        <f t="shared" si="0"/>
        <v>1.2571213069947286E-4</v>
      </c>
      <c r="H6" s="38"/>
      <c r="I6" s="38"/>
    </row>
    <row r="7" spans="1:9">
      <c r="A7" s="145" t="s">
        <v>539</v>
      </c>
      <c r="B7" s="68">
        <v>155.4</v>
      </c>
      <c r="C7" s="124">
        <f t="shared" si="0"/>
        <v>1.9535665110698085E-4</v>
      </c>
      <c r="H7" s="56"/>
      <c r="I7" s="65"/>
    </row>
    <row r="8" spans="1:9">
      <c r="A8" s="145" t="s">
        <v>534</v>
      </c>
      <c r="B8" s="102">
        <v>200</v>
      </c>
      <c r="C8" s="124">
        <f t="shared" si="0"/>
        <v>2.5142426139894571E-4</v>
      </c>
      <c r="D8" s="124"/>
      <c r="H8" s="56"/>
      <c r="I8" s="65"/>
    </row>
    <row r="9" spans="1:9" ht="13.5" thickBot="1">
      <c r="A9" s="145" t="s">
        <v>536</v>
      </c>
      <c r="B9" s="104">
        <v>230.05</v>
      </c>
      <c r="C9" s="124">
        <f t="shared" si="0"/>
        <v>2.8920075667413734E-4</v>
      </c>
      <c r="H9" s="38"/>
      <c r="I9" s="38"/>
    </row>
    <row r="10" spans="1:9" ht="13.5" thickBot="1">
      <c r="A10" s="146" t="s">
        <v>531</v>
      </c>
      <c r="B10" s="104">
        <v>409.3655</v>
      </c>
      <c r="C10" s="124">
        <f t="shared" si="0"/>
        <v>5.1462209239855057E-4</v>
      </c>
      <c r="H10" s="56"/>
      <c r="I10" s="65"/>
    </row>
    <row r="11" spans="1:9">
      <c r="A11" s="145" t="s">
        <v>528</v>
      </c>
      <c r="B11" s="68">
        <v>496.16</v>
      </c>
      <c r="C11" s="124">
        <f t="shared" si="0"/>
        <v>6.2373330767850465E-4</v>
      </c>
      <c r="H11" s="56"/>
      <c r="I11" s="65"/>
    </row>
    <row r="12" spans="1:9" ht="13.5" thickBot="1">
      <c r="A12" s="145" t="s">
        <v>527</v>
      </c>
      <c r="B12" s="68">
        <v>599.72</v>
      </c>
      <c r="C12" s="124">
        <f t="shared" si="0"/>
        <v>7.5392079023087872E-4</v>
      </c>
      <c r="E12" s="125"/>
      <c r="H12" s="56"/>
      <c r="I12" s="65"/>
    </row>
    <row r="13" spans="1:9" ht="13.5" thickBot="1">
      <c r="A13" s="146" t="s">
        <v>529</v>
      </c>
      <c r="B13" s="102">
        <v>860</v>
      </c>
      <c r="C13" s="124">
        <f t="shared" si="0"/>
        <v>1.0811243240154667E-3</v>
      </c>
      <c r="E13" s="125"/>
      <c r="H13" s="56"/>
      <c r="I13" s="65"/>
    </row>
    <row r="14" spans="1:9" ht="13.5" thickBot="1">
      <c r="A14" s="144" t="s">
        <v>530</v>
      </c>
      <c r="B14" s="68">
        <v>950.26</v>
      </c>
      <c r="C14" s="124">
        <f t="shared" si="0"/>
        <v>1.194592093184811E-3</v>
      </c>
      <c r="D14" s="124"/>
      <c r="H14" s="38"/>
      <c r="I14" s="38"/>
    </row>
    <row r="15" spans="1:9" ht="13.5" thickBot="1">
      <c r="A15" s="144" t="s">
        <v>537</v>
      </c>
      <c r="B15" s="102">
        <v>1143.94</v>
      </c>
      <c r="C15" s="124">
        <f t="shared" si="0"/>
        <v>1.43807134792355E-3</v>
      </c>
      <c r="D15" s="124"/>
      <c r="H15" s="38"/>
      <c r="I15" s="38"/>
    </row>
    <row r="16" spans="1:9" ht="13.5" thickBot="1">
      <c r="A16" s="144" t="s">
        <v>524</v>
      </c>
      <c r="B16" s="102">
        <v>1818.13</v>
      </c>
      <c r="C16" s="124">
        <f t="shared" si="0"/>
        <v>2.2856099618863263E-3</v>
      </c>
      <c r="H16" s="56"/>
      <c r="I16" s="65"/>
    </row>
    <row r="17" spans="1:9" s="151" customFormat="1">
      <c r="A17" s="148" t="s">
        <v>517</v>
      </c>
      <c r="B17" s="149">
        <v>29614.81</v>
      </c>
      <c r="C17" s="150">
        <f t="shared" si="0"/>
        <v>3.7229408653600561E-2</v>
      </c>
      <c r="D17" s="151" t="s">
        <v>543</v>
      </c>
    </row>
    <row r="18" spans="1:9" ht="13.5" thickBot="1">
      <c r="A18" s="144"/>
      <c r="B18" s="102"/>
      <c r="C18" s="124"/>
      <c r="H18" s="56"/>
      <c r="I18" s="65"/>
    </row>
    <row r="19" spans="1:9" ht="13.5" thickBot="1">
      <c r="A19" s="144" t="s">
        <v>520</v>
      </c>
      <c r="B19" s="141">
        <v>2413.92</v>
      </c>
      <c r="C19" s="124">
        <f t="shared" ref="C19:C28" si="1">B19/$B$29</f>
        <v>3.0345902653807154E-3</v>
      </c>
      <c r="H19" s="56"/>
      <c r="I19" s="65"/>
    </row>
    <row r="20" spans="1:9" ht="13.5" thickBot="1">
      <c r="A20" s="144" t="s">
        <v>522</v>
      </c>
      <c r="B20" s="142">
        <v>2500.9699999999998</v>
      </c>
      <c r="C20" s="124">
        <f t="shared" si="1"/>
        <v>3.1440226751546065E-3</v>
      </c>
      <c r="D20" s="124">
        <f>SUM(C19:C28)</f>
        <v>1</v>
      </c>
      <c r="H20" s="38"/>
      <c r="I20" s="38"/>
    </row>
    <row r="21" spans="1:9" ht="13.5" thickBot="1">
      <c r="A21" s="145" t="s">
        <v>526</v>
      </c>
      <c r="B21" s="141">
        <v>2776.5</v>
      </c>
      <c r="C21" s="124">
        <f t="shared" si="1"/>
        <v>3.4903973088708643E-3</v>
      </c>
      <c r="E21" s="125">
        <f>B26-B17</f>
        <v>4350.5600000000013</v>
      </c>
      <c r="F21">
        <f>E21/B26</f>
        <v>0.12808810856469402</v>
      </c>
      <c r="H21" s="38"/>
      <c r="I21" s="38"/>
    </row>
    <row r="22" spans="1:9" ht="13.5" thickBot="1">
      <c r="A22" s="146" t="s">
        <v>521</v>
      </c>
      <c r="B22" s="142">
        <v>5375.4660000000003</v>
      </c>
      <c r="C22" s="124">
        <f t="shared" si="1"/>
        <v>6.7576128436257271E-3</v>
      </c>
      <c r="E22">
        <v>29614.81</v>
      </c>
      <c r="F22">
        <f>E22/B26</f>
        <v>0.87191189143530601</v>
      </c>
      <c r="H22" s="38"/>
      <c r="I22" s="38"/>
    </row>
    <row r="23" spans="1:9" ht="13.5" thickBot="1">
      <c r="A23" s="145" t="s">
        <v>519</v>
      </c>
      <c r="B23" s="141">
        <v>5953.44</v>
      </c>
      <c r="C23" s="124">
        <f t="shared" si="1"/>
        <v>7.4841962739146967E-3</v>
      </c>
      <c r="H23" s="38"/>
      <c r="I23" s="38"/>
    </row>
    <row r="24" spans="1:9" ht="13.5" thickBot="1">
      <c r="A24" s="146" t="s">
        <v>3475</v>
      </c>
      <c r="B24" s="102">
        <f>SUM(B2:B16)</f>
        <v>7296.3455000000004</v>
      </c>
      <c r="C24" s="124">
        <f t="shared" si="1"/>
        <v>9.1723913912451077E-3</v>
      </c>
      <c r="H24" s="38"/>
      <c r="I24" s="38"/>
    </row>
    <row r="25" spans="1:9" ht="13.5" thickBot="1">
      <c r="A25" s="144" t="s">
        <v>518</v>
      </c>
      <c r="B25" s="143">
        <v>26350.799999999999</v>
      </c>
      <c r="C25" s="124">
        <f t="shared" si="1"/>
        <v>3.3126152136356696E-2</v>
      </c>
      <c r="H25" s="27"/>
      <c r="I25" s="27"/>
    </row>
    <row r="26" spans="1:9">
      <c r="A26" s="147" t="s">
        <v>523</v>
      </c>
      <c r="B26" s="141">
        <v>33965.370000000003</v>
      </c>
      <c r="C26" s="124">
        <f t="shared" si="1"/>
        <v>4.2698590326959551E-2</v>
      </c>
      <c r="H26" s="27"/>
      <c r="I26" s="27"/>
    </row>
    <row r="27" spans="1:9">
      <c r="A27" s="145" t="s">
        <v>3474</v>
      </c>
      <c r="B27" s="141">
        <v>337838.89</v>
      </c>
      <c r="C27" s="124">
        <f t="shared" si="1"/>
        <v>0.42470446695044839</v>
      </c>
    </row>
    <row r="28" spans="1:9">
      <c r="A28" s="145" t="s">
        <v>516</v>
      </c>
      <c r="B28" s="142">
        <v>370996.47999999998</v>
      </c>
      <c r="C28" s="124">
        <f t="shared" si="1"/>
        <v>0.46638757982804369</v>
      </c>
    </row>
    <row r="29" spans="1:9">
      <c r="B29">
        <f>SUM(B19:B28)</f>
        <v>795468.18149999995</v>
      </c>
      <c r="G29" t="s">
        <v>3566</v>
      </c>
    </row>
    <row r="33" spans="1:18" s="55" customFormat="1">
      <c r="A33" s="55" t="s">
        <v>1322</v>
      </c>
      <c r="B33" s="127">
        <v>337838.89</v>
      </c>
      <c r="C33" s="126"/>
      <c r="E33" s="126"/>
      <c r="F33" s="38"/>
      <c r="G33" s="126"/>
      <c r="H33" s="126"/>
      <c r="I33" s="126"/>
      <c r="J33" s="126"/>
      <c r="K33" s="126"/>
      <c r="L33" s="126"/>
      <c r="M33" s="126"/>
      <c r="N33" s="38"/>
      <c r="O33" s="59"/>
      <c r="P33" s="56"/>
      <c r="Q33" s="38"/>
      <c r="R33" s="38"/>
    </row>
    <row r="34" spans="1:18" s="55" customFormat="1">
      <c r="B34" s="126"/>
      <c r="C34" s="126"/>
      <c r="E34" s="126"/>
      <c r="F34" s="38"/>
      <c r="G34" s="126"/>
      <c r="H34" s="126"/>
      <c r="I34" s="126"/>
      <c r="J34" s="126"/>
      <c r="K34" s="126"/>
      <c r="L34" s="126"/>
      <c r="M34" s="126"/>
      <c r="N34" s="38"/>
      <c r="O34" s="59"/>
      <c r="P34" s="56"/>
      <c r="Q34" s="38"/>
      <c r="R34" s="38"/>
    </row>
    <row r="35" spans="1:18" s="55" customFormat="1">
      <c r="A35" s="55" t="s">
        <v>541</v>
      </c>
      <c r="B35" s="128">
        <v>6329.44</v>
      </c>
      <c r="C35" s="129">
        <f>B35/$B$38</f>
        <v>1.7060693030545818E-2</v>
      </c>
      <c r="E35" s="126"/>
      <c r="F35" s="38"/>
      <c r="G35" s="126"/>
      <c r="H35" s="126" t="s">
        <v>3566</v>
      </c>
      <c r="I35" s="126"/>
      <c r="J35" s="126"/>
      <c r="K35" s="126"/>
      <c r="L35" s="126"/>
      <c r="M35" s="126"/>
      <c r="N35" s="38"/>
      <c r="O35" s="59"/>
      <c r="P35" s="56"/>
      <c r="Q35" s="38"/>
      <c r="R35" s="38"/>
    </row>
    <row r="36" spans="1:18" s="55" customFormat="1">
      <c r="A36" s="55" t="s">
        <v>540</v>
      </c>
      <c r="B36" s="69">
        <v>364666.04</v>
      </c>
      <c r="C36" s="129">
        <f>B36/$B$38</f>
        <v>0.9829393069694542</v>
      </c>
      <c r="E36" s="126"/>
      <c r="F36" s="38"/>
      <c r="G36" s="126"/>
      <c r="H36" s="126"/>
      <c r="I36" s="126"/>
      <c r="J36" s="126"/>
      <c r="K36" s="126"/>
      <c r="L36" s="126"/>
      <c r="M36" s="126"/>
      <c r="N36" s="38"/>
      <c r="O36" s="59"/>
      <c r="P36" s="56"/>
      <c r="Q36" s="38"/>
      <c r="R36" s="38"/>
    </row>
    <row r="37" spans="1:18" s="55" customFormat="1">
      <c r="A37" s="55" t="s">
        <v>542</v>
      </c>
      <c r="B37" s="69">
        <v>0</v>
      </c>
      <c r="C37" s="129">
        <f>B37/$B$38</f>
        <v>0</v>
      </c>
      <c r="E37" s="126"/>
      <c r="F37" s="38"/>
      <c r="G37" s="126"/>
      <c r="H37" s="126"/>
      <c r="I37" s="126"/>
      <c r="J37" s="126"/>
      <c r="K37" s="126"/>
      <c r="L37" s="126"/>
      <c r="M37" s="126"/>
      <c r="N37" s="38"/>
      <c r="O37" s="59"/>
      <c r="P37" s="56"/>
      <c r="Q37" s="38"/>
      <c r="R37" s="38"/>
    </row>
    <row r="38" spans="1:18" s="55" customFormat="1">
      <c r="B38" s="126">
        <f>SUM(B35:B37)</f>
        <v>370995.48</v>
      </c>
      <c r="C38" s="126"/>
      <c r="E38" s="126"/>
      <c r="F38" s="38"/>
      <c r="G38" s="126"/>
      <c r="H38" s="126"/>
      <c r="I38" s="126"/>
      <c r="J38" s="126"/>
      <c r="K38" s="126"/>
      <c r="L38" s="126"/>
      <c r="M38" s="126"/>
      <c r="N38" s="38"/>
      <c r="O38" s="59"/>
      <c r="P38" s="56"/>
      <c r="Q38" s="38"/>
      <c r="R38" s="38"/>
    </row>
    <row r="39" spans="1:18">
      <c r="B39">
        <v>795087.50150000001</v>
      </c>
      <c r="H39" s="56"/>
      <c r="I39" s="65"/>
    </row>
    <row r="40" spans="1:18">
      <c r="H40" s="56"/>
      <c r="I40" s="65"/>
    </row>
    <row r="41" spans="1:18">
      <c r="H41" s="56"/>
      <c r="I41" s="65"/>
    </row>
    <row r="42" spans="1:18">
      <c r="H42" s="56"/>
      <c r="I42" s="65"/>
    </row>
    <row r="43" spans="1:18">
      <c r="H43" s="56"/>
      <c r="I43" s="65"/>
    </row>
    <row r="44" spans="1:18">
      <c r="H44" s="56"/>
      <c r="I44" s="65"/>
    </row>
    <row r="45" spans="1:18">
      <c r="H45" s="56"/>
      <c r="I45" s="65"/>
    </row>
    <row r="46" spans="1:18">
      <c r="H46" s="27"/>
      <c r="I46" s="27"/>
    </row>
    <row r="47" spans="1:18">
      <c r="H47" s="27"/>
      <c r="I47" s="27"/>
    </row>
    <row r="48" spans="1:18">
      <c r="H48" s="27"/>
      <c r="I48" s="27"/>
    </row>
    <row r="49" spans="8:9">
      <c r="H49" s="56"/>
      <c r="I49" s="65"/>
    </row>
    <row r="50" spans="8:9">
      <c r="H50" s="27"/>
      <c r="I50" s="27"/>
    </row>
    <row r="51" spans="8:9">
      <c r="H51" s="27"/>
      <c r="I51" s="27"/>
    </row>
    <row r="52" spans="8:9">
      <c r="H52" s="27"/>
      <c r="I52" s="27"/>
    </row>
    <row r="53" spans="8:9">
      <c r="H53" s="27"/>
      <c r="I53" s="27"/>
    </row>
    <row r="54" spans="8:9">
      <c r="H54" s="27"/>
      <c r="I54" s="27"/>
    </row>
    <row r="55" spans="8:9">
      <c r="H55" s="27"/>
      <c r="I55" s="27"/>
    </row>
    <row r="56" spans="8:9">
      <c r="H56" s="27"/>
      <c r="I56" s="27"/>
    </row>
    <row r="57" spans="8:9">
      <c r="H57" s="27"/>
      <c r="I57" s="27"/>
    </row>
    <row r="58" spans="8:9">
      <c r="H58" s="27"/>
      <c r="I58" s="27"/>
    </row>
    <row r="59" spans="8:9">
      <c r="H59" s="27"/>
      <c r="I59" s="27"/>
    </row>
    <row r="60" spans="8:9">
      <c r="H60" s="27"/>
      <c r="I60" s="27"/>
    </row>
    <row r="61" spans="8:9">
      <c r="H61" s="56"/>
      <c r="I61" s="65"/>
    </row>
    <row r="62" spans="8:9">
      <c r="H62" s="56"/>
      <c r="I62" s="65"/>
    </row>
    <row r="63" spans="8:9">
      <c r="H63" s="27"/>
      <c r="I63" s="27"/>
    </row>
    <row r="64" spans="8:9">
      <c r="H64" s="38"/>
      <c r="I64" s="60"/>
    </row>
    <row r="65" spans="8:9">
      <c r="H65" s="27"/>
      <c r="I65" s="27"/>
    </row>
    <row r="66" spans="8:9">
      <c r="H66" s="56"/>
      <c r="I66" s="65"/>
    </row>
    <row r="67" spans="8:9">
      <c r="H67" s="27"/>
      <c r="I67" s="27"/>
    </row>
    <row r="68" spans="8:9">
      <c r="H68" s="27"/>
      <c r="I68" s="27"/>
    </row>
    <row r="69" spans="8:9">
      <c r="H69" s="27"/>
      <c r="I69" s="27"/>
    </row>
    <row r="70" spans="8:9">
      <c r="H70" s="27"/>
      <c r="I70" s="27"/>
    </row>
    <row r="71" spans="8:9">
      <c r="H71" s="27"/>
      <c r="I71" s="27"/>
    </row>
    <row r="72" spans="8:9">
      <c r="H72" s="27"/>
      <c r="I72" s="27"/>
    </row>
    <row r="73" spans="8:9">
      <c r="H73" s="27"/>
      <c r="I73" s="27"/>
    </row>
    <row r="74" spans="8:9">
      <c r="H74" s="27"/>
      <c r="I74" s="27"/>
    </row>
    <row r="75" spans="8:9">
      <c r="H75" s="27"/>
      <c r="I75" s="27"/>
    </row>
    <row r="76" spans="8:9">
      <c r="H76" s="27"/>
      <c r="I76" s="27"/>
    </row>
    <row r="77" spans="8:9">
      <c r="H77" s="27"/>
      <c r="I77" s="27"/>
    </row>
    <row r="78" spans="8:9">
      <c r="H78" s="27"/>
      <c r="I78" s="27"/>
    </row>
    <row r="79" spans="8:9">
      <c r="H79" s="27"/>
      <c r="I79" s="27"/>
    </row>
    <row r="80" spans="8:9">
      <c r="H80" s="27"/>
      <c r="I80" s="27"/>
    </row>
    <row r="81" spans="8:9">
      <c r="H81" s="27"/>
      <c r="I81" s="27"/>
    </row>
    <row r="82" spans="8:9">
      <c r="H82" s="27"/>
      <c r="I82" s="27"/>
    </row>
    <row r="83" spans="8:9">
      <c r="H83" s="27"/>
      <c r="I83" s="27"/>
    </row>
    <row r="84" spans="8:9">
      <c r="H84" s="27"/>
      <c r="I84" s="27"/>
    </row>
    <row r="85" spans="8:9">
      <c r="H85" s="27"/>
      <c r="I85" s="27"/>
    </row>
    <row r="86" spans="8:9">
      <c r="H86" s="27"/>
      <c r="I86" s="27"/>
    </row>
    <row r="87" spans="8:9">
      <c r="H87" s="27"/>
      <c r="I87" s="27"/>
    </row>
    <row r="88" spans="8:9">
      <c r="H88" s="27"/>
      <c r="I88" s="27"/>
    </row>
    <row r="89" spans="8:9">
      <c r="H89" s="27"/>
      <c r="I89" s="27"/>
    </row>
    <row r="90" spans="8:9">
      <c r="H90" s="27"/>
      <c r="I90" s="27"/>
    </row>
    <row r="91" spans="8:9">
      <c r="H91" s="27"/>
      <c r="I91" s="27"/>
    </row>
    <row r="92" spans="8:9">
      <c r="H92" s="27"/>
      <c r="I92" s="27"/>
    </row>
    <row r="93" spans="8:9">
      <c r="H93" s="27"/>
      <c r="I93" s="27"/>
    </row>
    <row r="94" spans="8:9">
      <c r="H94" s="27"/>
      <c r="I94" s="27"/>
    </row>
    <row r="95" spans="8:9">
      <c r="H95" s="27"/>
      <c r="I95" s="27"/>
    </row>
    <row r="96" spans="8:9">
      <c r="H96" s="27"/>
      <c r="I96" s="27"/>
    </row>
    <row r="97" spans="8:9">
      <c r="H97" s="27"/>
      <c r="I97" s="27"/>
    </row>
    <row r="98" spans="8:9">
      <c r="H98" s="27"/>
      <c r="I98" s="27"/>
    </row>
  </sheetData>
  <autoFilter ref="A1:B1"/>
  <phoneticPr fontId="2" type="noConversion"/>
  <pageMargins left="0.75" right="0.75" top="1" bottom="1" header="0" footer="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M224"/>
  <sheetViews>
    <sheetView topLeftCell="D201" workbookViewId="0">
      <selection sqref="A1:L220"/>
    </sheetView>
  </sheetViews>
  <sheetFormatPr baseColWidth="10" defaultRowHeight="12.75"/>
  <cols>
    <col min="1" max="4" width="11.42578125" style="40"/>
  </cols>
  <sheetData>
    <row r="1" spans="1:12">
      <c r="A1" s="40">
        <v>79.19</v>
      </c>
      <c r="B1" s="40">
        <v>3661.45</v>
      </c>
      <c r="C1" s="40">
        <v>2745.12</v>
      </c>
      <c r="D1" s="40">
        <v>230.05</v>
      </c>
      <c r="E1">
        <v>3000</v>
      </c>
      <c r="F1">
        <v>2500</v>
      </c>
      <c r="G1">
        <v>2688.9</v>
      </c>
      <c r="H1">
        <v>299.7</v>
      </c>
      <c r="I1">
        <v>232.65</v>
      </c>
      <c r="J1">
        <v>2991.99</v>
      </c>
      <c r="K1">
        <v>337.72</v>
      </c>
      <c r="L1">
        <v>200</v>
      </c>
    </row>
    <row r="2" spans="1:12">
      <c r="A2" s="40">
        <v>940.18</v>
      </c>
      <c r="B2" s="40">
        <v>21</v>
      </c>
      <c r="C2" s="40">
        <v>100</v>
      </c>
      <c r="D2" s="40">
        <v>2500</v>
      </c>
      <c r="E2">
        <v>29.4</v>
      </c>
      <c r="F2">
        <v>662.86</v>
      </c>
      <c r="G2">
        <v>192.48</v>
      </c>
      <c r="H2">
        <v>265</v>
      </c>
      <c r="I2">
        <v>360.75</v>
      </c>
      <c r="J2">
        <v>2609.29</v>
      </c>
      <c r="K2">
        <v>337.72</v>
      </c>
      <c r="L2">
        <v>45.62</v>
      </c>
    </row>
    <row r="3" spans="1:12">
      <c r="A3" s="40">
        <v>30</v>
      </c>
      <c r="B3" s="40">
        <v>27</v>
      </c>
      <c r="C3" s="40">
        <v>91</v>
      </c>
      <c r="D3" s="40">
        <v>2500</v>
      </c>
      <c r="E3">
        <v>11567.03</v>
      </c>
      <c r="F3">
        <v>109.45</v>
      </c>
      <c r="G3">
        <v>200</v>
      </c>
      <c r="H3">
        <v>344.96</v>
      </c>
      <c r="I3">
        <v>254.26</v>
      </c>
      <c r="J3">
        <v>2261.39</v>
      </c>
      <c r="K3">
        <v>395.6</v>
      </c>
      <c r="L3">
        <v>1015.73</v>
      </c>
    </row>
    <row r="4" spans="1:12">
      <c r="A4" s="40">
        <v>100</v>
      </c>
      <c r="B4" s="40">
        <v>133</v>
      </c>
      <c r="C4" s="40">
        <v>29614.81</v>
      </c>
      <c r="D4" s="40">
        <v>134.4</v>
      </c>
      <c r="E4">
        <v>10000</v>
      </c>
      <c r="F4">
        <v>128.30000000000001</v>
      </c>
      <c r="G4">
        <v>266.14999999999998</v>
      </c>
      <c r="H4">
        <v>412.36</v>
      </c>
      <c r="I4">
        <v>402.4</v>
      </c>
      <c r="J4">
        <v>168</v>
      </c>
      <c r="K4">
        <v>3072.81</v>
      </c>
      <c r="L4">
        <v>5</v>
      </c>
    </row>
    <row r="5" spans="1:12">
      <c r="A5" s="40">
        <v>30</v>
      </c>
      <c r="B5" s="40">
        <v>64</v>
      </c>
      <c r="C5" s="40">
        <v>1359.45</v>
      </c>
      <c r="D5" s="40">
        <v>13000.08</v>
      </c>
      <c r="E5">
        <v>5000</v>
      </c>
      <c r="F5">
        <v>30.6</v>
      </c>
      <c r="G5">
        <v>25.58</v>
      </c>
      <c r="H5">
        <v>385.6</v>
      </c>
      <c r="I5">
        <v>280</v>
      </c>
      <c r="J5">
        <v>168</v>
      </c>
      <c r="K5">
        <v>75.209999999999994</v>
      </c>
      <c r="L5">
        <v>182</v>
      </c>
    </row>
    <row r="6" spans="1:12">
      <c r="A6" s="40">
        <v>30</v>
      </c>
      <c r="B6" s="40">
        <v>47</v>
      </c>
      <c r="C6" s="40">
        <v>8845.01</v>
      </c>
      <c r="D6" s="40">
        <v>80</v>
      </c>
      <c r="E6">
        <v>135.52000000000001</v>
      </c>
      <c r="F6">
        <v>193.26</v>
      </c>
      <c r="G6">
        <v>99.45</v>
      </c>
      <c r="H6">
        <v>103.04</v>
      </c>
      <c r="I6">
        <v>88</v>
      </c>
      <c r="J6">
        <v>336</v>
      </c>
      <c r="K6">
        <v>908.6</v>
      </c>
      <c r="L6">
        <v>55.5</v>
      </c>
    </row>
    <row r="7" spans="1:12">
      <c r="A7" s="40">
        <v>1818.13</v>
      </c>
      <c r="B7" s="40">
        <v>35</v>
      </c>
      <c r="C7" s="40">
        <v>770.54</v>
      </c>
      <c r="D7" s="40">
        <v>42</v>
      </c>
      <c r="E7">
        <v>144</v>
      </c>
      <c r="F7">
        <v>177.8</v>
      </c>
      <c r="G7">
        <v>725.47</v>
      </c>
      <c r="H7">
        <v>1908.37</v>
      </c>
      <c r="I7">
        <v>262.18</v>
      </c>
      <c r="J7">
        <v>168</v>
      </c>
      <c r="K7">
        <v>177.6</v>
      </c>
      <c r="L7">
        <v>277.5</v>
      </c>
    </row>
    <row r="8" spans="1:12">
      <c r="A8" s="40">
        <v>182</v>
      </c>
      <c r="B8" s="40">
        <v>42</v>
      </c>
      <c r="C8" s="40">
        <v>15.5</v>
      </c>
      <c r="D8" s="40">
        <v>36</v>
      </c>
      <c r="E8">
        <v>2500</v>
      </c>
      <c r="F8">
        <v>58.4</v>
      </c>
      <c r="G8">
        <v>15000</v>
      </c>
      <c r="H8">
        <v>1068.69</v>
      </c>
      <c r="I8">
        <v>817.6</v>
      </c>
      <c r="J8">
        <v>168</v>
      </c>
      <c r="K8">
        <v>6000</v>
      </c>
      <c r="L8">
        <v>3104.1</v>
      </c>
    </row>
    <row r="9" spans="1:12">
      <c r="A9" s="40">
        <v>150</v>
      </c>
      <c r="B9" s="40">
        <v>71</v>
      </c>
      <c r="C9" s="40">
        <v>189</v>
      </c>
      <c r="D9" s="40">
        <v>26</v>
      </c>
      <c r="E9">
        <v>228.2</v>
      </c>
      <c r="F9">
        <v>146.5</v>
      </c>
      <c r="G9">
        <v>369.6</v>
      </c>
      <c r="H9">
        <v>244.84</v>
      </c>
      <c r="I9">
        <v>194.4</v>
      </c>
      <c r="J9">
        <v>60</v>
      </c>
      <c r="K9">
        <v>27.75</v>
      </c>
      <c r="L9">
        <v>8.9600000000000009</v>
      </c>
    </row>
    <row r="10" spans="1:12">
      <c r="A10" s="40">
        <v>12074.37</v>
      </c>
      <c r="B10" s="40">
        <v>34</v>
      </c>
      <c r="C10" s="40">
        <v>463</v>
      </c>
      <c r="D10" s="40">
        <v>24</v>
      </c>
      <c r="E10">
        <v>206.4</v>
      </c>
      <c r="F10">
        <v>38.159999999999997</v>
      </c>
      <c r="G10">
        <v>3000</v>
      </c>
      <c r="H10">
        <v>400</v>
      </c>
      <c r="I10">
        <v>58.83</v>
      </c>
      <c r="J10">
        <v>168</v>
      </c>
      <c r="K10">
        <v>210.4</v>
      </c>
      <c r="L10">
        <v>15</v>
      </c>
    </row>
    <row r="11" spans="1:12">
      <c r="A11" s="40">
        <v>6087.78</v>
      </c>
      <c r="B11" s="40">
        <v>36</v>
      </c>
      <c r="C11" s="40">
        <v>120.5</v>
      </c>
      <c r="D11" s="40">
        <v>39</v>
      </c>
      <c r="E11">
        <v>200</v>
      </c>
      <c r="F11">
        <v>336.84</v>
      </c>
      <c r="G11">
        <v>3447.02</v>
      </c>
      <c r="H11">
        <v>1000</v>
      </c>
      <c r="I11">
        <v>330.99</v>
      </c>
      <c r="J11">
        <v>454.72</v>
      </c>
      <c r="K11">
        <v>168</v>
      </c>
      <c r="L11">
        <v>120</v>
      </c>
    </row>
    <row r="12" spans="1:12">
      <c r="A12" s="40">
        <v>13957.71</v>
      </c>
      <c r="B12" s="40">
        <v>15000</v>
      </c>
      <c r="C12" s="40">
        <v>76</v>
      </c>
      <c r="D12" s="40">
        <v>103.5</v>
      </c>
      <c r="E12">
        <v>50</v>
      </c>
      <c r="F12">
        <v>11.5</v>
      </c>
      <c r="G12">
        <v>235.2</v>
      </c>
      <c r="H12">
        <v>1533.46</v>
      </c>
      <c r="I12">
        <v>249.11</v>
      </c>
      <c r="J12">
        <v>168</v>
      </c>
      <c r="K12">
        <v>246.24</v>
      </c>
      <c r="L12">
        <v>10069.48</v>
      </c>
    </row>
    <row r="13" spans="1:12">
      <c r="A13" s="40">
        <v>422.36</v>
      </c>
      <c r="B13" s="40">
        <v>2247.1</v>
      </c>
      <c r="C13" s="40">
        <v>63</v>
      </c>
      <c r="D13" s="40">
        <v>243.64</v>
      </c>
      <c r="E13">
        <v>100</v>
      </c>
      <c r="F13">
        <v>125.5</v>
      </c>
      <c r="G13">
        <v>1818.13</v>
      </c>
      <c r="H13">
        <v>222</v>
      </c>
      <c r="I13">
        <v>250</v>
      </c>
      <c r="J13">
        <v>311.36</v>
      </c>
      <c r="K13">
        <v>168</v>
      </c>
      <c r="L13">
        <v>277.5</v>
      </c>
    </row>
    <row r="14" spans="1:12">
      <c r="A14" s="40">
        <v>232.18</v>
      </c>
      <c r="B14" s="40">
        <v>145</v>
      </c>
      <c r="C14" s="40">
        <v>15.75</v>
      </c>
      <c r="D14" s="40">
        <v>42.2</v>
      </c>
      <c r="E14">
        <v>50</v>
      </c>
      <c r="F14">
        <v>168</v>
      </c>
      <c r="G14">
        <v>50</v>
      </c>
      <c r="H14">
        <v>19.04</v>
      </c>
      <c r="I14">
        <v>3101.97</v>
      </c>
      <c r="J14">
        <v>136.69999999999999</v>
      </c>
      <c r="K14">
        <v>168</v>
      </c>
      <c r="L14">
        <v>85</v>
      </c>
    </row>
    <row r="15" spans="1:12">
      <c r="A15" s="40">
        <v>251.5</v>
      </c>
      <c r="B15" s="40">
        <v>544.22</v>
      </c>
      <c r="C15" s="40">
        <v>82.5</v>
      </c>
      <c r="D15" s="40">
        <v>273</v>
      </c>
      <c r="E15">
        <v>23688.81</v>
      </c>
      <c r="F15">
        <v>134.4</v>
      </c>
      <c r="G15">
        <v>200</v>
      </c>
      <c r="H15">
        <v>179.82</v>
      </c>
      <c r="I15">
        <v>100</v>
      </c>
      <c r="J15">
        <v>5500</v>
      </c>
      <c r="K15">
        <v>131.52000000000001</v>
      </c>
      <c r="L15">
        <v>1752.43</v>
      </c>
    </row>
    <row r="16" spans="1:12">
      <c r="A16" s="40">
        <v>40.5</v>
      </c>
      <c r="B16" s="40">
        <v>82.5</v>
      </c>
      <c r="C16" s="40">
        <v>24.5</v>
      </c>
      <c r="D16" s="40">
        <v>132</v>
      </c>
      <c r="E16">
        <v>2000</v>
      </c>
      <c r="F16">
        <v>84</v>
      </c>
      <c r="G16">
        <v>105</v>
      </c>
      <c r="H16">
        <v>160.34</v>
      </c>
      <c r="I16">
        <v>50</v>
      </c>
      <c r="J16">
        <v>1246</v>
      </c>
      <c r="K16">
        <v>67.3</v>
      </c>
      <c r="L16">
        <v>100</v>
      </c>
    </row>
    <row r="17" spans="1:12">
      <c r="A17" s="40">
        <v>32</v>
      </c>
      <c r="B17" s="40">
        <v>42</v>
      </c>
      <c r="C17" s="40">
        <v>7399.98</v>
      </c>
      <c r="D17" s="40">
        <v>285.32</v>
      </c>
      <c r="E17">
        <v>2000</v>
      </c>
      <c r="F17">
        <v>2714.32</v>
      </c>
      <c r="G17">
        <v>80.5</v>
      </c>
      <c r="H17">
        <v>3748.12</v>
      </c>
      <c r="I17">
        <v>27.6</v>
      </c>
      <c r="J17">
        <v>260.69</v>
      </c>
      <c r="K17">
        <v>210</v>
      </c>
      <c r="L17">
        <v>300</v>
      </c>
    </row>
    <row r="18" spans="1:12">
      <c r="A18" s="40">
        <v>29</v>
      </c>
      <c r="B18" s="40">
        <v>278.76</v>
      </c>
      <c r="C18" s="40">
        <v>300</v>
      </c>
      <c r="D18" s="40">
        <v>120</v>
      </c>
      <c r="E18">
        <v>16.8</v>
      </c>
      <c r="F18">
        <v>100</v>
      </c>
      <c r="G18">
        <v>255.7</v>
      </c>
      <c r="H18">
        <v>125</v>
      </c>
      <c r="I18">
        <v>98.65</v>
      </c>
      <c r="J18">
        <v>400</v>
      </c>
      <c r="K18">
        <v>168</v>
      </c>
      <c r="L18">
        <v>133.19999999999999</v>
      </c>
    </row>
    <row r="19" spans="1:12">
      <c r="A19" s="40">
        <v>52</v>
      </c>
      <c r="B19" s="40">
        <v>32.5</v>
      </c>
      <c r="C19" s="40">
        <v>100</v>
      </c>
      <c r="D19" s="40">
        <v>4411.87</v>
      </c>
      <c r="E19">
        <v>22.4</v>
      </c>
      <c r="F19">
        <v>386.25</v>
      </c>
      <c r="G19">
        <v>285.3</v>
      </c>
      <c r="H19">
        <v>100</v>
      </c>
      <c r="I19">
        <v>56</v>
      </c>
      <c r="J19">
        <v>923.4</v>
      </c>
      <c r="K19">
        <v>168</v>
      </c>
      <c r="L19">
        <v>210.4</v>
      </c>
    </row>
    <row r="20" spans="1:12">
      <c r="A20" s="40">
        <v>107.12</v>
      </c>
      <c r="B20" s="40">
        <v>31.3</v>
      </c>
      <c r="C20" s="40">
        <v>49</v>
      </c>
      <c r="D20" s="40">
        <v>302.39999999999998</v>
      </c>
      <c r="E20">
        <v>40.32</v>
      </c>
      <c r="F20">
        <v>66</v>
      </c>
      <c r="G20">
        <v>192.7</v>
      </c>
      <c r="H20">
        <v>1824.89</v>
      </c>
      <c r="I20">
        <v>10000</v>
      </c>
      <c r="J20">
        <v>1316.46</v>
      </c>
      <c r="K20">
        <v>168</v>
      </c>
      <c r="L20">
        <v>336</v>
      </c>
    </row>
    <row r="21" spans="1:12">
      <c r="A21" s="40">
        <v>69.5</v>
      </c>
      <c r="B21" s="40">
        <v>50</v>
      </c>
      <c r="C21" s="40">
        <v>41</v>
      </c>
      <c r="D21" s="40">
        <v>132.30000000000001</v>
      </c>
      <c r="E21">
        <v>1683.29</v>
      </c>
      <c r="F21">
        <v>1213.02</v>
      </c>
      <c r="G21">
        <v>84.85</v>
      </c>
      <c r="H21">
        <v>1971.79</v>
      </c>
      <c r="I21">
        <v>134.4</v>
      </c>
      <c r="J21">
        <v>161.75</v>
      </c>
      <c r="K21">
        <v>5616</v>
      </c>
      <c r="L21">
        <v>218.4</v>
      </c>
    </row>
    <row r="22" spans="1:12">
      <c r="A22" s="40">
        <v>63</v>
      </c>
      <c r="B22" s="40">
        <v>51</v>
      </c>
      <c r="C22" s="40">
        <v>40</v>
      </c>
      <c r="D22" s="40">
        <v>546.55999999999995</v>
      </c>
      <c r="E22">
        <v>1122.1300000000001</v>
      </c>
      <c r="F22">
        <v>354</v>
      </c>
      <c r="G22">
        <v>6102.18</v>
      </c>
      <c r="H22">
        <v>33.6</v>
      </c>
      <c r="I22">
        <v>44</v>
      </c>
      <c r="J22">
        <v>262.18</v>
      </c>
      <c r="K22">
        <v>5163.16</v>
      </c>
      <c r="L22">
        <v>168</v>
      </c>
    </row>
    <row r="23" spans="1:12">
      <c r="A23" s="40">
        <v>24</v>
      </c>
      <c r="B23" s="40">
        <v>68.7</v>
      </c>
      <c r="C23" s="40">
        <v>21</v>
      </c>
      <c r="D23" s="40">
        <v>132.16</v>
      </c>
      <c r="E23">
        <v>19166.919999999998</v>
      </c>
      <c r="F23">
        <v>100</v>
      </c>
      <c r="G23">
        <v>383.2</v>
      </c>
      <c r="H23">
        <v>806.24</v>
      </c>
      <c r="I23">
        <v>134.4</v>
      </c>
      <c r="J23">
        <v>249.11</v>
      </c>
      <c r="K23">
        <v>126.45</v>
      </c>
      <c r="L23">
        <v>256</v>
      </c>
    </row>
    <row r="24" spans="1:12">
      <c r="A24" s="40">
        <v>53</v>
      </c>
      <c r="B24" s="40">
        <v>140.19999999999999</v>
      </c>
      <c r="C24" s="40">
        <v>35</v>
      </c>
      <c r="D24" s="40">
        <v>329.28</v>
      </c>
      <c r="E24">
        <v>14756.97</v>
      </c>
      <c r="F24">
        <v>250</v>
      </c>
      <c r="G24">
        <v>1100</v>
      </c>
      <c r="H24">
        <v>340</v>
      </c>
      <c r="I24">
        <v>2214.02</v>
      </c>
      <c r="J24">
        <v>1138.57</v>
      </c>
      <c r="K24">
        <v>152.5</v>
      </c>
      <c r="L24">
        <v>370.4</v>
      </c>
    </row>
    <row r="25" spans="1:12">
      <c r="A25" s="40">
        <v>68.25</v>
      </c>
      <c r="B25" s="40">
        <v>190</v>
      </c>
      <c r="C25" s="40">
        <v>16</v>
      </c>
      <c r="D25" s="40">
        <v>155.52000000000001</v>
      </c>
      <c r="E25">
        <v>30667.07</v>
      </c>
      <c r="F25">
        <v>1500</v>
      </c>
      <c r="G25">
        <v>155</v>
      </c>
      <c r="H25">
        <v>970</v>
      </c>
      <c r="I25">
        <v>4958.5</v>
      </c>
      <c r="J25">
        <v>5000</v>
      </c>
      <c r="K25">
        <v>150</v>
      </c>
      <c r="L25">
        <v>403.2</v>
      </c>
    </row>
    <row r="26" spans="1:12">
      <c r="A26" s="40">
        <v>103.75</v>
      </c>
      <c r="B26" s="40">
        <v>34.43</v>
      </c>
      <c r="C26" s="40">
        <v>24.5</v>
      </c>
      <c r="D26" s="40">
        <v>218</v>
      </c>
      <c r="E26">
        <v>36357.760000000002</v>
      </c>
      <c r="F26">
        <v>3066.71</v>
      </c>
      <c r="G26">
        <v>990</v>
      </c>
      <c r="H26">
        <v>1588.84</v>
      </c>
      <c r="I26">
        <v>440</v>
      </c>
      <c r="J26">
        <v>60000</v>
      </c>
      <c r="K26">
        <v>635</v>
      </c>
      <c r="L26">
        <v>336</v>
      </c>
    </row>
    <row r="27" spans="1:12">
      <c r="A27" s="40">
        <v>82.5</v>
      </c>
      <c r="B27" s="40">
        <v>25.08</v>
      </c>
      <c r="C27" s="40">
        <v>674.4</v>
      </c>
      <c r="D27" s="40">
        <v>33.71</v>
      </c>
      <c r="E27">
        <v>21386.92</v>
      </c>
      <c r="F27">
        <v>17025.02</v>
      </c>
      <c r="G27">
        <v>1980</v>
      </c>
      <c r="H27">
        <v>1127</v>
      </c>
      <c r="I27">
        <v>621</v>
      </c>
      <c r="J27">
        <v>88.8</v>
      </c>
      <c r="K27">
        <v>4958.5</v>
      </c>
      <c r="L27">
        <v>300</v>
      </c>
    </row>
    <row r="28" spans="1:12">
      <c r="A28" s="40">
        <v>20000</v>
      </c>
      <c r="B28" s="40">
        <v>47.42</v>
      </c>
      <c r="C28" s="40">
        <v>132</v>
      </c>
      <c r="D28" s="40">
        <v>94.5</v>
      </c>
      <c r="E28">
        <v>12832.15</v>
      </c>
      <c r="F28">
        <v>1778</v>
      </c>
      <c r="G28">
        <v>3372.28</v>
      </c>
      <c r="H28">
        <v>275.89</v>
      </c>
      <c r="I28">
        <v>2375</v>
      </c>
      <c r="J28">
        <v>1007.11</v>
      </c>
      <c r="K28">
        <v>4955.3599999999997</v>
      </c>
      <c r="L28">
        <v>150</v>
      </c>
    </row>
    <row r="29" spans="1:12">
      <c r="A29" s="40">
        <v>754.5</v>
      </c>
      <c r="B29" s="40">
        <v>30.65</v>
      </c>
      <c r="C29" s="40">
        <v>33</v>
      </c>
      <c r="D29" s="40">
        <v>64.8</v>
      </c>
      <c r="E29">
        <v>15333.54</v>
      </c>
      <c r="F29">
        <v>745</v>
      </c>
      <c r="G29">
        <v>7793.71</v>
      </c>
      <c r="H29">
        <v>15177.89</v>
      </c>
      <c r="I29">
        <v>476</v>
      </c>
      <c r="J29">
        <v>80</v>
      </c>
      <c r="K29">
        <v>16393.900000000001</v>
      </c>
      <c r="L29">
        <v>64</v>
      </c>
    </row>
    <row r="30" spans="1:12">
      <c r="A30" s="40">
        <v>89.5</v>
      </c>
      <c r="B30" s="40">
        <v>2500</v>
      </c>
      <c r="C30" s="40">
        <v>24.5</v>
      </c>
      <c r="D30" s="40">
        <v>56.5</v>
      </c>
      <c r="E30">
        <v>2805.48</v>
      </c>
      <c r="F30">
        <v>11500.15</v>
      </c>
      <c r="G30">
        <v>950.45</v>
      </c>
      <c r="H30">
        <v>218</v>
      </c>
      <c r="I30">
        <v>16668.310000000001</v>
      </c>
      <c r="J30">
        <v>319.5</v>
      </c>
      <c r="K30">
        <v>4890.28</v>
      </c>
      <c r="L30">
        <v>68</v>
      </c>
    </row>
    <row r="31" spans="1:12">
      <c r="A31" s="40">
        <v>82.5</v>
      </c>
      <c r="B31" s="40">
        <v>2500</v>
      </c>
      <c r="C31" s="40">
        <v>90</v>
      </c>
      <c r="D31" s="40">
        <v>150</v>
      </c>
      <c r="E31">
        <v>11881.53</v>
      </c>
      <c r="F31">
        <v>465</v>
      </c>
      <c r="G31">
        <v>3372.28</v>
      </c>
      <c r="H31">
        <v>100</v>
      </c>
      <c r="I31">
        <v>4500.18</v>
      </c>
      <c r="J31">
        <v>106.6</v>
      </c>
      <c r="K31">
        <v>2040</v>
      </c>
      <c r="L31">
        <v>261.8</v>
      </c>
    </row>
    <row r="32" spans="1:12">
      <c r="A32" s="40">
        <v>44.5</v>
      </c>
      <c r="B32" s="40">
        <v>6467.53</v>
      </c>
      <c r="C32" s="40">
        <v>22.96</v>
      </c>
      <c r="D32" s="40">
        <v>90.17</v>
      </c>
      <c r="E32">
        <v>3722.59</v>
      </c>
      <c r="F32">
        <v>311.89999999999998</v>
      </c>
      <c r="G32">
        <v>5479.51</v>
      </c>
      <c r="H32">
        <v>6006.89</v>
      </c>
      <c r="I32">
        <v>1533.67</v>
      </c>
      <c r="J32">
        <v>1206.45</v>
      </c>
      <c r="K32">
        <v>1017.62</v>
      </c>
      <c r="L32">
        <v>203.3</v>
      </c>
    </row>
    <row r="33" spans="1:12">
      <c r="A33" s="40">
        <v>39.5</v>
      </c>
      <c r="B33" s="40">
        <v>1137.55</v>
      </c>
      <c r="C33" s="40">
        <v>76.650000000000006</v>
      </c>
      <c r="D33" s="40">
        <v>74</v>
      </c>
      <c r="E33">
        <v>3722.59</v>
      </c>
      <c r="F33">
        <v>3701.71</v>
      </c>
      <c r="G33">
        <v>3722.59</v>
      </c>
      <c r="H33">
        <v>105.66</v>
      </c>
      <c r="I33">
        <v>2609.29</v>
      </c>
      <c r="J33">
        <v>130</v>
      </c>
      <c r="K33">
        <v>1156.79</v>
      </c>
      <c r="L33">
        <v>201.6</v>
      </c>
    </row>
    <row r="34" spans="1:12">
      <c r="A34" s="40">
        <v>24.5</v>
      </c>
      <c r="B34" s="40">
        <v>1783.93</v>
      </c>
      <c r="C34" s="40">
        <v>66.400000000000006</v>
      </c>
      <c r="D34" s="40">
        <v>176.4</v>
      </c>
      <c r="E34">
        <v>3722.59</v>
      </c>
      <c r="F34">
        <v>5218.58</v>
      </c>
      <c r="G34">
        <v>7825.43</v>
      </c>
      <c r="H34">
        <v>321.02999999999997</v>
      </c>
      <c r="I34">
        <v>3722.59</v>
      </c>
      <c r="J34">
        <v>65.849999999999994</v>
      </c>
      <c r="K34">
        <v>1156.79</v>
      </c>
      <c r="L34">
        <v>168</v>
      </c>
    </row>
    <row r="35" spans="1:12">
      <c r="A35" s="40">
        <v>15.75</v>
      </c>
      <c r="B35" s="40">
        <v>2976.72</v>
      </c>
      <c r="C35" s="40">
        <v>60.35</v>
      </c>
      <c r="D35" s="40">
        <v>275.89999999999998</v>
      </c>
      <c r="E35">
        <v>3722.59</v>
      </c>
      <c r="F35">
        <v>19927</v>
      </c>
      <c r="G35">
        <v>20100.18</v>
      </c>
      <c r="H35">
        <v>18.72</v>
      </c>
      <c r="I35">
        <v>3722.59</v>
      </c>
      <c r="J35">
        <v>96.85</v>
      </c>
      <c r="K35">
        <v>1661.25</v>
      </c>
      <c r="L35">
        <v>150</v>
      </c>
    </row>
    <row r="36" spans="1:12">
      <c r="A36" s="40">
        <v>150.69999999999999</v>
      </c>
      <c r="B36" s="40">
        <v>1604</v>
      </c>
      <c r="C36" s="40">
        <v>26.78</v>
      </c>
      <c r="D36" s="40">
        <v>256.64999999999998</v>
      </c>
      <c r="E36">
        <v>29895.38</v>
      </c>
      <c r="F36">
        <v>13416.22</v>
      </c>
      <c r="G36">
        <v>9564.9699999999993</v>
      </c>
      <c r="H36">
        <v>141.5</v>
      </c>
      <c r="I36">
        <v>3722.59</v>
      </c>
      <c r="J36">
        <v>266.44</v>
      </c>
      <c r="K36">
        <v>1156.79</v>
      </c>
      <c r="L36">
        <v>7187.98</v>
      </c>
    </row>
    <row r="37" spans="1:12">
      <c r="A37" s="40">
        <v>125.2</v>
      </c>
      <c r="B37" s="40">
        <v>2200</v>
      </c>
      <c r="C37" s="40">
        <v>35.29</v>
      </c>
      <c r="D37" s="40">
        <v>33.97</v>
      </c>
      <c r="E37">
        <v>29133.19</v>
      </c>
      <c r="F37">
        <v>31463.919999999998</v>
      </c>
      <c r="G37">
        <v>19999.7</v>
      </c>
      <c r="H37">
        <v>112.3</v>
      </c>
      <c r="I37">
        <v>13034.28</v>
      </c>
      <c r="J37">
        <v>27.75</v>
      </c>
      <c r="K37">
        <v>1495.99</v>
      </c>
      <c r="L37">
        <v>168</v>
      </c>
    </row>
    <row r="38" spans="1:12">
      <c r="A38" s="40">
        <v>120.88</v>
      </c>
      <c r="B38" s="40">
        <v>43469.1</v>
      </c>
      <c r="C38" s="40">
        <v>120.5</v>
      </c>
      <c r="D38" s="40">
        <v>15.8</v>
      </c>
      <c r="E38">
        <v>12674.94</v>
      </c>
      <c r="F38">
        <v>32251.38</v>
      </c>
      <c r="G38">
        <v>16955.52</v>
      </c>
      <c r="H38">
        <v>244.72</v>
      </c>
      <c r="I38">
        <v>10100.36</v>
      </c>
      <c r="J38">
        <v>26.07</v>
      </c>
      <c r="K38">
        <v>1643.85</v>
      </c>
      <c r="L38">
        <v>56</v>
      </c>
    </row>
    <row r="39" spans="1:12">
      <c r="A39" s="40">
        <v>107.3</v>
      </c>
      <c r="B39" s="40">
        <v>11768.98</v>
      </c>
      <c r="C39" s="40">
        <v>76</v>
      </c>
      <c r="D39" s="40">
        <v>47</v>
      </c>
      <c r="E39">
        <v>29279.57</v>
      </c>
      <c r="F39">
        <v>24907.919999999998</v>
      </c>
      <c r="G39">
        <v>13477.69</v>
      </c>
      <c r="H39">
        <v>135.24</v>
      </c>
      <c r="I39">
        <v>10695.66</v>
      </c>
      <c r="J39">
        <v>84</v>
      </c>
      <c r="K39">
        <v>791.49</v>
      </c>
      <c r="L39">
        <v>168</v>
      </c>
    </row>
    <row r="40" spans="1:12">
      <c r="A40" s="40">
        <v>68.849999999999994</v>
      </c>
      <c r="B40" s="40">
        <v>35494.980000000003</v>
      </c>
      <c r="C40" s="40">
        <v>51.5</v>
      </c>
      <c r="D40" s="40">
        <v>20326.41</v>
      </c>
      <c r="E40">
        <v>29716.639999999999</v>
      </c>
      <c r="F40">
        <v>20801.939999999999</v>
      </c>
      <c r="G40">
        <v>16606.099999999999</v>
      </c>
      <c r="H40">
        <v>155.46</v>
      </c>
      <c r="I40">
        <v>16520.64</v>
      </c>
      <c r="J40">
        <v>150</v>
      </c>
      <c r="K40">
        <v>1043.72</v>
      </c>
      <c r="L40">
        <v>203.46</v>
      </c>
    </row>
    <row r="41" spans="1:12">
      <c r="A41" s="40">
        <v>60.35</v>
      </c>
      <c r="B41" s="40">
        <v>30448.09</v>
      </c>
      <c r="C41" s="40">
        <v>150</v>
      </c>
      <c r="D41" s="40">
        <v>129.6</v>
      </c>
      <c r="E41">
        <v>8641.34</v>
      </c>
      <c r="F41">
        <v>19900.8</v>
      </c>
      <c r="G41">
        <v>14055.38</v>
      </c>
      <c r="H41">
        <v>150</v>
      </c>
      <c r="I41">
        <v>22721.360000000001</v>
      </c>
      <c r="J41">
        <v>100.6</v>
      </c>
      <c r="K41">
        <v>1043.72</v>
      </c>
      <c r="L41">
        <v>246.24</v>
      </c>
    </row>
    <row r="42" spans="1:12">
      <c r="A42" s="40">
        <v>26.67</v>
      </c>
      <c r="B42" s="40">
        <v>3757.88</v>
      </c>
      <c r="C42" s="40">
        <v>256.39999999999998</v>
      </c>
      <c r="D42" s="40">
        <v>33.6</v>
      </c>
      <c r="E42">
        <v>28493.09</v>
      </c>
      <c r="F42">
        <v>19800.18</v>
      </c>
      <c r="G42">
        <v>23043.87</v>
      </c>
      <c r="H42">
        <v>153.5</v>
      </c>
      <c r="I42">
        <v>20100.18</v>
      </c>
      <c r="J42">
        <v>307.58</v>
      </c>
      <c r="K42">
        <v>791.49</v>
      </c>
      <c r="L42">
        <v>168</v>
      </c>
    </row>
    <row r="43" spans="1:12">
      <c r="A43" s="40">
        <v>23.63</v>
      </c>
      <c r="B43" s="40">
        <v>546</v>
      </c>
      <c r="C43" s="40">
        <v>60.1</v>
      </c>
      <c r="D43" s="40">
        <v>150</v>
      </c>
      <c r="E43">
        <v>15719.72</v>
      </c>
      <c r="F43">
        <v>20100.18</v>
      </c>
      <c r="G43">
        <v>8042.88</v>
      </c>
      <c r="H43">
        <v>147.5</v>
      </c>
      <c r="I43">
        <v>25342.54</v>
      </c>
      <c r="J43">
        <v>923.4</v>
      </c>
      <c r="K43">
        <v>1156.79</v>
      </c>
      <c r="L43">
        <v>120.6</v>
      </c>
    </row>
    <row r="44" spans="1:12">
      <c r="A44" s="40">
        <v>27.03</v>
      </c>
      <c r="B44" s="40">
        <v>820</v>
      </c>
      <c r="C44" s="40">
        <v>17</v>
      </c>
      <c r="D44" s="40">
        <v>626.82000000000005</v>
      </c>
      <c r="E44">
        <v>8697.64</v>
      </c>
      <c r="F44">
        <v>19920.8</v>
      </c>
      <c r="G44">
        <v>19999.7</v>
      </c>
      <c r="H44">
        <v>411.25</v>
      </c>
      <c r="I44">
        <v>16603.650000000001</v>
      </c>
      <c r="J44">
        <v>652</v>
      </c>
      <c r="K44">
        <v>930.65</v>
      </c>
      <c r="L44">
        <v>314</v>
      </c>
    </row>
    <row r="45" spans="1:12">
      <c r="A45" s="40">
        <v>223</v>
      </c>
      <c r="B45" s="40">
        <v>4601.4799999999996</v>
      </c>
      <c r="C45" s="40">
        <v>195.65</v>
      </c>
      <c r="D45" s="40">
        <v>442.4</v>
      </c>
      <c r="E45">
        <v>32612.49</v>
      </c>
      <c r="F45">
        <v>24470.85</v>
      </c>
      <c r="G45">
        <v>8042.88</v>
      </c>
      <c r="H45">
        <v>81.97</v>
      </c>
      <c r="I45">
        <v>13101.36</v>
      </c>
      <c r="J45">
        <v>107.7</v>
      </c>
      <c r="K45">
        <v>904.55</v>
      </c>
      <c r="L45">
        <v>221</v>
      </c>
    </row>
    <row r="46" spans="1:12">
      <c r="A46" s="40">
        <v>214.72</v>
      </c>
      <c r="B46" s="40">
        <v>209.79</v>
      </c>
      <c r="C46" s="40">
        <v>189</v>
      </c>
      <c r="D46" s="40">
        <v>162.96</v>
      </c>
      <c r="E46">
        <v>21850.9</v>
      </c>
      <c r="F46">
        <v>15652.31</v>
      </c>
      <c r="G46">
        <v>6556</v>
      </c>
      <c r="H46">
        <v>117.2</v>
      </c>
      <c r="I46">
        <v>10437.17</v>
      </c>
      <c r="J46">
        <v>153</v>
      </c>
      <c r="K46">
        <v>1330.74</v>
      </c>
      <c r="L46">
        <v>100</v>
      </c>
    </row>
    <row r="47" spans="1:12">
      <c r="A47" s="40">
        <v>213.6</v>
      </c>
      <c r="B47" s="40">
        <v>12661.19</v>
      </c>
      <c r="C47" s="40">
        <v>203</v>
      </c>
      <c r="D47" s="40">
        <v>50</v>
      </c>
      <c r="E47">
        <v>29279.57</v>
      </c>
      <c r="F47">
        <v>12670.05</v>
      </c>
      <c r="G47">
        <v>21848.45</v>
      </c>
      <c r="H47">
        <v>50</v>
      </c>
      <c r="I47">
        <v>31023.19</v>
      </c>
      <c r="J47">
        <v>134.4</v>
      </c>
      <c r="K47">
        <v>1826.5</v>
      </c>
      <c r="L47">
        <v>138</v>
      </c>
    </row>
    <row r="48" spans="1:12">
      <c r="A48" s="40">
        <v>182</v>
      </c>
      <c r="B48" s="40">
        <v>532.9</v>
      </c>
      <c r="C48" s="40">
        <v>12.33</v>
      </c>
      <c r="D48" s="40">
        <v>24122.18</v>
      </c>
      <c r="E48">
        <v>21741.66</v>
      </c>
      <c r="F48">
        <v>24031.34</v>
      </c>
      <c r="G48">
        <v>20100.18</v>
      </c>
      <c r="H48">
        <v>147.6</v>
      </c>
      <c r="I48">
        <v>12607.92</v>
      </c>
      <c r="J48">
        <v>168</v>
      </c>
      <c r="K48">
        <v>2991.99</v>
      </c>
      <c r="L48">
        <v>85.68</v>
      </c>
    </row>
    <row r="49" spans="1:12">
      <c r="A49" s="40">
        <v>57</v>
      </c>
      <c r="B49" s="40">
        <v>3705.19</v>
      </c>
      <c r="C49" s="40">
        <v>200</v>
      </c>
      <c r="D49" s="40">
        <v>7440.05</v>
      </c>
      <c r="E49">
        <v>13305.68</v>
      </c>
      <c r="F49">
        <v>32338.06</v>
      </c>
      <c r="G49">
        <v>20468.41</v>
      </c>
      <c r="H49">
        <v>100.8</v>
      </c>
      <c r="I49">
        <v>12174.26</v>
      </c>
      <c r="J49">
        <v>50</v>
      </c>
      <c r="K49">
        <v>33217.089999999997</v>
      </c>
      <c r="L49">
        <v>95</v>
      </c>
    </row>
    <row r="50" spans="1:12">
      <c r="A50" s="40">
        <v>21.25</v>
      </c>
      <c r="B50" s="40">
        <v>3722.59</v>
      </c>
      <c r="C50" s="40">
        <v>362.88</v>
      </c>
      <c r="D50" s="40">
        <v>12836.3</v>
      </c>
      <c r="E50">
        <v>24297.98</v>
      </c>
      <c r="F50">
        <v>34086.33</v>
      </c>
      <c r="G50">
        <v>31461.48</v>
      </c>
      <c r="H50">
        <v>6.5</v>
      </c>
      <c r="I50">
        <v>20538.47</v>
      </c>
      <c r="J50">
        <v>150</v>
      </c>
      <c r="K50">
        <v>14785.98</v>
      </c>
      <c r="L50">
        <v>60.5</v>
      </c>
    </row>
    <row r="51" spans="1:12">
      <c r="A51" s="40">
        <v>150</v>
      </c>
      <c r="B51" s="40">
        <v>3722.59</v>
      </c>
      <c r="C51" s="40">
        <v>2500</v>
      </c>
      <c r="D51" s="40">
        <v>10741.84</v>
      </c>
      <c r="E51">
        <v>21741.66</v>
      </c>
      <c r="F51">
        <v>33562.33</v>
      </c>
      <c r="G51">
        <v>19999.7</v>
      </c>
      <c r="H51">
        <v>27.16</v>
      </c>
      <c r="I51">
        <v>10000.73</v>
      </c>
      <c r="J51">
        <v>414.4</v>
      </c>
      <c r="K51">
        <v>8017.04</v>
      </c>
      <c r="L51">
        <v>133</v>
      </c>
    </row>
    <row r="52" spans="1:12">
      <c r="A52" s="40">
        <v>86.5</v>
      </c>
      <c r="B52" s="40">
        <v>3722.59</v>
      </c>
      <c r="C52" s="40">
        <v>130.09</v>
      </c>
      <c r="D52" s="40">
        <v>7175</v>
      </c>
      <c r="E52">
        <v>21741.66</v>
      </c>
      <c r="F52">
        <v>18349.47</v>
      </c>
      <c r="G52">
        <v>14855.38</v>
      </c>
      <c r="H52">
        <v>3593.04</v>
      </c>
      <c r="I52">
        <v>16086.97</v>
      </c>
      <c r="J52">
        <v>7812.92</v>
      </c>
      <c r="K52">
        <v>5344.69</v>
      </c>
      <c r="L52">
        <v>150</v>
      </c>
    </row>
    <row r="53" spans="1:12">
      <c r="A53" s="40">
        <v>50.75</v>
      </c>
      <c r="B53" s="40">
        <v>3722.59</v>
      </c>
      <c r="C53" s="40">
        <v>232.79</v>
      </c>
      <c r="D53" s="40">
        <v>34645.949999999997</v>
      </c>
      <c r="E53">
        <v>8741.34</v>
      </c>
      <c r="F53">
        <v>430</v>
      </c>
      <c r="G53">
        <v>11043.57</v>
      </c>
      <c r="H53">
        <v>67.64</v>
      </c>
      <c r="I53">
        <v>6958.11</v>
      </c>
      <c r="J53">
        <v>384</v>
      </c>
      <c r="K53">
        <v>19134.8</v>
      </c>
      <c r="L53">
        <v>168</v>
      </c>
    </row>
    <row r="54" spans="1:12">
      <c r="A54" s="40">
        <v>27.5</v>
      </c>
      <c r="B54" s="40">
        <v>3722.59</v>
      </c>
      <c r="C54" s="40">
        <v>4200</v>
      </c>
      <c r="D54" s="40">
        <v>278.88</v>
      </c>
      <c r="E54">
        <v>48583.38</v>
      </c>
      <c r="F54">
        <v>250</v>
      </c>
      <c r="G54">
        <v>129.22</v>
      </c>
      <c r="H54">
        <v>4958.5</v>
      </c>
      <c r="I54">
        <v>32173.96</v>
      </c>
      <c r="J54">
        <v>101.48</v>
      </c>
      <c r="K54">
        <v>2672.35</v>
      </c>
      <c r="L54">
        <v>53.6</v>
      </c>
    </row>
    <row r="55" spans="1:12">
      <c r="A55" s="40">
        <v>7459.05</v>
      </c>
      <c r="B55" s="40">
        <v>7445.18</v>
      </c>
      <c r="C55" s="40">
        <v>14444.66</v>
      </c>
      <c r="D55" s="40">
        <v>701.4</v>
      </c>
      <c r="E55">
        <v>6605.7</v>
      </c>
      <c r="F55">
        <v>498.4</v>
      </c>
      <c r="G55">
        <v>20590.87</v>
      </c>
      <c r="H55">
        <v>4958.5</v>
      </c>
      <c r="I55">
        <v>26521.7</v>
      </c>
      <c r="J55">
        <v>393.51</v>
      </c>
      <c r="K55">
        <v>5318.5</v>
      </c>
      <c r="L55">
        <v>17.5</v>
      </c>
    </row>
    <row r="56" spans="1:12">
      <c r="A56" s="40">
        <v>98</v>
      </c>
      <c r="B56" s="40">
        <v>41900.43</v>
      </c>
      <c r="C56" s="40">
        <v>16953.830000000002</v>
      </c>
      <c r="D56" s="40">
        <v>42770.84</v>
      </c>
      <c r="E56">
        <v>99.68</v>
      </c>
      <c r="F56">
        <v>91.5</v>
      </c>
      <c r="G56">
        <v>1110.0899999999999</v>
      </c>
      <c r="H56">
        <v>72.42</v>
      </c>
      <c r="I56">
        <v>15650.88</v>
      </c>
      <c r="J56">
        <v>174.4</v>
      </c>
      <c r="K56">
        <v>5344.69</v>
      </c>
      <c r="L56">
        <v>104.64</v>
      </c>
    </row>
    <row r="57" spans="1:12">
      <c r="A57" s="40">
        <v>91.1</v>
      </c>
      <c r="B57" s="40">
        <v>28068.82</v>
      </c>
      <c r="C57" s="40">
        <v>19173.830000000002</v>
      </c>
      <c r="D57" s="40">
        <v>42770.84</v>
      </c>
      <c r="E57">
        <v>430</v>
      </c>
      <c r="F57">
        <v>555</v>
      </c>
      <c r="G57">
        <v>15.68</v>
      </c>
      <c r="H57">
        <v>1000</v>
      </c>
      <c r="I57">
        <v>20000.91</v>
      </c>
      <c r="J57">
        <v>100.6</v>
      </c>
      <c r="K57">
        <v>7977.75</v>
      </c>
      <c r="L57">
        <v>20000</v>
      </c>
    </row>
    <row r="58" spans="1:12">
      <c r="A58" s="40">
        <v>593.5</v>
      </c>
      <c r="B58" s="40">
        <v>10437.17</v>
      </c>
      <c r="C58" s="40">
        <v>20344.599999999999</v>
      </c>
      <c r="D58" s="40">
        <v>4200</v>
      </c>
      <c r="E58">
        <v>430</v>
      </c>
      <c r="F58">
        <v>45</v>
      </c>
      <c r="G58">
        <v>80</v>
      </c>
      <c r="H58">
        <v>900.04</v>
      </c>
      <c r="I58">
        <v>22807.55</v>
      </c>
      <c r="J58">
        <v>336</v>
      </c>
      <c r="K58">
        <v>8017.04</v>
      </c>
      <c r="L58">
        <v>14897.67</v>
      </c>
    </row>
    <row r="59" spans="1:12">
      <c r="A59" s="40">
        <v>120.5</v>
      </c>
      <c r="B59" s="40">
        <v>19230.939999999999</v>
      </c>
      <c r="C59" s="40">
        <v>23008.61</v>
      </c>
      <c r="D59" s="40">
        <v>21386.92</v>
      </c>
      <c r="E59">
        <v>163</v>
      </c>
      <c r="F59">
        <v>222</v>
      </c>
      <c r="G59">
        <v>83.4</v>
      </c>
      <c r="H59">
        <v>3722.59</v>
      </c>
      <c r="I59">
        <v>15729.51</v>
      </c>
      <c r="J59">
        <v>210</v>
      </c>
      <c r="K59">
        <v>8017.04</v>
      </c>
      <c r="L59">
        <v>139.21</v>
      </c>
    </row>
    <row r="60" spans="1:12">
      <c r="A60" s="40">
        <v>2500</v>
      </c>
      <c r="B60" s="40">
        <v>10437.17</v>
      </c>
      <c r="C60" s="40">
        <v>24887.63</v>
      </c>
      <c r="D60" s="40">
        <v>990</v>
      </c>
      <c r="E60">
        <v>75</v>
      </c>
      <c r="F60">
        <v>152.69999999999999</v>
      </c>
      <c r="G60">
        <v>430</v>
      </c>
      <c r="H60">
        <v>3722.59</v>
      </c>
      <c r="I60">
        <v>13978.79</v>
      </c>
      <c r="J60">
        <v>56</v>
      </c>
      <c r="K60">
        <v>8017.04</v>
      </c>
      <c r="L60">
        <v>193.2</v>
      </c>
    </row>
    <row r="61" spans="1:12">
      <c r="A61" s="40">
        <v>2500</v>
      </c>
      <c r="B61" s="40">
        <v>33643.15</v>
      </c>
      <c r="C61" s="40">
        <v>23613.33</v>
      </c>
      <c r="D61" s="40">
        <v>42770.84</v>
      </c>
      <c r="E61">
        <v>73.7</v>
      </c>
      <c r="F61">
        <v>52.35</v>
      </c>
      <c r="G61">
        <v>70</v>
      </c>
      <c r="H61">
        <v>17040.72</v>
      </c>
      <c r="I61">
        <v>12000.3</v>
      </c>
      <c r="J61">
        <v>168</v>
      </c>
      <c r="K61">
        <v>8017.04</v>
      </c>
      <c r="L61">
        <v>271.75</v>
      </c>
    </row>
    <row r="62" spans="1:12">
      <c r="A62" s="40">
        <v>125.5</v>
      </c>
      <c r="B62" s="40">
        <v>12611.57</v>
      </c>
      <c r="C62" s="40">
        <v>9867.1299999999992</v>
      </c>
      <c r="D62" s="40">
        <v>4520</v>
      </c>
      <c r="E62">
        <v>299.49</v>
      </c>
      <c r="F62">
        <v>57.5</v>
      </c>
      <c r="G62">
        <v>145</v>
      </c>
      <c r="H62">
        <v>20100.18</v>
      </c>
      <c r="I62">
        <v>13478.9</v>
      </c>
      <c r="J62">
        <v>336</v>
      </c>
      <c r="K62">
        <v>18793.88</v>
      </c>
      <c r="L62">
        <v>268</v>
      </c>
    </row>
    <row r="63" spans="1:12">
      <c r="A63" s="40">
        <v>31163.35</v>
      </c>
      <c r="B63" s="40">
        <v>31468.82</v>
      </c>
      <c r="C63" s="40">
        <v>190</v>
      </c>
      <c r="D63" s="40">
        <v>789.73</v>
      </c>
      <c r="E63">
        <v>177</v>
      </c>
      <c r="F63">
        <v>820</v>
      </c>
      <c r="G63">
        <v>222</v>
      </c>
      <c r="H63">
        <v>20174.11</v>
      </c>
      <c r="I63">
        <v>11429.51</v>
      </c>
      <c r="J63">
        <v>268.8</v>
      </c>
      <c r="K63">
        <v>5344.69</v>
      </c>
      <c r="L63">
        <v>43.94</v>
      </c>
    </row>
    <row r="64" spans="1:12">
      <c r="A64" s="40">
        <v>37585.17</v>
      </c>
      <c r="B64" s="40">
        <v>8697.64</v>
      </c>
      <c r="C64" s="40">
        <v>1430</v>
      </c>
      <c r="D64" s="40">
        <v>3722.59</v>
      </c>
      <c r="E64">
        <v>272</v>
      </c>
      <c r="F64">
        <v>374.53</v>
      </c>
      <c r="G64">
        <v>11.96</v>
      </c>
      <c r="H64">
        <v>22032.560000000001</v>
      </c>
      <c r="I64">
        <v>15292.45</v>
      </c>
      <c r="J64">
        <v>168</v>
      </c>
      <c r="K64">
        <v>19230.939999999999</v>
      </c>
      <c r="L64">
        <v>8003.24</v>
      </c>
    </row>
    <row r="65" spans="1:12">
      <c r="A65" s="40">
        <v>16161.45</v>
      </c>
      <c r="B65" s="40">
        <v>7500.72</v>
      </c>
      <c r="C65" s="40">
        <v>4141.55</v>
      </c>
      <c r="D65" s="40">
        <v>19566.04</v>
      </c>
      <c r="E65">
        <v>192</v>
      </c>
      <c r="F65">
        <v>28.54</v>
      </c>
      <c r="G65">
        <v>88.8</v>
      </c>
      <c r="H65">
        <v>9567.4</v>
      </c>
      <c r="I65">
        <v>23595.5</v>
      </c>
      <c r="J65">
        <v>168</v>
      </c>
      <c r="K65">
        <v>14785.98</v>
      </c>
      <c r="L65">
        <v>71.010000000000005</v>
      </c>
    </row>
    <row r="66" spans="1:12">
      <c r="A66" s="40">
        <v>16105.19</v>
      </c>
      <c r="B66" s="40">
        <v>231.91</v>
      </c>
      <c r="C66" s="40">
        <v>23601.61</v>
      </c>
      <c r="D66" s="40">
        <v>17918.52</v>
      </c>
      <c r="E66">
        <v>177</v>
      </c>
      <c r="F66">
        <v>20657.2</v>
      </c>
      <c r="G66">
        <v>27.75</v>
      </c>
      <c r="H66">
        <v>20100.18</v>
      </c>
      <c r="I66">
        <v>11.96</v>
      </c>
      <c r="J66">
        <v>168</v>
      </c>
      <c r="K66">
        <v>19230.939999999999</v>
      </c>
      <c r="L66">
        <v>9917</v>
      </c>
    </row>
    <row r="67" spans="1:12">
      <c r="A67" s="40">
        <v>15339.21</v>
      </c>
      <c r="B67" s="40">
        <v>7827.87</v>
      </c>
      <c r="C67" s="40">
        <v>12158.22</v>
      </c>
      <c r="D67" s="40">
        <v>16089.41</v>
      </c>
      <c r="E67">
        <v>272</v>
      </c>
      <c r="F67">
        <v>124.52</v>
      </c>
      <c r="G67">
        <v>134.66999999999999</v>
      </c>
      <c r="H67">
        <v>10235.43</v>
      </c>
      <c r="I67">
        <v>80306.36</v>
      </c>
      <c r="J67">
        <v>414.4</v>
      </c>
      <c r="K67">
        <v>5318.5</v>
      </c>
      <c r="L67">
        <v>4918.17</v>
      </c>
    </row>
    <row r="68" spans="1:12">
      <c r="A68" s="40">
        <v>10365.44</v>
      </c>
      <c r="B68" s="40">
        <v>7827.87</v>
      </c>
      <c r="C68" s="40">
        <v>38347.660000000003</v>
      </c>
      <c r="D68" s="40">
        <v>21850.9</v>
      </c>
      <c r="E68">
        <v>538.38</v>
      </c>
      <c r="F68">
        <v>389.61</v>
      </c>
      <c r="G68">
        <v>361.08</v>
      </c>
      <c r="H68">
        <v>23912.42</v>
      </c>
      <c r="I68">
        <v>208.31</v>
      </c>
      <c r="J68">
        <v>131.80000000000001</v>
      </c>
      <c r="K68">
        <v>19230.939999999999</v>
      </c>
      <c r="L68">
        <v>19282.54</v>
      </c>
    </row>
    <row r="69" spans="1:12">
      <c r="A69" s="40">
        <v>5560.13</v>
      </c>
      <c r="B69" s="40">
        <v>532.9</v>
      </c>
      <c r="C69" s="40">
        <v>3375</v>
      </c>
      <c r="D69" s="40">
        <v>21850.9</v>
      </c>
      <c r="E69">
        <v>111</v>
      </c>
      <c r="F69">
        <v>923.4</v>
      </c>
      <c r="G69">
        <v>5000</v>
      </c>
      <c r="H69">
        <v>17391.63</v>
      </c>
      <c r="I69">
        <v>11.24</v>
      </c>
      <c r="J69">
        <v>100</v>
      </c>
      <c r="K69">
        <v>5344.69</v>
      </c>
      <c r="L69">
        <v>3889.3</v>
      </c>
    </row>
    <row r="70" spans="1:12">
      <c r="A70" s="40">
        <v>7669.14</v>
      </c>
      <c r="B70" s="40">
        <v>31468.82</v>
      </c>
      <c r="C70" s="40">
        <v>10172.299999999999</v>
      </c>
      <c r="D70" s="40">
        <v>19566.04</v>
      </c>
      <c r="E70">
        <v>84</v>
      </c>
      <c r="F70">
        <v>84</v>
      </c>
      <c r="G70">
        <v>1065.3</v>
      </c>
      <c r="H70">
        <v>17479.009999999998</v>
      </c>
      <c r="I70">
        <v>12.2</v>
      </c>
      <c r="J70">
        <v>336</v>
      </c>
      <c r="K70">
        <v>10437.17</v>
      </c>
      <c r="L70">
        <v>3023.75</v>
      </c>
    </row>
    <row r="71" spans="1:12">
      <c r="A71" s="40">
        <v>10199.959999999999</v>
      </c>
      <c r="B71" s="40">
        <v>23601.61</v>
      </c>
      <c r="C71" s="40">
        <v>23165.05</v>
      </c>
      <c r="D71" s="40">
        <v>19132.37</v>
      </c>
      <c r="E71">
        <v>174.6</v>
      </c>
      <c r="F71">
        <v>11.96</v>
      </c>
      <c r="G71">
        <v>1361.51</v>
      </c>
      <c r="H71">
        <v>25779.61</v>
      </c>
      <c r="I71">
        <v>70</v>
      </c>
      <c r="J71">
        <v>9917</v>
      </c>
      <c r="K71">
        <v>27535.22</v>
      </c>
      <c r="L71">
        <v>488.91</v>
      </c>
    </row>
    <row r="72" spans="1:12">
      <c r="A72" s="40">
        <v>59.57</v>
      </c>
      <c r="B72" s="40">
        <v>21053.35</v>
      </c>
      <c r="C72" s="40">
        <v>15224.55</v>
      </c>
      <c r="D72" s="40">
        <v>19566.04</v>
      </c>
      <c r="E72">
        <v>3749.16</v>
      </c>
      <c r="F72">
        <v>80</v>
      </c>
      <c r="G72">
        <v>9917</v>
      </c>
      <c r="H72">
        <v>10435.950000000001</v>
      </c>
      <c r="I72">
        <v>72.150000000000006</v>
      </c>
      <c r="J72">
        <v>1585.21</v>
      </c>
      <c r="K72">
        <v>5318.49</v>
      </c>
      <c r="L72">
        <v>800.18</v>
      </c>
    </row>
    <row r="73" spans="1:12">
      <c r="A73" s="40">
        <v>79.430000000000007</v>
      </c>
      <c r="B73" s="40">
        <v>31468.82</v>
      </c>
      <c r="C73" s="40">
        <v>27311.68</v>
      </c>
      <c r="D73" s="40">
        <v>36708.730000000003</v>
      </c>
      <c r="E73">
        <v>5419.31</v>
      </c>
      <c r="F73">
        <v>360.6</v>
      </c>
      <c r="G73">
        <v>666.66</v>
      </c>
      <c r="H73">
        <v>16100.81</v>
      </c>
      <c r="I73">
        <v>210.73</v>
      </c>
      <c r="J73">
        <v>6750.32</v>
      </c>
      <c r="K73">
        <v>5318.5</v>
      </c>
      <c r="L73">
        <v>730.6</v>
      </c>
    </row>
    <row r="74" spans="1:12">
      <c r="A74" s="40">
        <v>6952.65</v>
      </c>
      <c r="B74" s="40">
        <v>15655.75</v>
      </c>
      <c r="C74" s="40">
        <v>20477.650000000001</v>
      </c>
      <c r="D74" s="40">
        <v>27879.73</v>
      </c>
      <c r="E74">
        <v>11.96</v>
      </c>
      <c r="F74">
        <v>623.82000000000005</v>
      </c>
      <c r="G74">
        <v>120</v>
      </c>
      <c r="H74">
        <v>23042.65</v>
      </c>
      <c r="I74">
        <v>120.8</v>
      </c>
      <c r="J74">
        <v>7668.35</v>
      </c>
      <c r="K74">
        <v>5318.5</v>
      </c>
      <c r="L74">
        <v>965.44</v>
      </c>
    </row>
    <row r="75" spans="1:12">
      <c r="A75" s="40">
        <v>8969.75</v>
      </c>
      <c r="B75" s="40">
        <v>3722.59</v>
      </c>
      <c r="C75" s="40">
        <v>1750</v>
      </c>
      <c r="D75" s="40">
        <v>19567.490000000002</v>
      </c>
      <c r="E75">
        <v>66</v>
      </c>
      <c r="F75">
        <v>155.09</v>
      </c>
      <c r="G75">
        <v>14855.38</v>
      </c>
      <c r="H75">
        <v>7603.25</v>
      </c>
      <c r="I75">
        <v>82</v>
      </c>
      <c r="J75">
        <v>3715.17</v>
      </c>
      <c r="K75">
        <v>24038.68</v>
      </c>
      <c r="L75">
        <v>869.76</v>
      </c>
    </row>
    <row r="76" spans="1:12">
      <c r="A76" s="40">
        <v>3068.64</v>
      </c>
      <c r="B76" s="40">
        <v>62063.5</v>
      </c>
      <c r="C76" s="40">
        <v>155.4</v>
      </c>
      <c r="D76" s="40">
        <v>19228.5</v>
      </c>
      <c r="E76">
        <v>990</v>
      </c>
      <c r="F76">
        <v>110</v>
      </c>
      <c r="G76">
        <v>310.8</v>
      </c>
      <c r="H76">
        <v>17477.78</v>
      </c>
      <c r="I76">
        <v>71.3</v>
      </c>
      <c r="J76">
        <v>12168.59</v>
      </c>
      <c r="K76">
        <v>10052.540000000001</v>
      </c>
      <c r="L76">
        <v>1095.9000000000001</v>
      </c>
    </row>
    <row r="77" spans="1:12">
      <c r="A77" s="40">
        <v>23319.3</v>
      </c>
      <c r="B77" s="40">
        <v>6556</v>
      </c>
      <c r="C77" s="40">
        <v>3722.59</v>
      </c>
      <c r="D77" s="40">
        <v>13546.63</v>
      </c>
      <c r="E77">
        <v>1980</v>
      </c>
      <c r="F77">
        <v>200</v>
      </c>
      <c r="G77">
        <v>196.81</v>
      </c>
      <c r="H77">
        <v>19999.7</v>
      </c>
      <c r="I77">
        <v>37</v>
      </c>
      <c r="J77">
        <v>1520</v>
      </c>
      <c r="K77">
        <v>24475.75</v>
      </c>
      <c r="L77">
        <v>730.6</v>
      </c>
    </row>
    <row r="78" spans="1:12">
      <c r="A78" s="40">
        <v>33.08</v>
      </c>
      <c r="B78" s="40">
        <v>151.1</v>
      </c>
      <c r="C78" s="40">
        <v>2606.85</v>
      </c>
      <c r="D78" s="40">
        <v>19664.34</v>
      </c>
      <c r="E78">
        <v>406.61</v>
      </c>
      <c r="F78">
        <v>128.68</v>
      </c>
      <c r="G78">
        <v>147.16999999999999</v>
      </c>
      <c r="H78">
        <v>19129.93</v>
      </c>
      <c r="I78">
        <v>108</v>
      </c>
      <c r="J78">
        <v>16171.48</v>
      </c>
      <c r="K78">
        <v>28846.42</v>
      </c>
      <c r="L78">
        <v>1130.69</v>
      </c>
    </row>
    <row r="79" spans="1:12">
      <c r="A79" s="40">
        <v>875</v>
      </c>
      <c r="B79" s="40">
        <v>74.5</v>
      </c>
      <c r="C79" s="40">
        <v>37587.760000000002</v>
      </c>
      <c r="D79" s="40">
        <v>10432.299999999999</v>
      </c>
      <c r="E79">
        <v>156.80000000000001</v>
      </c>
      <c r="F79">
        <v>13.35</v>
      </c>
      <c r="G79">
        <v>532</v>
      </c>
      <c r="H79">
        <v>25782.05</v>
      </c>
      <c r="I79">
        <v>84.5</v>
      </c>
      <c r="J79">
        <v>5344.69</v>
      </c>
      <c r="K79">
        <v>17482.669999999998</v>
      </c>
      <c r="L79">
        <v>1130.69</v>
      </c>
    </row>
    <row r="80" spans="1:12">
      <c r="A80" s="40">
        <v>10891.49</v>
      </c>
      <c r="B80" s="40">
        <v>500</v>
      </c>
      <c r="C80" s="40">
        <v>16170.25</v>
      </c>
      <c r="D80" s="40">
        <v>9560.1</v>
      </c>
      <c r="E80">
        <v>24.64</v>
      </c>
      <c r="F80">
        <v>172</v>
      </c>
      <c r="G80">
        <v>29.12</v>
      </c>
      <c r="H80">
        <v>13304.95</v>
      </c>
      <c r="I80">
        <v>395.6</v>
      </c>
      <c r="J80">
        <v>9615.4699999999993</v>
      </c>
      <c r="K80">
        <v>19230.939999999999</v>
      </c>
      <c r="L80">
        <v>730.6</v>
      </c>
    </row>
    <row r="81" spans="1:12">
      <c r="A81" s="40">
        <v>38345.699999999997</v>
      </c>
      <c r="B81" s="40">
        <v>74.5</v>
      </c>
      <c r="C81" s="40">
        <v>8609.93</v>
      </c>
      <c r="D81" s="40">
        <v>19226.05</v>
      </c>
      <c r="E81">
        <v>224</v>
      </c>
      <c r="F81">
        <v>159.43</v>
      </c>
      <c r="G81">
        <v>14.15</v>
      </c>
      <c r="H81">
        <v>12235.43</v>
      </c>
      <c r="I81">
        <v>430</v>
      </c>
      <c r="J81">
        <v>13916.22</v>
      </c>
      <c r="K81">
        <v>19230.939999999999</v>
      </c>
      <c r="L81">
        <v>956.74</v>
      </c>
    </row>
    <row r="82" spans="1:12">
      <c r="A82" s="40">
        <v>59.57</v>
      </c>
      <c r="B82" s="40">
        <v>430</v>
      </c>
      <c r="C82" s="40">
        <v>26091.7</v>
      </c>
      <c r="D82" s="40">
        <v>26092.91</v>
      </c>
      <c r="E82">
        <v>1171.21</v>
      </c>
      <c r="F82">
        <v>90</v>
      </c>
      <c r="G82">
        <v>300</v>
      </c>
      <c r="H82">
        <v>7428.91</v>
      </c>
      <c r="I82">
        <v>555</v>
      </c>
      <c r="J82">
        <v>20979.21</v>
      </c>
      <c r="K82">
        <v>11888.22</v>
      </c>
      <c r="L82">
        <v>1130.69</v>
      </c>
    </row>
    <row r="83" spans="1:12">
      <c r="A83" s="40">
        <v>532.89</v>
      </c>
      <c r="B83" s="40">
        <v>46</v>
      </c>
      <c r="C83" s="40">
        <v>23601.61</v>
      </c>
      <c r="D83" s="40">
        <v>27098.15</v>
      </c>
      <c r="E83">
        <v>97.68</v>
      </c>
      <c r="F83">
        <v>75</v>
      </c>
      <c r="G83">
        <v>176.07</v>
      </c>
      <c r="H83">
        <v>21303.119999999999</v>
      </c>
      <c r="I83">
        <v>27</v>
      </c>
      <c r="J83">
        <v>5318.49</v>
      </c>
      <c r="K83">
        <v>8017.04</v>
      </c>
      <c r="L83">
        <v>1095.9000000000001</v>
      </c>
    </row>
    <row r="84" spans="1:12">
      <c r="A84" s="40">
        <v>5334.63</v>
      </c>
      <c r="B84" s="40">
        <v>29</v>
      </c>
      <c r="C84" s="40">
        <v>38461.879999999997</v>
      </c>
      <c r="D84" s="40">
        <v>17392.84</v>
      </c>
      <c r="E84">
        <v>444.71</v>
      </c>
      <c r="F84">
        <v>125</v>
      </c>
      <c r="G84">
        <v>260.3</v>
      </c>
      <c r="H84">
        <v>17655.060000000001</v>
      </c>
      <c r="I84">
        <v>38.76</v>
      </c>
      <c r="J84">
        <v>9567.4</v>
      </c>
      <c r="K84">
        <v>8017.04</v>
      </c>
      <c r="L84">
        <v>1156.79</v>
      </c>
    </row>
    <row r="85" spans="1:12">
      <c r="A85" s="40">
        <v>743.7</v>
      </c>
      <c r="B85" s="40">
        <v>128</v>
      </c>
      <c r="C85" s="40">
        <v>26224.02</v>
      </c>
      <c r="D85" s="40">
        <v>154.84</v>
      </c>
      <c r="E85">
        <v>473.12</v>
      </c>
      <c r="F85">
        <v>2209.9699999999998</v>
      </c>
      <c r="G85">
        <v>200</v>
      </c>
      <c r="H85">
        <v>24347.3</v>
      </c>
      <c r="I85">
        <v>27.6</v>
      </c>
      <c r="J85">
        <v>25786.95</v>
      </c>
      <c r="K85">
        <v>20542.150000000001</v>
      </c>
      <c r="L85">
        <v>1156.79</v>
      </c>
    </row>
    <row r="86" spans="1:12">
      <c r="A86" s="40">
        <v>743.7</v>
      </c>
      <c r="B86" s="40">
        <v>128</v>
      </c>
      <c r="C86" s="40">
        <v>26224.02</v>
      </c>
      <c r="D86" s="40">
        <v>1324.28</v>
      </c>
      <c r="E86">
        <v>32.479999999999997</v>
      </c>
      <c r="F86">
        <v>110.69</v>
      </c>
      <c r="G86">
        <v>2408.7800000000002</v>
      </c>
      <c r="H86">
        <v>17043.16</v>
      </c>
      <c r="I86">
        <v>344.1</v>
      </c>
      <c r="J86">
        <v>5318.49</v>
      </c>
      <c r="K86">
        <v>24038.68</v>
      </c>
      <c r="L86">
        <v>1095.9000000000001</v>
      </c>
    </row>
    <row r="87" spans="1:12">
      <c r="A87" s="40">
        <v>108.78</v>
      </c>
      <c r="B87" s="40">
        <v>50</v>
      </c>
      <c r="C87" s="40">
        <v>26224.02</v>
      </c>
      <c r="D87" s="40">
        <v>171</v>
      </c>
      <c r="E87">
        <v>27.5</v>
      </c>
      <c r="F87">
        <v>145.55000000000001</v>
      </c>
      <c r="G87">
        <v>188.36</v>
      </c>
      <c r="H87">
        <v>16778.96</v>
      </c>
      <c r="I87">
        <v>160.94999999999999</v>
      </c>
      <c r="J87">
        <v>5344.69</v>
      </c>
      <c r="K87">
        <v>8.9600000000000009</v>
      </c>
      <c r="L87">
        <v>1130.69</v>
      </c>
    </row>
    <row r="88" spans="1:12">
      <c r="A88" s="40">
        <v>95.01</v>
      </c>
      <c r="B88" s="40">
        <v>200</v>
      </c>
      <c r="C88" s="40">
        <v>42183.54</v>
      </c>
      <c r="D88" s="40">
        <v>555</v>
      </c>
      <c r="E88">
        <v>79.760000000000005</v>
      </c>
      <c r="F88">
        <v>11000</v>
      </c>
      <c r="G88">
        <v>1804.96</v>
      </c>
      <c r="H88">
        <v>19227.28</v>
      </c>
      <c r="I88">
        <v>285.07</v>
      </c>
      <c r="J88">
        <v>26224.02</v>
      </c>
      <c r="K88">
        <v>46.46</v>
      </c>
      <c r="L88">
        <v>1130.69</v>
      </c>
    </row>
    <row r="89" spans="1:12">
      <c r="A89" s="40">
        <v>743.7</v>
      </c>
      <c r="B89" s="40">
        <v>200</v>
      </c>
      <c r="C89" s="40">
        <v>2609.3000000000002</v>
      </c>
      <c r="D89" s="40">
        <v>555</v>
      </c>
      <c r="E89">
        <v>91.57</v>
      </c>
      <c r="F89" t="s">
        <v>501</v>
      </c>
      <c r="G89">
        <v>1405</v>
      </c>
      <c r="H89">
        <v>10434.73</v>
      </c>
      <c r="I89">
        <v>210.9</v>
      </c>
      <c r="J89">
        <v>5344.69</v>
      </c>
      <c r="K89">
        <v>12.3</v>
      </c>
      <c r="L89">
        <v>930.65</v>
      </c>
    </row>
    <row r="90" spans="1:12">
      <c r="A90" s="40">
        <v>77.7</v>
      </c>
      <c r="B90" s="40">
        <v>174.5</v>
      </c>
      <c r="C90" s="40">
        <v>13112</v>
      </c>
      <c r="D90" s="40">
        <v>538.38</v>
      </c>
      <c r="E90">
        <v>295.60000000000002</v>
      </c>
      <c r="F90" t="s">
        <v>501</v>
      </c>
      <c r="G90">
        <v>1942.46</v>
      </c>
      <c r="H90">
        <v>13255.55</v>
      </c>
      <c r="I90">
        <v>29</v>
      </c>
      <c r="J90">
        <v>19230.939999999999</v>
      </c>
      <c r="K90">
        <v>134.4</v>
      </c>
      <c r="L90">
        <v>591.44000000000005</v>
      </c>
    </row>
    <row r="91" spans="1:12">
      <c r="A91" s="40">
        <v>72.760000000000005</v>
      </c>
      <c r="B91" s="40">
        <v>312</v>
      </c>
      <c r="C91" s="40">
        <v>20540.919999999998</v>
      </c>
      <c r="D91" s="40">
        <v>80</v>
      </c>
      <c r="E91">
        <v>374.53</v>
      </c>
      <c r="F91" t="s">
        <v>501</v>
      </c>
      <c r="G91">
        <v>374</v>
      </c>
      <c r="H91">
        <v>1614.36</v>
      </c>
      <c r="I91">
        <v>7.5</v>
      </c>
      <c r="J91">
        <v>8566.51</v>
      </c>
      <c r="K91">
        <v>430</v>
      </c>
      <c r="L91">
        <v>21416.28</v>
      </c>
    </row>
    <row r="92" spans="1:12">
      <c r="A92" s="40">
        <v>53</v>
      </c>
      <c r="B92" s="40">
        <v>100</v>
      </c>
      <c r="C92" s="40">
        <v>11799.58</v>
      </c>
      <c r="D92" s="40">
        <v>350</v>
      </c>
      <c r="E92">
        <v>1300.6300000000001</v>
      </c>
      <c r="F92" t="s">
        <v>501</v>
      </c>
      <c r="G92">
        <v>267.8</v>
      </c>
      <c r="H92">
        <v>41.62</v>
      </c>
      <c r="I92">
        <v>96.5</v>
      </c>
      <c r="J92">
        <v>19230.939999999999</v>
      </c>
      <c r="K92">
        <v>249.75</v>
      </c>
      <c r="L92">
        <v>5344.69</v>
      </c>
    </row>
    <row r="93" spans="1:12">
      <c r="A93" s="40">
        <v>5594.46</v>
      </c>
      <c r="B93" s="40">
        <v>25</v>
      </c>
      <c r="C93" s="40">
        <v>24788.27</v>
      </c>
      <c r="D93" s="40">
        <v>85</v>
      </c>
      <c r="E93">
        <v>1818.13</v>
      </c>
      <c r="F93" t="s">
        <v>501</v>
      </c>
      <c r="G93" t="s">
        <v>501</v>
      </c>
      <c r="H93">
        <v>28.78</v>
      </c>
      <c r="I93">
        <v>74.569999999999993</v>
      </c>
      <c r="J93">
        <v>5344.69</v>
      </c>
      <c r="K93">
        <v>277.5</v>
      </c>
      <c r="L93">
        <v>2672.35</v>
      </c>
    </row>
    <row r="94" spans="1:12">
      <c r="A94" s="40">
        <v>1739.53</v>
      </c>
      <c r="B94" s="40">
        <v>491.88</v>
      </c>
      <c r="C94" s="40">
        <v>20438.240000000002</v>
      </c>
      <c r="D94" s="40">
        <v>138.75</v>
      </c>
      <c r="E94">
        <v>2556.91</v>
      </c>
      <c r="F94" t="s">
        <v>501</v>
      </c>
      <c r="G94" t="s">
        <v>501</v>
      </c>
      <c r="H94">
        <v>34.44</v>
      </c>
      <c r="I94">
        <v>4722</v>
      </c>
      <c r="J94">
        <v>8697.64</v>
      </c>
      <c r="K94">
        <v>277.5</v>
      </c>
      <c r="L94">
        <v>5344.69</v>
      </c>
    </row>
    <row r="95" spans="1:12">
      <c r="A95" s="40">
        <v>3739.98</v>
      </c>
      <c r="B95" s="40">
        <v>159.34</v>
      </c>
      <c r="C95" s="40">
        <v>200</v>
      </c>
      <c r="D95" s="40">
        <v>138.75</v>
      </c>
      <c r="E95">
        <v>5029.1099999999997</v>
      </c>
      <c r="F95" t="s">
        <v>501</v>
      </c>
      <c r="G95" t="s">
        <v>501</v>
      </c>
      <c r="H95">
        <v>278.88</v>
      </c>
      <c r="I95">
        <v>2046.42</v>
      </c>
      <c r="J95">
        <v>5318.5</v>
      </c>
      <c r="K95">
        <v>145</v>
      </c>
      <c r="L95">
        <v>5344.69</v>
      </c>
    </row>
    <row r="96" spans="1:12">
      <c r="A96" s="40">
        <v>4174.87</v>
      </c>
      <c r="B96" s="40">
        <v>476.5</v>
      </c>
      <c r="C96" s="40">
        <v>430</v>
      </c>
      <c r="D96" s="40">
        <v>29</v>
      </c>
      <c r="E96">
        <v>84</v>
      </c>
      <c r="F96" t="s">
        <v>501</v>
      </c>
      <c r="G96" t="s">
        <v>501</v>
      </c>
      <c r="H96">
        <v>166.88</v>
      </c>
      <c r="I96">
        <v>16566.84</v>
      </c>
      <c r="J96">
        <v>5218.58</v>
      </c>
      <c r="K96">
        <v>136</v>
      </c>
      <c r="L96">
        <v>5344.69</v>
      </c>
    </row>
    <row r="97" spans="1:12">
      <c r="A97" s="40">
        <v>5566.49</v>
      </c>
      <c r="B97" s="40">
        <v>4507.71</v>
      </c>
      <c r="C97" s="40">
        <v>174.5</v>
      </c>
      <c r="D97" s="40">
        <v>121.1</v>
      </c>
      <c r="E97">
        <v>345.2</v>
      </c>
      <c r="F97" t="s">
        <v>501</v>
      </c>
      <c r="G97" t="s">
        <v>501</v>
      </c>
      <c r="H97">
        <v>89.6</v>
      </c>
      <c r="I97">
        <v>106.43</v>
      </c>
      <c r="J97">
        <v>2659.25</v>
      </c>
      <c r="K97">
        <v>72</v>
      </c>
      <c r="L97">
        <v>5344.69</v>
      </c>
    </row>
    <row r="98" spans="1:12">
      <c r="A98" s="40">
        <v>1739.53</v>
      </c>
      <c r="B98" s="40">
        <v>50.54</v>
      </c>
      <c r="C98" s="40">
        <v>912</v>
      </c>
      <c r="D98" s="40">
        <v>144</v>
      </c>
      <c r="E98">
        <v>1000</v>
      </c>
      <c r="F98" t="s">
        <v>501</v>
      </c>
      <c r="G98" t="s">
        <v>501</v>
      </c>
      <c r="H98">
        <v>184.8</v>
      </c>
      <c r="I98">
        <v>3340.95</v>
      </c>
      <c r="J98">
        <v>21416.28</v>
      </c>
      <c r="K98">
        <v>92.3</v>
      </c>
      <c r="L98">
        <v>5344.69</v>
      </c>
    </row>
    <row r="99" spans="1:12">
      <c r="A99" s="40">
        <v>1739.53</v>
      </c>
      <c r="B99" s="40">
        <v>3532</v>
      </c>
      <c r="C99" s="40">
        <v>590</v>
      </c>
      <c r="D99" s="40">
        <v>130</v>
      </c>
      <c r="E99">
        <v>398.2</v>
      </c>
      <c r="F99" t="s">
        <v>501</v>
      </c>
      <c r="G99" t="s">
        <v>501</v>
      </c>
      <c r="H99">
        <v>104.5</v>
      </c>
      <c r="I99">
        <v>207.2</v>
      </c>
      <c r="J99">
        <v>19230.939999999999</v>
      </c>
      <c r="K99">
        <v>93.79</v>
      </c>
      <c r="L99">
        <v>5344.69</v>
      </c>
    </row>
    <row r="100" spans="1:12">
      <c r="A100" s="40">
        <v>2087.4299999999998</v>
      </c>
      <c r="B100" s="40">
        <v>2970</v>
      </c>
      <c r="C100" s="40">
        <v>400</v>
      </c>
      <c r="D100" s="40">
        <v>250</v>
      </c>
      <c r="E100">
        <v>183.19</v>
      </c>
      <c r="F100" t="s">
        <v>501</v>
      </c>
      <c r="G100" t="s">
        <v>501</v>
      </c>
      <c r="H100">
        <v>60</v>
      </c>
      <c r="I100">
        <v>436.8</v>
      </c>
      <c r="J100">
        <v>10689.38</v>
      </c>
      <c r="K100">
        <v>100</v>
      </c>
      <c r="L100">
        <v>5318.49</v>
      </c>
    </row>
    <row r="101" spans="1:12">
      <c r="A101" s="40">
        <v>10437.17</v>
      </c>
      <c r="B101" s="40">
        <v>77.7</v>
      </c>
      <c r="C101" s="40">
        <v>400</v>
      </c>
      <c r="D101" s="40">
        <v>1980</v>
      </c>
      <c r="E101">
        <v>198.9</v>
      </c>
      <c r="F101" t="s">
        <v>501</v>
      </c>
      <c r="G101" t="s">
        <v>501</v>
      </c>
      <c r="H101">
        <v>92.5</v>
      </c>
      <c r="I101">
        <v>208.32</v>
      </c>
      <c r="J101">
        <v>8566.51</v>
      </c>
      <c r="K101">
        <v>290.04000000000002</v>
      </c>
      <c r="L101">
        <v>5344.69</v>
      </c>
    </row>
    <row r="102" spans="1:12">
      <c r="A102" s="40">
        <v>27098.15</v>
      </c>
      <c r="B102" s="40">
        <v>90.72</v>
      </c>
      <c r="C102" s="40">
        <v>300</v>
      </c>
      <c r="D102" s="40">
        <v>367.36</v>
      </c>
      <c r="E102">
        <v>188.66</v>
      </c>
      <c r="F102" t="s">
        <v>501</v>
      </c>
      <c r="G102" t="s">
        <v>501</v>
      </c>
      <c r="H102">
        <v>430</v>
      </c>
      <c r="I102">
        <v>168</v>
      </c>
      <c r="J102">
        <v>2672.35</v>
      </c>
      <c r="K102">
        <v>573.6</v>
      </c>
      <c r="L102">
        <v>8017.04</v>
      </c>
    </row>
    <row r="103" spans="1:12">
      <c r="A103" s="40">
        <v>15655.75</v>
      </c>
      <c r="B103" s="40">
        <v>43.7</v>
      </c>
      <c r="C103" s="40">
        <v>82</v>
      </c>
      <c r="D103" s="40">
        <v>21.28</v>
      </c>
      <c r="E103">
        <v>55.48</v>
      </c>
      <c r="F103" t="s">
        <v>501</v>
      </c>
      <c r="G103" t="s">
        <v>501</v>
      </c>
      <c r="H103">
        <v>344</v>
      </c>
      <c r="I103">
        <v>168</v>
      </c>
      <c r="J103">
        <v>5344.69</v>
      </c>
      <c r="K103">
        <v>478</v>
      </c>
      <c r="L103">
        <v>8017.04</v>
      </c>
    </row>
    <row r="104" spans="1:12">
      <c r="A104" s="40">
        <v>10437.17</v>
      </c>
      <c r="B104" s="40">
        <v>66.08</v>
      </c>
      <c r="C104" s="40">
        <v>1143.94</v>
      </c>
      <c r="D104" s="40">
        <v>11.68</v>
      </c>
      <c r="E104">
        <v>246.13</v>
      </c>
      <c r="F104" t="s">
        <v>501</v>
      </c>
      <c r="G104" t="s">
        <v>501</v>
      </c>
      <c r="H104">
        <v>72</v>
      </c>
      <c r="I104">
        <v>160</v>
      </c>
      <c r="J104">
        <v>16608.54</v>
      </c>
      <c r="K104">
        <v>200</v>
      </c>
      <c r="L104">
        <v>10489.61</v>
      </c>
    </row>
    <row r="105" spans="1:12">
      <c r="A105" s="40">
        <v>5218.58</v>
      </c>
      <c r="B105" s="40">
        <v>141.12</v>
      </c>
      <c r="C105" s="40">
        <v>1818.13</v>
      </c>
      <c r="D105" s="40">
        <v>72.8</v>
      </c>
      <c r="E105">
        <v>247.2</v>
      </c>
      <c r="F105" t="s">
        <v>501</v>
      </c>
      <c r="G105" t="s">
        <v>501</v>
      </c>
      <c r="H105">
        <v>200</v>
      </c>
      <c r="I105">
        <v>420.8</v>
      </c>
      <c r="J105">
        <v>14785.98</v>
      </c>
      <c r="K105">
        <v>249.11</v>
      </c>
      <c r="L105">
        <v>16608.54</v>
      </c>
    </row>
    <row r="106" spans="1:12">
      <c r="A106" s="40">
        <v>5218.58</v>
      </c>
      <c r="B106" s="40">
        <v>49.28</v>
      </c>
      <c r="C106" s="40">
        <v>2500.9699999999998</v>
      </c>
      <c r="D106" s="40">
        <v>56</v>
      </c>
      <c r="E106">
        <v>230.05</v>
      </c>
      <c r="F106" t="s">
        <v>501</v>
      </c>
      <c r="G106" t="s">
        <v>501</v>
      </c>
      <c r="H106">
        <v>520</v>
      </c>
      <c r="I106">
        <v>155.88999999999999</v>
      </c>
      <c r="J106">
        <v>5318.5</v>
      </c>
      <c r="K106">
        <v>7065.26</v>
      </c>
      <c r="L106">
        <v>17482.68</v>
      </c>
    </row>
    <row r="107" spans="1:12">
      <c r="A107" s="40">
        <v>5870.91</v>
      </c>
      <c r="B107" s="40">
        <v>16.8</v>
      </c>
      <c r="C107" s="40">
        <v>230.05</v>
      </c>
      <c r="D107" s="40">
        <v>234.08</v>
      </c>
      <c r="E107">
        <v>245.28</v>
      </c>
      <c r="F107" t="s">
        <v>501</v>
      </c>
      <c r="G107" t="s">
        <v>501</v>
      </c>
      <c r="H107">
        <v>125</v>
      </c>
      <c r="I107">
        <v>275.39999999999998</v>
      </c>
      <c r="J107">
        <v>14860.28</v>
      </c>
      <c r="K107">
        <v>117.41</v>
      </c>
      <c r="L107">
        <v>17482.68</v>
      </c>
    </row>
    <row r="108" spans="1:12">
      <c r="A108" s="40">
        <v>15655.75</v>
      </c>
      <c r="B108" s="40">
        <v>16.8</v>
      </c>
      <c r="C108" s="40">
        <v>299.86</v>
      </c>
      <c r="D108" s="40">
        <v>284.48</v>
      </c>
      <c r="E108">
        <v>107.65</v>
      </c>
      <c r="F108" t="s">
        <v>501</v>
      </c>
      <c r="G108" t="s">
        <v>501</v>
      </c>
      <c r="H108">
        <v>389.06</v>
      </c>
      <c r="I108">
        <v>793.8</v>
      </c>
      <c r="J108">
        <v>5344.69</v>
      </c>
      <c r="K108">
        <v>11359.57</v>
      </c>
      <c r="L108">
        <v>19668.009999999998</v>
      </c>
    </row>
    <row r="109" spans="1:12">
      <c r="A109" s="40">
        <v>10489.61</v>
      </c>
      <c r="B109" s="40">
        <v>16.8</v>
      </c>
      <c r="C109" s="40">
        <v>96.32</v>
      </c>
      <c r="D109" s="40">
        <v>55.72</v>
      </c>
      <c r="E109">
        <v>399.61</v>
      </c>
      <c r="F109" t="s">
        <v>501</v>
      </c>
      <c r="G109" t="s">
        <v>501</v>
      </c>
      <c r="H109">
        <v>92</v>
      </c>
      <c r="I109">
        <v>331.2</v>
      </c>
      <c r="J109">
        <v>17482.68</v>
      </c>
      <c r="K109">
        <v>262.18</v>
      </c>
      <c r="L109">
        <v>5344.69</v>
      </c>
    </row>
    <row r="110" spans="1:12">
      <c r="A110" s="40">
        <v>7827.87</v>
      </c>
      <c r="B110" s="40">
        <v>16.8</v>
      </c>
      <c r="C110" s="40">
        <v>200</v>
      </c>
      <c r="D110" s="40">
        <v>101.08</v>
      </c>
      <c r="E110">
        <v>307.95</v>
      </c>
      <c r="F110" t="s">
        <v>501</v>
      </c>
      <c r="G110" t="s">
        <v>501</v>
      </c>
      <c r="H110">
        <v>100</v>
      </c>
      <c r="I110">
        <v>113.78</v>
      </c>
      <c r="J110">
        <v>5344.69</v>
      </c>
      <c r="K110">
        <v>2250</v>
      </c>
      <c r="L110">
        <v>4008.52</v>
      </c>
    </row>
    <row r="111" spans="1:12">
      <c r="A111" s="40">
        <v>15734.41</v>
      </c>
      <c r="B111" s="40">
        <v>16.8</v>
      </c>
      <c r="C111" s="40">
        <v>5953.44</v>
      </c>
      <c r="D111" s="40">
        <v>50.54</v>
      </c>
      <c r="E111">
        <v>208.78</v>
      </c>
      <c r="F111" t="s">
        <v>501</v>
      </c>
      <c r="G111" t="s">
        <v>501</v>
      </c>
      <c r="H111">
        <v>20</v>
      </c>
      <c r="I111">
        <v>310</v>
      </c>
      <c r="J111">
        <v>14860.28</v>
      </c>
      <c r="K111">
        <v>142.35</v>
      </c>
      <c r="L111">
        <v>5344.69</v>
      </c>
    </row>
    <row r="112" spans="1:12">
      <c r="A112" s="40">
        <v>13046.46</v>
      </c>
      <c r="B112" s="40">
        <v>16.8</v>
      </c>
      <c r="C112" s="40">
        <v>35.840000000000003</v>
      </c>
      <c r="D112" s="40">
        <v>1818.13</v>
      </c>
      <c r="E112">
        <v>28.07</v>
      </c>
      <c r="F112" t="s">
        <v>501</v>
      </c>
      <c r="G112" t="s">
        <v>501</v>
      </c>
      <c r="H112">
        <v>2.75</v>
      </c>
      <c r="I112">
        <v>183.22</v>
      </c>
      <c r="J112">
        <v>5318.5</v>
      </c>
      <c r="K112">
        <v>166.23</v>
      </c>
      <c r="L112">
        <v>10489.61</v>
      </c>
    </row>
    <row r="113" spans="1:12">
      <c r="A113" s="40">
        <v>26224.02</v>
      </c>
      <c r="B113" s="40">
        <v>313.60000000000002</v>
      </c>
      <c r="C113" s="40">
        <v>145.6</v>
      </c>
      <c r="D113" s="40">
        <v>91</v>
      </c>
      <c r="E113">
        <v>213.24</v>
      </c>
      <c r="F113" t="s">
        <v>501</v>
      </c>
      <c r="G113" t="s">
        <v>501</v>
      </c>
      <c r="H113">
        <v>3.96</v>
      </c>
      <c r="I113">
        <v>304.39999999999998</v>
      </c>
      <c r="J113">
        <v>6680.87</v>
      </c>
      <c r="K113">
        <v>253.71</v>
      </c>
      <c r="L113">
        <v>10772.74</v>
      </c>
    </row>
    <row r="114" spans="1:12">
      <c r="A114" s="40">
        <v>2174.41</v>
      </c>
      <c r="B114" s="40">
        <v>162.4</v>
      </c>
      <c r="C114" s="40">
        <v>108.64</v>
      </c>
      <c r="D114" s="40">
        <v>807.67</v>
      </c>
      <c r="E114">
        <v>1890.41</v>
      </c>
      <c r="F114" t="s">
        <v>501</v>
      </c>
      <c r="G114" t="s">
        <v>501</v>
      </c>
      <c r="H114">
        <v>18551.240000000002</v>
      </c>
      <c r="I114">
        <v>162.49</v>
      </c>
      <c r="J114">
        <v>19668.009999999998</v>
      </c>
      <c r="K114">
        <v>50</v>
      </c>
      <c r="L114">
        <v>16608.54</v>
      </c>
    </row>
    <row r="115" spans="1:12">
      <c r="A115" s="40">
        <v>13568.32</v>
      </c>
      <c r="B115" s="40">
        <v>16.8</v>
      </c>
      <c r="C115" s="40">
        <v>95.2</v>
      </c>
      <c r="D115" s="40">
        <v>64.680000000000007</v>
      </c>
      <c r="E115">
        <v>3128.04</v>
      </c>
      <c r="F115" t="s">
        <v>501</v>
      </c>
      <c r="G115" t="s">
        <v>501</v>
      </c>
      <c r="H115">
        <v>12546.63</v>
      </c>
      <c r="I115">
        <v>336</v>
      </c>
      <c r="J115">
        <v>6648.12</v>
      </c>
      <c r="K115">
        <v>163.79</v>
      </c>
      <c r="L115">
        <v>18793.88</v>
      </c>
    </row>
    <row r="116" spans="1:12">
      <c r="A116" s="40">
        <v>2087.4299999999998</v>
      </c>
      <c r="B116" s="40">
        <v>16.8</v>
      </c>
      <c r="C116" s="40">
        <v>28</v>
      </c>
      <c r="D116" s="40">
        <v>111</v>
      </c>
      <c r="E116" t="s">
        <v>501</v>
      </c>
      <c r="F116" t="s">
        <v>501</v>
      </c>
      <c r="G116" t="s">
        <v>501</v>
      </c>
      <c r="H116">
        <v>179.2</v>
      </c>
      <c r="I116">
        <v>434.26</v>
      </c>
      <c r="J116">
        <v>10611.12</v>
      </c>
      <c r="K116">
        <v>171.6</v>
      </c>
      <c r="L116">
        <v>8566.51</v>
      </c>
    </row>
    <row r="117" spans="1:12">
      <c r="A117" s="40">
        <v>13046.46</v>
      </c>
      <c r="B117" s="40">
        <v>31.36</v>
      </c>
      <c r="C117" s="40">
        <v>28</v>
      </c>
      <c r="D117" s="40">
        <v>62.16</v>
      </c>
      <c r="E117" t="s">
        <v>501</v>
      </c>
      <c r="F117" t="s">
        <v>501</v>
      </c>
      <c r="G117" t="s">
        <v>501</v>
      </c>
      <c r="H117">
        <v>1246</v>
      </c>
      <c r="I117">
        <v>626.57000000000005</v>
      </c>
      <c r="J117">
        <v>5344.69</v>
      </c>
      <c r="K117">
        <v>451.2</v>
      </c>
      <c r="L117">
        <v>5344.69</v>
      </c>
    </row>
    <row r="118" spans="1:12">
      <c r="A118" s="40">
        <v>5218.58</v>
      </c>
      <c r="B118" s="40">
        <v>128.80000000000001</v>
      </c>
      <c r="C118" s="40">
        <v>54.88</v>
      </c>
      <c r="D118" s="40">
        <v>27.5</v>
      </c>
      <c r="E118" t="s">
        <v>501</v>
      </c>
      <c r="F118" t="s">
        <v>501</v>
      </c>
      <c r="G118" t="s">
        <v>501</v>
      </c>
      <c r="H118">
        <v>1205.2</v>
      </c>
      <c r="I118">
        <v>166.83</v>
      </c>
      <c r="J118">
        <v>6680.87</v>
      </c>
      <c r="K118">
        <v>100</v>
      </c>
      <c r="L118">
        <v>19230.939999999999</v>
      </c>
    </row>
    <row r="119" spans="1:12">
      <c r="A119" s="40">
        <v>16695.96</v>
      </c>
      <c r="B119" s="40">
        <v>16.8</v>
      </c>
      <c r="C119" s="40">
        <v>600.26</v>
      </c>
      <c r="D119" s="40">
        <v>314.5</v>
      </c>
      <c r="E119" t="s">
        <v>501</v>
      </c>
      <c r="F119" t="s">
        <v>501</v>
      </c>
      <c r="G119" t="s">
        <v>501</v>
      </c>
      <c r="H119">
        <v>4</v>
      </c>
      <c r="I119">
        <v>336</v>
      </c>
      <c r="J119">
        <v>11.96</v>
      </c>
      <c r="K119">
        <v>151.4</v>
      </c>
      <c r="L119">
        <v>5344.69</v>
      </c>
    </row>
    <row r="120" spans="1:12">
      <c r="A120" s="40">
        <v>26224.02</v>
      </c>
      <c r="B120" s="40">
        <v>1818.13</v>
      </c>
      <c r="C120" s="40">
        <v>2445.75</v>
      </c>
      <c r="D120" s="40">
        <v>314.5</v>
      </c>
      <c r="E120" t="s">
        <v>501</v>
      </c>
      <c r="F120" t="s">
        <v>501</v>
      </c>
      <c r="G120" t="s">
        <v>501</v>
      </c>
      <c r="H120">
        <v>4</v>
      </c>
      <c r="I120">
        <v>392</v>
      </c>
      <c r="J120">
        <v>384.61</v>
      </c>
      <c r="K120">
        <v>14.75</v>
      </c>
      <c r="L120">
        <v>5344.69</v>
      </c>
    </row>
    <row r="121" spans="1:12">
      <c r="A121" s="40">
        <v>13568.32</v>
      </c>
      <c r="B121" s="40">
        <v>324.81</v>
      </c>
      <c r="C121" s="40">
        <v>40</v>
      </c>
      <c r="D121" s="40">
        <v>314.5</v>
      </c>
      <c r="E121" t="s">
        <v>501</v>
      </c>
      <c r="F121" t="s">
        <v>501</v>
      </c>
      <c r="G121" t="s">
        <v>501</v>
      </c>
      <c r="H121">
        <v>4</v>
      </c>
      <c r="I121">
        <v>244.86</v>
      </c>
      <c r="J121">
        <v>35.79</v>
      </c>
      <c r="K121">
        <v>346.21</v>
      </c>
      <c r="L121">
        <v>12237.87</v>
      </c>
    </row>
    <row r="122" spans="1:12">
      <c r="A122" s="40">
        <v>14872.96</v>
      </c>
      <c r="B122" s="40">
        <v>91</v>
      </c>
      <c r="C122" s="40">
        <v>27.5</v>
      </c>
      <c r="D122" s="40">
        <v>70</v>
      </c>
      <c r="E122" t="s">
        <v>501</v>
      </c>
      <c r="F122" t="s">
        <v>501</v>
      </c>
      <c r="G122" t="s">
        <v>501</v>
      </c>
      <c r="H122">
        <v>4</v>
      </c>
      <c r="I122">
        <v>227.33</v>
      </c>
      <c r="J122">
        <v>21.9</v>
      </c>
      <c r="K122">
        <v>100</v>
      </c>
      <c r="L122">
        <v>13220.41</v>
      </c>
    </row>
    <row r="123" spans="1:12">
      <c r="A123" s="40">
        <v>14872.96</v>
      </c>
      <c r="B123" s="40">
        <v>350</v>
      </c>
      <c r="C123" s="40">
        <v>139.86000000000001</v>
      </c>
      <c r="D123" s="40">
        <v>200</v>
      </c>
      <c r="E123" t="s">
        <v>501</v>
      </c>
      <c r="F123" t="s">
        <v>501</v>
      </c>
      <c r="G123" t="s">
        <v>501</v>
      </c>
      <c r="H123">
        <v>4</v>
      </c>
      <c r="I123">
        <v>139.41999999999999</v>
      </c>
      <c r="J123">
        <v>67.2</v>
      </c>
      <c r="K123">
        <v>81.78</v>
      </c>
      <c r="L123">
        <v>18793.88</v>
      </c>
    </row>
    <row r="124" spans="1:12">
      <c r="A124" s="40">
        <v>17569.23</v>
      </c>
      <c r="B124" s="40">
        <v>400</v>
      </c>
      <c r="C124" s="40">
        <v>300.25</v>
      </c>
      <c r="D124" s="40">
        <v>48.01</v>
      </c>
      <c r="E124" t="s">
        <v>501</v>
      </c>
      <c r="F124" t="s">
        <v>501</v>
      </c>
      <c r="G124" t="s">
        <v>501</v>
      </c>
      <c r="H124">
        <v>4</v>
      </c>
      <c r="I124">
        <v>281.08999999999997</v>
      </c>
      <c r="J124">
        <v>90.72</v>
      </c>
      <c r="K124">
        <v>70.08</v>
      </c>
      <c r="L124">
        <v>19230.95</v>
      </c>
    </row>
    <row r="125" spans="1:12">
      <c r="A125" s="40">
        <v>17569.23</v>
      </c>
      <c r="B125" s="40">
        <v>105</v>
      </c>
      <c r="C125" s="40">
        <v>160.94999999999999</v>
      </c>
      <c r="D125" s="40">
        <v>193.08</v>
      </c>
      <c r="E125" t="s">
        <v>501</v>
      </c>
      <c r="F125" t="s">
        <v>501</v>
      </c>
      <c r="G125" t="s">
        <v>501</v>
      </c>
      <c r="H125">
        <v>4</v>
      </c>
      <c r="I125">
        <v>800</v>
      </c>
      <c r="J125">
        <v>163.52000000000001</v>
      </c>
      <c r="K125">
        <v>80</v>
      </c>
      <c r="L125">
        <v>7867.2</v>
      </c>
    </row>
    <row r="126" spans="1:12">
      <c r="A126" s="40">
        <v>5870.91</v>
      </c>
      <c r="B126" s="40">
        <v>869.43</v>
      </c>
      <c r="C126" s="40">
        <v>92.23</v>
      </c>
      <c r="D126" s="40">
        <v>60</v>
      </c>
      <c r="E126" t="s">
        <v>501</v>
      </c>
      <c r="F126" t="s">
        <v>501</v>
      </c>
      <c r="G126" t="s">
        <v>501</v>
      </c>
      <c r="H126">
        <v>4</v>
      </c>
      <c r="I126">
        <v>74.67</v>
      </c>
      <c r="J126">
        <v>28</v>
      </c>
      <c r="K126">
        <v>121.58</v>
      </c>
      <c r="L126">
        <v>13986.14</v>
      </c>
    </row>
    <row r="127" spans="1:12">
      <c r="A127" s="40">
        <v>9343.93</v>
      </c>
      <c r="B127" s="40">
        <v>27.5</v>
      </c>
      <c r="C127" s="40">
        <v>93.18</v>
      </c>
      <c r="D127" s="40">
        <v>180</v>
      </c>
      <c r="E127" t="s">
        <v>501</v>
      </c>
      <c r="F127" t="s">
        <v>501</v>
      </c>
      <c r="G127" t="s">
        <v>501</v>
      </c>
      <c r="H127">
        <v>4</v>
      </c>
      <c r="I127">
        <v>91.58</v>
      </c>
      <c r="J127">
        <v>151.19999999999999</v>
      </c>
      <c r="K127">
        <v>1539.52</v>
      </c>
      <c r="L127">
        <v>19230.939999999999</v>
      </c>
    </row>
    <row r="128" spans="1:12">
      <c r="A128" s="40">
        <v>820.47</v>
      </c>
      <c r="B128" s="40">
        <v>53.83</v>
      </c>
      <c r="C128" s="40">
        <v>302.49</v>
      </c>
      <c r="D128" s="40">
        <v>314.8</v>
      </c>
      <c r="E128" t="s">
        <v>501</v>
      </c>
      <c r="F128" t="s">
        <v>501</v>
      </c>
      <c r="G128" t="s">
        <v>501</v>
      </c>
      <c r="H128">
        <v>4</v>
      </c>
      <c r="I128">
        <v>74.66</v>
      </c>
      <c r="J128">
        <v>170.24</v>
      </c>
      <c r="K128">
        <v>95</v>
      </c>
      <c r="L128">
        <v>18793.88</v>
      </c>
    </row>
    <row r="129" spans="1:12">
      <c r="A129" s="40">
        <v>38.08</v>
      </c>
      <c r="B129" s="40">
        <v>3667.57</v>
      </c>
      <c r="C129" s="40">
        <v>374.53</v>
      </c>
      <c r="D129" s="40">
        <v>277</v>
      </c>
      <c r="E129" t="s">
        <v>501</v>
      </c>
      <c r="F129" t="s">
        <v>501</v>
      </c>
      <c r="G129" t="s">
        <v>501</v>
      </c>
      <c r="H129">
        <v>4</v>
      </c>
      <c r="I129">
        <v>72.84</v>
      </c>
      <c r="J129">
        <v>247.52</v>
      </c>
      <c r="K129">
        <v>80</v>
      </c>
      <c r="L129">
        <v>6680.87</v>
      </c>
    </row>
    <row r="130" spans="1:12">
      <c r="A130" s="40">
        <v>104.16</v>
      </c>
      <c r="B130" s="40">
        <v>529.91</v>
      </c>
      <c r="C130" s="40">
        <v>374.53</v>
      </c>
      <c r="D130" s="40">
        <v>180.99</v>
      </c>
      <c r="E130" t="s">
        <v>501</v>
      </c>
      <c r="F130" t="s">
        <v>501</v>
      </c>
      <c r="G130" t="s">
        <v>501</v>
      </c>
      <c r="H130">
        <v>4</v>
      </c>
      <c r="I130">
        <v>80</v>
      </c>
      <c r="J130">
        <v>44.8</v>
      </c>
      <c r="K130">
        <v>90</v>
      </c>
      <c r="L130">
        <v>369.36</v>
      </c>
    </row>
    <row r="131" spans="1:12">
      <c r="A131" s="40">
        <v>30.01</v>
      </c>
      <c r="B131" s="40">
        <v>5801.37</v>
      </c>
      <c r="C131" s="40">
        <v>138.75</v>
      </c>
      <c r="D131" s="40">
        <v>197.86</v>
      </c>
      <c r="E131" t="s">
        <v>501</v>
      </c>
      <c r="F131" t="s">
        <v>501</v>
      </c>
      <c r="G131" t="s">
        <v>501</v>
      </c>
      <c r="H131">
        <v>4</v>
      </c>
      <c r="I131">
        <v>64.58</v>
      </c>
      <c r="J131">
        <v>395.6</v>
      </c>
      <c r="K131">
        <v>64.67</v>
      </c>
      <c r="L131">
        <v>923.4</v>
      </c>
    </row>
    <row r="132" spans="1:12">
      <c r="A132" s="40">
        <v>60</v>
      </c>
      <c r="B132" s="40">
        <v>187.1</v>
      </c>
      <c r="C132" s="40">
        <v>100</v>
      </c>
      <c r="D132" s="40">
        <v>201.53</v>
      </c>
      <c r="E132" t="s">
        <v>501</v>
      </c>
      <c r="F132" t="s">
        <v>501</v>
      </c>
      <c r="G132" t="s">
        <v>501</v>
      </c>
      <c r="H132">
        <v>4</v>
      </c>
      <c r="I132">
        <v>500</v>
      </c>
      <c r="J132">
        <v>430</v>
      </c>
      <c r="K132">
        <v>63.45</v>
      </c>
      <c r="L132">
        <v>46.54</v>
      </c>
    </row>
    <row r="133" spans="1:12">
      <c r="A133" s="40">
        <v>134.4</v>
      </c>
      <c r="B133" s="40">
        <v>88.8</v>
      </c>
      <c r="C133" s="40">
        <v>1632.27</v>
      </c>
      <c r="D133" s="40">
        <v>42.59</v>
      </c>
      <c r="E133" t="s">
        <v>501</v>
      </c>
      <c r="F133" t="s">
        <v>501</v>
      </c>
      <c r="G133" t="s">
        <v>501</v>
      </c>
      <c r="H133">
        <v>4</v>
      </c>
      <c r="I133">
        <v>500</v>
      </c>
      <c r="J133">
        <v>63</v>
      </c>
      <c r="K133">
        <v>70.5</v>
      </c>
      <c r="L133">
        <v>23.35</v>
      </c>
    </row>
    <row r="134" spans="1:12">
      <c r="A134" s="40">
        <v>250</v>
      </c>
      <c r="B134" s="40">
        <v>1904.42</v>
      </c>
      <c r="C134" s="40">
        <v>154.56</v>
      </c>
      <c r="D134" s="40">
        <v>1892.58</v>
      </c>
      <c r="E134" t="s">
        <v>501</v>
      </c>
      <c r="F134" t="s">
        <v>501</v>
      </c>
      <c r="G134" t="s">
        <v>501</v>
      </c>
      <c r="H134">
        <v>4</v>
      </c>
      <c r="I134">
        <v>93.34</v>
      </c>
      <c r="J134">
        <v>376.51</v>
      </c>
      <c r="K134">
        <v>65</v>
      </c>
      <c r="L134">
        <v>220.64</v>
      </c>
    </row>
    <row r="135" spans="1:12">
      <c r="A135" s="40">
        <v>250</v>
      </c>
      <c r="B135" s="40">
        <v>218.9</v>
      </c>
      <c r="C135" s="40">
        <v>30</v>
      </c>
      <c r="D135" s="40">
        <v>1788.94</v>
      </c>
      <c r="E135" t="s">
        <v>501</v>
      </c>
      <c r="F135" t="s">
        <v>501</v>
      </c>
      <c r="G135" t="s">
        <v>501</v>
      </c>
      <c r="H135">
        <v>119.02</v>
      </c>
      <c r="I135">
        <v>84.92</v>
      </c>
      <c r="J135">
        <v>310</v>
      </c>
      <c r="K135">
        <v>80</v>
      </c>
      <c r="L135">
        <v>93.79</v>
      </c>
    </row>
    <row r="136" spans="1:12">
      <c r="A136" s="40">
        <v>1400</v>
      </c>
      <c r="B136" s="40">
        <v>185.5</v>
      </c>
      <c r="C136" s="40">
        <v>100</v>
      </c>
      <c r="D136" s="40">
        <v>168.21</v>
      </c>
      <c r="E136" t="s">
        <v>501</v>
      </c>
      <c r="F136" t="s">
        <v>501</v>
      </c>
      <c r="G136" t="s">
        <v>501</v>
      </c>
      <c r="H136">
        <v>164.31</v>
      </c>
      <c r="I136">
        <v>66.58</v>
      </c>
      <c r="J136">
        <v>344.1</v>
      </c>
      <c r="K136">
        <v>323.62</v>
      </c>
      <c r="L136">
        <v>430</v>
      </c>
    </row>
    <row r="137" spans="1:12">
      <c r="A137" s="40">
        <v>430</v>
      </c>
      <c r="B137" s="40">
        <v>159</v>
      </c>
      <c r="C137" s="40">
        <v>33.6</v>
      </c>
      <c r="D137" s="40">
        <v>180.5</v>
      </c>
      <c r="E137" t="s">
        <v>501</v>
      </c>
      <c r="F137" t="s">
        <v>501</v>
      </c>
      <c r="G137" t="s">
        <v>501</v>
      </c>
      <c r="H137">
        <v>154.84</v>
      </c>
      <c r="I137">
        <v>75</v>
      </c>
      <c r="J137">
        <v>90</v>
      </c>
      <c r="K137">
        <v>205.69</v>
      </c>
      <c r="L137">
        <v>395.6</v>
      </c>
    </row>
    <row r="138" spans="1:12">
      <c r="A138" s="40">
        <v>110</v>
      </c>
      <c r="B138" s="40">
        <v>84.5</v>
      </c>
      <c r="C138" s="40">
        <v>244.55</v>
      </c>
      <c r="D138" s="40">
        <v>6899</v>
      </c>
      <c r="E138" t="s">
        <v>501</v>
      </c>
      <c r="F138" t="s">
        <v>501</v>
      </c>
      <c r="G138" t="s">
        <v>501</v>
      </c>
      <c r="H138">
        <v>47.52</v>
      </c>
      <c r="I138">
        <v>93.34</v>
      </c>
      <c r="J138">
        <v>75</v>
      </c>
      <c r="K138">
        <v>94.46</v>
      </c>
      <c r="L138">
        <v>222</v>
      </c>
    </row>
    <row r="139" spans="1:12">
      <c r="A139" s="40">
        <v>80</v>
      </c>
      <c r="B139" s="40">
        <v>100</v>
      </c>
      <c r="C139" s="40">
        <v>310.60000000000002</v>
      </c>
      <c r="D139" s="40" t="s">
        <v>501</v>
      </c>
      <c r="E139" t="s">
        <v>501</v>
      </c>
      <c r="F139" t="s">
        <v>501</v>
      </c>
      <c r="G139" t="s">
        <v>501</v>
      </c>
      <c r="H139">
        <v>222</v>
      </c>
      <c r="I139">
        <v>1872.95</v>
      </c>
      <c r="J139">
        <v>376.63</v>
      </c>
      <c r="K139">
        <v>113.57</v>
      </c>
      <c r="L139">
        <v>333</v>
      </c>
    </row>
    <row r="140" spans="1:12">
      <c r="A140" s="40">
        <v>50</v>
      </c>
      <c r="B140" s="40">
        <v>233.8</v>
      </c>
      <c r="C140" s="40">
        <v>37.799999999999997</v>
      </c>
      <c r="D140" s="40" t="s">
        <v>501</v>
      </c>
      <c r="E140" t="s">
        <v>501</v>
      </c>
      <c r="F140" t="s">
        <v>501</v>
      </c>
      <c r="G140" t="s">
        <v>501</v>
      </c>
      <c r="H140">
        <v>94.46</v>
      </c>
      <c r="I140">
        <v>77.17</v>
      </c>
      <c r="J140">
        <v>204</v>
      </c>
      <c r="K140">
        <v>1000</v>
      </c>
      <c r="L140">
        <v>242.53</v>
      </c>
    </row>
    <row r="141" spans="1:12">
      <c r="A141" s="40">
        <v>300</v>
      </c>
      <c r="B141" s="40">
        <v>188.8</v>
      </c>
      <c r="C141" s="40">
        <v>57.61</v>
      </c>
      <c r="D141" s="40" t="s">
        <v>501</v>
      </c>
      <c r="E141" t="s">
        <v>501</v>
      </c>
      <c r="F141" t="s">
        <v>501</v>
      </c>
      <c r="G141" t="s">
        <v>501</v>
      </c>
      <c r="H141">
        <v>113.58</v>
      </c>
      <c r="I141">
        <v>81.5</v>
      </c>
      <c r="J141">
        <v>168</v>
      </c>
      <c r="K141">
        <v>1900</v>
      </c>
      <c r="L141">
        <v>242.53</v>
      </c>
    </row>
    <row r="142" spans="1:12">
      <c r="A142" s="40">
        <v>400</v>
      </c>
      <c r="B142" s="40">
        <v>103.4</v>
      </c>
      <c r="C142" s="40">
        <v>59.4</v>
      </c>
      <c r="D142" s="40" t="s">
        <v>501</v>
      </c>
      <c r="E142" t="s">
        <v>501</v>
      </c>
      <c r="F142" t="s">
        <v>501</v>
      </c>
      <c r="G142" t="s">
        <v>501</v>
      </c>
      <c r="H142">
        <v>374.53</v>
      </c>
      <c r="I142">
        <v>75</v>
      </c>
      <c r="J142">
        <v>200</v>
      </c>
      <c r="K142">
        <v>1797.6</v>
      </c>
      <c r="L142">
        <v>672</v>
      </c>
    </row>
    <row r="143" spans="1:12">
      <c r="A143" s="40">
        <v>300</v>
      </c>
      <c r="B143" s="40">
        <v>282.08</v>
      </c>
      <c r="C143" s="40">
        <v>200.45</v>
      </c>
      <c r="D143" s="40" t="s">
        <v>501</v>
      </c>
      <c r="E143" t="s">
        <v>501</v>
      </c>
      <c r="F143" t="s">
        <v>501</v>
      </c>
      <c r="G143" t="s">
        <v>501</v>
      </c>
      <c r="H143">
        <v>205.69</v>
      </c>
      <c r="I143">
        <v>85</v>
      </c>
      <c r="J143">
        <v>100</v>
      </c>
      <c r="K143">
        <v>1000</v>
      </c>
      <c r="L143">
        <v>163.92</v>
      </c>
    </row>
    <row r="144" spans="1:12">
      <c r="A144" s="40">
        <v>500</v>
      </c>
      <c r="B144" s="40">
        <v>66.099999999999994</v>
      </c>
      <c r="C144" s="40">
        <v>144.08000000000001</v>
      </c>
      <c r="D144" s="40" t="s">
        <v>501</v>
      </c>
      <c r="E144" t="s">
        <v>501</v>
      </c>
      <c r="F144" t="s">
        <v>501</v>
      </c>
      <c r="G144" t="s">
        <v>501</v>
      </c>
      <c r="H144">
        <v>22.2</v>
      </c>
      <c r="I144">
        <v>77.5</v>
      </c>
      <c r="J144">
        <v>33.6</v>
      </c>
      <c r="K144">
        <v>4765.57</v>
      </c>
      <c r="L144">
        <v>389.06</v>
      </c>
    </row>
    <row r="145" spans="1:12">
      <c r="A145" s="40">
        <v>320</v>
      </c>
      <c r="B145" s="40">
        <v>227.5</v>
      </c>
      <c r="C145" s="40">
        <v>199.5</v>
      </c>
      <c r="D145" s="40" t="s">
        <v>501</v>
      </c>
      <c r="E145" t="s">
        <v>501</v>
      </c>
      <c r="F145" t="s">
        <v>501</v>
      </c>
      <c r="G145" t="s">
        <v>501</v>
      </c>
      <c r="H145">
        <v>205.39</v>
      </c>
      <c r="I145">
        <v>1389.8</v>
      </c>
      <c r="J145">
        <v>504</v>
      </c>
      <c r="K145" t="s">
        <v>501</v>
      </c>
      <c r="L145">
        <v>163.53</v>
      </c>
    </row>
    <row r="146" spans="1:12">
      <c r="A146" s="40">
        <v>350</v>
      </c>
      <c r="B146" s="40">
        <v>267.26</v>
      </c>
      <c r="C146" s="40">
        <v>183.43</v>
      </c>
      <c r="D146" s="40" t="s">
        <v>501</v>
      </c>
      <c r="E146" t="s">
        <v>501</v>
      </c>
      <c r="F146" t="s">
        <v>501</v>
      </c>
      <c r="G146" t="s">
        <v>501</v>
      </c>
      <c r="H146">
        <v>30</v>
      </c>
      <c r="I146">
        <v>196.12</v>
      </c>
      <c r="J146">
        <v>87.5</v>
      </c>
      <c r="K146" t="s">
        <v>501</v>
      </c>
      <c r="L146">
        <v>130.19999999999999</v>
      </c>
    </row>
    <row r="147" spans="1:12">
      <c r="A147" s="40">
        <v>150</v>
      </c>
      <c r="B147" s="40">
        <v>26.84</v>
      </c>
      <c r="C147" s="40">
        <v>139</v>
      </c>
      <c r="D147" s="40" t="s">
        <v>501</v>
      </c>
      <c r="E147" t="s">
        <v>501</v>
      </c>
      <c r="F147" t="s">
        <v>501</v>
      </c>
      <c r="G147" t="s">
        <v>501</v>
      </c>
      <c r="H147">
        <v>322.7</v>
      </c>
      <c r="I147">
        <v>130.37</v>
      </c>
      <c r="J147">
        <v>73.12</v>
      </c>
      <c r="K147" t="s">
        <v>501</v>
      </c>
      <c r="L147">
        <v>70</v>
      </c>
    </row>
    <row r="148" spans="1:12">
      <c r="A148" s="40">
        <v>150</v>
      </c>
      <c r="B148" s="40">
        <v>100</v>
      </c>
      <c r="C148" s="40">
        <v>344.44</v>
      </c>
      <c r="D148" s="40" t="s">
        <v>501</v>
      </c>
      <c r="E148" t="s">
        <v>501</v>
      </c>
      <c r="F148" t="s">
        <v>501</v>
      </c>
      <c r="G148" t="s">
        <v>501</v>
      </c>
      <c r="H148">
        <v>1500</v>
      </c>
      <c r="I148">
        <v>100</v>
      </c>
      <c r="J148">
        <v>369.93</v>
      </c>
      <c r="K148" t="s">
        <v>501</v>
      </c>
      <c r="L148">
        <v>121.1</v>
      </c>
    </row>
    <row r="149" spans="1:12">
      <c r="A149" s="40">
        <v>50.54</v>
      </c>
      <c r="B149" s="40">
        <v>172.12</v>
      </c>
      <c r="C149" s="40">
        <v>33.94</v>
      </c>
      <c r="D149" s="40" t="s">
        <v>501</v>
      </c>
      <c r="E149" t="s">
        <v>501</v>
      </c>
      <c r="F149" t="s">
        <v>501</v>
      </c>
      <c r="G149" t="s">
        <v>501</v>
      </c>
      <c r="H149">
        <v>4958.5</v>
      </c>
      <c r="I149">
        <v>39.89</v>
      </c>
      <c r="J149">
        <v>242.63</v>
      </c>
      <c r="K149" t="s">
        <v>501</v>
      </c>
      <c r="L149">
        <v>242.47</v>
      </c>
    </row>
    <row r="150" spans="1:12">
      <c r="A150" s="40">
        <v>222.88</v>
      </c>
      <c r="B150" s="40">
        <v>127.74</v>
      </c>
      <c r="C150" s="40">
        <v>154.13</v>
      </c>
      <c r="D150" s="40" t="s">
        <v>501</v>
      </c>
      <c r="E150" t="s">
        <v>501</v>
      </c>
      <c r="F150" t="s">
        <v>501</v>
      </c>
      <c r="G150" t="s">
        <v>501</v>
      </c>
      <c r="H150">
        <v>149.85</v>
      </c>
      <c r="I150">
        <v>200.31</v>
      </c>
      <c r="J150">
        <v>4500</v>
      </c>
      <c r="K150" t="s">
        <v>501</v>
      </c>
      <c r="L150">
        <v>202</v>
      </c>
    </row>
    <row r="151" spans="1:12">
      <c r="A151" s="40">
        <v>33.299999999999997</v>
      </c>
      <c r="B151" s="40">
        <v>100</v>
      </c>
      <c r="C151" s="40">
        <v>168.9</v>
      </c>
      <c r="D151" s="40" t="s">
        <v>501</v>
      </c>
      <c r="E151" t="s">
        <v>501</v>
      </c>
      <c r="F151" t="s">
        <v>501</v>
      </c>
      <c r="G151" t="s">
        <v>501</v>
      </c>
      <c r="H151">
        <v>1861.74</v>
      </c>
      <c r="I151">
        <v>210.6</v>
      </c>
      <c r="J151">
        <v>20.57</v>
      </c>
      <c r="K151" t="s">
        <v>501</v>
      </c>
      <c r="L151">
        <v>360</v>
      </c>
    </row>
    <row r="152" spans="1:12">
      <c r="A152" s="40" t="s">
        <v>501</v>
      </c>
      <c r="B152" s="40">
        <v>100</v>
      </c>
      <c r="C152" s="40">
        <v>1849.12</v>
      </c>
      <c r="D152" s="40" t="s">
        <v>501</v>
      </c>
      <c r="E152" t="s">
        <v>501</v>
      </c>
      <c r="F152" t="s">
        <v>501</v>
      </c>
      <c r="G152" t="s">
        <v>501</v>
      </c>
      <c r="H152">
        <v>3775.44</v>
      </c>
      <c r="I152">
        <v>297.19</v>
      </c>
      <c r="J152">
        <v>132</v>
      </c>
      <c r="K152" t="s">
        <v>501</v>
      </c>
      <c r="L152">
        <v>240</v>
      </c>
    </row>
    <row r="153" spans="1:12">
      <c r="A153" s="40">
        <v>729.69</v>
      </c>
      <c r="B153" s="40">
        <v>1651.3</v>
      </c>
      <c r="C153" s="40">
        <v>64</v>
      </c>
      <c r="D153" s="40" t="s">
        <v>501</v>
      </c>
      <c r="E153" t="s">
        <v>501</v>
      </c>
      <c r="F153" t="s">
        <v>501</v>
      </c>
      <c r="G153" t="s">
        <v>501</v>
      </c>
      <c r="H153">
        <v>301.08999999999997</v>
      </c>
      <c r="I153">
        <v>380.8</v>
      </c>
      <c r="J153">
        <v>2000</v>
      </c>
      <c r="K153" t="s">
        <v>501</v>
      </c>
      <c r="L153">
        <v>255</v>
      </c>
    </row>
    <row r="154" spans="1:12">
      <c r="A154" s="40">
        <v>310.5</v>
      </c>
      <c r="B154" s="40">
        <v>1953.91</v>
      </c>
      <c r="C154" s="40">
        <v>316.64999999999998</v>
      </c>
      <c r="D154" s="40" t="s">
        <v>501</v>
      </c>
      <c r="E154" t="s">
        <v>501</v>
      </c>
      <c r="F154" t="s">
        <v>501</v>
      </c>
      <c r="G154" t="s">
        <v>501</v>
      </c>
      <c r="H154">
        <v>16000</v>
      </c>
      <c r="I154">
        <v>295.60000000000002</v>
      </c>
      <c r="J154">
        <v>76.48</v>
      </c>
      <c r="K154" t="s">
        <v>501</v>
      </c>
      <c r="L154">
        <v>262.18</v>
      </c>
    </row>
    <row r="155" spans="1:12">
      <c r="A155" s="40">
        <v>560.75</v>
      </c>
      <c r="B155" s="40">
        <v>75</v>
      </c>
      <c r="C155" s="40" t="s">
        <v>501</v>
      </c>
      <c r="D155" s="40" t="s">
        <v>501</v>
      </c>
      <c r="E155" t="s">
        <v>501</v>
      </c>
      <c r="F155" t="s">
        <v>501</v>
      </c>
      <c r="G155" t="s">
        <v>501</v>
      </c>
      <c r="H155">
        <v>100</v>
      </c>
      <c r="I155">
        <v>77.7</v>
      </c>
      <c r="J155">
        <v>185.06</v>
      </c>
      <c r="K155" t="s">
        <v>501</v>
      </c>
      <c r="L155">
        <v>120</v>
      </c>
    </row>
    <row r="156" spans="1:12">
      <c r="A156" s="40">
        <v>43.7</v>
      </c>
      <c r="B156" s="40">
        <v>50</v>
      </c>
      <c r="C156" s="40" t="s">
        <v>501</v>
      </c>
      <c r="D156" s="40" t="s">
        <v>501</v>
      </c>
      <c r="E156" t="s">
        <v>501</v>
      </c>
      <c r="F156" t="s">
        <v>501</v>
      </c>
      <c r="G156" t="s">
        <v>501</v>
      </c>
      <c r="H156">
        <v>39.89</v>
      </c>
      <c r="I156">
        <v>92.17</v>
      </c>
      <c r="J156">
        <v>63.5</v>
      </c>
      <c r="K156" t="s">
        <v>501</v>
      </c>
      <c r="L156">
        <v>126</v>
      </c>
    </row>
    <row r="157" spans="1:12">
      <c r="A157" s="40">
        <v>368.43</v>
      </c>
      <c r="B157" s="40">
        <v>1730.43</v>
      </c>
      <c r="C157" s="40" t="s">
        <v>501</v>
      </c>
      <c r="D157" s="40" t="s">
        <v>501</v>
      </c>
      <c r="E157" t="s">
        <v>501</v>
      </c>
      <c r="F157" t="s">
        <v>501</v>
      </c>
      <c r="G157" t="s">
        <v>501</v>
      </c>
      <c r="H157">
        <v>200.31</v>
      </c>
      <c r="I157">
        <v>250</v>
      </c>
      <c r="J157">
        <v>111.99</v>
      </c>
      <c r="K157" t="s">
        <v>501</v>
      </c>
      <c r="L157">
        <v>25.56</v>
      </c>
    </row>
    <row r="158" spans="1:12">
      <c r="A158" s="40">
        <v>90.9</v>
      </c>
      <c r="B158" s="40">
        <v>127.81</v>
      </c>
      <c r="C158" s="40" t="s">
        <v>501</v>
      </c>
      <c r="D158" s="40" t="s">
        <v>501</v>
      </c>
      <c r="E158" t="s">
        <v>501</v>
      </c>
      <c r="F158" t="s">
        <v>501</v>
      </c>
      <c r="G158" t="s">
        <v>501</v>
      </c>
      <c r="H158">
        <v>210.6</v>
      </c>
      <c r="I158">
        <v>266.52999999999997</v>
      </c>
      <c r="J158">
        <v>172.38</v>
      </c>
      <c r="K158" t="s">
        <v>501</v>
      </c>
      <c r="L158">
        <v>249.1</v>
      </c>
    </row>
    <row r="159" spans="1:12">
      <c r="A159" s="40">
        <v>3730.01</v>
      </c>
      <c r="B159" s="40">
        <v>377.52</v>
      </c>
      <c r="C159" s="40" t="s">
        <v>501</v>
      </c>
      <c r="D159" s="40" t="s">
        <v>501</v>
      </c>
      <c r="E159" t="s">
        <v>501</v>
      </c>
      <c r="F159" t="s">
        <v>501</v>
      </c>
      <c r="G159" t="s">
        <v>501</v>
      </c>
      <c r="H159">
        <v>297.19</v>
      </c>
      <c r="I159">
        <v>378.4</v>
      </c>
      <c r="J159">
        <v>395.21</v>
      </c>
      <c r="K159" t="s">
        <v>501</v>
      </c>
      <c r="L159">
        <v>220.81</v>
      </c>
    </row>
    <row r="160" spans="1:12">
      <c r="A160" s="40">
        <v>295</v>
      </c>
      <c r="B160" s="40">
        <v>88.8</v>
      </c>
      <c r="C160" s="40" t="s">
        <v>501</v>
      </c>
      <c r="D160" s="40" t="s">
        <v>501</v>
      </c>
      <c r="E160" t="s">
        <v>501</v>
      </c>
      <c r="F160" t="s">
        <v>501</v>
      </c>
      <c r="G160" t="s">
        <v>501</v>
      </c>
      <c r="H160">
        <v>380.8</v>
      </c>
      <c r="I160">
        <v>132</v>
      </c>
      <c r="J160">
        <v>227</v>
      </c>
      <c r="K160" t="s">
        <v>501</v>
      </c>
      <c r="L160">
        <v>995.49</v>
      </c>
    </row>
    <row r="161" spans="1:12">
      <c r="A161" s="40">
        <v>50</v>
      </c>
      <c r="B161" s="40">
        <v>280.27</v>
      </c>
      <c r="C161" s="40" t="s">
        <v>501</v>
      </c>
      <c r="D161" s="40" t="s">
        <v>501</v>
      </c>
      <c r="E161" t="s">
        <v>501</v>
      </c>
      <c r="F161" t="s">
        <v>501</v>
      </c>
      <c r="G161" t="s">
        <v>501</v>
      </c>
      <c r="H161">
        <v>295.60000000000002</v>
      </c>
      <c r="I161">
        <v>200.51</v>
      </c>
      <c r="J161">
        <v>168</v>
      </c>
      <c r="K161" t="s">
        <v>501</v>
      </c>
      <c r="L161">
        <v>20</v>
      </c>
    </row>
    <row r="162" spans="1:12">
      <c r="A162" s="40">
        <v>1980</v>
      </c>
      <c r="B162" s="40">
        <v>211.68</v>
      </c>
      <c r="C162" s="40" t="s">
        <v>501</v>
      </c>
      <c r="D162" s="40" t="s">
        <v>501</v>
      </c>
      <c r="E162" t="s">
        <v>501</v>
      </c>
      <c r="F162" t="s">
        <v>501</v>
      </c>
      <c r="G162" t="s">
        <v>501</v>
      </c>
      <c r="H162">
        <v>77.7</v>
      </c>
      <c r="I162">
        <v>101.34</v>
      </c>
      <c r="J162">
        <v>222.28</v>
      </c>
      <c r="K162" t="s">
        <v>501</v>
      </c>
      <c r="L162">
        <v>108.5</v>
      </c>
    </row>
    <row r="163" spans="1:12">
      <c r="A163" s="40">
        <v>2970</v>
      </c>
      <c r="B163" s="40">
        <v>4271.3999999999996</v>
      </c>
      <c r="C163" s="40" t="s">
        <v>501</v>
      </c>
      <c r="D163" s="40" t="s">
        <v>501</v>
      </c>
      <c r="E163" t="s">
        <v>501</v>
      </c>
      <c r="F163" t="s">
        <v>501</v>
      </c>
      <c r="G163" t="s">
        <v>501</v>
      </c>
      <c r="H163">
        <v>92.17</v>
      </c>
      <c r="I163">
        <v>176.42</v>
      </c>
      <c r="J163">
        <v>166.39</v>
      </c>
      <c r="K163" t="s">
        <v>501</v>
      </c>
      <c r="L163">
        <v>7.5</v>
      </c>
    </row>
    <row r="164" spans="1:12">
      <c r="A164" s="40">
        <v>1783.93</v>
      </c>
      <c r="B164" s="40" t="s">
        <v>501</v>
      </c>
      <c r="C164" s="40" t="s">
        <v>501</v>
      </c>
      <c r="D164" s="40" t="s">
        <v>501</v>
      </c>
      <c r="E164" t="s">
        <v>501</v>
      </c>
      <c r="F164" t="s">
        <v>501</v>
      </c>
      <c r="G164" t="s">
        <v>501</v>
      </c>
      <c r="H164">
        <v>249.1</v>
      </c>
      <c r="I164">
        <v>134.4</v>
      </c>
      <c r="J164">
        <v>187.4</v>
      </c>
      <c r="K164" t="s">
        <v>501</v>
      </c>
      <c r="L164">
        <v>382.48</v>
      </c>
    </row>
    <row r="165" spans="1:12">
      <c r="A165" s="40">
        <v>191.1</v>
      </c>
      <c r="B165" s="40" t="s">
        <v>501</v>
      </c>
      <c r="C165" s="40" t="s">
        <v>501</v>
      </c>
      <c r="D165" s="40" t="s">
        <v>501</v>
      </c>
      <c r="E165" t="s">
        <v>501</v>
      </c>
      <c r="F165" t="s">
        <v>501</v>
      </c>
      <c r="G165" t="s">
        <v>501</v>
      </c>
      <c r="H165">
        <v>266.52999999999997</v>
      </c>
      <c r="I165">
        <v>191.5</v>
      </c>
      <c r="J165">
        <v>147.91999999999999</v>
      </c>
      <c r="K165" t="s">
        <v>501</v>
      </c>
      <c r="L165">
        <v>10000</v>
      </c>
    </row>
    <row r="166" spans="1:12">
      <c r="A166" s="40">
        <v>122.08</v>
      </c>
      <c r="B166" s="40" t="s">
        <v>501</v>
      </c>
      <c r="C166" s="40" t="s">
        <v>501</v>
      </c>
      <c r="D166" s="40" t="s">
        <v>501</v>
      </c>
      <c r="E166" t="s">
        <v>501</v>
      </c>
      <c r="F166" t="s">
        <v>501</v>
      </c>
      <c r="G166" t="s">
        <v>501</v>
      </c>
      <c r="H166">
        <v>378.4</v>
      </c>
      <c r="I166">
        <v>230.05</v>
      </c>
      <c r="J166">
        <v>21.28</v>
      </c>
      <c r="K166" t="s">
        <v>501</v>
      </c>
      <c r="L166">
        <v>39.200000000000003</v>
      </c>
    </row>
    <row r="167" spans="1:12">
      <c r="A167" s="40">
        <v>133.28</v>
      </c>
      <c r="B167" s="40" t="s">
        <v>501</v>
      </c>
      <c r="C167" s="40" t="s">
        <v>501</v>
      </c>
      <c r="D167" s="40" t="s">
        <v>501</v>
      </c>
      <c r="E167" t="s">
        <v>501</v>
      </c>
      <c r="F167" t="s">
        <v>501</v>
      </c>
      <c r="G167" t="s">
        <v>501</v>
      </c>
      <c r="H167">
        <v>133.80000000000001</v>
      </c>
      <c r="I167">
        <v>36.82</v>
      </c>
      <c r="J167">
        <v>444</v>
      </c>
      <c r="K167" t="s">
        <v>501</v>
      </c>
      <c r="L167">
        <v>210.4</v>
      </c>
    </row>
    <row r="168" spans="1:12">
      <c r="A168" s="40">
        <v>94.08</v>
      </c>
      <c r="B168" s="40" t="s">
        <v>501</v>
      </c>
      <c r="C168" s="40" t="s">
        <v>501</v>
      </c>
      <c r="D168" s="40" t="s">
        <v>501</v>
      </c>
      <c r="E168" t="s">
        <v>501</v>
      </c>
      <c r="F168" t="s">
        <v>501</v>
      </c>
      <c r="G168" t="s">
        <v>501</v>
      </c>
      <c r="H168">
        <v>200.51</v>
      </c>
      <c r="I168">
        <v>199.71</v>
      </c>
      <c r="J168">
        <v>180.53</v>
      </c>
      <c r="K168" t="s">
        <v>501</v>
      </c>
      <c r="L168">
        <v>215.28</v>
      </c>
    </row>
    <row r="169" spans="1:12">
      <c r="A169" s="40">
        <v>180.32</v>
      </c>
      <c r="B169" s="40" t="s">
        <v>501</v>
      </c>
      <c r="C169" s="40" t="s">
        <v>501</v>
      </c>
      <c r="D169" s="40" t="s">
        <v>501</v>
      </c>
      <c r="E169" t="s">
        <v>501</v>
      </c>
      <c r="F169" t="s">
        <v>501</v>
      </c>
      <c r="G169" t="s">
        <v>501</v>
      </c>
      <c r="H169">
        <v>101.34</v>
      </c>
      <c r="I169">
        <v>175.79</v>
      </c>
      <c r="J169">
        <v>217.14</v>
      </c>
      <c r="K169" t="s">
        <v>501</v>
      </c>
      <c r="L169">
        <v>100</v>
      </c>
    </row>
    <row r="170" spans="1:12">
      <c r="A170" s="40">
        <v>174.72</v>
      </c>
      <c r="B170" s="40" t="s">
        <v>501</v>
      </c>
      <c r="C170" s="40" t="s">
        <v>501</v>
      </c>
      <c r="D170" s="40" t="s">
        <v>501</v>
      </c>
      <c r="E170" t="s">
        <v>501</v>
      </c>
      <c r="F170" t="s">
        <v>501</v>
      </c>
      <c r="G170" t="s">
        <v>501</v>
      </c>
      <c r="H170">
        <v>176.42</v>
      </c>
      <c r="I170">
        <v>34.19</v>
      </c>
      <c r="J170">
        <v>165.69</v>
      </c>
      <c r="K170" t="s">
        <v>501</v>
      </c>
      <c r="L170">
        <v>196.4</v>
      </c>
    </row>
    <row r="171" spans="1:12">
      <c r="A171" s="40">
        <v>156.80000000000001</v>
      </c>
      <c r="B171" s="40" t="s">
        <v>501</v>
      </c>
      <c r="C171" s="40" t="s">
        <v>501</v>
      </c>
      <c r="D171" s="40" t="s">
        <v>501</v>
      </c>
      <c r="E171" t="s">
        <v>501</v>
      </c>
      <c r="F171" t="s">
        <v>501</v>
      </c>
      <c r="G171" t="s">
        <v>501</v>
      </c>
      <c r="H171">
        <v>134.4</v>
      </c>
      <c r="I171">
        <v>82.84</v>
      </c>
      <c r="J171">
        <v>219.77</v>
      </c>
      <c r="K171" t="s">
        <v>501</v>
      </c>
      <c r="L171">
        <v>180.66</v>
      </c>
    </row>
    <row r="172" spans="1:12">
      <c r="A172" s="40">
        <v>27.5</v>
      </c>
      <c r="B172" s="40" t="s">
        <v>501</v>
      </c>
      <c r="C172" s="40" t="s">
        <v>501</v>
      </c>
      <c r="D172" s="40" t="s">
        <v>501</v>
      </c>
      <c r="E172" t="s">
        <v>501</v>
      </c>
      <c r="F172" t="s">
        <v>501</v>
      </c>
      <c r="G172" t="s">
        <v>501</v>
      </c>
      <c r="H172">
        <v>191.14</v>
      </c>
      <c r="I172">
        <v>12.6</v>
      </c>
      <c r="J172">
        <v>44.8</v>
      </c>
      <c r="K172" t="s">
        <v>501</v>
      </c>
      <c r="L172">
        <v>183.12</v>
      </c>
    </row>
    <row r="173" spans="1:12">
      <c r="A173" s="40">
        <v>60</v>
      </c>
      <c r="B173" s="40" t="s">
        <v>501</v>
      </c>
      <c r="C173" s="40" t="s">
        <v>501</v>
      </c>
      <c r="D173" s="40" t="s">
        <v>501</v>
      </c>
      <c r="E173" t="s">
        <v>501</v>
      </c>
      <c r="F173" t="s">
        <v>501</v>
      </c>
      <c r="G173" t="s">
        <v>501</v>
      </c>
      <c r="H173">
        <v>230.05</v>
      </c>
      <c r="I173">
        <v>501.32</v>
      </c>
      <c r="J173">
        <v>67.95</v>
      </c>
      <c r="K173" t="s">
        <v>501</v>
      </c>
      <c r="L173">
        <v>194.6</v>
      </c>
    </row>
    <row r="174" spans="1:12">
      <c r="A174" s="40">
        <v>337.1</v>
      </c>
      <c r="B174" s="40" t="s">
        <v>501</v>
      </c>
      <c r="C174" s="40" t="s">
        <v>501</v>
      </c>
      <c r="D174" s="40" t="s">
        <v>501</v>
      </c>
      <c r="E174" t="s">
        <v>501</v>
      </c>
      <c r="F174" t="s">
        <v>501</v>
      </c>
      <c r="G174" t="s">
        <v>501</v>
      </c>
      <c r="H174">
        <v>36.82</v>
      </c>
      <c r="I174" t="s">
        <v>501</v>
      </c>
      <c r="J174">
        <v>76.58</v>
      </c>
      <c r="K174" t="s">
        <v>501</v>
      </c>
      <c r="L174">
        <v>78.400000000000006</v>
      </c>
    </row>
    <row r="175" spans="1:12">
      <c r="A175" s="40">
        <v>691.65</v>
      </c>
      <c r="B175" s="40" t="s">
        <v>501</v>
      </c>
      <c r="C175" s="40" t="s">
        <v>501</v>
      </c>
      <c r="D175" s="40" t="s">
        <v>501</v>
      </c>
      <c r="E175" t="s">
        <v>501</v>
      </c>
      <c r="F175" t="s">
        <v>501</v>
      </c>
      <c r="G175" t="s">
        <v>501</v>
      </c>
      <c r="H175">
        <v>199.71</v>
      </c>
      <c r="I175" t="s">
        <v>501</v>
      </c>
      <c r="J175">
        <v>45.95</v>
      </c>
      <c r="K175" t="s">
        <v>501</v>
      </c>
      <c r="L175">
        <v>256.92</v>
      </c>
    </row>
    <row r="176" spans="1:12">
      <c r="A176" s="40">
        <v>260.85000000000002</v>
      </c>
      <c r="B176" s="40" t="s">
        <v>501</v>
      </c>
      <c r="C176" s="40" t="s">
        <v>501</v>
      </c>
      <c r="D176" s="40" t="s">
        <v>501</v>
      </c>
      <c r="E176" t="s">
        <v>501</v>
      </c>
      <c r="F176" t="s">
        <v>501</v>
      </c>
      <c r="G176" t="s">
        <v>501</v>
      </c>
      <c r="H176">
        <v>175.79</v>
      </c>
      <c r="I176" t="s">
        <v>501</v>
      </c>
      <c r="J176">
        <v>85</v>
      </c>
      <c r="K176" t="s">
        <v>501</v>
      </c>
      <c r="L176">
        <v>114.84</v>
      </c>
    </row>
    <row r="177" spans="1:12">
      <c r="A177" s="40">
        <v>81.03</v>
      </c>
      <c r="B177" s="40" t="s">
        <v>501</v>
      </c>
      <c r="C177" s="40" t="s">
        <v>501</v>
      </c>
      <c r="D177" s="40" t="s">
        <v>501</v>
      </c>
      <c r="E177" t="s">
        <v>501</v>
      </c>
      <c r="F177" t="s">
        <v>501</v>
      </c>
      <c r="G177" t="s">
        <v>501</v>
      </c>
      <c r="H177">
        <v>34.19</v>
      </c>
      <c r="I177" t="s">
        <v>501</v>
      </c>
      <c r="J177">
        <v>70</v>
      </c>
      <c r="K177" t="s">
        <v>501</v>
      </c>
      <c r="L177">
        <v>152.32</v>
      </c>
    </row>
    <row r="178" spans="1:12">
      <c r="A178" s="40">
        <v>21.42</v>
      </c>
      <c r="B178" s="40" t="s">
        <v>501</v>
      </c>
      <c r="C178" s="40" t="s">
        <v>501</v>
      </c>
      <c r="D178" s="40" t="s">
        <v>501</v>
      </c>
      <c r="E178" t="s">
        <v>501</v>
      </c>
      <c r="F178" t="s">
        <v>501</v>
      </c>
      <c r="G178" t="s">
        <v>501</v>
      </c>
      <c r="H178">
        <v>82.84</v>
      </c>
      <c r="I178" t="s">
        <v>501</v>
      </c>
      <c r="J178">
        <v>101.58</v>
      </c>
      <c r="K178" t="s">
        <v>501</v>
      </c>
      <c r="L178">
        <v>29.45</v>
      </c>
    </row>
    <row r="179" spans="1:12">
      <c r="A179" s="40">
        <v>471.75</v>
      </c>
      <c r="B179" s="40" t="s">
        <v>501</v>
      </c>
      <c r="C179" s="40" t="s">
        <v>501</v>
      </c>
      <c r="D179" s="40" t="s">
        <v>501</v>
      </c>
      <c r="E179" t="s">
        <v>501</v>
      </c>
      <c r="F179" t="s">
        <v>501</v>
      </c>
      <c r="G179" t="s">
        <v>501</v>
      </c>
      <c r="H179">
        <v>48.18</v>
      </c>
      <c r="I179" t="s">
        <v>501</v>
      </c>
      <c r="J179">
        <v>205.69</v>
      </c>
      <c r="K179" t="s">
        <v>501</v>
      </c>
      <c r="L179">
        <v>153.16</v>
      </c>
    </row>
    <row r="180" spans="1:12">
      <c r="A180" s="40">
        <v>138.75</v>
      </c>
      <c r="B180" s="40" t="s">
        <v>501</v>
      </c>
      <c r="C180" s="40" t="s">
        <v>501</v>
      </c>
      <c r="D180" s="40" t="s">
        <v>501</v>
      </c>
      <c r="E180" t="s">
        <v>501</v>
      </c>
      <c r="F180" t="s">
        <v>501</v>
      </c>
      <c r="G180" t="s">
        <v>501</v>
      </c>
      <c r="H180" t="s">
        <v>501</v>
      </c>
      <c r="I180" t="s">
        <v>501</v>
      </c>
      <c r="J180">
        <v>217.82</v>
      </c>
      <c r="K180" t="s">
        <v>501</v>
      </c>
      <c r="L180">
        <v>27.34</v>
      </c>
    </row>
    <row r="181" spans="1:12">
      <c r="A181" s="40">
        <v>371.71</v>
      </c>
      <c r="B181" s="40" t="s">
        <v>501</v>
      </c>
      <c r="C181" s="40" t="s">
        <v>501</v>
      </c>
      <c r="D181" s="40" t="s">
        <v>501</v>
      </c>
      <c r="E181" t="s">
        <v>501</v>
      </c>
      <c r="F181" t="s">
        <v>501</v>
      </c>
      <c r="G181" t="s">
        <v>501</v>
      </c>
      <c r="H181" t="s">
        <v>501</v>
      </c>
      <c r="I181" t="s">
        <v>501</v>
      </c>
      <c r="J181">
        <v>74.45</v>
      </c>
      <c r="K181" t="s">
        <v>501</v>
      </c>
      <c r="L181">
        <v>195.66</v>
      </c>
    </row>
    <row r="182" spans="1:12">
      <c r="A182" s="40">
        <v>1353.72</v>
      </c>
      <c r="B182" s="40" t="s">
        <v>501</v>
      </c>
      <c r="C182" s="40" t="s">
        <v>501</v>
      </c>
      <c r="D182" s="40" t="s">
        <v>501</v>
      </c>
      <c r="E182" t="s">
        <v>501</v>
      </c>
      <c r="F182" t="s">
        <v>501</v>
      </c>
      <c r="G182" t="s">
        <v>501</v>
      </c>
      <c r="H182" t="s">
        <v>501</v>
      </c>
      <c r="I182" t="s">
        <v>501</v>
      </c>
      <c r="J182">
        <v>99.83</v>
      </c>
      <c r="K182" t="s">
        <v>501</v>
      </c>
      <c r="L182">
        <v>245.21</v>
      </c>
    </row>
    <row r="183" spans="1:12">
      <c r="A183" s="40">
        <v>65.599999999999994</v>
      </c>
      <c r="B183" s="40" t="s">
        <v>501</v>
      </c>
      <c r="C183" s="40" t="s">
        <v>501</v>
      </c>
      <c r="D183" s="40" t="s">
        <v>501</v>
      </c>
      <c r="E183" t="s">
        <v>501</v>
      </c>
      <c r="F183" t="s">
        <v>501</v>
      </c>
      <c r="G183" t="s">
        <v>501</v>
      </c>
      <c r="H183" t="s">
        <v>501</v>
      </c>
      <c r="I183" t="s">
        <v>501</v>
      </c>
      <c r="J183" t="s">
        <v>501</v>
      </c>
      <c r="K183" t="s">
        <v>501</v>
      </c>
      <c r="L183">
        <v>3072.81</v>
      </c>
    </row>
    <row r="184" spans="1:12">
      <c r="A184" s="40">
        <v>72.760000000000005</v>
      </c>
      <c r="B184" s="40" t="s">
        <v>501</v>
      </c>
      <c r="C184" s="40" t="s">
        <v>501</v>
      </c>
      <c r="D184" s="40" t="s">
        <v>501</v>
      </c>
      <c r="E184" t="s">
        <v>501</v>
      </c>
      <c r="F184" t="s">
        <v>501</v>
      </c>
      <c r="G184" t="s">
        <v>501</v>
      </c>
      <c r="H184" t="s">
        <v>501</v>
      </c>
      <c r="I184" t="s">
        <v>501</v>
      </c>
      <c r="J184" t="s">
        <v>501</v>
      </c>
      <c r="K184" t="s">
        <v>501</v>
      </c>
      <c r="L184">
        <v>92.75</v>
      </c>
    </row>
    <row r="185" spans="1:12">
      <c r="A185" s="40">
        <v>59.28</v>
      </c>
      <c r="B185" s="40" t="s">
        <v>501</v>
      </c>
      <c r="C185" s="40" t="s">
        <v>501</v>
      </c>
      <c r="D185" s="40" t="s">
        <v>501</v>
      </c>
      <c r="E185" t="s">
        <v>501</v>
      </c>
      <c r="F185" t="s">
        <v>501</v>
      </c>
      <c r="G185" t="s">
        <v>501</v>
      </c>
      <c r="H185" t="s">
        <v>501</v>
      </c>
      <c r="I185" t="s">
        <v>501</v>
      </c>
      <c r="J185" t="s">
        <v>501</v>
      </c>
      <c r="K185" t="s">
        <v>501</v>
      </c>
      <c r="L185">
        <v>100.59</v>
      </c>
    </row>
    <row r="186" spans="1:12">
      <c r="A186" s="40">
        <v>345.75</v>
      </c>
      <c r="B186" s="40" t="s">
        <v>501</v>
      </c>
      <c r="C186" s="40" t="s">
        <v>501</v>
      </c>
      <c r="D186" s="40" t="s">
        <v>501</v>
      </c>
      <c r="E186" t="s">
        <v>501</v>
      </c>
      <c r="F186" t="s">
        <v>501</v>
      </c>
      <c r="G186" t="s">
        <v>501</v>
      </c>
      <c r="H186" t="s">
        <v>501</v>
      </c>
      <c r="I186" t="s">
        <v>501</v>
      </c>
      <c r="J186" t="s">
        <v>501</v>
      </c>
      <c r="K186" t="s">
        <v>501</v>
      </c>
      <c r="L186">
        <v>123.06</v>
      </c>
    </row>
    <row r="187" spans="1:12">
      <c r="A187" s="40">
        <v>53</v>
      </c>
      <c r="B187" s="40" t="s">
        <v>501</v>
      </c>
      <c r="C187" s="40" t="s">
        <v>501</v>
      </c>
      <c r="D187" s="40" t="s">
        <v>501</v>
      </c>
      <c r="E187" t="s">
        <v>501</v>
      </c>
      <c r="F187" t="s">
        <v>501</v>
      </c>
      <c r="G187" t="s">
        <v>501</v>
      </c>
      <c r="H187" t="s">
        <v>501</v>
      </c>
      <c r="I187" t="s">
        <v>501</v>
      </c>
      <c r="J187" t="s">
        <v>501</v>
      </c>
      <c r="K187" t="s">
        <v>501</v>
      </c>
      <c r="L187">
        <v>150.49</v>
      </c>
    </row>
    <row r="188" spans="1:12">
      <c r="A188" s="40">
        <v>31</v>
      </c>
      <c r="B188" s="40" t="s">
        <v>501</v>
      </c>
      <c r="C188" s="40" t="s">
        <v>501</v>
      </c>
      <c r="D188" s="40" t="s">
        <v>501</v>
      </c>
      <c r="E188" t="s">
        <v>501</v>
      </c>
      <c r="F188" t="s">
        <v>501</v>
      </c>
      <c r="G188" t="s">
        <v>501</v>
      </c>
      <c r="H188" t="s">
        <v>501</v>
      </c>
      <c r="I188" t="s">
        <v>501</v>
      </c>
      <c r="J188" t="s">
        <v>501</v>
      </c>
      <c r="K188" t="s">
        <v>501</v>
      </c>
      <c r="L188">
        <v>188.16</v>
      </c>
    </row>
    <row r="189" spans="1:12">
      <c r="A189" s="40">
        <v>120</v>
      </c>
      <c r="B189" s="40" t="s">
        <v>501</v>
      </c>
      <c r="C189" s="40" t="s">
        <v>501</v>
      </c>
      <c r="D189" s="40" t="s">
        <v>501</v>
      </c>
      <c r="E189" t="s">
        <v>501</v>
      </c>
      <c r="F189" t="s">
        <v>501</v>
      </c>
      <c r="G189" t="s">
        <v>501</v>
      </c>
      <c r="H189" t="s">
        <v>501</v>
      </c>
      <c r="I189" t="s">
        <v>501</v>
      </c>
      <c r="J189" t="s">
        <v>501</v>
      </c>
      <c r="K189" t="s">
        <v>501</v>
      </c>
      <c r="L189">
        <v>265.29000000000002</v>
      </c>
    </row>
    <row r="190" spans="1:12">
      <c r="A190" s="40">
        <v>68.349999999999994</v>
      </c>
      <c r="B190" s="40" t="s">
        <v>501</v>
      </c>
      <c r="C190" s="40" t="s">
        <v>501</v>
      </c>
      <c r="D190" s="40" t="s">
        <v>501</v>
      </c>
      <c r="E190" t="s">
        <v>501</v>
      </c>
      <c r="F190" t="s">
        <v>501</v>
      </c>
      <c r="G190" t="s">
        <v>501</v>
      </c>
      <c r="H190" t="s">
        <v>501</v>
      </c>
      <c r="I190" t="s">
        <v>501</v>
      </c>
      <c r="J190" t="s">
        <v>501</v>
      </c>
      <c r="K190" t="s">
        <v>501</v>
      </c>
      <c r="L190">
        <v>1170</v>
      </c>
    </row>
    <row r="191" spans="1:12">
      <c r="A191" s="40">
        <v>257.95</v>
      </c>
      <c r="B191" s="40" t="s">
        <v>501</v>
      </c>
      <c r="C191" s="40" t="s">
        <v>501</v>
      </c>
      <c r="D191" s="40" t="s">
        <v>501</v>
      </c>
      <c r="E191" t="s">
        <v>501</v>
      </c>
      <c r="F191" t="s">
        <v>501</v>
      </c>
      <c r="G191" t="s">
        <v>501</v>
      </c>
      <c r="H191" t="s">
        <v>501</v>
      </c>
      <c r="I191" t="s">
        <v>501</v>
      </c>
      <c r="J191" t="s">
        <v>501</v>
      </c>
      <c r="K191" t="s">
        <v>501</v>
      </c>
      <c r="L191">
        <v>1624.24</v>
      </c>
    </row>
    <row r="192" spans="1:12">
      <c r="A192" s="40">
        <v>275.17</v>
      </c>
      <c r="B192" s="40" t="s">
        <v>501</v>
      </c>
      <c r="C192" s="40" t="s">
        <v>501</v>
      </c>
      <c r="D192" s="40" t="s">
        <v>501</v>
      </c>
      <c r="E192" t="s">
        <v>501</v>
      </c>
      <c r="F192" t="s">
        <v>501</v>
      </c>
      <c r="G192" t="s">
        <v>501</v>
      </c>
      <c r="H192" t="s">
        <v>501</v>
      </c>
      <c r="I192" t="s">
        <v>501</v>
      </c>
      <c r="J192" t="s">
        <v>501</v>
      </c>
      <c r="K192" t="s">
        <v>501</v>
      </c>
      <c r="L192">
        <v>102.58</v>
      </c>
    </row>
    <row r="193" spans="1:12">
      <c r="A193" s="40">
        <v>83.3</v>
      </c>
      <c r="B193" s="40" t="s">
        <v>501</v>
      </c>
      <c r="C193" s="40" t="s">
        <v>501</v>
      </c>
      <c r="D193" s="40" t="s">
        <v>501</v>
      </c>
      <c r="E193" t="s">
        <v>501</v>
      </c>
      <c r="F193" t="s">
        <v>501</v>
      </c>
      <c r="G193" t="s">
        <v>501</v>
      </c>
      <c r="H193" t="s">
        <v>501</v>
      </c>
      <c r="I193" t="s">
        <v>501</v>
      </c>
      <c r="J193" t="s">
        <v>501</v>
      </c>
      <c r="K193" t="s">
        <v>501</v>
      </c>
      <c r="L193">
        <v>105.58</v>
      </c>
    </row>
    <row r="194" spans="1:12">
      <c r="A194" s="40">
        <v>244.7</v>
      </c>
      <c r="B194" s="40" t="s">
        <v>501</v>
      </c>
      <c r="C194" s="40" t="s">
        <v>501</v>
      </c>
      <c r="D194" s="40" t="s">
        <v>501</v>
      </c>
      <c r="E194" t="s">
        <v>501</v>
      </c>
      <c r="F194" t="s">
        <v>501</v>
      </c>
      <c r="G194" t="s">
        <v>501</v>
      </c>
      <c r="H194" t="s">
        <v>501</v>
      </c>
      <c r="I194" t="s">
        <v>501</v>
      </c>
      <c r="J194" t="s">
        <v>501</v>
      </c>
      <c r="K194" t="s">
        <v>501</v>
      </c>
      <c r="L194">
        <v>1589.04</v>
      </c>
    </row>
    <row r="195" spans="1:12">
      <c r="A195" s="40">
        <v>97.8</v>
      </c>
      <c r="B195" s="40" t="s">
        <v>501</v>
      </c>
      <c r="C195" s="40" t="s">
        <v>501</v>
      </c>
      <c r="D195" s="40" t="s">
        <v>501</v>
      </c>
      <c r="E195" t="s">
        <v>501</v>
      </c>
      <c r="F195" t="s">
        <v>501</v>
      </c>
      <c r="G195" t="s">
        <v>501</v>
      </c>
      <c r="H195" t="s">
        <v>501</v>
      </c>
      <c r="I195" t="s">
        <v>501</v>
      </c>
      <c r="J195" t="s">
        <v>501</v>
      </c>
      <c r="K195" t="s">
        <v>501</v>
      </c>
      <c r="L195">
        <v>300</v>
      </c>
    </row>
    <row r="196" spans="1:12">
      <c r="A196" s="40">
        <v>40.659999999999997</v>
      </c>
      <c r="B196" s="40" t="s">
        <v>501</v>
      </c>
      <c r="C196" s="40" t="s">
        <v>501</v>
      </c>
      <c r="D196" s="40" t="s">
        <v>501</v>
      </c>
      <c r="E196" t="s">
        <v>501</v>
      </c>
      <c r="F196" t="s">
        <v>501</v>
      </c>
      <c r="G196" t="s">
        <v>501</v>
      </c>
      <c r="H196" t="s">
        <v>501</v>
      </c>
      <c r="I196" t="s">
        <v>501</v>
      </c>
      <c r="J196" t="s">
        <v>501</v>
      </c>
      <c r="K196" t="s">
        <v>501</v>
      </c>
      <c r="L196">
        <v>245</v>
      </c>
    </row>
    <row r="197" spans="1:12">
      <c r="A197" s="40">
        <v>273.10000000000002</v>
      </c>
      <c r="B197" s="40" t="s">
        <v>501</v>
      </c>
      <c r="C197" s="40" t="s">
        <v>501</v>
      </c>
      <c r="D197" s="40" t="s">
        <v>501</v>
      </c>
      <c r="E197" t="s">
        <v>501</v>
      </c>
      <c r="F197" t="s">
        <v>501</v>
      </c>
      <c r="G197" t="s">
        <v>501</v>
      </c>
      <c r="H197" t="s">
        <v>501</v>
      </c>
      <c r="I197" t="s">
        <v>501</v>
      </c>
      <c r="J197" t="s">
        <v>501</v>
      </c>
      <c r="K197" t="s">
        <v>501</v>
      </c>
      <c r="L197">
        <v>200</v>
      </c>
    </row>
    <row r="198" spans="1:12">
      <c r="A198" s="40">
        <v>274.01</v>
      </c>
      <c r="B198" s="40" t="s">
        <v>501</v>
      </c>
      <c r="C198" s="40" t="s">
        <v>501</v>
      </c>
      <c r="D198" s="40" t="s">
        <v>501</v>
      </c>
      <c r="E198" t="s">
        <v>501</v>
      </c>
      <c r="F198" t="s">
        <v>501</v>
      </c>
      <c r="G198" t="s">
        <v>501</v>
      </c>
      <c r="H198" t="s">
        <v>501</v>
      </c>
      <c r="I198" t="s">
        <v>501</v>
      </c>
      <c r="J198" t="s">
        <v>501</v>
      </c>
      <c r="K198" t="s">
        <v>501</v>
      </c>
      <c r="L198">
        <v>150.83000000000001</v>
      </c>
    </row>
    <row r="199" spans="1:12">
      <c r="A199" s="40">
        <v>253.99</v>
      </c>
      <c r="B199" s="40" t="s">
        <v>501</v>
      </c>
      <c r="C199" s="40" t="s">
        <v>501</v>
      </c>
      <c r="D199" s="40" t="s">
        <v>501</v>
      </c>
      <c r="E199" t="s">
        <v>501</v>
      </c>
      <c r="F199" t="s">
        <v>501</v>
      </c>
      <c r="G199" t="s">
        <v>501</v>
      </c>
      <c r="H199" t="s">
        <v>501</v>
      </c>
      <c r="I199" t="s">
        <v>501</v>
      </c>
      <c r="J199" t="s">
        <v>501</v>
      </c>
      <c r="K199" t="s">
        <v>501</v>
      </c>
      <c r="L199">
        <v>43.33</v>
      </c>
    </row>
    <row r="200" spans="1:12">
      <c r="A200" s="40">
        <v>227.5</v>
      </c>
      <c r="B200" s="40" t="s">
        <v>501</v>
      </c>
      <c r="C200" s="40" t="s">
        <v>501</v>
      </c>
      <c r="D200" s="40" t="s">
        <v>501</v>
      </c>
      <c r="E200" t="s">
        <v>501</v>
      </c>
      <c r="F200" t="s">
        <v>501</v>
      </c>
      <c r="G200" t="s">
        <v>501</v>
      </c>
      <c r="H200" t="s">
        <v>501</v>
      </c>
      <c r="I200" t="s">
        <v>501</v>
      </c>
      <c r="J200" t="s">
        <v>501</v>
      </c>
      <c r="K200" t="s">
        <v>501</v>
      </c>
      <c r="L200">
        <v>60</v>
      </c>
    </row>
    <row r="201" spans="1:12">
      <c r="A201" s="40">
        <v>167.33</v>
      </c>
      <c r="B201" s="40" t="s">
        <v>501</v>
      </c>
      <c r="C201" s="40" t="s">
        <v>501</v>
      </c>
      <c r="D201" s="40" t="s">
        <v>501</v>
      </c>
      <c r="E201" t="s">
        <v>501</v>
      </c>
      <c r="F201" t="s">
        <v>501</v>
      </c>
      <c r="G201" t="s">
        <v>501</v>
      </c>
      <c r="H201" t="s">
        <v>501</v>
      </c>
      <c r="I201" t="s">
        <v>501</v>
      </c>
      <c r="J201" t="s">
        <v>501</v>
      </c>
      <c r="K201" t="s">
        <v>501</v>
      </c>
      <c r="L201">
        <v>350</v>
      </c>
    </row>
    <row r="202" spans="1:12">
      <c r="A202" s="40">
        <v>28.98</v>
      </c>
      <c r="B202" s="40" t="s">
        <v>501</v>
      </c>
      <c r="C202" s="40" t="s">
        <v>501</v>
      </c>
      <c r="D202" s="40" t="s">
        <v>501</v>
      </c>
      <c r="E202" t="s">
        <v>501</v>
      </c>
      <c r="F202" t="s">
        <v>501</v>
      </c>
      <c r="G202" t="s">
        <v>501</v>
      </c>
      <c r="H202" t="s">
        <v>501</v>
      </c>
      <c r="I202" t="s">
        <v>501</v>
      </c>
      <c r="J202" t="s">
        <v>501</v>
      </c>
      <c r="K202" t="s">
        <v>501</v>
      </c>
      <c r="L202">
        <v>197.5</v>
      </c>
    </row>
    <row r="203" spans="1:12">
      <c r="A203" s="40">
        <v>155.46</v>
      </c>
      <c r="B203" s="40" t="s">
        <v>501</v>
      </c>
      <c r="C203" s="40" t="s">
        <v>501</v>
      </c>
      <c r="D203" s="40" t="s">
        <v>501</v>
      </c>
      <c r="E203" t="s">
        <v>501</v>
      </c>
      <c r="F203" t="s">
        <v>501</v>
      </c>
      <c r="G203" t="s">
        <v>501</v>
      </c>
      <c r="H203" t="s">
        <v>501</v>
      </c>
      <c r="I203" t="s">
        <v>501</v>
      </c>
      <c r="J203" t="s">
        <v>501</v>
      </c>
      <c r="K203" t="s">
        <v>501</v>
      </c>
      <c r="L203">
        <v>48.33</v>
      </c>
    </row>
    <row r="204" spans="1:12">
      <c r="A204" s="40">
        <v>72.33</v>
      </c>
      <c r="B204" s="40" t="s">
        <v>501</v>
      </c>
      <c r="C204" s="40" t="s">
        <v>501</v>
      </c>
      <c r="D204" s="40" t="s">
        <v>501</v>
      </c>
      <c r="E204" t="s">
        <v>501</v>
      </c>
      <c r="F204" t="s">
        <v>501</v>
      </c>
      <c r="G204" t="s">
        <v>501</v>
      </c>
      <c r="H204" t="s">
        <v>501</v>
      </c>
      <c r="I204" t="s">
        <v>501</v>
      </c>
      <c r="J204" t="s">
        <v>501</v>
      </c>
      <c r="K204" t="s">
        <v>501</v>
      </c>
      <c r="L204">
        <v>186.67</v>
      </c>
    </row>
    <row r="205" spans="1:12">
      <c r="A205" s="40">
        <v>500</v>
      </c>
      <c r="B205" s="40" t="s">
        <v>501</v>
      </c>
      <c r="C205" s="40" t="s">
        <v>501</v>
      </c>
      <c r="D205" s="40" t="s">
        <v>501</v>
      </c>
      <c r="E205" t="s">
        <v>501</v>
      </c>
      <c r="F205" t="s">
        <v>501</v>
      </c>
      <c r="G205" t="s">
        <v>501</v>
      </c>
      <c r="H205" t="s">
        <v>501</v>
      </c>
      <c r="I205" t="s">
        <v>501</v>
      </c>
      <c r="J205" t="s">
        <v>501</v>
      </c>
      <c r="K205" t="s">
        <v>501</v>
      </c>
      <c r="L205">
        <v>85</v>
      </c>
    </row>
    <row r="206" spans="1:12">
      <c r="A206" s="40">
        <v>795.59</v>
      </c>
      <c r="B206" s="40" t="s">
        <v>501</v>
      </c>
      <c r="C206" s="40" t="s">
        <v>501</v>
      </c>
      <c r="D206" s="40" t="s">
        <v>501</v>
      </c>
      <c r="E206" t="s">
        <v>501</v>
      </c>
      <c r="F206" t="s">
        <v>501</v>
      </c>
      <c r="G206" t="s">
        <v>501</v>
      </c>
      <c r="H206" t="s">
        <v>501</v>
      </c>
      <c r="I206" t="s">
        <v>501</v>
      </c>
      <c r="J206" t="s">
        <v>501</v>
      </c>
      <c r="K206" t="s">
        <v>501</v>
      </c>
      <c r="L206">
        <v>150.75</v>
      </c>
    </row>
    <row r="207" spans="1:12">
      <c r="A207" s="40">
        <v>50</v>
      </c>
      <c r="B207" s="40" t="s">
        <v>501</v>
      </c>
      <c r="C207" s="40" t="s">
        <v>501</v>
      </c>
      <c r="D207" s="40" t="s">
        <v>501</v>
      </c>
      <c r="E207" t="s">
        <v>501</v>
      </c>
      <c r="F207" t="s">
        <v>501</v>
      </c>
      <c r="G207" t="s">
        <v>501</v>
      </c>
      <c r="H207" t="s">
        <v>501</v>
      </c>
      <c r="I207" t="s">
        <v>501</v>
      </c>
      <c r="J207" t="s">
        <v>501</v>
      </c>
      <c r="K207" t="s">
        <v>501</v>
      </c>
      <c r="L207">
        <v>183.33</v>
      </c>
    </row>
    <row r="208" spans="1:12">
      <c r="A208" s="40">
        <v>500</v>
      </c>
      <c r="B208" s="40" t="s">
        <v>501</v>
      </c>
      <c r="C208" s="40" t="s">
        <v>501</v>
      </c>
      <c r="D208" s="40" t="s">
        <v>501</v>
      </c>
      <c r="E208" t="s">
        <v>501</v>
      </c>
      <c r="F208" t="s">
        <v>501</v>
      </c>
      <c r="G208" t="s">
        <v>501</v>
      </c>
      <c r="H208" t="s">
        <v>501</v>
      </c>
      <c r="I208" t="s">
        <v>501</v>
      </c>
      <c r="J208" t="s">
        <v>501</v>
      </c>
      <c r="K208" t="s">
        <v>501</v>
      </c>
      <c r="L208">
        <v>200</v>
      </c>
    </row>
    <row r="209" spans="1:13">
      <c r="A209" s="40">
        <v>106.66</v>
      </c>
      <c r="B209" s="40" t="s">
        <v>501</v>
      </c>
      <c r="C209" s="40" t="s">
        <v>501</v>
      </c>
      <c r="D209" s="40" t="s">
        <v>501</v>
      </c>
      <c r="E209" t="s">
        <v>501</v>
      </c>
      <c r="F209" t="s">
        <v>501</v>
      </c>
      <c r="G209" t="s">
        <v>501</v>
      </c>
      <c r="H209" t="s">
        <v>501</v>
      </c>
      <c r="I209" t="s">
        <v>501</v>
      </c>
      <c r="J209" t="s">
        <v>501</v>
      </c>
      <c r="K209" t="s">
        <v>501</v>
      </c>
      <c r="L209">
        <v>125</v>
      </c>
    </row>
    <row r="210" spans="1:13">
      <c r="A210" s="40">
        <v>80</v>
      </c>
      <c r="B210" s="40" t="s">
        <v>501</v>
      </c>
      <c r="C210" s="40" t="s">
        <v>501</v>
      </c>
      <c r="D210" s="40" t="s">
        <v>501</v>
      </c>
      <c r="E210" t="s">
        <v>501</v>
      </c>
      <c r="F210" t="s">
        <v>501</v>
      </c>
      <c r="G210" t="s">
        <v>501</v>
      </c>
      <c r="H210" t="s">
        <v>501</v>
      </c>
      <c r="I210" t="s">
        <v>501</v>
      </c>
      <c r="J210" t="s">
        <v>501</v>
      </c>
      <c r="K210" t="s">
        <v>501</v>
      </c>
      <c r="L210">
        <v>200</v>
      </c>
    </row>
    <row r="211" spans="1:13">
      <c r="A211" s="40">
        <v>80</v>
      </c>
      <c r="B211" s="40" t="s">
        <v>501</v>
      </c>
      <c r="C211" s="40" t="s">
        <v>501</v>
      </c>
      <c r="D211" s="40" t="s">
        <v>501</v>
      </c>
      <c r="E211" t="s">
        <v>501</v>
      </c>
      <c r="F211" t="s">
        <v>501</v>
      </c>
      <c r="G211" t="s">
        <v>501</v>
      </c>
      <c r="H211" t="s">
        <v>501</v>
      </c>
      <c r="I211" t="s">
        <v>501</v>
      </c>
      <c r="J211" t="s">
        <v>501</v>
      </c>
      <c r="K211" t="s">
        <v>501</v>
      </c>
      <c r="L211">
        <v>216.67</v>
      </c>
    </row>
    <row r="212" spans="1:13">
      <c r="A212" s="40">
        <v>80</v>
      </c>
      <c r="B212" s="40" t="s">
        <v>501</v>
      </c>
      <c r="C212" s="40" t="s">
        <v>501</v>
      </c>
      <c r="D212" s="40" t="s">
        <v>501</v>
      </c>
      <c r="E212" t="s">
        <v>501</v>
      </c>
      <c r="F212" t="s">
        <v>501</v>
      </c>
      <c r="G212" t="s">
        <v>501</v>
      </c>
      <c r="H212" t="s">
        <v>501</v>
      </c>
      <c r="I212" t="s">
        <v>501</v>
      </c>
      <c r="J212" t="s">
        <v>501</v>
      </c>
      <c r="K212" t="s">
        <v>501</v>
      </c>
      <c r="L212">
        <v>295.83</v>
      </c>
    </row>
    <row r="213" spans="1:13">
      <c r="A213" s="40">
        <v>46.67</v>
      </c>
      <c r="B213" s="40" t="s">
        <v>501</v>
      </c>
      <c r="C213" s="40" t="s">
        <v>501</v>
      </c>
      <c r="D213" s="40" t="s">
        <v>501</v>
      </c>
      <c r="E213" t="s">
        <v>501</v>
      </c>
      <c r="F213" t="s">
        <v>501</v>
      </c>
      <c r="G213" t="s">
        <v>501</v>
      </c>
      <c r="H213" t="s">
        <v>501</v>
      </c>
      <c r="I213" t="s">
        <v>501</v>
      </c>
      <c r="J213" t="s">
        <v>501</v>
      </c>
      <c r="K213" t="s">
        <v>501</v>
      </c>
      <c r="L213">
        <v>155.11000000000001</v>
      </c>
    </row>
    <row r="214" spans="1:13">
      <c r="A214" s="40">
        <v>75</v>
      </c>
      <c r="B214" s="40" t="s">
        <v>501</v>
      </c>
      <c r="C214" s="40" t="s">
        <v>501</v>
      </c>
      <c r="D214" s="40" t="s">
        <v>501</v>
      </c>
      <c r="E214" t="s">
        <v>501</v>
      </c>
      <c r="F214" t="s">
        <v>501</v>
      </c>
      <c r="G214" t="s">
        <v>501</v>
      </c>
      <c r="H214" t="s">
        <v>501</v>
      </c>
      <c r="I214" t="s">
        <v>501</v>
      </c>
      <c r="J214" t="s">
        <v>501</v>
      </c>
      <c r="K214" t="s">
        <v>501</v>
      </c>
      <c r="L214">
        <v>774.67</v>
      </c>
    </row>
    <row r="215" spans="1:13">
      <c r="A215" s="40" t="s">
        <v>501</v>
      </c>
      <c r="B215" s="40" t="s">
        <v>501</v>
      </c>
      <c r="C215" s="40" t="s">
        <v>501</v>
      </c>
      <c r="D215" s="40" t="s">
        <v>501</v>
      </c>
      <c r="E215" t="s">
        <v>501</v>
      </c>
      <c r="F215" t="s">
        <v>501</v>
      </c>
      <c r="G215" t="s">
        <v>501</v>
      </c>
      <c r="H215" t="s">
        <v>501</v>
      </c>
      <c r="I215" t="s">
        <v>501</v>
      </c>
      <c r="J215" t="s">
        <v>501</v>
      </c>
      <c r="K215" t="s">
        <v>501</v>
      </c>
      <c r="L215">
        <v>94.46</v>
      </c>
    </row>
    <row r="216" spans="1:13">
      <c r="A216" s="40" t="s">
        <v>501</v>
      </c>
      <c r="B216" s="40" t="s">
        <v>501</v>
      </c>
      <c r="C216" s="40" t="s">
        <v>501</v>
      </c>
      <c r="D216" s="40" t="s">
        <v>501</v>
      </c>
      <c r="E216" t="s">
        <v>501</v>
      </c>
      <c r="F216" t="s">
        <v>501</v>
      </c>
      <c r="G216" t="s">
        <v>501</v>
      </c>
      <c r="H216" t="s">
        <v>501</v>
      </c>
      <c r="I216" t="s">
        <v>501</v>
      </c>
      <c r="J216" t="s">
        <v>501</v>
      </c>
      <c r="K216" t="s">
        <v>501</v>
      </c>
      <c r="L216">
        <v>82.97</v>
      </c>
    </row>
    <row r="217" spans="1:13">
      <c r="A217" s="40" t="s">
        <v>501</v>
      </c>
      <c r="B217" s="40" t="s">
        <v>501</v>
      </c>
      <c r="C217" s="40" t="s">
        <v>501</v>
      </c>
      <c r="D217" s="40" t="s">
        <v>501</v>
      </c>
      <c r="E217" t="s">
        <v>501</v>
      </c>
      <c r="F217" t="s">
        <v>501</v>
      </c>
      <c r="G217" t="s">
        <v>501</v>
      </c>
      <c r="H217" t="s">
        <v>501</v>
      </c>
      <c r="I217" t="s">
        <v>501</v>
      </c>
      <c r="J217" t="s">
        <v>501</v>
      </c>
      <c r="K217" t="s">
        <v>501</v>
      </c>
      <c r="L217">
        <v>137.80000000000001</v>
      </c>
    </row>
    <row r="218" spans="1:13">
      <c r="A218" s="40" t="s">
        <v>501</v>
      </c>
      <c r="B218" s="40" t="s">
        <v>501</v>
      </c>
      <c r="C218" s="40" t="s">
        <v>501</v>
      </c>
      <c r="D218" s="40" t="s">
        <v>501</v>
      </c>
      <c r="E218" t="s">
        <v>501</v>
      </c>
      <c r="F218" t="s">
        <v>501</v>
      </c>
      <c r="G218" t="s">
        <v>501</v>
      </c>
      <c r="H218" t="s">
        <v>501</v>
      </c>
      <c r="I218" t="s">
        <v>501</v>
      </c>
      <c r="J218" t="s">
        <v>501</v>
      </c>
      <c r="K218" t="s">
        <v>501</v>
      </c>
      <c r="L218">
        <v>130.37</v>
      </c>
    </row>
    <row r="219" spans="1:13">
      <c r="A219" s="40" t="s">
        <v>501</v>
      </c>
      <c r="B219" s="40" t="s">
        <v>501</v>
      </c>
      <c r="C219" s="40" t="s">
        <v>501</v>
      </c>
      <c r="D219" s="40" t="s">
        <v>501</v>
      </c>
      <c r="E219" t="s">
        <v>501</v>
      </c>
      <c r="F219" t="s">
        <v>501</v>
      </c>
      <c r="G219" t="s">
        <v>501</v>
      </c>
      <c r="H219" t="s">
        <v>501</v>
      </c>
      <c r="I219" t="s">
        <v>501</v>
      </c>
      <c r="J219" t="s">
        <v>501</v>
      </c>
      <c r="K219" t="s">
        <v>501</v>
      </c>
      <c r="L219">
        <v>500</v>
      </c>
    </row>
    <row r="220" spans="1:13">
      <c r="A220" s="40" t="s">
        <v>501</v>
      </c>
      <c r="B220" s="40" t="s">
        <v>501</v>
      </c>
      <c r="C220" s="40" t="s">
        <v>501</v>
      </c>
      <c r="D220" s="40" t="s">
        <v>501</v>
      </c>
      <c r="E220" t="s">
        <v>501</v>
      </c>
      <c r="F220" t="s">
        <v>501</v>
      </c>
      <c r="G220" t="s">
        <v>501</v>
      </c>
      <c r="H220" t="s">
        <v>501</v>
      </c>
      <c r="I220" t="s">
        <v>501</v>
      </c>
      <c r="J220" t="s">
        <v>501</v>
      </c>
      <c r="K220" t="s">
        <v>501</v>
      </c>
      <c r="L220">
        <v>336</v>
      </c>
    </row>
    <row r="222" spans="1:13">
      <c r="A222" s="40">
        <f>SUM(A1:A221)</f>
        <v>722769.96</v>
      </c>
      <c r="B222" s="40">
        <f t="shared" ref="B222:L222" si="0">SUM(B1:B221)</f>
        <v>680310.23000000068</v>
      </c>
      <c r="C222" s="40">
        <f t="shared" si="0"/>
        <v>795468.17999999993</v>
      </c>
      <c r="D222" s="40">
        <f t="shared" si="0"/>
        <v>737952.67</v>
      </c>
      <c r="E222" s="40">
        <f t="shared" si="0"/>
        <v>726712.84000000008</v>
      </c>
      <c r="F222" s="40">
        <f t="shared" si="0"/>
        <v>514579.69999999995</v>
      </c>
      <c r="G222" s="40">
        <f t="shared" si="0"/>
        <v>455814.85000000003</v>
      </c>
      <c r="H222" s="40">
        <f t="shared" si="0"/>
        <v>658728.35999999975</v>
      </c>
      <c r="I222" s="40">
        <f t="shared" si="0"/>
        <v>685709.73999999953</v>
      </c>
      <c r="J222" s="40">
        <f t="shared" si="0"/>
        <v>612248.7999999997</v>
      </c>
      <c r="K222" s="40">
        <f t="shared" si="0"/>
        <v>632073.35999999987</v>
      </c>
      <c r="L222" s="40">
        <f t="shared" si="0"/>
        <v>586383.13000000024</v>
      </c>
      <c r="M222" s="40">
        <f>SUM(A222:L222)</f>
        <v>7808751.8199999994</v>
      </c>
    </row>
    <row r="223" spans="1:13">
      <c r="A223" s="40">
        <v>722769.95649999997</v>
      </c>
      <c r="B223" s="40">
        <v>680310.23300000012</v>
      </c>
      <c r="C223" s="40">
        <v>795468.18150000006</v>
      </c>
      <c r="D223" s="40">
        <v>737952.66700000037</v>
      </c>
      <c r="E223">
        <v>726712.84450000001</v>
      </c>
      <c r="F223">
        <v>514579.70199999999</v>
      </c>
      <c r="G223">
        <v>455814.85</v>
      </c>
      <c r="H223">
        <v>658728.35900000017</v>
      </c>
      <c r="I223">
        <v>685709.73850000021</v>
      </c>
      <c r="J223">
        <v>612248.80050000001</v>
      </c>
      <c r="K223">
        <v>632073.35650000011</v>
      </c>
      <c r="L223">
        <v>586383.12950000016</v>
      </c>
      <c r="M223" s="40">
        <f>SUM(A223:L223)</f>
        <v>7808751.8185000001</v>
      </c>
    </row>
    <row r="224" spans="1:13">
      <c r="A224" s="40">
        <f>A223-A222</f>
        <v>-3.4999999916180968E-3</v>
      </c>
      <c r="B224" s="40">
        <f t="shared" ref="B224:L224" si="1">B223-B222</f>
        <v>2.999999444000423E-3</v>
      </c>
      <c r="C224" s="40">
        <f t="shared" si="1"/>
        <v>1.5000001294538379E-3</v>
      </c>
      <c r="D224" s="40">
        <f t="shared" si="1"/>
        <v>-2.9999996768310666E-3</v>
      </c>
      <c r="E224">
        <f t="shared" si="1"/>
        <v>4.4999999227002263E-3</v>
      </c>
      <c r="F224">
        <f t="shared" si="1"/>
        <v>2.0000000367872417E-3</v>
      </c>
      <c r="G224">
        <f t="shared" si="1"/>
        <v>0</v>
      </c>
      <c r="H224">
        <f t="shared" si="1"/>
        <v>-9.99999581836164E-4</v>
      </c>
      <c r="I224">
        <f t="shared" si="1"/>
        <v>-1.4999993145465851E-3</v>
      </c>
      <c r="J224">
        <f t="shared" si="1"/>
        <v>5.0000031478703022E-4</v>
      </c>
      <c r="K224">
        <f t="shared" si="1"/>
        <v>-3.4999997587874532E-3</v>
      </c>
      <c r="L224">
        <f t="shared" si="1"/>
        <v>-5.0000008195638657E-4</v>
      </c>
      <c r="M224">
        <v>7808751.8185000001</v>
      </c>
    </row>
  </sheetData>
  <phoneticPr fontId="2" type="noConversion"/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50"/>
  <sheetViews>
    <sheetView workbookViewId="0">
      <selection activeCell="G20" sqref="G20:G31"/>
    </sheetView>
  </sheetViews>
  <sheetFormatPr baseColWidth="10" defaultRowHeight="12.75"/>
  <cols>
    <col min="2" max="2" width="5.5703125" customWidth="1"/>
    <col min="3" max="14" width="16.5703125" customWidth="1"/>
  </cols>
  <sheetData>
    <row r="1" spans="1:14">
      <c r="A1" t="s">
        <v>502</v>
      </c>
    </row>
    <row r="2" spans="1:14">
      <c r="A2" t="s">
        <v>3566</v>
      </c>
      <c r="B2" t="s">
        <v>3566</v>
      </c>
      <c r="C2" t="s">
        <v>2437</v>
      </c>
      <c r="D2" t="s">
        <v>2440</v>
      </c>
      <c r="E2" t="s">
        <v>2442</v>
      </c>
      <c r="F2" t="s">
        <v>1488</v>
      </c>
      <c r="G2" t="s">
        <v>1493</v>
      </c>
      <c r="H2" t="s">
        <v>1494</v>
      </c>
      <c r="I2" t="s">
        <v>1495</v>
      </c>
      <c r="J2" t="s">
        <v>3133</v>
      </c>
      <c r="K2" t="s">
        <v>3134</v>
      </c>
      <c r="L2" t="s">
        <v>3138</v>
      </c>
      <c r="M2" t="s">
        <v>3139</v>
      </c>
      <c r="N2" t="s">
        <v>3140</v>
      </c>
    </row>
    <row r="3" spans="1:14">
      <c r="A3" t="s">
        <v>3466</v>
      </c>
      <c r="B3" t="s">
        <v>503</v>
      </c>
      <c r="C3" s="125">
        <v>213</v>
      </c>
      <c r="D3" s="125">
        <v>163</v>
      </c>
      <c r="E3" s="125">
        <v>154</v>
      </c>
      <c r="F3" s="125">
        <v>138</v>
      </c>
      <c r="G3" s="125">
        <v>115</v>
      </c>
      <c r="H3" s="125">
        <v>88</v>
      </c>
      <c r="I3" s="125">
        <v>92</v>
      </c>
      <c r="J3" s="125">
        <v>179</v>
      </c>
      <c r="K3" s="125">
        <v>173</v>
      </c>
      <c r="L3" s="125">
        <v>182</v>
      </c>
      <c r="M3" s="125">
        <v>144</v>
      </c>
      <c r="N3" s="125">
        <v>220</v>
      </c>
    </row>
    <row r="4" spans="1:14">
      <c r="B4" t="s">
        <v>504</v>
      </c>
      <c r="C4" s="125">
        <v>7</v>
      </c>
      <c r="D4" s="125">
        <v>57</v>
      </c>
      <c r="E4" s="125">
        <v>66</v>
      </c>
      <c r="F4" s="125">
        <v>82</v>
      </c>
      <c r="G4" s="125">
        <v>105</v>
      </c>
      <c r="H4" s="125">
        <v>132</v>
      </c>
      <c r="I4" s="125">
        <v>128</v>
      </c>
      <c r="J4" s="125">
        <v>41</v>
      </c>
      <c r="K4" s="125">
        <v>47</v>
      </c>
      <c r="L4" s="125">
        <v>38</v>
      </c>
      <c r="M4" s="125">
        <v>76</v>
      </c>
      <c r="N4" s="125">
        <v>0</v>
      </c>
    </row>
    <row r="5" spans="1:14">
      <c r="A5" t="s">
        <v>3469</v>
      </c>
      <c r="C5" s="125">
        <v>3393.2861971830989</v>
      </c>
      <c r="D5" s="125">
        <v>4173.6823926380375</v>
      </c>
      <c r="E5" s="125">
        <v>5165.3777922077943</v>
      </c>
      <c r="F5" s="125">
        <v>5347.4831159420282</v>
      </c>
      <c r="G5" s="125">
        <v>6319.2421260869569</v>
      </c>
      <c r="H5" s="125">
        <v>5847.4965909090906</v>
      </c>
      <c r="I5" s="125">
        <v>4954.5092391304343</v>
      </c>
      <c r="J5" s="125">
        <v>3680.0467039106152</v>
      </c>
      <c r="K5" s="125">
        <v>3963.6401156069355</v>
      </c>
      <c r="L5" s="125">
        <v>3364.0043956043951</v>
      </c>
      <c r="M5" s="125">
        <v>4389.3983333333344</v>
      </c>
      <c r="N5" s="125">
        <v>2665.3778636363641</v>
      </c>
    </row>
    <row r="6" spans="1:14">
      <c r="A6" t="s">
        <v>505</v>
      </c>
      <c r="C6" s="125">
        <v>227.5</v>
      </c>
      <c r="D6" s="125">
        <v>211.68</v>
      </c>
      <c r="E6" s="125">
        <v>201.72499999999999</v>
      </c>
      <c r="F6" s="125">
        <v>253.32499999999999</v>
      </c>
      <c r="G6" s="125">
        <v>444.71</v>
      </c>
      <c r="H6" s="125">
        <v>357.3</v>
      </c>
      <c r="I6" s="125">
        <v>837.96</v>
      </c>
      <c r="J6" s="125">
        <v>218</v>
      </c>
      <c r="K6" s="125">
        <v>250</v>
      </c>
      <c r="L6" s="125">
        <v>264.31</v>
      </c>
      <c r="M6" s="125">
        <v>848.02</v>
      </c>
      <c r="N6" s="125">
        <v>252.05</v>
      </c>
    </row>
    <row r="7" spans="1:14">
      <c r="A7" t="s">
        <v>506</v>
      </c>
      <c r="C7" s="125">
        <v>80</v>
      </c>
      <c r="D7" s="125">
        <v>16.8</v>
      </c>
      <c r="E7" s="125">
        <v>100</v>
      </c>
      <c r="F7" s="125">
        <v>314.5</v>
      </c>
      <c r="G7" s="125">
        <v>3722.59</v>
      </c>
      <c r="H7" s="125">
        <v>84</v>
      </c>
      <c r="I7" s="125">
        <v>200</v>
      </c>
      <c r="J7" s="125">
        <v>4</v>
      </c>
      <c r="K7" s="125">
        <v>134.4</v>
      </c>
      <c r="L7" s="125">
        <v>168</v>
      </c>
      <c r="M7" s="125">
        <v>8017.04</v>
      </c>
      <c r="N7" s="125">
        <v>5344.69</v>
      </c>
    </row>
    <row r="8" spans="1:14">
      <c r="A8" t="s">
        <v>3470</v>
      </c>
      <c r="C8" s="125">
        <v>6805.9544147685583</v>
      </c>
      <c r="D8" s="125">
        <v>9609.3660710564782</v>
      </c>
      <c r="E8" s="125">
        <v>9710.4715736908383</v>
      </c>
      <c r="F8" s="125">
        <v>9996.1463363886414</v>
      </c>
      <c r="G8" s="125">
        <v>10338.69109121954</v>
      </c>
      <c r="H8" s="125">
        <v>9909.873607968706</v>
      </c>
      <c r="I8" s="125">
        <v>7408.9308564757093</v>
      </c>
      <c r="J8" s="125">
        <v>6898.8979554601729</v>
      </c>
      <c r="K8" s="125">
        <v>9028.8115558291083</v>
      </c>
      <c r="L8" s="125">
        <v>6936.4671789542726</v>
      </c>
      <c r="M8" s="125">
        <v>7115.4805990040331</v>
      </c>
      <c r="N8" s="125">
        <v>5109.3835764273244</v>
      </c>
    </row>
    <row r="9" spans="1:14">
      <c r="A9" t="s">
        <v>3471</v>
      </c>
      <c r="C9" s="125">
        <v>46321015.495907627</v>
      </c>
      <c r="D9" s="125">
        <v>92339916.2875714</v>
      </c>
      <c r="E9" s="125">
        <v>94293258.183457837</v>
      </c>
      <c r="F9" s="125">
        <v>99922941.578496054</v>
      </c>
      <c r="G9" s="125">
        <v>106888533.47966227</v>
      </c>
      <c r="H9" s="125">
        <v>98205594.925914705</v>
      </c>
      <c r="I9" s="125">
        <v>54892256.436037883</v>
      </c>
      <c r="J9" s="125">
        <v>47594792.999852553</v>
      </c>
      <c r="K9" s="125">
        <v>81519438.110673249</v>
      </c>
      <c r="L9" s="125">
        <v>48114576.924709849</v>
      </c>
      <c r="M9" s="125">
        <v>50630064.154802792</v>
      </c>
      <c r="N9" s="125">
        <v>26105800.531065278</v>
      </c>
    </row>
    <row r="10" spans="1:14">
      <c r="A10" t="s">
        <v>507</v>
      </c>
      <c r="C10" s="125">
        <v>38329.949999999997</v>
      </c>
      <c r="D10" s="125">
        <v>62046.7</v>
      </c>
      <c r="E10" s="125">
        <v>42171.21</v>
      </c>
      <c r="F10" s="125">
        <v>42759.16</v>
      </c>
      <c r="G10" s="125">
        <v>48571.42</v>
      </c>
      <c r="H10" s="125">
        <v>34074.83</v>
      </c>
      <c r="I10" s="125">
        <v>31449.52</v>
      </c>
      <c r="J10" s="125">
        <v>25779.3</v>
      </c>
      <c r="K10" s="125">
        <v>80298.86</v>
      </c>
      <c r="L10" s="125">
        <v>59988.04</v>
      </c>
      <c r="M10" s="125">
        <v>33208.129999999997</v>
      </c>
      <c r="N10" s="125">
        <v>21411.279999999999</v>
      </c>
    </row>
    <row r="11" spans="1:14">
      <c r="A11" t="s">
        <v>508</v>
      </c>
      <c r="C11" s="125">
        <v>722769.96</v>
      </c>
      <c r="D11" s="125">
        <v>680310.23</v>
      </c>
      <c r="E11" s="125">
        <v>795468.18</v>
      </c>
      <c r="F11" s="125">
        <v>737952.67</v>
      </c>
      <c r="G11" s="125">
        <v>726712.84450000001</v>
      </c>
      <c r="H11" s="125">
        <v>514579.7</v>
      </c>
      <c r="I11" s="125">
        <v>455814.85</v>
      </c>
      <c r="J11" s="125">
        <v>658728.36</v>
      </c>
      <c r="K11" s="125">
        <v>685709.74</v>
      </c>
      <c r="L11" s="125">
        <v>612248.80000000005</v>
      </c>
      <c r="M11" s="125">
        <v>632073.36</v>
      </c>
      <c r="N11" s="125">
        <v>586383.13</v>
      </c>
    </row>
    <row r="12" spans="1:14">
      <c r="A12" t="s">
        <v>509</v>
      </c>
      <c r="B12">
        <v>25</v>
      </c>
      <c r="C12" s="125">
        <v>76.349999999999994</v>
      </c>
      <c r="D12" s="125">
        <v>68.7</v>
      </c>
      <c r="E12" s="125">
        <v>80.662499999999994</v>
      </c>
      <c r="F12" s="125">
        <v>93.625</v>
      </c>
      <c r="G12" s="125">
        <v>174.6</v>
      </c>
      <c r="H12" s="125">
        <v>114.14749999999999</v>
      </c>
      <c r="I12" s="125">
        <v>189.39</v>
      </c>
      <c r="J12" s="125">
        <v>92.17</v>
      </c>
      <c r="K12" s="125">
        <v>93.34</v>
      </c>
      <c r="L12" s="125">
        <v>131.35</v>
      </c>
      <c r="M12" s="125">
        <v>150.35</v>
      </c>
      <c r="N12" s="125">
        <v>137.85</v>
      </c>
    </row>
    <row r="13" spans="1:14">
      <c r="B13">
        <v>50</v>
      </c>
      <c r="C13" s="125">
        <v>227.5</v>
      </c>
      <c r="D13" s="125">
        <v>211.68</v>
      </c>
      <c r="E13" s="125">
        <v>201.72499999999999</v>
      </c>
      <c r="F13" s="125">
        <v>253.32499999999999</v>
      </c>
      <c r="G13" s="125">
        <v>444.71</v>
      </c>
      <c r="H13" s="125">
        <v>357.3</v>
      </c>
      <c r="I13" s="125">
        <v>837.96</v>
      </c>
      <c r="J13" s="125">
        <v>218</v>
      </c>
      <c r="K13" s="125">
        <v>250</v>
      </c>
      <c r="L13" s="125">
        <v>264.31</v>
      </c>
      <c r="M13" s="125">
        <v>848.02</v>
      </c>
      <c r="N13" s="125">
        <v>252.05</v>
      </c>
    </row>
    <row r="14" spans="1:14">
      <c r="B14">
        <v>75</v>
      </c>
      <c r="C14" s="125">
        <v>2500</v>
      </c>
      <c r="D14" s="125">
        <v>3661.45</v>
      </c>
      <c r="E14" s="125">
        <v>3461.8975</v>
      </c>
      <c r="F14" s="125">
        <v>4438.9025000000001</v>
      </c>
      <c r="G14" s="125">
        <v>8697.64</v>
      </c>
      <c r="H14" s="125">
        <v>9554.6450000000004</v>
      </c>
      <c r="I14" s="125">
        <v>7817.5</v>
      </c>
      <c r="J14" s="125">
        <v>1908.37</v>
      </c>
      <c r="K14" s="125">
        <v>2294.5100000000002</v>
      </c>
      <c r="L14" s="125">
        <v>5243.5574999999999</v>
      </c>
      <c r="M14" s="125">
        <v>5344.69</v>
      </c>
      <c r="N14" s="125">
        <v>1484.28</v>
      </c>
    </row>
    <row r="15" spans="1:14">
      <c r="A15" t="s">
        <v>510</v>
      </c>
      <c r="B15" t="s">
        <v>511</v>
      </c>
    </row>
    <row r="18" spans="1:13">
      <c r="A18" t="s">
        <v>3566</v>
      </c>
      <c r="B18" t="s">
        <v>3466</v>
      </c>
      <c r="D18" t="s">
        <v>3469</v>
      </c>
      <c r="E18" t="s">
        <v>505</v>
      </c>
      <c r="F18" t="s">
        <v>506</v>
      </c>
      <c r="G18" t="s">
        <v>3470</v>
      </c>
      <c r="H18" t="s">
        <v>3471</v>
      </c>
      <c r="I18" t="s">
        <v>507</v>
      </c>
      <c r="J18" t="s">
        <v>508</v>
      </c>
      <c r="K18" s="202" t="s">
        <v>509</v>
      </c>
      <c r="L18" s="202"/>
      <c r="M18" s="202"/>
    </row>
    <row r="19" spans="1:13">
      <c r="A19" t="s">
        <v>3566</v>
      </c>
      <c r="B19" t="s">
        <v>503</v>
      </c>
      <c r="C19" t="s">
        <v>504</v>
      </c>
      <c r="K19">
        <v>25</v>
      </c>
      <c r="L19">
        <v>50</v>
      </c>
      <c r="M19">
        <v>75</v>
      </c>
    </row>
    <row r="20" spans="1:13">
      <c r="A20" t="s">
        <v>2437</v>
      </c>
      <c r="B20">
        <v>213</v>
      </c>
      <c r="C20">
        <v>7</v>
      </c>
      <c r="D20" s="125">
        <v>3393.2861971830989</v>
      </c>
      <c r="E20" s="125">
        <v>227.5</v>
      </c>
      <c r="F20" s="125">
        <v>80</v>
      </c>
      <c r="G20" s="125">
        <v>6805.9544147685583</v>
      </c>
      <c r="H20" s="125">
        <v>46321015.495907627</v>
      </c>
      <c r="I20" s="125">
        <v>38329.949999999997</v>
      </c>
      <c r="J20" s="125">
        <v>722769.96</v>
      </c>
      <c r="K20" s="125">
        <v>76.349999999999994</v>
      </c>
      <c r="L20" s="125">
        <v>227.5</v>
      </c>
      <c r="M20" s="125">
        <v>2500</v>
      </c>
    </row>
    <row r="21" spans="1:13">
      <c r="A21" t="s">
        <v>2440</v>
      </c>
      <c r="B21">
        <v>163</v>
      </c>
      <c r="C21">
        <v>57</v>
      </c>
      <c r="D21" s="125">
        <v>4173.6823926380375</v>
      </c>
      <c r="E21" s="125">
        <v>211.68</v>
      </c>
      <c r="F21" s="125">
        <v>16.8</v>
      </c>
      <c r="G21" s="125">
        <v>9609.3660710564782</v>
      </c>
      <c r="H21" s="125">
        <v>92339916.2875714</v>
      </c>
      <c r="I21" s="125">
        <v>62046.7</v>
      </c>
      <c r="J21" s="125">
        <v>680310.23</v>
      </c>
      <c r="K21" s="125">
        <v>68.7</v>
      </c>
      <c r="L21" s="125">
        <v>211.68</v>
      </c>
      <c r="M21" s="125">
        <v>3661.45</v>
      </c>
    </row>
    <row r="22" spans="1:13">
      <c r="A22" t="s">
        <v>2442</v>
      </c>
      <c r="B22">
        <v>154</v>
      </c>
      <c r="C22">
        <v>66</v>
      </c>
      <c r="D22" s="125">
        <v>5165.3777922077943</v>
      </c>
      <c r="E22" s="125">
        <v>201.72499999999999</v>
      </c>
      <c r="F22" s="125">
        <v>100</v>
      </c>
      <c r="G22" s="125">
        <v>9710.4715736908383</v>
      </c>
      <c r="H22" s="125">
        <v>94293258.183457837</v>
      </c>
      <c r="I22" s="125">
        <v>42171.21</v>
      </c>
      <c r="J22" s="125">
        <v>795468.18</v>
      </c>
      <c r="K22" s="125">
        <v>80.662499999999994</v>
      </c>
      <c r="L22" s="125">
        <v>201.72499999999999</v>
      </c>
      <c r="M22" s="125">
        <v>3461.8975</v>
      </c>
    </row>
    <row r="23" spans="1:13">
      <c r="A23" t="s">
        <v>1488</v>
      </c>
      <c r="B23">
        <v>138</v>
      </c>
      <c r="C23">
        <v>82</v>
      </c>
      <c r="D23" s="125">
        <v>5347.4831159420282</v>
      </c>
      <c r="E23" s="125">
        <v>253.32499999999999</v>
      </c>
      <c r="F23" s="125">
        <v>314.5</v>
      </c>
      <c r="G23" s="125">
        <v>9996.1463363886414</v>
      </c>
      <c r="H23" s="125">
        <v>99922941.578496054</v>
      </c>
      <c r="I23" s="125">
        <v>42759.16</v>
      </c>
      <c r="J23" s="125">
        <v>737952.67</v>
      </c>
      <c r="K23" s="125">
        <v>93.625</v>
      </c>
      <c r="L23" s="125">
        <v>253.32499999999999</v>
      </c>
      <c r="M23" s="125">
        <v>4438.9025000000001</v>
      </c>
    </row>
    <row r="24" spans="1:13">
      <c r="A24" t="s">
        <v>1493</v>
      </c>
      <c r="B24">
        <v>115</v>
      </c>
      <c r="C24">
        <v>105</v>
      </c>
      <c r="D24" s="125">
        <v>6319.2421260869569</v>
      </c>
      <c r="E24" s="125">
        <v>444.71</v>
      </c>
      <c r="F24" s="125">
        <v>3722.59</v>
      </c>
      <c r="G24" s="125">
        <v>10338.69109121954</v>
      </c>
      <c r="H24" s="125">
        <v>106888533.47966227</v>
      </c>
      <c r="I24" s="125">
        <v>48571.42</v>
      </c>
      <c r="J24" s="125">
        <v>726712.84450000001</v>
      </c>
      <c r="K24" s="125">
        <v>174.6</v>
      </c>
      <c r="L24" s="125">
        <v>444.71</v>
      </c>
      <c r="M24" s="125">
        <v>8697.64</v>
      </c>
    </row>
    <row r="25" spans="1:13">
      <c r="A25" t="s">
        <v>1494</v>
      </c>
      <c r="B25">
        <v>88</v>
      </c>
      <c r="C25">
        <v>132</v>
      </c>
      <c r="D25" s="125">
        <v>5847.4965909090906</v>
      </c>
      <c r="E25" s="125">
        <v>357.3</v>
      </c>
      <c r="F25" s="125">
        <v>84</v>
      </c>
      <c r="G25" s="125">
        <v>9909.873607968706</v>
      </c>
      <c r="H25" s="125">
        <v>98205594.925914705</v>
      </c>
      <c r="I25" s="125">
        <v>34074.83</v>
      </c>
      <c r="J25" s="125">
        <v>514579.7</v>
      </c>
      <c r="K25" s="125">
        <v>114.14749999999999</v>
      </c>
      <c r="L25" s="125">
        <v>357.3</v>
      </c>
      <c r="M25" s="125">
        <v>9554.6450000000004</v>
      </c>
    </row>
    <row r="26" spans="1:13">
      <c r="A26" t="s">
        <v>1495</v>
      </c>
      <c r="B26">
        <v>92</v>
      </c>
      <c r="C26">
        <v>128</v>
      </c>
      <c r="D26" s="125">
        <v>4954.5092391304343</v>
      </c>
      <c r="E26" s="125">
        <v>837.96</v>
      </c>
      <c r="F26" s="125">
        <v>200</v>
      </c>
      <c r="G26" s="125">
        <v>7408.9308564757093</v>
      </c>
      <c r="H26" s="125">
        <v>54892256.436037883</v>
      </c>
      <c r="I26" s="125">
        <v>31449.52</v>
      </c>
      <c r="J26" s="125">
        <v>455814.85</v>
      </c>
      <c r="K26" s="125">
        <v>189.39</v>
      </c>
      <c r="L26" s="125">
        <v>837.96</v>
      </c>
      <c r="M26" s="125">
        <v>7817.5</v>
      </c>
    </row>
    <row r="27" spans="1:13">
      <c r="A27" t="s">
        <v>3133</v>
      </c>
      <c r="B27">
        <v>179</v>
      </c>
      <c r="C27">
        <v>41</v>
      </c>
      <c r="D27" s="125">
        <v>3680.0467039106152</v>
      </c>
      <c r="E27" s="125">
        <v>218</v>
      </c>
      <c r="F27" s="125">
        <v>4</v>
      </c>
      <c r="G27" s="125">
        <v>6898.8979554601729</v>
      </c>
      <c r="H27" s="125">
        <v>47594792.999852553</v>
      </c>
      <c r="I27" s="125">
        <v>25779.3</v>
      </c>
      <c r="J27" s="125">
        <v>658728.36</v>
      </c>
      <c r="K27" s="125">
        <v>92.17</v>
      </c>
      <c r="L27" s="125">
        <v>218</v>
      </c>
      <c r="M27" s="125">
        <v>1908.37</v>
      </c>
    </row>
    <row r="28" spans="1:13">
      <c r="A28" t="s">
        <v>3134</v>
      </c>
      <c r="B28">
        <v>173</v>
      </c>
      <c r="C28">
        <v>47</v>
      </c>
      <c r="D28" s="125">
        <v>3963.6401156069355</v>
      </c>
      <c r="E28" s="125">
        <v>250</v>
      </c>
      <c r="F28" s="125">
        <v>134.4</v>
      </c>
      <c r="G28" s="125">
        <v>9028.8115558291083</v>
      </c>
      <c r="H28" s="125">
        <v>81519438.110673249</v>
      </c>
      <c r="I28" s="125">
        <v>80298.86</v>
      </c>
      <c r="J28" s="125">
        <v>685709.74</v>
      </c>
      <c r="K28" s="125">
        <v>93.34</v>
      </c>
      <c r="L28" s="125">
        <v>250</v>
      </c>
      <c r="M28" s="125">
        <v>2294.5100000000002</v>
      </c>
    </row>
    <row r="29" spans="1:13">
      <c r="A29" t="s">
        <v>3138</v>
      </c>
      <c r="B29">
        <v>182</v>
      </c>
      <c r="C29">
        <v>38</v>
      </c>
      <c r="D29" s="125">
        <v>3364.0043956043951</v>
      </c>
      <c r="E29" s="125">
        <v>264.31</v>
      </c>
      <c r="F29" s="125">
        <v>168</v>
      </c>
      <c r="G29" s="125">
        <v>6936.4671789542726</v>
      </c>
      <c r="H29" s="125">
        <v>48114576.924709849</v>
      </c>
      <c r="I29" s="125">
        <v>59988.04</v>
      </c>
      <c r="J29" s="125">
        <v>612248.80000000005</v>
      </c>
      <c r="K29" s="125">
        <v>131.35</v>
      </c>
      <c r="L29" s="125">
        <v>264.31</v>
      </c>
      <c r="M29" s="125">
        <v>5243.5574999999999</v>
      </c>
    </row>
    <row r="30" spans="1:13">
      <c r="A30" t="s">
        <v>3139</v>
      </c>
      <c r="B30">
        <v>144</v>
      </c>
      <c r="C30">
        <v>76</v>
      </c>
      <c r="D30" s="125">
        <v>4389.3983333333344</v>
      </c>
      <c r="E30" s="125">
        <v>848.02</v>
      </c>
      <c r="F30" s="125">
        <v>8017.04</v>
      </c>
      <c r="G30" s="125">
        <v>7115.4805990040331</v>
      </c>
      <c r="H30" s="125">
        <v>50630064.154802792</v>
      </c>
      <c r="I30" s="125">
        <v>33208.129999999997</v>
      </c>
      <c r="J30" s="125">
        <v>632073.36</v>
      </c>
      <c r="K30" s="125">
        <v>150.35</v>
      </c>
      <c r="L30" s="125">
        <v>848.02</v>
      </c>
      <c r="M30" s="125">
        <v>5344.69</v>
      </c>
    </row>
    <row r="31" spans="1:13">
      <c r="A31" t="s">
        <v>3140</v>
      </c>
      <c r="B31">
        <v>220</v>
      </c>
      <c r="C31">
        <v>0</v>
      </c>
      <c r="D31" s="125">
        <v>2665.3778636363641</v>
      </c>
      <c r="E31" s="125">
        <v>252.05</v>
      </c>
      <c r="F31" s="125">
        <v>5344.69</v>
      </c>
      <c r="G31" s="125">
        <v>5109.3835764273244</v>
      </c>
      <c r="H31" s="125">
        <v>26105800.531065278</v>
      </c>
      <c r="I31" s="125">
        <v>21411.279999999999</v>
      </c>
      <c r="J31" s="125">
        <v>586383.13</v>
      </c>
      <c r="K31" s="125">
        <v>137.85</v>
      </c>
      <c r="L31" s="125">
        <v>252.05</v>
      </c>
      <c r="M31" s="125">
        <v>1484.28</v>
      </c>
    </row>
    <row r="32" spans="1:13">
      <c r="D32" s="125">
        <f>SUM(D20:D31)</f>
        <v>53263.544866189077</v>
      </c>
    </row>
    <row r="50" spans="5:5">
      <c r="E50" s="125"/>
    </row>
  </sheetData>
  <mergeCells count="1">
    <mergeCell ref="K18:M18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S1992"/>
  <sheetViews>
    <sheetView topLeftCell="A1827" zoomScale="125" workbookViewId="0">
      <selection activeCell="M1989" sqref="A1989:M1989"/>
    </sheetView>
  </sheetViews>
  <sheetFormatPr baseColWidth="10" defaultRowHeight="12.75"/>
  <cols>
    <col min="8" max="8" width="34.28515625" customWidth="1"/>
  </cols>
  <sheetData>
    <row r="1" spans="1:13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t="s">
        <v>1282</v>
      </c>
      <c r="J1" t="s">
        <v>1283</v>
      </c>
      <c r="K1" t="s">
        <v>1284</v>
      </c>
      <c r="L1" t="s">
        <v>1285</v>
      </c>
      <c r="M1" t="s">
        <v>1286</v>
      </c>
    </row>
    <row r="2" spans="1:13">
      <c r="A2">
        <v>101010102001</v>
      </c>
      <c r="B2" t="s">
        <v>2902</v>
      </c>
      <c r="C2" t="s">
        <v>2626</v>
      </c>
      <c r="D2" t="s">
        <v>1288</v>
      </c>
      <c r="E2" t="s">
        <v>2628</v>
      </c>
      <c r="F2">
        <v>1315</v>
      </c>
      <c r="G2" s="1">
        <v>38719</v>
      </c>
      <c r="H2" t="s">
        <v>2903</v>
      </c>
      <c r="I2">
        <v>0</v>
      </c>
      <c r="J2">
        <v>72.41</v>
      </c>
      <c r="K2">
        <v>0</v>
      </c>
      <c r="L2">
        <v>-72.41</v>
      </c>
      <c r="M2" t="s">
        <v>1290</v>
      </c>
    </row>
    <row r="3" spans="1:13">
      <c r="A3">
        <v>101010102001</v>
      </c>
      <c r="B3" t="s">
        <v>2902</v>
      </c>
      <c r="C3" t="s">
        <v>2626</v>
      </c>
      <c r="D3" t="s">
        <v>1288</v>
      </c>
      <c r="E3" t="s">
        <v>2628</v>
      </c>
      <c r="F3">
        <v>1316</v>
      </c>
      <c r="G3" s="1">
        <v>38719</v>
      </c>
      <c r="H3" t="s">
        <v>2904</v>
      </c>
      <c r="I3">
        <v>0</v>
      </c>
      <c r="J3">
        <v>422.36</v>
      </c>
      <c r="K3">
        <v>0</v>
      </c>
      <c r="L3">
        <v>-422.36</v>
      </c>
      <c r="M3" t="s">
        <v>1290</v>
      </c>
    </row>
    <row r="4" spans="1:13">
      <c r="A4">
        <v>101010102001</v>
      </c>
      <c r="B4" t="s">
        <v>2902</v>
      </c>
      <c r="C4" t="s">
        <v>2626</v>
      </c>
      <c r="D4" t="s">
        <v>1288</v>
      </c>
      <c r="E4" t="s">
        <v>2628</v>
      </c>
      <c r="F4">
        <v>1317</v>
      </c>
      <c r="G4" s="1">
        <v>38719</v>
      </c>
      <c r="H4" t="s">
        <v>2904</v>
      </c>
      <c r="I4">
        <v>0</v>
      </c>
      <c r="J4">
        <v>232.18</v>
      </c>
      <c r="K4">
        <v>0</v>
      </c>
      <c r="L4">
        <v>-232.18</v>
      </c>
      <c r="M4" t="s">
        <v>1290</v>
      </c>
    </row>
    <row r="5" spans="1:13">
      <c r="A5">
        <v>101010102001</v>
      </c>
      <c r="B5" t="s">
        <v>2902</v>
      </c>
      <c r="C5" t="s">
        <v>2626</v>
      </c>
      <c r="D5" t="s">
        <v>1288</v>
      </c>
      <c r="E5" t="s">
        <v>2628</v>
      </c>
      <c r="F5">
        <v>1319</v>
      </c>
      <c r="G5" s="1">
        <v>38719</v>
      </c>
      <c r="H5" t="s">
        <v>2905</v>
      </c>
      <c r="I5">
        <v>0</v>
      </c>
      <c r="J5">
        <v>150</v>
      </c>
      <c r="K5">
        <v>0</v>
      </c>
      <c r="L5">
        <v>-150</v>
      </c>
      <c r="M5" t="s">
        <v>1290</v>
      </c>
    </row>
    <row r="6" spans="1:13">
      <c r="A6">
        <v>101010102001</v>
      </c>
      <c r="B6" t="s">
        <v>2902</v>
      </c>
      <c r="C6" t="s">
        <v>2626</v>
      </c>
      <c r="D6" t="s">
        <v>1288</v>
      </c>
      <c r="E6" t="s">
        <v>2628</v>
      </c>
      <c r="F6">
        <v>1322</v>
      </c>
      <c r="G6" s="1">
        <v>38719</v>
      </c>
      <c r="H6" t="s">
        <v>2906</v>
      </c>
      <c r="I6">
        <v>0</v>
      </c>
      <c r="J6">
        <v>125.5</v>
      </c>
      <c r="K6">
        <v>0</v>
      </c>
      <c r="L6">
        <v>-125.5</v>
      </c>
      <c r="M6" t="s">
        <v>1290</v>
      </c>
    </row>
    <row r="7" spans="1:13">
      <c r="A7">
        <v>101010102001</v>
      </c>
      <c r="B7" t="s">
        <v>2902</v>
      </c>
      <c r="C7" t="s">
        <v>2626</v>
      </c>
      <c r="D7" t="s">
        <v>1288</v>
      </c>
      <c r="E7" t="s">
        <v>2628</v>
      </c>
      <c r="F7">
        <v>1323</v>
      </c>
      <c r="G7" s="1">
        <v>38719</v>
      </c>
      <c r="H7" t="s">
        <v>2905</v>
      </c>
      <c r="I7">
        <v>0</v>
      </c>
      <c r="J7">
        <v>86.5</v>
      </c>
      <c r="K7">
        <v>0</v>
      </c>
      <c r="L7">
        <v>-86.5</v>
      </c>
      <c r="M7" t="s">
        <v>1290</v>
      </c>
    </row>
    <row r="8" spans="1:13">
      <c r="A8">
        <v>101010102001</v>
      </c>
      <c r="B8" t="s">
        <v>2902</v>
      </c>
      <c r="C8" t="s">
        <v>2626</v>
      </c>
      <c r="D8" t="s">
        <v>1288</v>
      </c>
      <c r="E8" t="s">
        <v>2628</v>
      </c>
      <c r="F8">
        <v>1325</v>
      </c>
      <c r="G8" s="1">
        <v>38719</v>
      </c>
      <c r="H8" t="s">
        <v>2907</v>
      </c>
      <c r="I8">
        <v>0</v>
      </c>
      <c r="J8">
        <v>0</v>
      </c>
      <c r="K8">
        <v>0</v>
      </c>
      <c r="L8">
        <v>0</v>
      </c>
      <c r="M8" t="s">
        <v>1290</v>
      </c>
    </row>
    <row r="9" spans="1:13">
      <c r="A9">
        <v>101010102001</v>
      </c>
      <c r="B9" t="s">
        <v>2902</v>
      </c>
      <c r="C9" t="s">
        <v>2626</v>
      </c>
      <c r="D9" t="s">
        <v>1288</v>
      </c>
      <c r="E9" t="s">
        <v>2628</v>
      </c>
      <c r="F9">
        <v>1326</v>
      </c>
      <c r="G9" s="1">
        <v>38719</v>
      </c>
      <c r="H9" t="s">
        <v>2905</v>
      </c>
      <c r="I9">
        <v>0</v>
      </c>
      <c r="J9">
        <v>50.75</v>
      </c>
      <c r="K9">
        <v>0</v>
      </c>
      <c r="L9">
        <v>-50.75</v>
      </c>
      <c r="M9" t="s">
        <v>1290</v>
      </c>
    </row>
    <row r="10" spans="1:13">
      <c r="A10">
        <v>101010102001</v>
      </c>
      <c r="B10" t="s">
        <v>2902</v>
      </c>
      <c r="C10" t="s">
        <v>2626</v>
      </c>
      <c r="D10" t="s">
        <v>1288</v>
      </c>
      <c r="E10" t="s">
        <v>2628</v>
      </c>
      <c r="F10">
        <v>1328</v>
      </c>
      <c r="G10" s="1">
        <v>38719</v>
      </c>
      <c r="H10" t="s">
        <v>2905</v>
      </c>
      <c r="I10">
        <v>0</v>
      </c>
      <c r="J10">
        <v>27.5</v>
      </c>
      <c r="K10">
        <v>0</v>
      </c>
      <c r="L10">
        <v>-27.5</v>
      </c>
      <c r="M10" t="s">
        <v>1290</v>
      </c>
    </row>
    <row r="11" spans="1:13">
      <c r="A11">
        <v>101010102001</v>
      </c>
      <c r="B11" t="s">
        <v>2902</v>
      </c>
      <c r="C11" t="s">
        <v>2626</v>
      </c>
      <c r="D11" t="s">
        <v>1288</v>
      </c>
      <c r="E11" t="s">
        <v>2628</v>
      </c>
      <c r="F11">
        <v>1331</v>
      </c>
      <c r="G11" s="1">
        <v>38719</v>
      </c>
      <c r="H11" t="s">
        <v>2908</v>
      </c>
      <c r="I11">
        <v>0</v>
      </c>
      <c r="J11">
        <v>68.349999999999994</v>
      </c>
      <c r="K11">
        <v>0</v>
      </c>
      <c r="L11">
        <v>-68.349999999999994</v>
      </c>
      <c r="M11" t="s">
        <v>1290</v>
      </c>
    </row>
    <row r="12" spans="1:13">
      <c r="A12">
        <v>101010102001</v>
      </c>
      <c r="B12" t="s">
        <v>2902</v>
      </c>
      <c r="C12" t="s">
        <v>2626</v>
      </c>
      <c r="D12" t="s">
        <v>1288</v>
      </c>
      <c r="E12" t="s">
        <v>2628</v>
      </c>
      <c r="F12">
        <v>1332</v>
      </c>
      <c r="G12" s="1">
        <v>38719</v>
      </c>
      <c r="H12" t="s">
        <v>2909</v>
      </c>
      <c r="I12">
        <v>0</v>
      </c>
      <c r="J12">
        <v>4687.1899999999996</v>
      </c>
      <c r="K12">
        <v>0</v>
      </c>
      <c r="L12">
        <v>-4687.1899999999996</v>
      </c>
      <c r="M12" t="s">
        <v>1290</v>
      </c>
    </row>
    <row r="13" spans="1:13">
      <c r="A13">
        <v>101010102001</v>
      </c>
      <c r="B13" t="s">
        <v>2902</v>
      </c>
      <c r="C13" t="s">
        <v>2626</v>
      </c>
      <c r="D13" t="s">
        <v>1288</v>
      </c>
      <c r="E13" t="s">
        <v>2628</v>
      </c>
      <c r="F13">
        <v>1333</v>
      </c>
      <c r="G13" s="1">
        <v>38719</v>
      </c>
      <c r="H13" t="s">
        <v>2910</v>
      </c>
      <c r="I13">
        <v>0</v>
      </c>
      <c r="J13">
        <v>50.54</v>
      </c>
      <c r="K13">
        <v>0</v>
      </c>
      <c r="L13">
        <v>-50.54</v>
      </c>
      <c r="M13" t="s">
        <v>1290</v>
      </c>
    </row>
    <row r="14" spans="1:13">
      <c r="A14">
        <v>101010102001</v>
      </c>
      <c r="B14" t="s">
        <v>2902</v>
      </c>
      <c r="C14" t="s">
        <v>2626</v>
      </c>
      <c r="D14" t="s">
        <v>1288</v>
      </c>
      <c r="E14" t="s">
        <v>2628</v>
      </c>
      <c r="F14">
        <v>1335</v>
      </c>
      <c r="G14" s="1">
        <v>38720</v>
      </c>
      <c r="H14" t="s">
        <v>2927</v>
      </c>
      <c r="I14">
        <v>0</v>
      </c>
      <c r="J14">
        <v>257.95</v>
      </c>
      <c r="K14">
        <v>0</v>
      </c>
      <c r="L14">
        <v>-257.95</v>
      </c>
      <c r="M14" t="s">
        <v>1290</v>
      </c>
    </row>
    <row r="15" spans="1:13">
      <c r="A15">
        <v>101010102001</v>
      </c>
      <c r="B15" t="s">
        <v>2676</v>
      </c>
      <c r="C15" t="s">
        <v>2626</v>
      </c>
      <c r="D15" t="s">
        <v>1288</v>
      </c>
      <c r="E15" t="s">
        <v>2628</v>
      </c>
      <c r="F15">
        <v>1337</v>
      </c>
      <c r="G15" s="1">
        <v>38720</v>
      </c>
      <c r="H15" t="s">
        <v>2677</v>
      </c>
      <c r="I15">
        <v>0</v>
      </c>
      <c r="J15">
        <v>106</v>
      </c>
      <c r="K15">
        <v>0</v>
      </c>
      <c r="L15">
        <v>-106</v>
      </c>
      <c r="M15" t="s">
        <v>1290</v>
      </c>
    </row>
    <row r="16" spans="1:13">
      <c r="A16">
        <v>101010102001</v>
      </c>
      <c r="B16" t="s">
        <v>2902</v>
      </c>
      <c r="C16" t="s">
        <v>2626</v>
      </c>
      <c r="D16" t="s">
        <v>1288</v>
      </c>
      <c r="E16" t="s">
        <v>2628</v>
      </c>
      <c r="F16">
        <v>1338</v>
      </c>
      <c r="G16" s="1">
        <v>38720</v>
      </c>
      <c r="H16" t="s">
        <v>2928</v>
      </c>
      <c r="I16">
        <v>0</v>
      </c>
      <c r="J16">
        <v>104.16</v>
      </c>
      <c r="K16">
        <v>0</v>
      </c>
      <c r="L16">
        <v>-104.16</v>
      </c>
      <c r="M16" t="s">
        <v>1290</v>
      </c>
    </row>
    <row r="17" spans="1:13">
      <c r="A17">
        <v>101010102001</v>
      </c>
      <c r="B17" t="s">
        <v>2902</v>
      </c>
      <c r="C17" t="s">
        <v>2626</v>
      </c>
      <c r="D17" t="s">
        <v>1288</v>
      </c>
      <c r="E17" t="s">
        <v>2628</v>
      </c>
      <c r="F17">
        <v>1339</v>
      </c>
      <c r="G17" s="1">
        <v>38720</v>
      </c>
      <c r="H17" t="s">
        <v>2929</v>
      </c>
      <c r="I17">
        <v>0</v>
      </c>
      <c r="J17">
        <v>13568.32</v>
      </c>
      <c r="K17">
        <v>0</v>
      </c>
      <c r="L17">
        <v>-13568.32</v>
      </c>
      <c r="M17" t="s">
        <v>1290</v>
      </c>
    </row>
    <row r="18" spans="1:13">
      <c r="A18">
        <v>101010102001</v>
      </c>
      <c r="B18" t="s">
        <v>2902</v>
      </c>
      <c r="C18" t="s">
        <v>2626</v>
      </c>
      <c r="D18" t="s">
        <v>1288</v>
      </c>
      <c r="E18" t="s">
        <v>2628</v>
      </c>
      <c r="F18">
        <v>1340</v>
      </c>
      <c r="G18" s="1">
        <v>38720</v>
      </c>
      <c r="H18" t="s">
        <v>2930</v>
      </c>
      <c r="I18">
        <v>0</v>
      </c>
      <c r="J18">
        <v>13568.32</v>
      </c>
      <c r="K18">
        <v>0</v>
      </c>
      <c r="L18">
        <v>-13568.32</v>
      </c>
      <c r="M18" t="s">
        <v>1290</v>
      </c>
    </row>
    <row r="19" spans="1:13">
      <c r="A19">
        <v>101010102001</v>
      </c>
      <c r="B19" t="s">
        <v>2902</v>
      </c>
      <c r="C19" t="s">
        <v>2626</v>
      </c>
      <c r="D19" t="s">
        <v>1288</v>
      </c>
      <c r="E19" t="s">
        <v>2628</v>
      </c>
      <c r="F19">
        <v>1341</v>
      </c>
      <c r="G19" s="1">
        <v>38720</v>
      </c>
      <c r="H19" t="s">
        <v>2931</v>
      </c>
      <c r="I19">
        <v>0</v>
      </c>
      <c r="J19">
        <v>1739.53</v>
      </c>
      <c r="K19">
        <v>0</v>
      </c>
      <c r="L19">
        <v>-1739.53</v>
      </c>
      <c r="M19" t="s">
        <v>1290</v>
      </c>
    </row>
    <row r="20" spans="1:13">
      <c r="A20">
        <v>101010102001</v>
      </c>
      <c r="B20" t="s">
        <v>2902</v>
      </c>
      <c r="C20" t="s">
        <v>2626</v>
      </c>
      <c r="D20" t="s">
        <v>1288</v>
      </c>
      <c r="E20" t="s">
        <v>2628</v>
      </c>
      <c r="F20">
        <v>1342</v>
      </c>
      <c r="G20" s="1">
        <v>38721</v>
      </c>
      <c r="H20" t="s">
        <v>3391</v>
      </c>
      <c r="I20">
        <v>0</v>
      </c>
      <c r="J20">
        <v>300</v>
      </c>
      <c r="K20">
        <v>0</v>
      </c>
      <c r="L20">
        <v>-300</v>
      </c>
      <c r="M20" t="s">
        <v>1290</v>
      </c>
    </row>
    <row r="21" spans="1:13">
      <c r="A21">
        <v>101010102001</v>
      </c>
      <c r="B21" t="s">
        <v>2902</v>
      </c>
      <c r="C21" t="s">
        <v>2626</v>
      </c>
      <c r="D21" t="s">
        <v>1288</v>
      </c>
      <c r="E21" t="s">
        <v>2628</v>
      </c>
      <c r="F21">
        <v>1343</v>
      </c>
      <c r="G21" s="1">
        <v>38721</v>
      </c>
      <c r="H21" t="s">
        <v>3392</v>
      </c>
      <c r="I21">
        <v>0</v>
      </c>
      <c r="J21">
        <v>0</v>
      </c>
      <c r="K21">
        <v>0</v>
      </c>
      <c r="L21">
        <v>0</v>
      </c>
      <c r="M21" t="s">
        <v>1290</v>
      </c>
    </row>
    <row r="22" spans="1:13">
      <c r="A22">
        <v>101010102001</v>
      </c>
      <c r="B22" t="s">
        <v>2902</v>
      </c>
      <c r="C22" t="s">
        <v>2626</v>
      </c>
      <c r="D22" t="s">
        <v>1288</v>
      </c>
      <c r="E22" t="s">
        <v>2628</v>
      </c>
      <c r="F22">
        <v>1344</v>
      </c>
      <c r="G22" s="1">
        <v>38721</v>
      </c>
      <c r="H22" t="s">
        <v>3393</v>
      </c>
      <c r="I22">
        <v>0</v>
      </c>
      <c r="J22">
        <v>560.75</v>
      </c>
      <c r="K22">
        <v>0</v>
      </c>
      <c r="L22">
        <v>-560.75</v>
      </c>
      <c r="M22" t="s">
        <v>1290</v>
      </c>
    </row>
    <row r="23" spans="1:13">
      <c r="A23">
        <v>101010102001</v>
      </c>
      <c r="B23" t="s">
        <v>2902</v>
      </c>
      <c r="C23" t="s">
        <v>2626</v>
      </c>
      <c r="D23" t="s">
        <v>1288</v>
      </c>
      <c r="E23" t="s">
        <v>2628</v>
      </c>
      <c r="F23">
        <v>1345</v>
      </c>
      <c r="G23" s="1">
        <v>38721</v>
      </c>
      <c r="H23" t="s">
        <v>3394</v>
      </c>
      <c r="I23">
        <v>0</v>
      </c>
      <c r="J23">
        <v>875</v>
      </c>
      <c r="K23">
        <v>0</v>
      </c>
      <c r="L23">
        <v>-875</v>
      </c>
      <c r="M23" t="s">
        <v>1290</v>
      </c>
    </row>
    <row r="24" spans="1:13">
      <c r="A24">
        <v>101010102001</v>
      </c>
      <c r="B24" t="s">
        <v>2902</v>
      </c>
      <c r="C24" t="s">
        <v>2626</v>
      </c>
      <c r="D24" t="s">
        <v>1288</v>
      </c>
      <c r="E24" t="s">
        <v>2628</v>
      </c>
      <c r="F24">
        <v>1346</v>
      </c>
      <c r="G24" s="1">
        <v>38721</v>
      </c>
      <c r="H24" t="s">
        <v>3392</v>
      </c>
      <c r="I24">
        <v>0</v>
      </c>
      <c r="J24">
        <v>729.69</v>
      </c>
      <c r="K24">
        <v>0</v>
      </c>
      <c r="L24">
        <v>-729.69</v>
      </c>
      <c r="M24" t="s">
        <v>1290</v>
      </c>
    </row>
    <row r="25" spans="1:13">
      <c r="A25">
        <v>101010102001</v>
      </c>
      <c r="B25" t="s">
        <v>2902</v>
      </c>
      <c r="C25" t="s">
        <v>2626</v>
      </c>
      <c r="D25" t="s">
        <v>1288</v>
      </c>
      <c r="E25" t="s">
        <v>2628</v>
      </c>
      <c r="F25">
        <v>1347</v>
      </c>
      <c r="G25" s="1">
        <v>38721</v>
      </c>
      <c r="H25" t="s">
        <v>3395</v>
      </c>
      <c r="I25">
        <v>0</v>
      </c>
      <c r="J25">
        <v>155.46</v>
      </c>
      <c r="K25">
        <v>0</v>
      </c>
      <c r="L25">
        <v>-155.46</v>
      </c>
      <c r="M25" t="s">
        <v>1290</v>
      </c>
    </row>
    <row r="26" spans="1:13">
      <c r="A26">
        <v>101010102001</v>
      </c>
      <c r="B26" t="s">
        <v>2902</v>
      </c>
      <c r="C26" t="s">
        <v>2626</v>
      </c>
      <c r="D26" t="s">
        <v>1288</v>
      </c>
      <c r="E26" t="s">
        <v>2628</v>
      </c>
      <c r="F26">
        <v>1348</v>
      </c>
      <c r="G26" s="1">
        <v>38721</v>
      </c>
      <c r="H26" t="s">
        <v>3396</v>
      </c>
      <c r="I26">
        <v>0</v>
      </c>
      <c r="J26">
        <v>2500</v>
      </c>
      <c r="K26">
        <v>0</v>
      </c>
      <c r="L26">
        <v>-2500</v>
      </c>
      <c r="M26" t="s">
        <v>1290</v>
      </c>
    </row>
    <row r="27" spans="1:13">
      <c r="A27">
        <v>101010102001</v>
      </c>
      <c r="B27" t="s">
        <v>2902</v>
      </c>
      <c r="C27" t="s">
        <v>2626</v>
      </c>
      <c r="D27" t="s">
        <v>1288</v>
      </c>
      <c r="E27" t="s">
        <v>2628</v>
      </c>
      <c r="F27">
        <v>1349</v>
      </c>
      <c r="G27" s="1">
        <v>38721</v>
      </c>
      <c r="H27" t="s">
        <v>3397</v>
      </c>
      <c r="I27">
        <v>0</v>
      </c>
      <c r="J27">
        <v>182</v>
      </c>
      <c r="K27">
        <v>0</v>
      </c>
      <c r="L27">
        <v>-182</v>
      </c>
      <c r="M27" t="s">
        <v>1290</v>
      </c>
    </row>
    <row r="28" spans="1:13">
      <c r="A28">
        <v>101010102001</v>
      </c>
      <c r="B28" t="s">
        <v>2902</v>
      </c>
      <c r="C28" t="s">
        <v>2626</v>
      </c>
      <c r="D28" t="s">
        <v>1288</v>
      </c>
      <c r="E28" t="s">
        <v>2628</v>
      </c>
      <c r="F28">
        <v>1350</v>
      </c>
      <c r="G28" s="1">
        <v>38721</v>
      </c>
      <c r="H28" t="s">
        <v>3398</v>
      </c>
      <c r="I28">
        <v>0</v>
      </c>
      <c r="J28">
        <v>310.5</v>
      </c>
      <c r="K28">
        <v>0</v>
      </c>
      <c r="L28">
        <v>-310.5</v>
      </c>
      <c r="M28" t="s">
        <v>1290</v>
      </c>
    </row>
    <row r="29" spans="1:13" s="5" customFormat="1">
      <c r="A29" s="5">
        <v>101010102001</v>
      </c>
      <c r="B29" s="5" t="s">
        <v>2902</v>
      </c>
      <c r="C29" s="5" t="s">
        <v>2626</v>
      </c>
      <c r="D29" s="5" t="s">
        <v>1288</v>
      </c>
      <c r="E29" s="5" t="s">
        <v>2628</v>
      </c>
      <c r="F29" s="5">
        <v>1351</v>
      </c>
      <c r="G29" s="6">
        <v>38721</v>
      </c>
      <c r="H29" s="5" t="s">
        <v>3399</v>
      </c>
      <c r="I29" s="5">
        <v>0</v>
      </c>
      <c r="J29" s="5">
        <v>6087.78</v>
      </c>
      <c r="K29" s="5">
        <v>0</v>
      </c>
      <c r="L29" s="5">
        <v>-6087.78</v>
      </c>
      <c r="M29" s="5" t="s">
        <v>1290</v>
      </c>
    </row>
    <row r="30" spans="1:13">
      <c r="A30">
        <v>101010102001</v>
      </c>
      <c r="B30" t="s">
        <v>2902</v>
      </c>
      <c r="C30" t="s">
        <v>2626</v>
      </c>
      <c r="D30" t="s">
        <v>1288</v>
      </c>
      <c r="E30" t="s">
        <v>2628</v>
      </c>
      <c r="F30">
        <v>1352</v>
      </c>
      <c r="G30" s="1">
        <v>38721</v>
      </c>
      <c r="H30" t="s">
        <v>3400</v>
      </c>
      <c r="I30">
        <v>0</v>
      </c>
      <c r="J30">
        <v>368.43</v>
      </c>
      <c r="K30">
        <v>0</v>
      </c>
      <c r="L30">
        <v>-368.43</v>
      </c>
      <c r="M30" t="s">
        <v>1290</v>
      </c>
    </row>
    <row r="31" spans="1:13">
      <c r="A31">
        <v>101010102001</v>
      </c>
      <c r="B31" t="s">
        <v>2902</v>
      </c>
      <c r="C31" t="s">
        <v>2626</v>
      </c>
      <c r="D31" t="s">
        <v>1288</v>
      </c>
      <c r="E31" t="s">
        <v>2628</v>
      </c>
      <c r="F31">
        <v>1353</v>
      </c>
      <c r="G31" s="1">
        <v>38721</v>
      </c>
      <c r="H31" t="s">
        <v>3401</v>
      </c>
      <c r="I31">
        <v>0</v>
      </c>
      <c r="J31">
        <v>59.28</v>
      </c>
      <c r="K31">
        <v>0</v>
      </c>
      <c r="L31">
        <v>-59.28</v>
      </c>
      <c r="M31" t="s">
        <v>1290</v>
      </c>
    </row>
    <row r="32" spans="1:13">
      <c r="A32">
        <v>101010102001</v>
      </c>
      <c r="B32" t="s">
        <v>2902</v>
      </c>
      <c r="C32" t="s">
        <v>2626</v>
      </c>
      <c r="D32" t="s">
        <v>1288</v>
      </c>
      <c r="E32" t="s">
        <v>2628</v>
      </c>
      <c r="F32">
        <v>1354</v>
      </c>
      <c r="G32" s="1">
        <v>38721</v>
      </c>
      <c r="H32" t="s">
        <v>3402</v>
      </c>
      <c r="I32">
        <v>0</v>
      </c>
      <c r="J32">
        <v>72.760000000000005</v>
      </c>
      <c r="K32">
        <v>0</v>
      </c>
      <c r="L32">
        <v>-72.760000000000005</v>
      </c>
      <c r="M32" t="s">
        <v>1290</v>
      </c>
    </row>
    <row r="33" spans="1:13">
      <c r="A33">
        <v>101010102001</v>
      </c>
      <c r="B33" t="s">
        <v>2902</v>
      </c>
      <c r="C33" t="s">
        <v>2626</v>
      </c>
      <c r="D33" t="s">
        <v>1288</v>
      </c>
      <c r="E33" t="s">
        <v>2628</v>
      </c>
      <c r="F33">
        <v>1357</v>
      </c>
      <c r="G33" s="1">
        <v>38722</v>
      </c>
      <c r="H33" t="s">
        <v>3409</v>
      </c>
      <c r="I33">
        <v>0</v>
      </c>
      <c r="J33">
        <v>471.75</v>
      </c>
      <c r="K33">
        <v>0</v>
      </c>
      <c r="L33">
        <v>-471.75</v>
      </c>
      <c r="M33" t="s">
        <v>1290</v>
      </c>
    </row>
    <row r="34" spans="1:13">
      <c r="A34">
        <v>101010102001</v>
      </c>
      <c r="B34" t="s">
        <v>2902</v>
      </c>
      <c r="C34" t="s">
        <v>2626</v>
      </c>
      <c r="D34" t="s">
        <v>1288</v>
      </c>
      <c r="E34" t="s">
        <v>2628</v>
      </c>
      <c r="F34">
        <v>1358</v>
      </c>
      <c r="G34" s="1">
        <v>38722</v>
      </c>
      <c r="H34" t="s">
        <v>3410</v>
      </c>
      <c r="I34">
        <v>0</v>
      </c>
      <c r="J34">
        <v>14872.96</v>
      </c>
      <c r="K34">
        <v>0</v>
      </c>
      <c r="L34">
        <v>-14872.96</v>
      </c>
      <c r="M34" t="s">
        <v>1290</v>
      </c>
    </row>
    <row r="35" spans="1:13">
      <c r="A35">
        <v>101010102001</v>
      </c>
      <c r="B35" t="s">
        <v>2902</v>
      </c>
      <c r="C35" t="s">
        <v>2626</v>
      </c>
      <c r="D35" t="s">
        <v>1288</v>
      </c>
      <c r="E35" t="s">
        <v>2628</v>
      </c>
      <c r="F35">
        <v>1359</v>
      </c>
      <c r="G35" s="1">
        <v>38722</v>
      </c>
      <c r="H35" t="s">
        <v>3410</v>
      </c>
      <c r="I35">
        <v>0</v>
      </c>
      <c r="J35">
        <v>14872.96</v>
      </c>
      <c r="K35">
        <v>0</v>
      </c>
      <c r="L35">
        <v>-14872.96</v>
      </c>
      <c r="M35" t="s">
        <v>1290</v>
      </c>
    </row>
    <row r="36" spans="1:13">
      <c r="A36">
        <v>101010102001</v>
      </c>
      <c r="B36" t="s">
        <v>2902</v>
      </c>
      <c r="C36" t="s">
        <v>2626</v>
      </c>
      <c r="D36" t="s">
        <v>1288</v>
      </c>
      <c r="E36" t="s">
        <v>2628</v>
      </c>
      <c r="F36">
        <v>1360</v>
      </c>
      <c r="G36" s="1">
        <v>38722</v>
      </c>
      <c r="H36" t="s">
        <v>3411</v>
      </c>
      <c r="I36">
        <v>0</v>
      </c>
      <c r="J36">
        <v>23319.3</v>
      </c>
      <c r="K36">
        <v>0</v>
      </c>
      <c r="L36">
        <v>-23319.3</v>
      </c>
      <c r="M36" t="s">
        <v>1290</v>
      </c>
    </row>
    <row r="37" spans="1:13">
      <c r="A37">
        <v>101010102001</v>
      </c>
      <c r="B37" t="s">
        <v>2902</v>
      </c>
      <c r="C37" t="s">
        <v>2626</v>
      </c>
      <c r="D37" t="s">
        <v>1288</v>
      </c>
      <c r="E37" t="s">
        <v>2628</v>
      </c>
      <c r="F37">
        <v>1361</v>
      </c>
      <c r="G37" s="1">
        <v>38722</v>
      </c>
      <c r="H37" t="s">
        <v>3412</v>
      </c>
      <c r="I37">
        <v>0</v>
      </c>
      <c r="J37">
        <v>0</v>
      </c>
      <c r="K37">
        <v>0</v>
      </c>
      <c r="L37">
        <v>0</v>
      </c>
      <c r="M37" t="s">
        <v>1290</v>
      </c>
    </row>
    <row r="38" spans="1:13" s="5" customFormat="1">
      <c r="A38" s="5">
        <v>101010102001</v>
      </c>
      <c r="B38" s="5" t="s">
        <v>2902</v>
      </c>
      <c r="C38" s="5" t="s">
        <v>2626</v>
      </c>
      <c r="D38" s="5" t="s">
        <v>1288</v>
      </c>
      <c r="E38" s="5" t="s">
        <v>2628</v>
      </c>
      <c r="F38" s="5">
        <v>1362</v>
      </c>
      <c r="G38" s="6">
        <v>38723</v>
      </c>
      <c r="H38" s="5" t="s">
        <v>3413</v>
      </c>
      <c r="I38" s="5">
        <v>0</v>
      </c>
      <c r="J38" s="5">
        <v>0</v>
      </c>
      <c r="K38" s="5">
        <v>0</v>
      </c>
      <c r="L38" s="5">
        <v>0</v>
      </c>
      <c r="M38" s="5" t="s">
        <v>1290</v>
      </c>
    </row>
    <row r="39" spans="1:13">
      <c r="A39">
        <v>101010102001</v>
      </c>
      <c r="B39" t="s">
        <v>2902</v>
      </c>
      <c r="C39" t="s">
        <v>2626</v>
      </c>
      <c r="D39" t="s">
        <v>1288</v>
      </c>
      <c r="E39" t="s">
        <v>2628</v>
      </c>
      <c r="F39">
        <v>1363</v>
      </c>
      <c r="G39" s="1">
        <v>38723</v>
      </c>
      <c r="H39" t="s">
        <v>3414</v>
      </c>
      <c r="I39">
        <v>0</v>
      </c>
      <c r="J39">
        <v>17569.23</v>
      </c>
      <c r="K39">
        <v>0</v>
      </c>
      <c r="L39">
        <v>-17569.23</v>
      </c>
      <c r="M39" t="s">
        <v>1290</v>
      </c>
    </row>
    <row r="40" spans="1:13">
      <c r="A40">
        <v>101010102001</v>
      </c>
      <c r="B40" t="s">
        <v>2902</v>
      </c>
      <c r="C40" t="s">
        <v>2626</v>
      </c>
      <c r="D40" t="s">
        <v>1288</v>
      </c>
      <c r="E40" t="s">
        <v>2628</v>
      </c>
      <c r="F40">
        <v>1364</v>
      </c>
      <c r="G40" s="1">
        <v>38723</v>
      </c>
      <c r="H40" t="s">
        <v>3414</v>
      </c>
      <c r="I40">
        <v>0</v>
      </c>
      <c r="J40">
        <v>17569.23</v>
      </c>
      <c r="K40">
        <v>0</v>
      </c>
      <c r="L40">
        <v>-17569.23</v>
      </c>
      <c r="M40" t="s">
        <v>1290</v>
      </c>
    </row>
    <row r="41" spans="1:13" s="5" customFormat="1">
      <c r="A41" s="5">
        <v>101010102001</v>
      </c>
      <c r="B41" s="5" t="s">
        <v>2902</v>
      </c>
      <c r="C41" s="5" t="s">
        <v>2626</v>
      </c>
      <c r="D41" s="5" t="s">
        <v>1288</v>
      </c>
      <c r="E41" s="5" t="s">
        <v>2628</v>
      </c>
      <c r="F41" s="5">
        <v>1365</v>
      </c>
      <c r="G41" s="6">
        <v>38723</v>
      </c>
      <c r="H41" s="5" t="s">
        <v>3415</v>
      </c>
      <c r="I41" s="5">
        <v>0</v>
      </c>
      <c r="J41" s="5">
        <v>16161.45</v>
      </c>
      <c r="K41" s="5">
        <v>0</v>
      </c>
      <c r="L41" s="5">
        <v>-16161.45</v>
      </c>
      <c r="M41" s="5" t="s">
        <v>1290</v>
      </c>
    </row>
    <row r="42" spans="1:13" s="5" customFormat="1">
      <c r="A42" s="5">
        <v>101010102001</v>
      </c>
      <c r="B42" s="5" t="s">
        <v>2902</v>
      </c>
      <c r="C42" s="5" t="s">
        <v>2626</v>
      </c>
      <c r="D42" s="5" t="s">
        <v>1288</v>
      </c>
      <c r="E42" s="5" t="s">
        <v>2628</v>
      </c>
      <c r="F42" s="5">
        <v>1366</v>
      </c>
      <c r="G42" s="6">
        <v>38723</v>
      </c>
      <c r="H42" s="5" t="s">
        <v>3416</v>
      </c>
      <c r="I42" s="5">
        <v>0</v>
      </c>
      <c r="J42" s="5">
        <v>3068.64</v>
      </c>
      <c r="K42" s="5">
        <v>0</v>
      </c>
      <c r="L42" s="5">
        <v>-3068.64</v>
      </c>
      <c r="M42" s="5" t="s">
        <v>1290</v>
      </c>
    </row>
    <row r="43" spans="1:13">
      <c r="A43">
        <v>101010102001</v>
      </c>
      <c r="B43" t="s">
        <v>2902</v>
      </c>
      <c r="C43" t="s">
        <v>2626</v>
      </c>
      <c r="D43" t="s">
        <v>1288</v>
      </c>
      <c r="E43" t="s">
        <v>2628</v>
      </c>
      <c r="F43">
        <v>1371</v>
      </c>
      <c r="G43" s="1">
        <v>38724</v>
      </c>
      <c r="H43" t="s">
        <v>456</v>
      </c>
      <c r="I43">
        <v>0</v>
      </c>
      <c r="J43">
        <v>74.25</v>
      </c>
      <c r="K43">
        <v>0</v>
      </c>
      <c r="L43">
        <v>-74.25</v>
      </c>
      <c r="M43" t="s">
        <v>1290</v>
      </c>
    </row>
    <row r="44" spans="1:13">
      <c r="A44">
        <v>101010102001</v>
      </c>
      <c r="B44" t="s">
        <v>2902</v>
      </c>
      <c r="C44" t="s">
        <v>2626</v>
      </c>
      <c r="D44" t="s">
        <v>1288</v>
      </c>
      <c r="E44" t="s">
        <v>2628</v>
      </c>
      <c r="F44">
        <v>1372</v>
      </c>
      <c r="G44" s="1">
        <v>38724</v>
      </c>
      <c r="H44" t="s">
        <v>457</v>
      </c>
      <c r="I44">
        <v>0</v>
      </c>
      <c r="J44">
        <v>150</v>
      </c>
      <c r="K44">
        <v>0</v>
      </c>
      <c r="L44">
        <v>-150</v>
      </c>
      <c r="M44" t="s">
        <v>1290</v>
      </c>
    </row>
    <row r="45" spans="1:13">
      <c r="A45">
        <v>101010102001</v>
      </c>
      <c r="B45" t="s">
        <v>2902</v>
      </c>
      <c r="C45" t="s">
        <v>2626</v>
      </c>
      <c r="D45" t="s">
        <v>1288</v>
      </c>
      <c r="E45" t="s">
        <v>2628</v>
      </c>
      <c r="F45">
        <v>1373</v>
      </c>
      <c r="G45" s="1">
        <v>38724</v>
      </c>
      <c r="H45" t="s">
        <v>458</v>
      </c>
      <c r="I45">
        <v>0</v>
      </c>
      <c r="J45">
        <v>274.01</v>
      </c>
      <c r="K45">
        <v>0</v>
      </c>
      <c r="L45">
        <v>-274.01</v>
      </c>
      <c r="M45" t="s">
        <v>1290</v>
      </c>
    </row>
    <row r="46" spans="1:13">
      <c r="A46">
        <v>101010102001</v>
      </c>
      <c r="B46" t="s">
        <v>2902</v>
      </c>
      <c r="C46" t="s">
        <v>2626</v>
      </c>
      <c r="D46" t="s">
        <v>1288</v>
      </c>
      <c r="E46" t="s">
        <v>2628</v>
      </c>
      <c r="F46">
        <v>1374</v>
      </c>
      <c r="G46" s="1">
        <v>38726</v>
      </c>
      <c r="H46" t="s">
        <v>464</v>
      </c>
      <c r="I46">
        <v>0</v>
      </c>
      <c r="J46">
        <v>1739.53</v>
      </c>
      <c r="K46">
        <v>0</v>
      </c>
      <c r="L46">
        <v>-1739.53</v>
      </c>
      <c r="M46" t="s">
        <v>1290</v>
      </c>
    </row>
    <row r="47" spans="1:13">
      <c r="A47">
        <v>101010102001</v>
      </c>
      <c r="B47" t="s">
        <v>2902</v>
      </c>
      <c r="C47" t="s">
        <v>2626</v>
      </c>
      <c r="D47" t="s">
        <v>1288</v>
      </c>
      <c r="E47" t="s">
        <v>2628</v>
      </c>
      <c r="F47">
        <v>1375</v>
      </c>
      <c r="G47" s="1">
        <v>38726</v>
      </c>
      <c r="H47" t="s">
        <v>465</v>
      </c>
      <c r="I47">
        <v>0</v>
      </c>
      <c r="J47">
        <v>13046.46</v>
      </c>
      <c r="K47">
        <v>0</v>
      </c>
      <c r="L47">
        <v>-13046.46</v>
      </c>
      <c r="M47" t="s">
        <v>1290</v>
      </c>
    </row>
    <row r="48" spans="1:13">
      <c r="A48">
        <v>101010102001</v>
      </c>
      <c r="B48" t="s">
        <v>2902</v>
      </c>
      <c r="C48" t="s">
        <v>2626</v>
      </c>
      <c r="D48" t="s">
        <v>1288</v>
      </c>
      <c r="E48" t="s">
        <v>2628</v>
      </c>
      <c r="F48">
        <v>1376</v>
      </c>
      <c r="G48" s="1">
        <v>38726</v>
      </c>
      <c r="H48" t="s">
        <v>466</v>
      </c>
      <c r="I48">
        <v>0</v>
      </c>
      <c r="J48">
        <v>13046.46</v>
      </c>
      <c r="K48">
        <v>0</v>
      </c>
      <c r="L48">
        <v>-13046.46</v>
      </c>
      <c r="M48" t="s">
        <v>1290</v>
      </c>
    </row>
    <row r="49" spans="1:13">
      <c r="A49">
        <v>101010102001</v>
      </c>
      <c r="B49" t="s">
        <v>2902</v>
      </c>
      <c r="C49" t="s">
        <v>2626</v>
      </c>
      <c r="D49" t="s">
        <v>1288</v>
      </c>
      <c r="E49" t="s">
        <v>2628</v>
      </c>
      <c r="F49">
        <v>1377</v>
      </c>
      <c r="G49" s="1">
        <v>38726</v>
      </c>
      <c r="H49" t="s">
        <v>467</v>
      </c>
      <c r="I49">
        <v>0</v>
      </c>
      <c r="J49">
        <v>500</v>
      </c>
      <c r="K49">
        <v>0</v>
      </c>
      <c r="L49">
        <v>-500</v>
      </c>
      <c r="M49" t="s">
        <v>1290</v>
      </c>
    </row>
    <row r="50" spans="1:13">
      <c r="A50">
        <v>101010102001</v>
      </c>
      <c r="B50" t="s">
        <v>2902</v>
      </c>
      <c r="C50" t="s">
        <v>2626</v>
      </c>
      <c r="D50" t="s">
        <v>1288</v>
      </c>
      <c r="E50" t="s">
        <v>2628</v>
      </c>
      <c r="F50">
        <v>1379</v>
      </c>
      <c r="G50" s="1">
        <v>38726</v>
      </c>
      <c r="H50" t="s">
        <v>468</v>
      </c>
      <c r="I50">
        <v>0</v>
      </c>
      <c r="J50">
        <v>156</v>
      </c>
      <c r="K50">
        <v>0</v>
      </c>
      <c r="L50">
        <v>-156</v>
      </c>
      <c r="M50" t="s">
        <v>1290</v>
      </c>
    </row>
    <row r="51" spans="1:13">
      <c r="A51">
        <v>101010102001</v>
      </c>
      <c r="B51" t="s">
        <v>2902</v>
      </c>
      <c r="C51" t="s">
        <v>2626</v>
      </c>
      <c r="D51" t="s">
        <v>1288</v>
      </c>
      <c r="E51" t="s">
        <v>2628</v>
      </c>
      <c r="F51">
        <v>1395</v>
      </c>
      <c r="G51" s="1">
        <v>38727</v>
      </c>
      <c r="H51" t="s">
        <v>471</v>
      </c>
      <c r="I51">
        <v>0</v>
      </c>
      <c r="J51">
        <v>0</v>
      </c>
      <c r="K51">
        <v>0</v>
      </c>
      <c r="L51">
        <v>0</v>
      </c>
      <c r="M51" t="s">
        <v>1290</v>
      </c>
    </row>
    <row r="52" spans="1:13">
      <c r="A52">
        <v>101010102001</v>
      </c>
      <c r="B52" t="s">
        <v>2902</v>
      </c>
      <c r="C52" t="s">
        <v>2626</v>
      </c>
      <c r="D52" t="s">
        <v>1288</v>
      </c>
      <c r="E52" t="s">
        <v>2628</v>
      </c>
      <c r="F52">
        <v>1396</v>
      </c>
      <c r="G52" s="1">
        <v>38728</v>
      </c>
      <c r="H52" t="s">
        <v>474</v>
      </c>
      <c r="I52">
        <v>0</v>
      </c>
      <c r="J52">
        <v>31163.35</v>
      </c>
      <c r="K52">
        <v>0</v>
      </c>
      <c r="L52">
        <v>-31163.35</v>
      </c>
      <c r="M52" t="s">
        <v>1290</v>
      </c>
    </row>
    <row r="53" spans="1:13">
      <c r="A53">
        <v>101010102001</v>
      </c>
      <c r="B53" t="s">
        <v>2902</v>
      </c>
      <c r="C53" t="s">
        <v>2626</v>
      </c>
      <c r="D53" t="s">
        <v>1288</v>
      </c>
      <c r="E53" t="s">
        <v>2628</v>
      </c>
      <c r="F53">
        <v>1397</v>
      </c>
      <c r="G53" s="1">
        <v>38728</v>
      </c>
      <c r="H53" t="s">
        <v>475</v>
      </c>
      <c r="I53">
        <v>0</v>
      </c>
      <c r="J53">
        <v>5218.58</v>
      </c>
      <c r="K53">
        <v>0</v>
      </c>
      <c r="L53">
        <v>-5218.58</v>
      </c>
      <c r="M53" t="s">
        <v>1290</v>
      </c>
    </row>
    <row r="54" spans="1:13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1398</v>
      </c>
      <c r="G54" s="1">
        <v>38728</v>
      </c>
      <c r="H54" t="s">
        <v>476</v>
      </c>
      <c r="I54">
        <v>0</v>
      </c>
      <c r="J54">
        <v>1739.53</v>
      </c>
      <c r="K54">
        <v>0</v>
      </c>
      <c r="L54">
        <v>-1739.53</v>
      </c>
      <c r="M54" t="s">
        <v>1290</v>
      </c>
    </row>
    <row r="55" spans="1:13">
      <c r="A55">
        <v>101010102001</v>
      </c>
      <c r="B55" t="s">
        <v>2902</v>
      </c>
      <c r="C55" t="s">
        <v>2626</v>
      </c>
      <c r="D55" t="s">
        <v>1288</v>
      </c>
      <c r="E55" t="s">
        <v>2628</v>
      </c>
      <c r="F55">
        <v>1399</v>
      </c>
      <c r="G55" s="1">
        <v>38728</v>
      </c>
      <c r="H55" t="s">
        <v>477</v>
      </c>
      <c r="I55">
        <v>0</v>
      </c>
      <c r="J55">
        <v>180.32</v>
      </c>
      <c r="K55">
        <v>0</v>
      </c>
      <c r="L55">
        <v>-180.32</v>
      </c>
      <c r="M55" t="s">
        <v>1290</v>
      </c>
    </row>
    <row r="56" spans="1:13">
      <c r="A56">
        <v>101010102001</v>
      </c>
      <c r="B56" t="s">
        <v>2902</v>
      </c>
      <c r="C56" t="s">
        <v>2626</v>
      </c>
      <c r="D56" t="s">
        <v>1288</v>
      </c>
      <c r="E56" t="s">
        <v>2628</v>
      </c>
      <c r="F56">
        <v>1400</v>
      </c>
      <c r="G56" s="1">
        <v>38728</v>
      </c>
      <c r="H56" t="s">
        <v>802</v>
      </c>
      <c r="I56">
        <v>0</v>
      </c>
      <c r="J56">
        <v>150</v>
      </c>
      <c r="K56">
        <v>0</v>
      </c>
      <c r="L56">
        <v>-150</v>
      </c>
      <c r="M56" t="s">
        <v>1290</v>
      </c>
    </row>
    <row r="57" spans="1:13">
      <c r="A57">
        <v>101010102001</v>
      </c>
      <c r="B57" t="s">
        <v>2902</v>
      </c>
      <c r="C57" t="s">
        <v>2626</v>
      </c>
      <c r="D57" t="s">
        <v>1288</v>
      </c>
      <c r="E57" t="s">
        <v>2628</v>
      </c>
      <c r="F57">
        <v>1402</v>
      </c>
      <c r="G57" s="1">
        <v>38728</v>
      </c>
      <c r="H57" t="s">
        <v>803</v>
      </c>
      <c r="I57">
        <v>0</v>
      </c>
      <c r="J57">
        <v>6952.65</v>
      </c>
      <c r="K57">
        <v>0</v>
      </c>
      <c r="L57">
        <v>-6952.65</v>
      </c>
      <c r="M57" t="s">
        <v>1290</v>
      </c>
    </row>
    <row r="58" spans="1:13">
      <c r="A58">
        <v>101010102001</v>
      </c>
      <c r="B58" t="s">
        <v>2902</v>
      </c>
      <c r="C58" t="s">
        <v>2626</v>
      </c>
      <c r="D58" t="s">
        <v>1288</v>
      </c>
      <c r="E58" t="s">
        <v>2628</v>
      </c>
      <c r="F58">
        <v>1403</v>
      </c>
      <c r="G58" s="1">
        <v>38728</v>
      </c>
      <c r="H58" t="s">
        <v>804</v>
      </c>
      <c r="I58">
        <v>0</v>
      </c>
      <c r="J58">
        <v>7459.05</v>
      </c>
      <c r="K58">
        <v>0</v>
      </c>
      <c r="L58">
        <v>-7459.05</v>
      </c>
      <c r="M58" t="s">
        <v>1290</v>
      </c>
    </row>
    <row r="59" spans="1:13">
      <c r="A59">
        <v>101010102001</v>
      </c>
      <c r="B59" t="s">
        <v>2902</v>
      </c>
      <c r="C59" t="s">
        <v>2626</v>
      </c>
      <c r="D59" t="s">
        <v>1288</v>
      </c>
      <c r="E59" t="s">
        <v>2628</v>
      </c>
      <c r="F59">
        <v>1404</v>
      </c>
      <c r="G59" s="1">
        <v>38728</v>
      </c>
      <c r="H59" t="s">
        <v>805</v>
      </c>
      <c r="I59">
        <v>0</v>
      </c>
      <c r="J59">
        <v>250</v>
      </c>
      <c r="K59">
        <v>0</v>
      </c>
      <c r="L59">
        <v>-250</v>
      </c>
      <c r="M59" t="s">
        <v>1290</v>
      </c>
    </row>
    <row r="60" spans="1:13">
      <c r="A60">
        <v>101010102001</v>
      </c>
      <c r="B60" t="s">
        <v>2902</v>
      </c>
      <c r="C60" t="s">
        <v>2626</v>
      </c>
      <c r="D60" t="s">
        <v>1288</v>
      </c>
      <c r="E60" t="s">
        <v>2628</v>
      </c>
      <c r="F60">
        <v>1405</v>
      </c>
      <c r="G60" s="1">
        <v>38728</v>
      </c>
      <c r="H60" t="s">
        <v>806</v>
      </c>
      <c r="I60">
        <v>0</v>
      </c>
      <c r="J60">
        <v>3730.01</v>
      </c>
      <c r="K60">
        <v>0</v>
      </c>
      <c r="L60">
        <v>-3730.01</v>
      </c>
      <c r="M60" t="s">
        <v>1290</v>
      </c>
    </row>
    <row r="61" spans="1:13">
      <c r="A61">
        <v>101010102001</v>
      </c>
      <c r="B61" t="s">
        <v>2902</v>
      </c>
      <c r="C61" t="s">
        <v>2626</v>
      </c>
      <c r="D61" t="s">
        <v>1288</v>
      </c>
      <c r="E61" t="s">
        <v>2628</v>
      </c>
      <c r="F61">
        <v>1406</v>
      </c>
      <c r="G61" s="1">
        <v>38728</v>
      </c>
      <c r="H61" t="s">
        <v>807</v>
      </c>
      <c r="I61">
        <v>0</v>
      </c>
      <c r="J61">
        <v>13957.71</v>
      </c>
      <c r="K61">
        <v>0</v>
      </c>
      <c r="L61">
        <v>-13957.71</v>
      </c>
      <c r="M61" t="s">
        <v>1290</v>
      </c>
    </row>
    <row r="62" spans="1:13">
      <c r="A62">
        <v>101010102001</v>
      </c>
      <c r="B62" t="s">
        <v>2902</v>
      </c>
      <c r="C62" t="s">
        <v>2626</v>
      </c>
      <c r="D62" t="s">
        <v>1288</v>
      </c>
      <c r="E62" t="s">
        <v>2628</v>
      </c>
      <c r="F62">
        <v>1411</v>
      </c>
      <c r="G62" s="1">
        <v>38729</v>
      </c>
      <c r="H62" t="s">
        <v>813</v>
      </c>
      <c r="I62">
        <v>0</v>
      </c>
      <c r="J62">
        <v>15339.21</v>
      </c>
      <c r="K62">
        <v>0</v>
      </c>
      <c r="L62">
        <v>-15339.21</v>
      </c>
      <c r="M62" t="s">
        <v>1290</v>
      </c>
    </row>
    <row r="63" spans="1:13">
      <c r="A63">
        <v>101010102001</v>
      </c>
      <c r="B63" t="s">
        <v>2902</v>
      </c>
      <c r="C63" t="s">
        <v>2626</v>
      </c>
      <c r="D63" t="s">
        <v>1288</v>
      </c>
      <c r="E63" t="s">
        <v>2628</v>
      </c>
      <c r="F63">
        <v>1412</v>
      </c>
      <c r="G63" s="1">
        <v>38729</v>
      </c>
      <c r="H63" t="s">
        <v>814</v>
      </c>
      <c r="I63">
        <v>0</v>
      </c>
      <c r="J63">
        <v>120</v>
      </c>
      <c r="K63">
        <v>0</v>
      </c>
      <c r="L63">
        <v>-120</v>
      </c>
      <c r="M63" t="s">
        <v>1290</v>
      </c>
    </row>
    <row r="64" spans="1:13">
      <c r="A64">
        <v>101010102001</v>
      </c>
      <c r="B64" t="s">
        <v>2902</v>
      </c>
      <c r="C64" t="s">
        <v>2626</v>
      </c>
      <c r="D64" t="s">
        <v>1288</v>
      </c>
      <c r="E64" t="s">
        <v>2628</v>
      </c>
      <c r="F64">
        <v>1419</v>
      </c>
      <c r="G64" s="1">
        <v>38729</v>
      </c>
      <c r="H64" t="s">
        <v>815</v>
      </c>
      <c r="I64">
        <v>0</v>
      </c>
      <c r="J64">
        <v>81.03</v>
      </c>
      <c r="K64">
        <v>0</v>
      </c>
      <c r="L64">
        <v>-81.03</v>
      </c>
      <c r="M64" t="s">
        <v>1290</v>
      </c>
    </row>
    <row r="65" spans="1:14">
      <c r="A65">
        <v>101010102001</v>
      </c>
      <c r="B65" t="s">
        <v>2902</v>
      </c>
      <c r="C65" t="s">
        <v>2626</v>
      </c>
      <c r="D65" t="s">
        <v>1288</v>
      </c>
      <c r="E65" t="s">
        <v>2628</v>
      </c>
      <c r="F65">
        <v>1420</v>
      </c>
      <c r="G65" s="1">
        <v>38729</v>
      </c>
      <c r="H65" t="s">
        <v>816</v>
      </c>
      <c r="I65">
        <v>0</v>
      </c>
      <c r="J65">
        <v>77.7</v>
      </c>
      <c r="K65">
        <v>0</v>
      </c>
      <c r="L65">
        <v>-77.7</v>
      </c>
      <c r="M65" t="s">
        <v>1290</v>
      </c>
    </row>
    <row r="66" spans="1:14">
      <c r="A66">
        <v>101010102001</v>
      </c>
      <c r="B66" t="s">
        <v>2902</v>
      </c>
      <c r="C66" t="s">
        <v>2626</v>
      </c>
      <c r="D66" t="s">
        <v>1288</v>
      </c>
      <c r="E66" t="s">
        <v>2628</v>
      </c>
      <c r="F66">
        <v>1421</v>
      </c>
      <c r="G66" s="1">
        <v>38729</v>
      </c>
      <c r="H66" t="s">
        <v>817</v>
      </c>
      <c r="I66">
        <v>0</v>
      </c>
      <c r="J66">
        <v>108.78</v>
      </c>
      <c r="K66">
        <v>0</v>
      </c>
      <c r="L66">
        <v>-108.78</v>
      </c>
      <c r="M66" t="s">
        <v>1290</v>
      </c>
    </row>
    <row r="67" spans="1:14">
      <c r="A67">
        <v>101010102001</v>
      </c>
      <c r="B67" t="s">
        <v>2902</v>
      </c>
      <c r="C67" t="s">
        <v>2626</v>
      </c>
      <c r="D67" t="s">
        <v>1288</v>
      </c>
      <c r="E67" t="s">
        <v>2628</v>
      </c>
      <c r="F67">
        <v>1422</v>
      </c>
      <c r="G67" s="1">
        <v>38729</v>
      </c>
      <c r="H67" t="s">
        <v>818</v>
      </c>
      <c r="I67">
        <v>0</v>
      </c>
      <c r="J67">
        <v>27.5</v>
      </c>
      <c r="K67">
        <v>0</v>
      </c>
      <c r="L67">
        <v>-27.5</v>
      </c>
      <c r="M67" t="s">
        <v>1290</v>
      </c>
    </row>
    <row r="68" spans="1:14">
      <c r="A68">
        <v>101010102001</v>
      </c>
      <c r="B68" t="s">
        <v>2902</v>
      </c>
      <c r="C68" t="s">
        <v>2626</v>
      </c>
      <c r="D68" t="s">
        <v>1288</v>
      </c>
      <c r="E68" t="s">
        <v>2628</v>
      </c>
      <c r="F68">
        <v>1424</v>
      </c>
      <c r="G68" s="1">
        <v>38729</v>
      </c>
      <c r="H68" t="s">
        <v>819</v>
      </c>
      <c r="I68">
        <v>0</v>
      </c>
      <c r="J68">
        <v>33.299999999999997</v>
      </c>
      <c r="K68">
        <v>0</v>
      </c>
      <c r="L68">
        <v>-33.299999999999997</v>
      </c>
      <c r="M68" t="s">
        <v>1290</v>
      </c>
    </row>
    <row r="69" spans="1:14" s="9" customFormat="1">
      <c r="A69" s="9">
        <v>101010102001</v>
      </c>
      <c r="B69" s="9" t="s">
        <v>2902</v>
      </c>
      <c r="C69" s="9" t="s">
        <v>2626</v>
      </c>
      <c r="D69" s="9" t="s">
        <v>1288</v>
      </c>
      <c r="E69" s="9" t="s">
        <v>2628</v>
      </c>
      <c r="F69" s="9">
        <v>1426</v>
      </c>
      <c r="G69" s="10">
        <v>38729</v>
      </c>
      <c r="H69" s="9" t="s">
        <v>820</v>
      </c>
      <c r="I69" s="9">
        <v>0</v>
      </c>
      <c r="J69" s="9">
        <v>320</v>
      </c>
      <c r="K69" s="9">
        <v>0</v>
      </c>
      <c r="L69" s="9">
        <v>-320</v>
      </c>
      <c r="M69" s="9" t="s">
        <v>1290</v>
      </c>
      <c r="N69" s="9" t="s">
        <v>2852</v>
      </c>
    </row>
    <row r="70" spans="1:14">
      <c r="A70">
        <v>101010102001</v>
      </c>
      <c r="B70" t="s">
        <v>2902</v>
      </c>
      <c r="C70" t="s">
        <v>2626</v>
      </c>
      <c r="D70" t="s">
        <v>1288</v>
      </c>
      <c r="E70" t="s">
        <v>2628</v>
      </c>
      <c r="F70">
        <v>1427</v>
      </c>
      <c r="G70" s="1">
        <v>38729</v>
      </c>
      <c r="H70" t="s">
        <v>821</v>
      </c>
      <c r="I70">
        <v>0</v>
      </c>
      <c r="J70">
        <v>28.98</v>
      </c>
      <c r="K70">
        <v>0</v>
      </c>
      <c r="L70">
        <v>-28.98</v>
      </c>
      <c r="M70" t="s">
        <v>1290</v>
      </c>
    </row>
    <row r="71" spans="1:14">
      <c r="A71">
        <v>101010102001</v>
      </c>
      <c r="B71" t="s">
        <v>2902</v>
      </c>
      <c r="C71" t="s">
        <v>2626</v>
      </c>
      <c r="D71" t="s">
        <v>1288</v>
      </c>
      <c r="E71" t="s">
        <v>2628</v>
      </c>
      <c r="F71">
        <v>1428</v>
      </c>
      <c r="G71" s="1">
        <v>38729</v>
      </c>
      <c r="H71" t="s">
        <v>822</v>
      </c>
      <c r="I71">
        <v>0</v>
      </c>
      <c r="J71">
        <v>72.33</v>
      </c>
      <c r="K71">
        <v>0</v>
      </c>
      <c r="L71">
        <v>-72.33</v>
      </c>
      <c r="M71" t="s">
        <v>1290</v>
      </c>
    </row>
    <row r="72" spans="1:14">
      <c r="A72">
        <v>101010102001</v>
      </c>
      <c r="B72" t="s">
        <v>2902</v>
      </c>
      <c r="C72" t="s">
        <v>2626</v>
      </c>
      <c r="D72" t="s">
        <v>1288</v>
      </c>
      <c r="E72" t="s">
        <v>2628</v>
      </c>
      <c r="F72">
        <v>1436</v>
      </c>
      <c r="G72" s="1">
        <v>38729</v>
      </c>
      <c r="H72" t="s">
        <v>823</v>
      </c>
      <c r="I72">
        <v>0</v>
      </c>
      <c r="J72">
        <v>0</v>
      </c>
      <c r="K72">
        <v>0</v>
      </c>
      <c r="L72">
        <v>0</v>
      </c>
      <c r="M72" t="s">
        <v>1290</v>
      </c>
    </row>
    <row r="73" spans="1:14">
      <c r="A73">
        <v>101010102001</v>
      </c>
      <c r="B73" t="s">
        <v>2902</v>
      </c>
      <c r="C73" t="s">
        <v>2626</v>
      </c>
      <c r="D73" t="s">
        <v>1288</v>
      </c>
      <c r="E73" t="s">
        <v>2628</v>
      </c>
      <c r="F73">
        <v>1437</v>
      </c>
      <c r="G73" s="1">
        <v>38729</v>
      </c>
      <c r="H73" t="s">
        <v>824</v>
      </c>
      <c r="I73">
        <v>0</v>
      </c>
      <c r="J73">
        <v>275.17</v>
      </c>
      <c r="K73">
        <v>0</v>
      </c>
      <c r="L73">
        <v>-275.17</v>
      </c>
      <c r="M73" t="s">
        <v>1290</v>
      </c>
    </row>
    <row r="74" spans="1:14">
      <c r="A74">
        <v>101010102001</v>
      </c>
      <c r="B74" t="s">
        <v>2902</v>
      </c>
      <c r="C74" t="s">
        <v>2626</v>
      </c>
      <c r="D74" t="s">
        <v>1288</v>
      </c>
      <c r="E74" t="s">
        <v>2628</v>
      </c>
      <c r="F74">
        <v>1438</v>
      </c>
      <c r="G74" s="1">
        <v>38729</v>
      </c>
      <c r="H74" t="s">
        <v>825</v>
      </c>
      <c r="I74">
        <v>0</v>
      </c>
      <c r="J74">
        <v>97.8</v>
      </c>
      <c r="K74">
        <v>0</v>
      </c>
      <c r="L74">
        <v>-97.8</v>
      </c>
      <c r="M74" t="s">
        <v>1290</v>
      </c>
    </row>
    <row r="75" spans="1:14">
      <c r="A75">
        <v>101010102001</v>
      </c>
      <c r="B75" t="s">
        <v>2902</v>
      </c>
      <c r="C75" t="s">
        <v>2626</v>
      </c>
      <c r="D75" t="s">
        <v>1288</v>
      </c>
      <c r="E75" t="s">
        <v>2628</v>
      </c>
      <c r="F75">
        <v>1439</v>
      </c>
      <c r="G75" s="1">
        <v>38730</v>
      </c>
      <c r="H75" t="s">
        <v>826</v>
      </c>
      <c r="I75">
        <v>0</v>
      </c>
      <c r="J75">
        <v>26224.02</v>
      </c>
      <c r="K75">
        <v>0</v>
      </c>
      <c r="L75">
        <v>-26224.02</v>
      </c>
      <c r="M75" t="s">
        <v>1290</v>
      </c>
    </row>
    <row r="76" spans="1:14">
      <c r="A76">
        <v>101010102001</v>
      </c>
      <c r="B76" t="s">
        <v>2902</v>
      </c>
      <c r="C76" t="s">
        <v>2626</v>
      </c>
      <c r="D76" t="s">
        <v>1288</v>
      </c>
      <c r="E76" t="s">
        <v>2628</v>
      </c>
      <c r="F76">
        <v>1453</v>
      </c>
      <c r="G76" s="1">
        <v>38730</v>
      </c>
      <c r="H76" t="s">
        <v>827</v>
      </c>
      <c r="I76">
        <v>0</v>
      </c>
      <c r="J76">
        <v>2087.4299999999998</v>
      </c>
      <c r="K76">
        <v>0</v>
      </c>
      <c r="L76">
        <v>-2087.4299999999998</v>
      </c>
      <c r="M76" t="s">
        <v>1290</v>
      </c>
    </row>
    <row r="77" spans="1:14">
      <c r="A77">
        <v>101010102001</v>
      </c>
      <c r="B77" t="s">
        <v>2902</v>
      </c>
      <c r="C77" t="s">
        <v>2626</v>
      </c>
      <c r="D77" t="s">
        <v>1288</v>
      </c>
      <c r="E77" t="s">
        <v>2628</v>
      </c>
      <c r="F77">
        <v>1456</v>
      </c>
      <c r="G77" s="1">
        <v>38730</v>
      </c>
      <c r="H77" t="s">
        <v>828</v>
      </c>
      <c r="I77">
        <v>0</v>
      </c>
      <c r="J77">
        <v>0</v>
      </c>
      <c r="K77">
        <v>0</v>
      </c>
      <c r="L77">
        <v>0</v>
      </c>
      <c r="M77" t="s">
        <v>1290</v>
      </c>
    </row>
    <row r="78" spans="1:14" s="5" customFormat="1">
      <c r="A78" s="5">
        <v>101010102001</v>
      </c>
      <c r="B78" s="5" t="s">
        <v>2902</v>
      </c>
      <c r="C78" s="5" t="s">
        <v>2626</v>
      </c>
      <c r="D78" s="5" t="s">
        <v>1288</v>
      </c>
      <c r="E78" s="5" t="s">
        <v>2628</v>
      </c>
      <c r="F78" s="5">
        <v>1457</v>
      </c>
      <c r="G78" s="6">
        <v>38730</v>
      </c>
      <c r="H78" s="5" t="s">
        <v>829</v>
      </c>
      <c r="I78" s="5">
        <v>0</v>
      </c>
      <c r="J78" s="5">
        <v>2970</v>
      </c>
      <c r="K78" s="5">
        <v>0</v>
      </c>
      <c r="L78" s="5">
        <v>-2970</v>
      </c>
      <c r="M78" s="5" t="s">
        <v>1290</v>
      </c>
    </row>
    <row r="79" spans="1:14">
      <c r="A79">
        <v>101010102001</v>
      </c>
      <c r="B79" t="s">
        <v>2902</v>
      </c>
      <c r="C79" t="s">
        <v>2626</v>
      </c>
      <c r="D79" t="s">
        <v>1288</v>
      </c>
      <c r="E79" t="s">
        <v>2628</v>
      </c>
      <c r="F79">
        <v>1458</v>
      </c>
      <c r="G79" s="1">
        <v>38730</v>
      </c>
      <c r="H79" t="s">
        <v>828</v>
      </c>
      <c r="I79">
        <v>0</v>
      </c>
      <c r="J79">
        <v>59.57</v>
      </c>
      <c r="K79">
        <v>0</v>
      </c>
      <c r="L79">
        <v>-59.57</v>
      </c>
      <c r="M79" t="s">
        <v>1290</v>
      </c>
    </row>
    <row r="80" spans="1:14">
      <c r="A80">
        <v>101010102001</v>
      </c>
      <c r="B80" t="s">
        <v>2902</v>
      </c>
      <c r="C80" t="s">
        <v>2626</v>
      </c>
      <c r="D80" t="s">
        <v>1288</v>
      </c>
      <c r="E80" t="s">
        <v>2628</v>
      </c>
      <c r="F80">
        <v>1465</v>
      </c>
      <c r="G80" s="1">
        <v>38730</v>
      </c>
      <c r="H80" t="s">
        <v>830</v>
      </c>
      <c r="I80">
        <v>0</v>
      </c>
      <c r="J80">
        <v>80</v>
      </c>
      <c r="K80">
        <v>0</v>
      </c>
      <c r="L80">
        <v>-80</v>
      </c>
      <c r="M80" t="s">
        <v>1290</v>
      </c>
    </row>
    <row r="81" spans="1:13" s="5" customFormat="1">
      <c r="A81" s="5">
        <v>101010102001</v>
      </c>
      <c r="B81" s="5" t="s">
        <v>2902</v>
      </c>
      <c r="C81" s="5" t="s">
        <v>2626</v>
      </c>
      <c r="D81" s="5" t="s">
        <v>1288</v>
      </c>
      <c r="E81" s="5" t="s">
        <v>2628</v>
      </c>
      <c r="F81" s="5">
        <v>1466</v>
      </c>
      <c r="G81" s="6">
        <v>38730</v>
      </c>
      <c r="H81" s="5" t="s">
        <v>831</v>
      </c>
      <c r="I81" s="5">
        <v>0</v>
      </c>
      <c r="J81" s="5">
        <v>106.66</v>
      </c>
      <c r="K81" s="5">
        <v>0</v>
      </c>
      <c r="L81" s="5">
        <v>-106.66</v>
      </c>
      <c r="M81" s="5" t="s">
        <v>1290</v>
      </c>
    </row>
    <row r="82" spans="1:13" s="5" customFormat="1">
      <c r="A82" s="5">
        <v>101010102001</v>
      </c>
      <c r="B82" s="5" t="s">
        <v>2902</v>
      </c>
      <c r="C82" s="5" t="s">
        <v>2626</v>
      </c>
      <c r="D82" s="5" t="s">
        <v>1288</v>
      </c>
      <c r="E82" s="5" t="s">
        <v>2628</v>
      </c>
      <c r="F82" s="5">
        <v>1468</v>
      </c>
      <c r="G82" s="6">
        <v>38730</v>
      </c>
      <c r="H82" s="5" t="s">
        <v>832</v>
      </c>
      <c r="I82" s="5">
        <v>0</v>
      </c>
      <c r="J82" s="5">
        <v>10365.44</v>
      </c>
      <c r="K82" s="5">
        <v>0</v>
      </c>
      <c r="L82" s="5">
        <v>-10365.44</v>
      </c>
      <c r="M82" s="5" t="s">
        <v>1290</v>
      </c>
    </row>
    <row r="83" spans="1:13">
      <c r="A83">
        <v>101010102001</v>
      </c>
      <c r="B83" t="s">
        <v>2902</v>
      </c>
      <c r="C83" t="s">
        <v>2626</v>
      </c>
      <c r="D83" t="s">
        <v>1288</v>
      </c>
      <c r="E83" t="s">
        <v>2628</v>
      </c>
      <c r="F83">
        <v>1469</v>
      </c>
      <c r="G83" s="1">
        <v>38730</v>
      </c>
      <c r="H83" t="s">
        <v>833</v>
      </c>
      <c r="I83">
        <v>0</v>
      </c>
      <c r="J83">
        <v>400</v>
      </c>
      <c r="K83">
        <v>0</v>
      </c>
      <c r="L83">
        <v>-400</v>
      </c>
      <c r="M83" t="s">
        <v>1290</v>
      </c>
    </row>
    <row r="84" spans="1:13">
      <c r="A84">
        <v>101010102001</v>
      </c>
      <c r="B84" t="s">
        <v>2902</v>
      </c>
      <c r="C84" t="s">
        <v>2626</v>
      </c>
      <c r="D84" t="s">
        <v>1288</v>
      </c>
      <c r="E84" t="s">
        <v>2628</v>
      </c>
      <c r="F84">
        <v>1470</v>
      </c>
      <c r="G84" s="1">
        <v>38730</v>
      </c>
      <c r="H84" t="s">
        <v>834</v>
      </c>
      <c r="I84">
        <v>0</v>
      </c>
      <c r="J84">
        <v>0</v>
      </c>
      <c r="K84">
        <v>0</v>
      </c>
      <c r="L84">
        <v>0</v>
      </c>
      <c r="M84" t="s">
        <v>1290</v>
      </c>
    </row>
    <row r="85" spans="1:13">
      <c r="A85">
        <v>101010102001</v>
      </c>
      <c r="B85" t="s">
        <v>2902</v>
      </c>
      <c r="C85" t="s">
        <v>2626</v>
      </c>
      <c r="D85" t="s">
        <v>1288</v>
      </c>
      <c r="E85" t="s">
        <v>2628</v>
      </c>
      <c r="F85">
        <v>1471</v>
      </c>
      <c r="G85" s="1">
        <v>38730</v>
      </c>
      <c r="H85" t="s">
        <v>835</v>
      </c>
      <c r="I85">
        <v>0</v>
      </c>
      <c r="J85">
        <v>133.28</v>
      </c>
      <c r="K85">
        <v>0</v>
      </c>
      <c r="L85">
        <v>-133.28</v>
      </c>
      <c r="M85" t="s">
        <v>1290</v>
      </c>
    </row>
    <row r="86" spans="1:13">
      <c r="A86">
        <v>101010102001</v>
      </c>
      <c r="B86" t="s">
        <v>2902</v>
      </c>
      <c r="C86" t="s">
        <v>2626</v>
      </c>
      <c r="D86" t="s">
        <v>1288</v>
      </c>
      <c r="E86" t="s">
        <v>2628</v>
      </c>
      <c r="F86">
        <v>1478</v>
      </c>
      <c r="G86" s="1">
        <v>38730</v>
      </c>
      <c r="H86" t="s">
        <v>836</v>
      </c>
      <c r="I86">
        <v>0</v>
      </c>
      <c r="J86">
        <v>500</v>
      </c>
      <c r="K86">
        <v>0</v>
      </c>
      <c r="L86">
        <v>-500</v>
      </c>
      <c r="M86" t="s">
        <v>1290</v>
      </c>
    </row>
    <row r="87" spans="1:13">
      <c r="A87">
        <v>101010102001</v>
      </c>
      <c r="B87" t="s">
        <v>2902</v>
      </c>
      <c r="C87" t="s">
        <v>2626</v>
      </c>
      <c r="D87" t="s">
        <v>1288</v>
      </c>
      <c r="E87" t="s">
        <v>2628</v>
      </c>
      <c r="F87">
        <v>1479</v>
      </c>
      <c r="G87" s="1">
        <v>38730</v>
      </c>
      <c r="H87" t="s">
        <v>837</v>
      </c>
      <c r="I87">
        <v>0</v>
      </c>
      <c r="J87">
        <v>500</v>
      </c>
      <c r="K87">
        <v>0</v>
      </c>
      <c r="L87">
        <v>-500</v>
      </c>
      <c r="M87" t="s">
        <v>1290</v>
      </c>
    </row>
    <row r="88" spans="1:13">
      <c r="A88">
        <v>101010102001</v>
      </c>
      <c r="B88" t="s">
        <v>2902</v>
      </c>
      <c r="C88" t="s">
        <v>2626</v>
      </c>
      <c r="D88" t="s">
        <v>1288</v>
      </c>
      <c r="E88" t="s">
        <v>2628</v>
      </c>
      <c r="F88">
        <v>1480</v>
      </c>
      <c r="G88" s="1">
        <v>38730</v>
      </c>
      <c r="H88" t="s">
        <v>838</v>
      </c>
      <c r="I88">
        <v>0</v>
      </c>
      <c r="J88">
        <v>0</v>
      </c>
      <c r="K88">
        <v>0</v>
      </c>
      <c r="L88">
        <v>0</v>
      </c>
      <c r="M88" t="s">
        <v>1290</v>
      </c>
    </row>
    <row r="89" spans="1:13">
      <c r="A89">
        <v>101010102001</v>
      </c>
      <c r="B89" t="s">
        <v>2902</v>
      </c>
      <c r="C89" t="s">
        <v>2626</v>
      </c>
      <c r="D89" t="s">
        <v>1288</v>
      </c>
      <c r="E89" t="s">
        <v>2628</v>
      </c>
      <c r="F89">
        <v>1482</v>
      </c>
      <c r="G89" s="1">
        <v>38730</v>
      </c>
      <c r="H89" t="s">
        <v>839</v>
      </c>
      <c r="I89">
        <v>0</v>
      </c>
      <c r="J89">
        <v>795.59</v>
      </c>
      <c r="K89">
        <v>0</v>
      </c>
      <c r="L89">
        <v>-795.59</v>
      </c>
      <c r="M89" t="s">
        <v>1290</v>
      </c>
    </row>
    <row r="90" spans="1:13">
      <c r="A90">
        <v>101010102001</v>
      </c>
      <c r="B90" t="s">
        <v>2676</v>
      </c>
      <c r="C90" t="s">
        <v>2626</v>
      </c>
      <c r="D90" t="s">
        <v>1288</v>
      </c>
      <c r="E90" t="s">
        <v>2628</v>
      </c>
      <c r="F90">
        <v>2078</v>
      </c>
      <c r="G90" s="1">
        <v>38730</v>
      </c>
      <c r="H90" t="s">
        <v>2678</v>
      </c>
      <c r="I90">
        <v>0</v>
      </c>
      <c r="J90">
        <v>70</v>
      </c>
      <c r="K90">
        <v>0</v>
      </c>
      <c r="L90">
        <v>-70</v>
      </c>
      <c r="M90" t="s">
        <v>1290</v>
      </c>
    </row>
    <row r="91" spans="1:13">
      <c r="A91">
        <v>101010102001</v>
      </c>
      <c r="B91" t="s">
        <v>2902</v>
      </c>
      <c r="C91" t="s">
        <v>2626</v>
      </c>
      <c r="D91" t="s">
        <v>1288</v>
      </c>
      <c r="E91" t="s">
        <v>2628</v>
      </c>
      <c r="F91">
        <v>2079</v>
      </c>
      <c r="G91" s="1">
        <v>38732</v>
      </c>
      <c r="H91" t="s">
        <v>841</v>
      </c>
      <c r="I91">
        <v>0</v>
      </c>
      <c r="J91">
        <v>50</v>
      </c>
      <c r="K91">
        <v>0</v>
      </c>
      <c r="L91">
        <v>-50</v>
      </c>
      <c r="M91" t="s">
        <v>1290</v>
      </c>
    </row>
    <row r="92" spans="1:13">
      <c r="A92">
        <v>101010102001</v>
      </c>
      <c r="B92" t="s">
        <v>2902</v>
      </c>
      <c r="C92" t="s">
        <v>2626</v>
      </c>
      <c r="D92" t="s">
        <v>1288</v>
      </c>
      <c r="E92" t="s">
        <v>2628</v>
      </c>
      <c r="F92">
        <v>1483</v>
      </c>
      <c r="G92" s="1">
        <v>38733</v>
      </c>
      <c r="H92" t="s">
        <v>842</v>
      </c>
      <c r="I92">
        <v>0</v>
      </c>
      <c r="J92">
        <v>5218.58</v>
      </c>
      <c r="K92">
        <v>0</v>
      </c>
      <c r="L92">
        <v>-5218.58</v>
      </c>
      <c r="M92" t="s">
        <v>1290</v>
      </c>
    </row>
    <row r="93" spans="1:13">
      <c r="A93">
        <v>101010102001</v>
      </c>
      <c r="B93" t="s">
        <v>2902</v>
      </c>
      <c r="C93" t="s">
        <v>2626</v>
      </c>
      <c r="D93" t="s">
        <v>1288</v>
      </c>
      <c r="E93" t="s">
        <v>2628</v>
      </c>
      <c r="F93">
        <v>1484</v>
      </c>
      <c r="G93" s="1">
        <v>38733</v>
      </c>
      <c r="H93" t="s">
        <v>843</v>
      </c>
      <c r="I93">
        <v>0</v>
      </c>
      <c r="J93">
        <v>0</v>
      </c>
      <c r="K93">
        <v>0</v>
      </c>
      <c r="L93">
        <v>0</v>
      </c>
      <c r="M93" t="s">
        <v>1290</v>
      </c>
    </row>
    <row r="94" spans="1:13">
      <c r="A94">
        <v>101010102001</v>
      </c>
      <c r="B94" t="s">
        <v>2902</v>
      </c>
      <c r="C94" t="s">
        <v>2626</v>
      </c>
      <c r="D94" t="s">
        <v>1288</v>
      </c>
      <c r="E94" t="s">
        <v>2628</v>
      </c>
      <c r="F94">
        <v>1485</v>
      </c>
      <c r="G94" s="1">
        <v>38733</v>
      </c>
      <c r="H94" t="s">
        <v>844</v>
      </c>
      <c r="I94">
        <v>0</v>
      </c>
      <c r="J94">
        <v>2087.4299999999998</v>
      </c>
      <c r="K94">
        <v>0</v>
      </c>
      <c r="L94">
        <v>-2087.4299999999998</v>
      </c>
      <c r="M94" t="s">
        <v>1290</v>
      </c>
    </row>
    <row r="95" spans="1:13">
      <c r="A95">
        <v>101010102001</v>
      </c>
      <c r="B95" t="s">
        <v>2902</v>
      </c>
      <c r="C95" t="s">
        <v>2626</v>
      </c>
      <c r="D95" t="s">
        <v>1288</v>
      </c>
      <c r="E95" t="s">
        <v>2628</v>
      </c>
      <c r="F95">
        <v>1486</v>
      </c>
      <c r="G95" s="1">
        <v>38733</v>
      </c>
      <c r="H95" t="s">
        <v>845</v>
      </c>
      <c r="I95">
        <v>0</v>
      </c>
      <c r="J95">
        <v>5218.58</v>
      </c>
      <c r="K95">
        <v>0</v>
      </c>
      <c r="L95">
        <v>-5218.58</v>
      </c>
      <c r="M95" t="s">
        <v>1290</v>
      </c>
    </row>
    <row r="96" spans="1:13">
      <c r="A96">
        <v>101010102001</v>
      </c>
      <c r="B96" t="s">
        <v>2902</v>
      </c>
      <c r="C96" t="s">
        <v>2626</v>
      </c>
      <c r="D96" t="s">
        <v>1288</v>
      </c>
      <c r="E96" t="s">
        <v>2628</v>
      </c>
      <c r="F96">
        <v>1487</v>
      </c>
      <c r="G96" s="1">
        <v>38734</v>
      </c>
      <c r="H96" t="s">
        <v>846</v>
      </c>
      <c r="I96">
        <v>0</v>
      </c>
      <c r="J96">
        <v>27098.15</v>
      </c>
      <c r="K96">
        <v>0</v>
      </c>
      <c r="L96">
        <v>-27098.15</v>
      </c>
      <c r="M96" t="s">
        <v>1290</v>
      </c>
    </row>
    <row r="97" spans="1:13">
      <c r="A97">
        <v>101010102001</v>
      </c>
      <c r="B97" t="s">
        <v>2902</v>
      </c>
      <c r="C97" t="s">
        <v>2626</v>
      </c>
      <c r="D97" t="s">
        <v>1288</v>
      </c>
      <c r="E97" t="s">
        <v>2628</v>
      </c>
      <c r="F97">
        <v>1488</v>
      </c>
      <c r="G97" s="1">
        <v>38734</v>
      </c>
      <c r="H97" t="s">
        <v>847</v>
      </c>
      <c r="I97">
        <v>0</v>
      </c>
      <c r="J97">
        <v>10891.49</v>
      </c>
      <c r="K97">
        <v>0</v>
      </c>
      <c r="L97">
        <v>-10891.49</v>
      </c>
      <c r="M97" t="s">
        <v>1290</v>
      </c>
    </row>
    <row r="98" spans="1:13">
      <c r="A98">
        <v>101010102001</v>
      </c>
      <c r="B98" t="s">
        <v>2902</v>
      </c>
      <c r="C98" t="s">
        <v>2626</v>
      </c>
      <c r="D98" t="s">
        <v>1288</v>
      </c>
      <c r="E98" t="s">
        <v>2628</v>
      </c>
      <c r="F98">
        <v>1489</v>
      </c>
      <c r="G98" s="1">
        <v>38734</v>
      </c>
      <c r="H98" t="s">
        <v>848</v>
      </c>
      <c r="I98">
        <v>0</v>
      </c>
      <c r="J98">
        <v>0</v>
      </c>
      <c r="K98">
        <v>0</v>
      </c>
      <c r="L98">
        <v>0</v>
      </c>
      <c r="M98" t="s">
        <v>1290</v>
      </c>
    </row>
    <row r="99" spans="1:13">
      <c r="A99">
        <v>101010102001</v>
      </c>
      <c r="B99" t="s">
        <v>2902</v>
      </c>
      <c r="C99" t="s">
        <v>2626</v>
      </c>
      <c r="D99" t="s">
        <v>1288</v>
      </c>
      <c r="E99" t="s">
        <v>2628</v>
      </c>
      <c r="F99">
        <v>1491</v>
      </c>
      <c r="G99" s="1">
        <v>38734</v>
      </c>
      <c r="H99" t="s">
        <v>835</v>
      </c>
      <c r="I99">
        <v>0</v>
      </c>
      <c r="J99">
        <v>94.08</v>
      </c>
      <c r="K99">
        <v>0</v>
      </c>
      <c r="L99">
        <v>-94.08</v>
      </c>
      <c r="M99" t="s">
        <v>1290</v>
      </c>
    </row>
    <row r="100" spans="1:13">
      <c r="A100">
        <v>101010102001</v>
      </c>
      <c r="B100" t="s">
        <v>2902</v>
      </c>
      <c r="C100" t="s">
        <v>2626</v>
      </c>
      <c r="D100" t="s">
        <v>1288</v>
      </c>
      <c r="E100" t="s">
        <v>2628</v>
      </c>
      <c r="F100">
        <v>1492</v>
      </c>
      <c r="G100" s="1">
        <v>38734</v>
      </c>
      <c r="H100" t="s">
        <v>849</v>
      </c>
      <c r="I100">
        <v>0</v>
      </c>
      <c r="J100">
        <v>300.35000000000002</v>
      </c>
      <c r="K100">
        <v>0</v>
      </c>
      <c r="L100">
        <v>-300.35000000000002</v>
      </c>
      <c r="M100" t="s">
        <v>1290</v>
      </c>
    </row>
    <row r="101" spans="1:13">
      <c r="A101">
        <v>101010102001</v>
      </c>
      <c r="B101" t="s">
        <v>2902</v>
      </c>
      <c r="C101" t="s">
        <v>2626</v>
      </c>
      <c r="D101" t="s">
        <v>1288</v>
      </c>
      <c r="E101" t="s">
        <v>2628</v>
      </c>
      <c r="F101">
        <v>1493</v>
      </c>
      <c r="G101" s="1">
        <v>38734</v>
      </c>
      <c r="H101" t="s">
        <v>850</v>
      </c>
      <c r="I101">
        <v>0</v>
      </c>
      <c r="J101">
        <v>10199.959999999999</v>
      </c>
      <c r="K101">
        <v>0</v>
      </c>
      <c r="L101">
        <v>-10199.959999999999</v>
      </c>
      <c r="M101" t="s">
        <v>1290</v>
      </c>
    </row>
    <row r="102" spans="1:13">
      <c r="A102">
        <v>101010102001</v>
      </c>
      <c r="B102" t="s">
        <v>2902</v>
      </c>
      <c r="C102" t="s">
        <v>2626</v>
      </c>
      <c r="D102" t="s">
        <v>1288</v>
      </c>
      <c r="E102" t="s">
        <v>2628</v>
      </c>
      <c r="F102">
        <v>1494</v>
      </c>
      <c r="G102" s="1">
        <v>38734</v>
      </c>
      <c r="H102" t="s">
        <v>851</v>
      </c>
      <c r="I102">
        <v>0</v>
      </c>
      <c r="J102">
        <v>79.430000000000007</v>
      </c>
      <c r="K102">
        <v>0</v>
      </c>
      <c r="L102">
        <v>-79.430000000000007</v>
      </c>
      <c r="M102" t="s">
        <v>1290</v>
      </c>
    </row>
    <row r="103" spans="1:13">
      <c r="A103">
        <v>101010102001</v>
      </c>
      <c r="B103" t="s">
        <v>2902</v>
      </c>
      <c r="C103" t="s">
        <v>2626</v>
      </c>
      <c r="D103" t="s">
        <v>1288</v>
      </c>
      <c r="E103" t="s">
        <v>2628</v>
      </c>
      <c r="F103">
        <v>1495</v>
      </c>
      <c r="G103" s="1">
        <v>38734</v>
      </c>
      <c r="H103" t="s">
        <v>852</v>
      </c>
      <c r="I103">
        <v>0</v>
      </c>
      <c r="J103">
        <v>38.08</v>
      </c>
      <c r="K103">
        <v>0</v>
      </c>
      <c r="L103">
        <v>-38.08</v>
      </c>
      <c r="M103" t="s">
        <v>1290</v>
      </c>
    </row>
    <row r="104" spans="1:13">
      <c r="A104">
        <v>101010102001</v>
      </c>
      <c r="B104" t="s">
        <v>2902</v>
      </c>
      <c r="C104" t="s">
        <v>2626</v>
      </c>
      <c r="D104" t="s">
        <v>1288</v>
      </c>
      <c r="E104" t="s">
        <v>2628</v>
      </c>
      <c r="F104">
        <v>1497</v>
      </c>
      <c r="G104" s="1">
        <v>38734</v>
      </c>
      <c r="H104" t="s">
        <v>853</v>
      </c>
      <c r="I104">
        <v>0</v>
      </c>
      <c r="J104">
        <v>60</v>
      </c>
      <c r="K104">
        <v>0</v>
      </c>
      <c r="L104">
        <v>-60</v>
      </c>
      <c r="M104" t="s">
        <v>1290</v>
      </c>
    </row>
    <row r="105" spans="1:13">
      <c r="A105">
        <v>101010102001</v>
      </c>
      <c r="B105" t="s">
        <v>2902</v>
      </c>
      <c r="C105" t="s">
        <v>2626</v>
      </c>
      <c r="D105" t="s">
        <v>1288</v>
      </c>
      <c r="E105" t="s">
        <v>2628</v>
      </c>
      <c r="F105">
        <v>1498</v>
      </c>
      <c r="G105" s="1">
        <v>38734</v>
      </c>
      <c r="H105" t="s">
        <v>854</v>
      </c>
      <c r="I105">
        <v>0</v>
      </c>
      <c r="J105">
        <v>30</v>
      </c>
      <c r="K105">
        <v>0</v>
      </c>
      <c r="L105">
        <v>-30</v>
      </c>
      <c r="M105" t="s">
        <v>1290</v>
      </c>
    </row>
    <row r="106" spans="1:13">
      <c r="A106">
        <v>101010102001</v>
      </c>
      <c r="B106" t="s">
        <v>2902</v>
      </c>
      <c r="C106" t="s">
        <v>2626</v>
      </c>
      <c r="D106" t="s">
        <v>1288</v>
      </c>
      <c r="E106" t="s">
        <v>2628</v>
      </c>
      <c r="F106">
        <v>1499</v>
      </c>
      <c r="G106" s="1">
        <v>38734</v>
      </c>
      <c r="H106" t="s">
        <v>854</v>
      </c>
      <c r="I106">
        <v>0</v>
      </c>
      <c r="J106">
        <v>30</v>
      </c>
      <c r="K106">
        <v>0</v>
      </c>
      <c r="L106">
        <v>-30</v>
      </c>
      <c r="M106" t="s">
        <v>1290</v>
      </c>
    </row>
    <row r="107" spans="1:13">
      <c r="A107">
        <v>101010102001</v>
      </c>
      <c r="B107" t="s">
        <v>2902</v>
      </c>
      <c r="C107" t="s">
        <v>2626</v>
      </c>
      <c r="D107" t="s">
        <v>1288</v>
      </c>
      <c r="E107" t="s">
        <v>2628</v>
      </c>
      <c r="F107">
        <v>1500</v>
      </c>
      <c r="G107" s="1">
        <v>38734</v>
      </c>
      <c r="H107" t="s">
        <v>855</v>
      </c>
      <c r="I107">
        <v>0</v>
      </c>
      <c r="J107">
        <v>30</v>
      </c>
      <c r="K107">
        <v>0</v>
      </c>
      <c r="L107">
        <v>-30</v>
      </c>
      <c r="M107" t="s">
        <v>1290</v>
      </c>
    </row>
    <row r="108" spans="1:13">
      <c r="A108">
        <v>101010102001</v>
      </c>
      <c r="B108" t="s">
        <v>2902</v>
      </c>
      <c r="C108" t="s">
        <v>2626</v>
      </c>
      <c r="D108" t="s">
        <v>1288</v>
      </c>
      <c r="E108" t="s">
        <v>2628</v>
      </c>
      <c r="F108">
        <v>1501</v>
      </c>
      <c r="G108" s="1">
        <v>38734</v>
      </c>
      <c r="H108" t="s">
        <v>855</v>
      </c>
      <c r="I108">
        <v>0</v>
      </c>
      <c r="J108">
        <v>100</v>
      </c>
      <c r="K108">
        <v>0</v>
      </c>
      <c r="L108">
        <v>-100</v>
      </c>
      <c r="M108" t="s">
        <v>1290</v>
      </c>
    </row>
    <row r="109" spans="1:13" s="5" customFormat="1">
      <c r="A109" s="5">
        <v>101010102001</v>
      </c>
      <c r="B109" s="5" t="s">
        <v>2902</v>
      </c>
      <c r="C109" s="5" t="s">
        <v>2626</v>
      </c>
      <c r="D109" s="5" t="s">
        <v>1288</v>
      </c>
      <c r="E109" s="5" t="s">
        <v>2628</v>
      </c>
      <c r="F109" s="5">
        <v>1516</v>
      </c>
      <c r="G109" s="6">
        <v>38734</v>
      </c>
      <c r="H109" s="5" t="s">
        <v>856</v>
      </c>
      <c r="I109" s="5">
        <v>0</v>
      </c>
      <c r="J109" s="5">
        <v>251.5</v>
      </c>
      <c r="K109" s="5">
        <v>0</v>
      </c>
      <c r="L109" s="5">
        <v>-251.5</v>
      </c>
      <c r="M109" s="5" t="s">
        <v>1290</v>
      </c>
    </row>
    <row r="110" spans="1:13">
      <c r="A110">
        <v>101010102001</v>
      </c>
      <c r="B110" t="s">
        <v>2902</v>
      </c>
      <c r="C110" t="s">
        <v>2626</v>
      </c>
      <c r="D110" t="s">
        <v>1288</v>
      </c>
      <c r="E110" t="s">
        <v>2628</v>
      </c>
      <c r="F110">
        <v>1517</v>
      </c>
      <c r="G110" s="1">
        <v>38734</v>
      </c>
      <c r="H110" t="s">
        <v>857</v>
      </c>
      <c r="I110">
        <v>0</v>
      </c>
      <c r="J110">
        <v>107.12</v>
      </c>
      <c r="K110">
        <v>0</v>
      </c>
      <c r="L110">
        <v>-107.12</v>
      </c>
      <c r="M110" t="s">
        <v>1290</v>
      </c>
    </row>
    <row r="111" spans="1:13">
      <c r="A111">
        <v>101010102001</v>
      </c>
      <c r="B111" t="s">
        <v>2902</v>
      </c>
      <c r="C111" t="s">
        <v>2626</v>
      </c>
      <c r="D111" t="s">
        <v>1288</v>
      </c>
      <c r="E111" t="s">
        <v>2628</v>
      </c>
      <c r="F111">
        <v>1518</v>
      </c>
      <c r="G111" s="1">
        <v>38734</v>
      </c>
      <c r="H111" t="s">
        <v>858</v>
      </c>
      <c r="I111">
        <v>0</v>
      </c>
      <c r="J111">
        <v>103.75</v>
      </c>
      <c r="K111">
        <v>0</v>
      </c>
      <c r="L111">
        <v>-103.75</v>
      </c>
      <c r="M111" t="s">
        <v>1290</v>
      </c>
    </row>
    <row r="112" spans="1:13">
      <c r="A112">
        <v>101010102001</v>
      </c>
      <c r="B112" t="s">
        <v>2902</v>
      </c>
      <c r="C112" t="s">
        <v>2626</v>
      </c>
      <c r="D112" t="s">
        <v>1288</v>
      </c>
      <c r="E112" t="s">
        <v>2628</v>
      </c>
      <c r="F112">
        <v>1519</v>
      </c>
      <c r="G112" s="1">
        <v>38734</v>
      </c>
      <c r="H112" t="s">
        <v>859</v>
      </c>
      <c r="I112">
        <v>0</v>
      </c>
      <c r="J112">
        <v>98</v>
      </c>
      <c r="K112">
        <v>0</v>
      </c>
      <c r="L112">
        <v>-98</v>
      </c>
      <c r="M112" t="s">
        <v>1290</v>
      </c>
    </row>
    <row r="113" spans="1:14">
      <c r="A113">
        <v>101010102001</v>
      </c>
      <c r="B113" t="s">
        <v>2902</v>
      </c>
      <c r="C113" t="s">
        <v>2626</v>
      </c>
      <c r="D113" t="s">
        <v>1288</v>
      </c>
      <c r="E113" t="s">
        <v>2628</v>
      </c>
      <c r="F113">
        <v>1520</v>
      </c>
      <c r="G113" s="1">
        <v>38734</v>
      </c>
      <c r="H113" t="s">
        <v>858</v>
      </c>
      <c r="I113">
        <v>0</v>
      </c>
      <c r="J113">
        <v>82.5</v>
      </c>
      <c r="K113">
        <v>0</v>
      </c>
      <c r="L113">
        <v>-82.5</v>
      </c>
      <c r="M113" t="s">
        <v>1290</v>
      </c>
    </row>
    <row r="114" spans="1:14">
      <c r="A114">
        <v>101010102001</v>
      </c>
      <c r="B114" t="s">
        <v>2902</v>
      </c>
      <c r="C114" t="s">
        <v>2626</v>
      </c>
      <c r="D114" t="s">
        <v>1288</v>
      </c>
      <c r="E114" t="s">
        <v>2628</v>
      </c>
      <c r="F114">
        <v>1521</v>
      </c>
      <c r="G114" s="1">
        <v>38734</v>
      </c>
      <c r="H114" t="s">
        <v>857</v>
      </c>
      <c r="I114">
        <v>0</v>
      </c>
      <c r="J114">
        <v>69.5</v>
      </c>
      <c r="K114">
        <v>0</v>
      </c>
      <c r="L114">
        <v>-69.5</v>
      </c>
      <c r="M114" t="s">
        <v>1290</v>
      </c>
    </row>
    <row r="115" spans="1:14">
      <c r="A115">
        <v>101010102001</v>
      </c>
      <c r="B115" t="s">
        <v>2902</v>
      </c>
      <c r="C115" t="s">
        <v>2626</v>
      </c>
      <c r="D115" t="s">
        <v>1288</v>
      </c>
      <c r="E115" t="s">
        <v>2628</v>
      </c>
      <c r="F115">
        <v>1522</v>
      </c>
      <c r="G115" s="1">
        <v>38734</v>
      </c>
      <c r="H115" t="s">
        <v>857</v>
      </c>
      <c r="I115">
        <v>0</v>
      </c>
      <c r="J115">
        <v>63</v>
      </c>
      <c r="K115">
        <v>0</v>
      </c>
      <c r="L115">
        <v>-63</v>
      </c>
      <c r="M115" t="s">
        <v>1290</v>
      </c>
    </row>
    <row r="116" spans="1:14">
      <c r="A116">
        <v>101010102001</v>
      </c>
      <c r="B116" t="s">
        <v>2902</v>
      </c>
      <c r="C116" t="s">
        <v>2626</v>
      </c>
      <c r="D116" t="s">
        <v>1288</v>
      </c>
      <c r="E116" t="s">
        <v>2628</v>
      </c>
      <c r="F116">
        <v>1523</v>
      </c>
      <c r="G116" s="1">
        <v>38734</v>
      </c>
      <c r="H116" t="s">
        <v>860</v>
      </c>
      <c r="I116">
        <v>0</v>
      </c>
      <c r="J116">
        <v>53</v>
      </c>
      <c r="K116">
        <v>0</v>
      </c>
      <c r="L116">
        <v>-53</v>
      </c>
      <c r="M116" t="s">
        <v>1290</v>
      </c>
    </row>
    <row r="117" spans="1:14" s="7" customFormat="1">
      <c r="A117" s="7">
        <v>101010102001</v>
      </c>
      <c r="B117" s="7" t="s">
        <v>2902</v>
      </c>
      <c r="C117" s="7" t="s">
        <v>2626</v>
      </c>
      <c r="D117" s="7" t="s">
        <v>1288</v>
      </c>
      <c r="E117" s="7" t="s">
        <v>2628</v>
      </c>
      <c r="F117" s="7">
        <v>1524</v>
      </c>
      <c r="G117" s="8">
        <v>38734</v>
      </c>
      <c r="H117" s="7" t="s">
        <v>856</v>
      </c>
      <c r="I117" s="7">
        <v>0</v>
      </c>
      <c r="J117" s="7">
        <v>40.5</v>
      </c>
      <c r="K117" s="7">
        <v>0</v>
      </c>
      <c r="L117" s="7">
        <v>-40.5</v>
      </c>
      <c r="M117" s="7" t="s">
        <v>1290</v>
      </c>
    </row>
    <row r="118" spans="1:14" s="5" customFormat="1">
      <c r="A118" s="5">
        <v>101010102001</v>
      </c>
      <c r="B118" s="5" t="s">
        <v>2902</v>
      </c>
      <c r="C118" s="5" t="s">
        <v>2626</v>
      </c>
      <c r="D118" s="5" t="s">
        <v>1288</v>
      </c>
      <c r="E118" s="5" t="s">
        <v>2628</v>
      </c>
      <c r="F118" s="5">
        <v>1525</v>
      </c>
      <c r="G118" s="6">
        <v>38734</v>
      </c>
      <c r="H118" s="5" t="s">
        <v>856</v>
      </c>
      <c r="I118" s="5">
        <v>0</v>
      </c>
      <c r="J118" s="5">
        <v>32</v>
      </c>
      <c r="K118" s="5">
        <v>0</v>
      </c>
      <c r="L118" s="5">
        <v>-32</v>
      </c>
      <c r="M118" s="5" t="s">
        <v>1290</v>
      </c>
    </row>
    <row r="119" spans="1:14">
      <c r="A119">
        <v>101010102001</v>
      </c>
      <c r="B119" t="s">
        <v>2902</v>
      </c>
      <c r="C119" t="s">
        <v>2626</v>
      </c>
      <c r="D119" t="s">
        <v>1288</v>
      </c>
      <c r="E119" t="s">
        <v>2628</v>
      </c>
      <c r="F119">
        <v>1526</v>
      </c>
      <c r="G119" s="1">
        <v>38734</v>
      </c>
      <c r="H119" t="s">
        <v>856</v>
      </c>
      <c r="I119">
        <v>0</v>
      </c>
      <c r="J119">
        <v>29</v>
      </c>
      <c r="K119">
        <v>0</v>
      </c>
      <c r="L119">
        <v>-29</v>
      </c>
      <c r="M119" t="s">
        <v>1290</v>
      </c>
    </row>
    <row r="120" spans="1:14">
      <c r="A120">
        <v>101010102001</v>
      </c>
      <c r="B120" t="s">
        <v>2902</v>
      </c>
      <c r="C120" t="s">
        <v>2626</v>
      </c>
      <c r="D120" t="s">
        <v>1288</v>
      </c>
      <c r="E120" t="s">
        <v>2628</v>
      </c>
      <c r="F120">
        <v>1527</v>
      </c>
      <c r="G120" s="1">
        <v>38734</v>
      </c>
      <c r="H120" t="s">
        <v>857</v>
      </c>
      <c r="I120">
        <v>0</v>
      </c>
      <c r="J120">
        <v>24</v>
      </c>
      <c r="K120">
        <v>0</v>
      </c>
      <c r="L120">
        <v>-24</v>
      </c>
      <c r="M120" t="s">
        <v>1290</v>
      </c>
    </row>
    <row r="121" spans="1:14" s="9" customFormat="1">
      <c r="A121" s="9">
        <v>101010102001</v>
      </c>
      <c r="B121" s="9" t="s">
        <v>2902</v>
      </c>
      <c r="C121" s="9" t="s">
        <v>2626</v>
      </c>
      <c r="D121" s="9" t="s">
        <v>1288</v>
      </c>
      <c r="E121" s="9" t="s">
        <v>2628</v>
      </c>
      <c r="F121" s="9">
        <v>1528</v>
      </c>
      <c r="G121" s="10">
        <v>38734</v>
      </c>
      <c r="H121" s="9" t="s">
        <v>861</v>
      </c>
      <c r="I121" s="9">
        <v>0</v>
      </c>
      <c r="J121" s="9">
        <v>52</v>
      </c>
      <c r="K121" s="9">
        <v>0</v>
      </c>
      <c r="L121" s="9">
        <v>-52</v>
      </c>
      <c r="M121" s="9" t="s">
        <v>1290</v>
      </c>
      <c r="N121" s="9" t="s">
        <v>2853</v>
      </c>
    </row>
    <row r="122" spans="1:14" s="9" customFormat="1">
      <c r="A122" s="9">
        <v>101010102001</v>
      </c>
      <c r="B122" s="9" t="s">
        <v>2902</v>
      </c>
      <c r="C122" s="9" t="s">
        <v>2626</v>
      </c>
      <c r="D122" s="9" t="s">
        <v>1288</v>
      </c>
      <c r="E122" s="9" t="s">
        <v>2628</v>
      </c>
      <c r="F122" s="9">
        <v>1529</v>
      </c>
      <c r="G122" s="10">
        <v>38734</v>
      </c>
      <c r="H122" s="9" t="s">
        <v>860</v>
      </c>
      <c r="I122" s="9">
        <v>0</v>
      </c>
      <c r="J122" s="9">
        <v>68.25</v>
      </c>
      <c r="K122" s="9">
        <v>0</v>
      </c>
      <c r="L122" s="9">
        <v>-68.25</v>
      </c>
      <c r="M122" s="9" t="s">
        <v>1290</v>
      </c>
      <c r="N122" s="9" t="s">
        <v>2853</v>
      </c>
    </row>
    <row r="123" spans="1:14">
      <c r="A123">
        <v>101010102001</v>
      </c>
      <c r="B123" t="s">
        <v>2902</v>
      </c>
      <c r="C123" t="s">
        <v>2626</v>
      </c>
      <c r="D123" t="s">
        <v>1288</v>
      </c>
      <c r="E123" t="s">
        <v>2628</v>
      </c>
      <c r="F123">
        <v>1530</v>
      </c>
      <c r="G123" s="1">
        <v>38734</v>
      </c>
      <c r="H123" t="s">
        <v>862</v>
      </c>
      <c r="I123">
        <v>0</v>
      </c>
      <c r="J123">
        <v>59.57</v>
      </c>
      <c r="K123">
        <v>0</v>
      </c>
      <c r="L123">
        <v>-59.57</v>
      </c>
      <c r="M123" t="s">
        <v>1290</v>
      </c>
    </row>
    <row r="124" spans="1:14">
      <c r="A124">
        <v>101010102001</v>
      </c>
      <c r="B124" t="s">
        <v>2902</v>
      </c>
      <c r="C124" t="s">
        <v>2626</v>
      </c>
      <c r="D124" t="s">
        <v>1288</v>
      </c>
      <c r="E124" t="s">
        <v>2628</v>
      </c>
      <c r="F124">
        <v>1531</v>
      </c>
      <c r="G124" s="1">
        <v>38734</v>
      </c>
      <c r="H124" t="s">
        <v>863</v>
      </c>
      <c r="I124">
        <v>0</v>
      </c>
      <c r="J124">
        <v>7669.14</v>
      </c>
      <c r="K124">
        <v>0</v>
      </c>
      <c r="L124">
        <v>-7669.14</v>
      </c>
      <c r="M124" t="s">
        <v>1290</v>
      </c>
    </row>
    <row r="125" spans="1:14">
      <c r="A125">
        <v>101010102001</v>
      </c>
      <c r="B125" t="s">
        <v>2902</v>
      </c>
      <c r="C125" t="s">
        <v>2626</v>
      </c>
      <c r="D125" t="s">
        <v>1288</v>
      </c>
      <c r="E125" t="s">
        <v>2628</v>
      </c>
      <c r="F125">
        <v>1532</v>
      </c>
      <c r="G125" s="1">
        <v>38735</v>
      </c>
      <c r="H125" t="s">
        <v>864</v>
      </c>
      <c r="I125">
        <v>0</v>
      </c>
      <c r="J125">
        <v>16105.19</v>
      </c>
      <c r="K125">
        <v>0</v>
      </c>
      <c r="L125">
        <v>-16105.19</v>
      </c>
      <c r="M125" t="s">
        <v>1290</v>
      </c>
    </row>
    <row r="126" spans="1:14">
      <c r="A126">
        <v>101010102001</v>
      </c>
      <c r="B126" t="s">
        <v>2902</v>
      </c>
      <c r="C126" t="s">
        <v>2626</v>
      </c>
      <c r="D126" t="s">
        <v>1288</v>
      </c>
      <c r="E126" t="s">
        <v>2628</v>
      </c>
      <c r="F126">
        <v>1533</v>
      </c>
      <c r="G126" s="1">
        <v>38735</v>
      </c>
      <c r="H126" t="s">
        <v>865</v>
      </c>
      <c r="I126">
        <v>0</v>
      </c>
      <c r="J126">
        <v>26224.02</v>
      </c>
      <c r="K126">
        <v>0</v>
      </c>
      <c r="L126">
        <v>-26224.02</v>
      </c>
      <c r="M126" t="s">
        <v>1290</v>
      </c>
    </row>
    <row r="127" spans="1:14">
      <c r="A127">
        <v>101010102001</v>
      </c>
      <c r="B127" t="s">
        <v>2902</v>
      </c>
      <c r="C127" t="s">
        <v>2626</v>
      </c>
      <c r="D127" t="s">
        <v>1288</v>
      </c>
      <c r="E127" t="s">
        <v>2628</v>
      </c>
      <c r="F127">
        <v>1534</v>
      </c>
      <c r="G127" s="1">
        <v>38736</v>
      </c>
      <c r="H127" t="s">
        <v>866</v>
      </c>
      <c r="I127">
        <v>0</v>
      </c>
      <c r="J127">
        <v>7827.87</v>
      </c>
      <c r="K127">
        <v>0</v>
      </c>
      <c r="L127">
        <v>-7827.87</v>
      </c>
      <c r="M127" t="s">
        <v>1290</v>
      </c>
    </row>
    <row r="128" spans="1:14">
      <c r="A128">
        <v>101010102001</v>
      </c>
      <c r="B128" t="s">
        <v>2902</v>
      </c>
      <c r="C128" t="s">
        <v>2626</v>
      </c>
      <c r="D128" t="s">
        <v>1288</v>
      </c>
      <c r="E128" t="s">
        <v>2628</v>
      </c>
      <c r="F128">
        <v>1535</v>
      </c>
      <c r="G128" s="1">
        <v>38736</v>
      </c>
      <c r="H128" t="s">
        <v>867</v>
      </c>
      <c r="I128">
        <v>0</v>
      </c>
      <c r="J128">
        <v>5560.13</v>
      </c>
      <c r="K128">
        <v>0</v>
      </c>
      <c r="L128">
        <v>-5560.13</v>
      </c>
      <c r="M128" t="s">
        <v>1290</v>
      </c>
    </row>
    <row r="129" spans="1:13">
      <c r="A129">
        <v>101010102001</v>
      </c>
      <c r="B129" t="s">
        <v>2902</v>
      </c>
      <c r="C129" t="s">
        <v>2626</v>
      </c>
      <c r="D129" t="s">
        <v>1288</v>
      </c>
      <c r="E129" t="s">
        <v>2628</v>
      </c>
      <c r="F129">
        <v>1536</v>
      </c>
      <c r="G129" s="1">
        <v>38736</v>
      </c>
      <c r="H129" t="s">
        <v>868</v>
      </c>
      <c r="I129">
        <v>0</v>
      </c>
      <c r="J129">
        <v>53</v>
      </c>
      <c r="K129">
        <v>0</v>
      </c>
      <c r="L129">
        <v>-53</v>
      </c>
      <c r="M129" t="s">
        <v>1290</v>
      </c>
    </row>
    <row r="130" spans="1:13">
      <c r="A130">
        <v>101010102001</v>
      </c>
      <c r="B130" t="s">
        <v>2902</v>
      </c>
      <c r="C130" t="s">
        <v>2626</v>
      </c>
      <c r="D130" t="s">
        <v>1288</v>
      </c>
      <c r="E130" t="s">
        <v>2628</v>
      </c>
      <c r="F130">
        <v>1537</v>
      </c>
      <c r="G130" s="1">
        <v>38736</v>
      </c>
      <c r="H130" t="s">
        <v>869</v>
      </c>
      <c r="I130">
        <v>0</v>
      </c>
      <c r="J130">
        <v>38345.699999999997</v>
      </c>
      <c r="K130">
        <v>0</v>
      </c>
      <c r="L130">
        <v>-38345.699999999997</v>
      </c>
      <c r="M130" t="s">
        <v>1290</v>
      </c>
    </row>
    <row r="131" spans="1:13">
      <c r="A131">
        <v>101010102001</v>
      </c>
      <c r="B131" t="s">
        <v>2902</v>
      </c>
      <c r="C131" t="s">
        <v>2626</v>
      </c>
      <c r="D131" t="s">
        <v>1288</v>
      </c>
      <c r="E131" t="s">
        <v>2628</v>
      </c>
      <c r="F131">
        <v>1538</v>
      </c>
      <c r="G131" s="1">
        <v>38736</v>
      </c>
      <c r="H131" t="s">
        <v>858</v>
      </c>
      <c r="I131">
        <v>0</v>
      </c>
      <c r="J131">
        <v>20000</v>
      </c>
      <c r="K131">
        <v>0</v>
      </c>
      <c r="L131">
        <v>-20000</v>
      </c>
      <c r="M131" t="s">
        <v>1290</v>
      </c>
    </row>
    <row r="132" spans="1:13">
      <c r="A132">
        <v>101010102001</v>
      </c>
      <c r="B132" t="s">
        <v>2902</v>
      </c>
      <c r="C132" t="s">
        <v>2626</v>
      </c>
      <c r="D132" t="s">
        <v>1288</v>
      </c>
      <c r="E132" t="s">
        <v>2628</v>
      </c>
      <c r="F132">
        <v>1539</v>
      </c>
      <c r="G132" s="1">
        <v>38736</v>
      </c>
      <c r="H132" t="s">
        <v>870</v>
      </c>
      <c r="I132">
        <v>0</v>
      </c>
      <c r="J132">
        <v>200</v>
      </c>
      <c r="K132">
        <v>0</v>
      </c>
      <c r="L132">
        <v>-200</v>
      </c>
      <c r="M132" t="s">
        <v>1290</v>
      </c>
    </row>
    <row r="133" spans="1:13">
      <c r="A133">
        <v>101010102001</v>
      </c>
      <c r="B133" t="s">
        <v>2902</v>
      </c>
      <c r="C133" t="s">
        <v>2626</v>
      </c>
      <c r="D133" t="s">
        <v>1288</v>
      </c>
      <c r="E133" t="s">
        <v>2628</v>
      </c>
      <c r="F133">
        <v>1540</v>
      </c>
      <c r="G133" s="1">
        <v>38736</v>
      </c>
      <c r="H133" t="s">
        <v>871</v>
      </c>
      <c r="I133">
        <v>0</v>
      </c>
      <c r="J133">
        <v>345.75</v>
      </c>
      <c r="K133">
        <v>0</v>
      </c>
      <c r="L133">
        <v>-345.75</v>
      </c>
      <c r="M133" t="s">
        <v>1290</v>
      </c>
    </row>
    <row r="134" spans="1:13">
      <c r="A134">
        <v>101010102001</v>
      </c>
      <c r="B134" t="s">
        <v>2902</v>
      </c>
      <c r="C134" t="s">
        <v>2626</v>
      </c>
      <c r="D134" t="s">
        <v>1288</v>
      </c>
      <c r="E134" t="s">
        <v>2628</v>
      </c>
      <c r="F134">
        <v>1541</v>
      </c>
      <c r="G134" s="1">
        <v>38736</v>
      </c>
      <c r="H134" t="s">
        <v>872</v>
      </c>
      <c r="I134">
        <v>0</v>
      </c>
      <c r="J134">
        <v>79.19</v>
      </c>
      <c r="K134">
        <v>0</v>
      </c>
      <c r="L134">
        <v>-79.19</v>
      </c>
      <c r="M134" t="s">
        <v>1290</v>
      </c>
    </row>
    <row r="135" spans="1:13">
      <c r="A135">
        <v>101010102001</v>
      </c>
      <c r="B135" t="s">
        <v>2902</v>
      </c>
      <c r="C135" t="s">
        <v>2626</v>
      </c>
      <c r="D135" t="s">
        <v>1288</v>
      </c>
      <c r="E135" t="s">
        <v>2628</v>
      </c>
      <c r="F135">
        <v>1542</v>
      </c>
      <c r="G135" s="1">
        <v>38736</v>
      </c>
      <c r="H135" t="s">
        <v>873</v>
      </c>
      <c r="I135">
        <v>0</v>
      </c>
      <c r="J135">
        <v>0</v>
      </c>
      <c r="K135">
        <v>0</v>
      </c>
      <c r="L135">
        <v>0</v>
      </c>
      <c r="M135" t="s">
        <v>1290</v>
      </c>
    </row>
    <row r="136" spans="1:13">
      <c r="A136">
        <v>101010102001</v>
      </c>
      <c r="B136" t="s">
        <v>2902</v>
      </c>
      <c r="C136" t="s">
        <v>2626</v>
      </c>
      <c r="D136" t="s">
        <v>1288</v>
      </c>
      <c r="E136" t="s">
        <v>2628</v>
      </c>
      <c r="F136">
        <v>1543</v>
      </c>
      <c r="G136" s="1">
        <v>38736</v>
      </c>
      <c r="H136" t="s">
        <v>874</v>
      </c>
      <c r="I136">
        <v>0</v>
      </c>
      <c r="J136">
        <v>691.65</v>
      </c>
      <c r="K136">
        <v>0</v>
      </c>
      <c r="L136">
        <v>-691.65</v>
      </c>
      <c r="M136" t="s">
        <v>1290</v>
      </c>
    </row>
    <row r="137" spans="1:13">
      <c r="A137">
        <v>101010102001</v>
      </c>
      <c r="B137" t="s">
        <v>2902</v>
      </c>
      <c r="C137" t="s">
        <v>2626</v>
      </c>
      <c r="D137" t="s">
        <v>1288</v>
      </c>
      <c r="E137" t="s">
        <v>2628</v>
      </c>
      <c r="F137">
        <v>1545</v>
      </c>
      <c r="G137" s="1">
        <v>38736</v>
      </c>
      <c r="H137" t="s">
        <v>875</v>
      </c>
      <c r="I137">
        <v>0</v>
      </c>
      <c r="J137">
        <v>337.1</v>
      </c>
      <c r="K137">
        <v>0</v>
      </c>
      <c r="L137">
        <v>-337.1</v>
      </c>
      <c r="M137" t="s">
        <v>1290</v>
      </c>
    </row>
    <row r="138" spans="1:13">
      <c r="A138">
        <v>101010102001</v>
      </c>
      <c r="B138" t="s">
        <v>2902</v>
      </c>
      <c r="C138" t="s">
        <v>2626</v>
      </c>
      <c r="D138" t="s">
        <v>1288</v>
      </c>
      <c r="E138" t="s">
        <v>2628</v>
      </c>
      <c r="F138">
        <v>1546</v>
      </c>
      <c r="G138" s="1">
        <v>38736</v>
      </c>
      <c r="H138" t="s">
        <v>876</v>
      </c>
      <c r="I138">
        <v>0</v>
      </c>
      <c r="J138">
        <v>371.71</v>
      </c>
      <c r="K138">
        <v>0</v>
      </c>
      <c r="L138">
        <v>-371.71</v>
      </c>
      <c r="M138" t="s">
        <v>1290</v>
      </c>
    </row>
    <row r="139" spans="1:13">
      <c r="A139">
        <v>101010102001</v>
      </c>
      <c r="B139" t="s">
        <v>2902</v>
      </c>
      <c r="C139" t="s">
        <v>2626</v>
      </c>
      <c r="D139" t="s">
        <v>1288</v>
      </c>
      <c r="E139" t="s">
        <v>2628</v>
      </c>
      <c r="F139">
        <v>1547</v>
      </c>
      <c r="G139" s="1">
        <v>38736</v>
      </c>
      <c r="H139" t="s">
        <v>877</v>
      </c>
      <c r="I139">
        <v>0</v>
      </c>
      <c r="J139">
        <v>1353.72</v>
      </c>
      <c r="K139">
        <v>0</v>
      </c>
      <c r="L139">
        <v>-1353.72</v>
      </c>
      <c r="M139" t="s">
        <v>1290</v>
      </c>
    </row>
    <row r="140" spans="1:13">
      <c r="A140">
        <v>101010102001</v>
      </c>
      <c r="B140" t="s">
        <v>2902</v>
      </c>
      <c r="C140" t="s">
        <v>2626</v>
      </c>
      <c r="D140" t="s">
        <v>1288</v>
      </c>
      <c r="E140" t="s">
        <v>2628</v>
      </c>
      <c r="F140">
        <v>1550</v>
      </c>
      <c r="G140" s="1">
        <v>38736</v>
      </c>
      <c r="H140" t="s">
        <v>878</v>
      </c>
      <c r="I140">
        <v>0</v>
      </c>
      <c r="J140">
        <v>138.75</v>
      </c>
      <c r="K140">
        <v>0</v>
      </c>
      <c r="L140">
        <v>-138.75</v>
      </c>
      <c r="M140" t="s">
        <v>1290</v>
      </c>
    </row>
    <row r="141" spans="1:13">
      <c r="A141">
        <v>101010102001</v>
      </c>
      <c r="B141" t="s">
        <v>2902</v>
      </c>
      <c r="C141" t="s">
        <v>2626</v>
      </c>
      <c r="D141" t="s">
        <v>1288</v>
      </c>
      <c r="E141" t="s">
        <v>2628</v>
      </c>
      <c r="F141">
        <v>1551</v>
      </c>
      <c r="G141" s="1">
        <v>38736</v>
      </c>
      <c r="H141" t="s">
        <v>879</v>
      </c>
      <c r="I141">
        <v>0</v>
      </c>
      <c r="J141">
        <v>21.42</v>
      </c>
      <c r="K141">
        <v>0</v>
      </c>
      <c r="L141">
        <v>-21.42</v>
      </c>
      <c r="M141" t="s">
        <v>1290</v>
      </c>
    </row>
    <row r="142" spans="1:13">
      <c r="A142">
        <v>101010102001</v>
      </c>
      <c r="B142" t="s">
        <v>2902</v>
      </c>
      <c r="C142" t="s">
        <v>2626</v>
      </c>
      <c r="D142" t="s">
        <v>1288</v>
      </c>
      <c r="E142" t="s">
        <v>2628</v>
      </c>
      <c r="F142">
        <v>1552</v>
      </c>
      <c r="G142" s="1">
        <v>38736</v>
      </c>
      <c r="H142" t="s">
        <v>880</v>
      </c>
      <c r="I142">
        <v>0</v>
      </c>
      <c r="J142">
        <v>83.3</v>
      </c>
      <c r="K142">
        <v>0</v>
      </c>
      <c r="L142">
        <v>-83.3</v>
      </c>
      <c r="M142" t="s">
        <v>1290</v>
      </c>
    </row>
    <row r="143" spans="1:13">
      <c r="A143">
        <v>101010102001</v>
      </c>
      <c r="B143" t="s">
        <v>2902</v>
      </c>
      <c r="C143" t="s">
        <v>2626</v>
      </c>
      <c r="D143" t="s">
        <v>1288</v>
      </c>
      <c r="E143" t="s">
        <v>2628</v>
      </c>
      <c r="F143">
        <v>1554</v>
      </c>
      <c r="G143" s="1">
        <v>38736</v>
      </c>
      <c r="H143" t="s">
        <v>881</v>
      </c>
      <c r="I143">
        <v>0</v>
      </c>
      <c r="J143">
        <v>1818.13</v>
      </c>
      <c r="K143">
        <v>0</v>
      </c>
      <c r="L143">
        <v>-1818.13</v>
      </c>
      <c r="M143" t="s">
        <v>1290</v>
      </c>
    </row>
    <row r="144" spans="1:13">
      <c r="A144">
        <v>101010102001</v>
      </c>
      <c r="B144" t="s">
        <v>2902</v>
      </c>
      <c r="C144" t="s">
        <v>2626</v>
      </c>
      <c r="D144" t="s">
        <v>1288</v>
      </c>
      <c r="E144" t="s">
        <v>2628</v>
      </c>
      <c r="F144">
        <v>1557</v>
      </c>
      <c r="G144" s="1">
        <v>38736</v>
      </c>
      <c r="H144" t="s">
        <v>882</v>
      </c>
      <c r="I144">
        <v>0</v>
      </c>
      <c r="J144">
        <v>90.9</v>
      </c>
      <c r="K144">
        <v>0</v>
      </c>
      <c r="L144">
        <v>-90.9</v>
      </c>
      <c r="M144" t="s">
        <v>1290</v>
      </c>
    </row>
    <row r="145" spans="1:13">
      <c r="A145">
        <v>101010102001</v>
      </c>
      <c r="B145" t="s">
        <v>2902</v>
      </c>
      <c r="C145" t="s">
        <v>2626</v>
      </c>
      <c r="D145" t="s">
        <v>1288</v>
      </c>
      <c r="E145" t="s">
        <v>2628</v>
      </c>
      <c r="F145">
        <v>1570</v>
      </c>
      <c r="G145" s="1">
        <v>38736</v>
      </c>
      <c r="H145" t="s">
        <v>883</v>
      </c>
      <c r="I145">
        <v>0</v>
      </c>
      <c r="J145">
        <v>260.85000000000002</v>
      </c>
      <c r="K145">
        <v>0</v>
      </c>
      <c r="L145">
        <v>-260.85000000000002</v>
      </c>
      <c r="M145" t="s">
        <v>1290</v>
      </c>
    </row>
    <row r="146" spans="1:13">
      <c r="A146">
        <v>101010102001</v>
      </c>
      <c r="B146" t="s">
        <v>2902</v>
      </c>
      <c r="C146" t="s">
        <v>2626</v>
      </c>
      <c r="D146" t="s">
        <v>1288</v>
      </c>
      <c r="E146" t="s">
        <v>2628</v>
      </c>
      <c r="F146">
        <v>1561</v>
      </c>
      <c r="G146" s="1">
        <v>38737</v>
      </c>
      <c r="H146" t="s">
        <v>1094</v>
      </c>
      <c r="I146">
        <v>0</v>
      </c>
      <c r="J146">
        <v>0</v>
      </c>
      <c r="K146">
        <v>0</v>
      </c>
      <c r="L146">
        <v>0</v>
      </c>
      <c r="M146" t="s">
        <v>1290</v>
      </c>
    </row>
    <row r="147" spans="1:13">
      <c r="A147">
        <v>101010102001</v>
      </c>
      <c r="B147" t="s">
        <v>2902</v>
      </c>
      <c r="C147" t="s">
        <v>2626</v>
      </c>
      <c r="D147" t="s">
        <v>1288</v>
      </c>
      <c r="E147" t="s">
        <v>2628</v>
      </c>
      <c r="F147">
        <v>1562</v>
      </c>
      <c r="G147" s="1">
        <v>38737</v>
      </c>
      <c r="H147" t="s">
        <v>1095</v>
      </c>
      <c r="I147">
        <v>0</v>
      </c>
      <c r="J147">
        <v>4174.87</v>
      </c>
      <c r="K147">
        <v>0</v>
      </c>
      <c r="L147">
        <v>-4174.87</v>
      </c>
      <c r="M147" t="s">
        <v>1290</v>
      </c>
    </row>
    <row r="148" spans="1:13">
      <c r="A148">
        <v>101010102001</v>
      </c>
      <c r="B148" t="s">
        <v>2902</v>
      </c>
      <c r="C148" t="s">
        <v>2626</v>
      </c>
      <c r="D148" t="s">
        <v>1288</v>
      </c>
      <c r="E148" t="s">
        <v>2628</v>
      </c>
      <c r="F148">
        <v>1564</v>
      </c>
      <c r="G148" s="1">
        <v>38737</v>
      </c>
      <c r="H148" t="s">
        <v>1096</v>
      </c>
      <c r="I148">
        <v>0</v>
      </c>
      <c r="J148">
        <v>1400</v>
      </c>
      <c r="K148">
        <v>0</v>
      </c>
      <c r="L148">
        <v>-1400</v>
      </c>
      <c r="M148" t="s">
        <v>1290</v>
      </c>
    </row>
    <row r="149" spans="1:13" s="5" customFormat="1">
      <c r="A149" s="5">
        <v>101010102001</v>
      </c>
      <c r="B149" s="5" t="s">
        <v>2902</v>
      </c>
      <c r="C149" s="5" t="s">
        <v>2626</v>
      </c>
      <c r="D149" s="5" t="s">
        <v>1288</v>
      </c>
      <c r="E149" s="5" t="s">
        <v>2628</v>
      </c>
      <c r="F149" s="5">
        <v>1565</v>
      </c>
      <c r="G149" s="6">
        <v>38737</v>
      </c>
      <c r="H149" s="5" t="s">
        <v>1097</v>
      </c>
      <c r="I149" s="5">
        <v>0</v>
      </c>
      <c r="J149" s="5">
        <v>122.08</v>
      </c>
      <c r="K149" s="5">
        <v>0</v>
      </c>
      <c r="L149" s="5">
        <v>-122.08</v>
      </c>
      <c r="M149" s="5" t="s">
        <v>1290</v>
      </c>
    </row>
    <row r="150" spans="1:13">
      <c r="A150">
        <v>101010102001</v>
      </c>
      <c r="B150" t="s">
        <v>2902</v>
      </c>
      <c r="C150" t="s">
        <v>2626</v>
      </c>
      <c r="D150" t="s">
        <v>1288</v>
      </c>
      <c r="E150" t="s">
        <v>2628</v>
      </c>
      <c r="F150">
        <v>1566</v>
      </c>
      <c r="G150" s="1">
        <v>38737</v>
      </c>
      <c r="H150" t="s">
        <v>1098</v>
      </c>
      <c r="I150">
        <v>0</v>
      </c>
      <c r="J150">
        <v>156.80000000000001</v>
      </c>
      <c r="K150">
        <v>0</v>
      </c>
      <c r="L150">
        <v>-156.80000000000001</v>
      </c>
      <c r="M150" t="s">
        <v>1290</v>
      </c>
    </row>
    <row r="151" spans="1:13">
      <c r="A151">
        <v>101010102001</v>
      </c>
      <c r="B151" t="s">
        <v>2902</v>
      </c>
      <c r="C151" t="s">
        <v>2626</v>
      </c>
      <c r="D151" t="s">
        <v>1288</v>
      </c>
      <c r="E151" t="s">
        <v>2628</v>
      </c>
      <c r="F151">
        <v>1573</v>
      </c>
      <c r="G151" s="1">
        <v>38737</v>
      </c>
      <c r="H151" t="s">
        <v>1099</v>
      </c>
      <c r="I151">
        <v>0</v>
      </c>
      <c r="J151">
        <v>40.659999999999997</v>
      </c>
      <c r="K151">
        <v>0</v>
      </c>
      <c r="L151">
        <v>-40.659999999999997</v>
      </c>
      <c r="M151" t="s">
        <v>1290</v>
      </c>
    </row>
    <row r="152" spans="1:13">
      <c r="A152">
        <v>101010102001</v>
      </c>
      <c r="B152" t="s">
        <v>2902</v>
      </c>
      <c r="C152" t="s">
        <v>2626</v>
      </c>
      <c r="D152" t="s">
        <v>1288</v>
      </c>
      <c r="E152" t="s">
        <v>2628</v>
      </c>
      <c r="F152">
        <v>1576</v>
      </c>
      <c r="G152" s="1">
        <v>38737</v>
      </c>
      <c r="H152" t="s">
        <v>458</v>
      </c>
      <c r="I152">
        <v>0</v>
      </c>
      <c r="J152">
        <v>253.99</v>
      </c>
      <c r="K152">
        <v>0</v>
      </c>
      <c r="L152">
        <v>-253.99</v>
      </c>
      <c r="M152" t="s">
        <v>1290</v>
      </c>
    </row>
    <row r="153" spans="1:13">
      <c r="A153">
        <v>101010102001</v>
      </c>
      <c r="B153" t="s">
        <v>2902</v>
      </c>
      <c r="C153" t="s">
        <v>2626</v>
      </c>
      <c r="D153" t="s">
        <v>1288</v>
      </c>
      <c r="E153" t="s">
        <v>2628</v>
      </c>
      <c r="F153">
        <v>1577</v>
      </c>
      <c r="G153" s="1">
        <v>38737</v>
      </c>
      <c r="H153" t="s">
        <v>1100</v>
      </c>
      <c r="I153">
        <v>0</v>
      </c>
      <c r="J153">
        <v>30.01</v>
      </c>
      <c r="K153">
        <v>0</v>
      </c>
      <c r="L153">
        <v>-30.01</v>
      </c>
      <c r="M153" t="s">
        <v>1290</v>
      </c>
    </row>
    <row r="154" spans="1:13">
      <c r="A154">
        <v>101010102001</v>
      </c>
      <c r="B154" t="s">
        <v>2902</v>
      </c>
      <c r="C154" t="s">
        <v>2626</v>
      </c>
      <c r="D154" t="s">
        <v>1288</v>
      </c>
      <c r="E154" t="s">
        <v>2628</v>
      </c>
      <c r="F154">
        <v>1578</v>
      </c>
      <c r="G154" s="1">
        <v>38740</v>
      </c>
      <c r="H154" t="s">
        <v>1102</v>
      </c>
      <c r="I154">
        <v>0</v>
      </c>
      <c r="J154">
        <v>15655.75</v>
      </c>
      <c r="K154">
        <v>0</v>
      </c>
      <c r="L154">
        <v>-15655.75</v>
      </c>
      <c r="M154" t="s">
        <v>1290</v>
      </c>
    </row>
    <row r="155" spans="1:13">
      <c r="A155">
        <v>101010102001</v>
      </c>
      <c r="B155" t="s">
        <v>2902</v>
      </c>
      <c r="C155" t="s">
        <v>2626</v>
      </c>
      <c r="D155" t="s">
        <v>1288</v>
      </c>
      <c r="E155" t="s">
        <v>2628</v>
      </c>
      <c r="F155">
        <v>1579</v>
      </c>
      <c r="G155" s="1">
        <v>38740</v>
      </c>
      <c r="H155" t="s">
        <v>1103</v>
      </c>
      <c r="I155">
        <v>0</v>
      </c>
      <c r="J155">
        <v>10437.17</v>
      </c>
      <c r="K155">
        <v>0</v>
      </c>
      <c r="L155">
        <v>-10437.17</v>
      </c>
      <c r="M155" t="s">
        <v>1290</v>
      </c>
    </row>
    <row r="156" spans="1:13">
      <c r="A156">
        <v>101010102001</v>
      </c>
      <c r="B156" t="s">
        <v>2902</v>
      </c>
      <c r="C156" t="s">
        <v>2626</v>
      </c>
      <c r="D156" t="s">
        <v>1288</v>
      </c>
      <c r="E156" t="s">
        <v>2628</v>
      </c>
      <c r="F156">
        <v>1580</v>
      </c>
      <c r="G156" s="1">
        <v>38740</v>
      </c>
      <c r="H156" t="s">
        <v>1104</v>
      </c>
      <c r="I156">
        <v>0</v>
      </c>
      <c r="J156">
        <v>1149</v>
      </c>
      <c r="K156">
        <v>0</v>
      </c>
      <c r="L156">
        <v>-1149</v>
      </c>
      <c r="M156" t="s">
        <v>1290</v>
      </c>
    </row>
    <row r="157" spans="1:13">
      <c r="A157">
        <v>101010102001</v>
      </c>
      <c r="B157" t="s">
        <v>2902</v>
      </c>
      <c r="C157" t="s">
        <v>2626</v>
      </c>
      <c r="D157" t="s">
        <v>1288</v>
      </c>
      <c r="E157" t="s">
        <v>2628</v>
      </c>
      <c r="F157">
        <v>1581</v>
      </c>
      <c r="G157" s="1">
        <v>38740</v>
      </c>
      <c r="H157" t="s">
        <v>1105</v>
      </c>
      <c r="I157">
        <v>0</v>
      </c>
      <c r="J157">
        <v>150</v>
      </c>
      <c r="K157">
        <v>0</v>
      </c>
      <c r="L157">
        <v>-150</v>
      </c>
      <c r="M157" t="s">
        <v>1290</v>
      </c>
    </row>
    <row r="158" spans="1:13" s="5" customFormat="1">
      <c r="A158" s="5">
        <v>101010102001</v>
      </c>
      <c r="B158" s="5" t="s">
        <v>2902</v>
      </c>
      <c r="C158" s="5" t="s">
        <v>2626</v>
      </c>
      <c r="D158" s="5" t="s">
        <v>1288</v>
      </c>
      <c r="E158" s="5" t="s">
        <v>2628</v>
      </c>
      <c r="F158" s="5">
        <v>1582</v>
      </c>
      <c r="G158" s="6">
        <v>38741</v>
      </c>
      <c r="H158" s="5" t="s">
        <v>1107</v>
      </c>
      <c r="I158" s="5">
        <v>0</v>
      </c>
      <c r="J158" s="5">
        <v>5594.46</v>
      </c>
      <c r="K158" s="5">
        <v>0</v>
      </c>
      <c r="L158" s="5">
        <v>-5594.46</v>
      </c>
      <c r="M158" s="5" t="s">
        <v>1290</v>
      </c>
    </row>
    <row r="159" spans="1:13">
      <c r="A159">
        <v>101010102001</v>
      </c>
      <c r="B159" t="s">
        <v>2902</v>
      </c>
      <c r="C159" t="s">
        <v>2626</v>
      </c>
      <c r="D159" t="s">
        <v>1288</v>
      </c>
      <c r="E159" t="s">
        <v>2628</v>
      </c>
      <c r="F159">
        <v>1583</v>
      </c>
      <c r="G159" s="1">
        <v>38741</v>
      </c>
      <c r="H159" t="s">
        <v>1108</v>
      </c>
      <c r="I159">
        <v>0</v>
      </c>
      <c r="J159">
        <v>1783.93</v>
      </c>
      <c r="K159">
        <v>0</v>
      </c>
      <c r="L159">
        <v>-1783.93</v>
      </c>
      <c r="M159" t="s">
        <v>1290</v>
      </c>
    </row>
    <row r="160" spans="1:13">
      <c r="A160">
        <v>101010102001</v>
      </c>
      <c r="B160" t="s">
        <v>2902</v>
      </c>
      <c r="C160" t="s">
        <v>2626</v>
      </c>
      <c r="D160" t="s">
        <v>1288</v>
      </c>
      <c r="E160" t="s">
        <v>2628</v>
      </c>
      <c r="F160">
        <v>1584</v>
      </c>
      <c r="G160" s="1">
        <v>38741</v>
      </c>
      <c r="H160" t="s">
        <v>1109</v>
      </c>
      <c r="I160">
        <v>0</v>
      </c>
      <c r="J160">
        <v>0</v>
      </c>
      <c r="K160">
        <v>0</v>
      </c>
      <c r="L160">
        <v>0</v>
      </c>
      <c r="M160" t="s">
        <v>1290</v>
      </c>
    </row>
    <row r="161" spans="1:13" s="5" customFormat="1">
      <c r="A161" s="5">
        <v>101010102001</v>
      </c>
      <c r="B161" s="5" t="s">
        <v>2902</v>
      </c>
      <c r="C161" s="5" t="s">
        <v>2626</v>
      </c>
      <c r="D161" s="5" t="s">
        <v>1288</v>
      </c>
      <c r="E161" s="5" t="s">
        <v>2628</v>
      </c>
      <c r="F161" s="5">
        <v>1585</v>
      </c>
      <c r="G161" s="6">
        <v>38741</v>
      </c>
      <c r="H161" s="5" t="s">
        <v>1110</v>
      </c>
      <c r="I161" s="5">
        <v>0</v>
      </c>
      <c r="J161" s="5">
        <v>10489.61</v>
      </c>
      <c r="K161" s="5">
        <v>0</v>
      </c>
      <c r="L161" s="5">
        <v>-10489.61</v>
      </c>
      <c r="M161" s="5" t="s">
        <v>1290</v>
      </c>
    </row>
    <row r="162" spans="1:13" s="5" customFormat="1">
      <c r="A162" s="5">
        <v>101010102001</v>
      </c>
      <c r="B162" s="5" t="s">
        <v>2902</v>
      </c>
      <c r="C162" s="5" t="s">
        <v>2626</v>
      </c>
      <c r="D162" s="5" t="s">
        <v>1288</v>
      </c>
      <c r="E162" s="5" t="s">
        <v>2628</v>
      </c>
      <c r="F162" s="5">
        <v>1586</v>
      </c>
      <c r="G162" s="6">
        <v>38741</v>
      </c>
      <c r="H162" s="5" t="s">
        <v>1111</v>
      </c>
      <c r="I162" s="5">
        <v>0</v>
      </c>
      <c r="J162" s="5">
        <v>5870.91</v>
      </c>
      <c r="K162" s="5">
        <v>0</v>
      </c>
      <c r="L162" s="5">
        <v>-5870.91</v>
      </c>
      <c r="M162" s="5" t="s">
        <v>1290</v>
      </c>
    </row>
    <row r="163" spans="1:13">
      <c r="A163">
        <v>101010102001</v>
      </c>
      <c r="B163" t="s">
        <v>2902</v>
      </c>
      <c r="C163" t="s">
        <v>2626</v>
      </c>
      <c r="D163" t="s">
        <v>1288</v>
      </c>
      <c r="E163" t="s">
        <v>2628</v>
      </c>
      <c r="F163">
        <v>1587</v>
      </c>
      <c r="G163" s="1">
        <v>38741</v>
      </c>
      <c r="H163" t="s">
        <v>1112</v>
      </c>
      <c r="I163">
        <v>0</v>
      </c>
      <c r="J163">
        <v>5870.91</v>
      </c>
      <c r="K163">
        <v>0</v>
      </c>
      <c r="L163">
        <v>-5870.91</v>
      </c>
      <c r="M163" t="s">
        <v>1290</v>
      </c>
    </row>
    <row r="164" spans="1:13">
      <c r="A164">
        <v>101010102001</v>
      </c>
      <c r="B164" t="s">
        <v>2902</v>
      </c>
      <c r="C164" t="s">
        <v>2626</v>
      </c>
      <c r="D164" t="s">
        <v>1288</v>
      </c>
      <c r="E164" t="s">
        <v>2628</v>
      </c>
      <c r="F164">
        <v>1588</v>
      </c>
      <c r="G164" s="1">
        <v>38741</v>
      </c>
      <c r="H164" t="s">
        <v>823</v>
      </c>
      <c r="I164">
        <v>0</v>
      </c>
      <c r="J164">
        <v>0</v>
      </c>
      <c r="K164">
        <v>0</v>
      </c>
      <c r="L164">
        <v>0</v>
      </c>
      <c r="M164" t="s">
        <v>1290</v>
      </c>
    </row>
    <row r="165" spans="1:13">
      <c r="A165">
        <v>101010102001</v>
      </c>
      <c r="B165" t="s">
        <v>2902</v>
      </c>
      <c r="C165" t="s">
        <v>2626</v>
      </c>
      <c r="D165" t="s">
        <v>1288</v>
      </c>
      <c r="E165" t="s">
        <v>2628</v>
      </c>
      <c r="F165">
        <v>1612</v>
      </c>
      <c r="G165" s="1">
        <v>38741</v>
      </c>
      <c r="H165" t="s">
        <v>1113</v>
      </c>
      <c r="I165">
        <v>0</v>
      </c>
      <c r="J165">
        <v>754.5</v>
      </c>
      <c r="K165">
        <v>0</v>
      </c>
      <c r="L165">
        <v>-754.5</v>
      </c>
      <c r="M165" t="s">
        <v>1290</v>
      </c>
    </row>
    <row r="166" spans="1:13">
      <c r="A166">
        <v>101010102001</v>
      </c>
      <c r="B166" t="s">
        <v>2902</v>
      </c>
      <c r="C166" t="s">
        <v>2626</v>
      </c>
      <c r="D166" t="s">
        <v>1288</v>
      </c>
      <c r="E166" t="s">
        <v>2628</v>
      </c>
      <c r="F166">
        <v>1613</v>
      </c>
      <c r="G166" s="1">
        <v>38741</v>
      </c>
      <c r="H166" t="s">
        <v>1113</v>
      </c>
      <c r="I166">
        <v>0</v>
      </c>
      <c r="J166">
        <v>89.5</v>
      </c>
      <c r="K166">
        <v>0</v>
      </c>
      <c r="L166">
        <v>-89.5</v>
      </c>
      <c r="M166" t="s">
        <v>1290</v>
      </c>
    </row>
    <row r="167" spans="1:13">
      <c r="A167">
        <v>101010102001</v>
      </c>
      <c r="B167" t="s">
        <v>2902</v>
      </c>
      <c r="C167" t="s">
        <v>2626</v>
      </c>
      <c r="D167" t="s">
        <v>1288</v>
      </c>
      <c r="E167" t="s">
        <v>2628</v>
      </c>
      <c r="F167">
        <v>1614</v>
      </c>
      <c r="G167" s="1">
        <v>38741</v>
      </c>
      <c r="H167" t="s">
        <v>1114</v>
      </c>
      <c r="I167">
        <v>0</v>
      </c>
      <c r="J167">
        <v>31</v>
      </c>
      <c r="K167">
        <v>0</v>
      </c>
      <c r="L167">
        <v>-31</v>
      </c>
      <c r="M167" t="s">
        <v>1290</v>
      </c>
    </row>
    <row r="168" spans="1:13">
      <c r="A168">
        <v>101010102001</v>
      </c>
      <c r="B168" t="s">
        <v>2902</v>
      </c>
      <c r="C168" t="s">
        <v>2626</v>
      </c>
      <c r="D168" t="s">
        <v>1288</v>
      </c>
      <c r="E168" t="s">
        <v>2628</v>
      </c>
      <c r="F168">
        <v>1615</v>
      </c>
      <c r="G168" s="1">
        <v>38741</v>
      </c>
      <c r="H168" t="s">
        <v>1113</v>
      </c>
      <c r="I168">
        <v>0</v>
      </c>
      <c r="J168">
        <v>82.5</v>
      </c>
      <c r="K168">
        <v>0</v>
      </c>
      <c r="L168">
        <v>-82.5</v>
      </c>
      <c r="M168" t="s">
        <v>1290</v>
      </c>
    </row>
    <row r="169" spans="1:13">
      <c r="A169">
        <v>101010102001</v>
      </c>
      <c r="B169" t="s">
        <v>2902</v>
      </c>
      <c r="C169" t="s">
        <v>2626</v>
      </c>
      <c r="D169" t="s">
        <v>1288</v>
      </c>
      <c r="E169" t="s">
        <v>2628</v>
      </c>
      <c r="F169">
        <v>1616</v>
      </c>
      <c r="G169" s="1">
        <v>38741</v>
      </c>
      <c r="H169" t="s">
        <v>1113</v>
      </c>
      <c r="I169">
        <v>0</v>
      </c>
      <c r="J169">
        <v>44.5</v>
      </c>
      <c r="K169">
        <v>0</v>
      </c>
      <c r="L169">
        <v>-44.5</v>
      </c>
      <c r="M169" t="s">
        <v>1290</v>
      </c>
    </row>
    <row r="170" spans="1:13">
      <c r="A170">
        <v>101010102001</v>
      </c>
      <c r="B170" t="s">
        <v>2902</v>
      </c>
      <c r="C170" t="s">
        <v>2626</v>
      </c>
      <c r="D170" t="s">
        <v>1288</v>
      </c>
      <c r="E170" t="s">
        <v>2628</v>
      </c>
      <c r="F170">
        <v>1617</v>
      </c>
      <c r="G170" s="1">
        <v>38741</v>
      </c>
      <c r="H170" t="s">
        <v>1113</v>
      </c>
      <c r="I170">
        <v>0</v>
      </c>
      <c r="J170">
        <v>39.5</v>
      </c>
      <c r="K170">
        <v>0</v>
      </c>
      <c r="L170">
        <v>-39.5</v>
      </c>
      <c r="M170" t="s">
        <v>1290</v>
      </c>
    </row>
    <row r="171" spans="1:13">
      <c r="A171">
        <v>101010102001</v>
      </c>
      <c r="B171" t="s">
        <v>2902</v>
      </c>
      <c r="C171" t="s">
        <v>2626</v>
      </c>
      <c r="D171" t="s">
        <v>1288</v>
      </c>
      <c r="E171" t="s">
        <v>2628</v>
      </c>
      <c r="F171">
        <v>1618</v>
      </c>
      <c r="G171" s="1">
        <v>38741</v>
      </c>
      <c r="H171" t="s">
        <v>1113</v>
      </c>
      <c r="I171">
        <v>0</v>
      </c>
      <c r="J171">
        <v>24.5</v>
      </c>
      <c r="K171">
        <v>0</v>
      </c>
      <c r="L171">
        <v>-24.5</v>
      </c>
      <c r="M171" t="s">
        <v>1290</v>
      </c>
    </row>
    <row r="172" spans="1:13">
      <c r="A172">
        <v>101010102001</v>
      </c>
      <c r="B172" t="s">
        <v>2902</v>
      </c>
      <c r="C172" t="s">
        <v>2626</v>
      </c>
      <c r="D172" t="s">
        <v>1288</v>
      </c>
      <c r="E172" t="s">
        <v>2628</v>
      </c>
      <c r="F172">
        <v>1619</v>
      </c>
      <c r="G172" s="1">
        <v>38741</v>
      </c>
      <c r="H172" t="s">
        <v>1113</v>
      </c>
      <c r="I172">
        <v>0</v>
      </c>
      <c r="J172">
        <v>15.75</v>
      </c>
      <c r="K172">
        <v>0</v>
      </c>
      <c r="L172">
        <v>-15.75</v>
      </c>
      <c r="M172" t="s">
        <v>1290</v>
      </c>
    </row>
    <row r="173" spans="1:13">
      <c r="A173">
        <v>101010102001</v>
      </c>
      <c r="B173" t="s">
        <v>2902</v>
      </c>
      <c r="C173" t="s">
        <v>2626</v>
      </c>
      <c r="D173" t="s">
        <v>1288</v>
      </c>
      <c r="E173" t="s">
        <v>2628</v>
      </c>
      <c r="F173">
        <v>1620</v>
      </c>
      <c r="G173" s="1">
        <v>38741</v>
      </c>
      <c r="H173" t="s">
        <v>1113</v>
      </c>
      <c r="I173">
        <v>0</v>
      </c>
      <c r="J173">
        <v>150.69999999999999</v>
      </c>
      <c r="K173">
        <v>0</v>
      </c>
      <c r="L173">
        <v>-150.69999999999999</v>
      </c>
      <c r="M173" t="s">
        <v>1290</v>
      </c>
    </row>
    <row r="174" spans="1:13">
      <c r="A174">
        <v>101010102001</v>
      </c>
      <c r="B174" t="s">
        <v>2902</v>
      </c>
      <c r="C174" t="s">
        <v>2626</v>
      </c>
      <c r="D174" t="s">
        <v>1288</v>
      </c>
      <c r="E174" t="s">
        <v>2628</v>
      </c>
      <c r="F174">
        <v>1621</v>
      </c>
      <c r="G174" s="1">
        <v>38741</v>
      </c>
      <c r="H174" t="s">
        <v>1113</v>
      </c>
      <c r="I174">
        <v>0</v>
      </c>
      <c r="J174">
        <v>125.2</v>
      </c>
      <c r="K174">
        <v>0</v>
      </c>
      <c r="L174">
        <v>-125.2</v>
      </c>
      <c r="M174" t="s">
        <v>1290</v>
      </c>
    </row>
    <row r="175" spans="1:13">
      <c r="A175">
        <v>101010102001</v>
      </c>
      <c r="B175" t="s">
        <v>2902</v>
      </c>
      <c r="C175" t="s">
        <v>2626</v>
      </c>
      <c r="D175" t="s">
        <v>1288</v>
      </c>
      <c r="E175" t="s">
        <v>2628</v>
      </c>
      <c r="F175">
        <v>1622</v>
      </c>
      <c r="G175" s="1">
        <v>38741</v>
      </c>
      <c r="H175" t="s">
        <v>1113</v>
      </c>
      <c r="I175">
        <v>0</v>
      </c>
      <c r="J175">
        <v>120.88</v>
      </c>
      <c r="K175">
        <v>0</v>
      </c>
      <c r="L175">
        <v>-120.88</v>
      </c>
      <c r="M175" t="s">
        <v>1290</v>
      </c>
    </row>
    <row r="176" spans="1:13">
      <c r="A176">
        <v>101010102001</v>
      </c>
      <c r="B176" t="s">
        <v>2902</v>
      </c>
      <c r="C176" t="s">
        <v>2626</v>
      </c>
      <c r="D176" t="s">
        <v>1288</v>
      </c>
      <c r="E176" t="s">
        <v>2628</v>
      </c>
      <c r="F176">
        <v>1623</v>
      </c>
      <c r="G176" s="1">
        <v>38741</v>
      </c>
      <c r="H176" t="s">
        <v>1113</v>
      </c>
      <c r="I176">
        <v>0</v>
      </c>
      <c r="J176">
        <v>107.3</v>
      </c>
      <c r="K176">
        <v>0</v>
      </c>
      <c r="L176">
        <v>-107.3</v>
      </c>
      <c r="M176" t="s">
        <v>1290</v>
      </c>
    </row>
    <row r="177" spans="1:13">
      <c r="A177">
        <v>101010102001</v>
      </c>
      <c r="B177" t="s">
        <v>2902</v>
      </c>
      <c r="C177" t="s">
        <v>2626</v>
      </c>
      <c r="D177" t="s">
        <v>1288</v>
      </c>
      <c r="E177" t="s">
        <v>2628</v>
      </c>
      <c r="F177">
        <v>1624</v>
      </c>
      <c r="G177" s="1">
        <v>38741</v>
      </c>
      <c r="H177" t="s">
        <v>1113</v>
      </c>
      <c r="I177">
        <v>0</v>
      </c>
      <c r="J177">
        <v>68.849999999999994</v>
      </c>
      <c r="K177">
        <v>0</v>
      </c>
      <c r="L177">
        <v>-68.849999999999994</v>
      </c>
      <c r="M177" t="s">
        <v>1290</v>
      </c>
    </row>
    <row r="178" spans="1:13">
      <c r="A178">
        <v>101010102001</v>
      </c>
      <c r="B178" t="s">
        <v>2902</v>
      </c>
      <c r="C178" t="s">
        <v>2626</v>
      </c>
      <c r="D178" t="s">
        <v>1288</v>
      </c>
      <c r="E178" t="s">
        <v>2628</v>
      </c>
      <c r="F178">
        <v>1625</v>
      </c>
      <c r="G178" s="1">
        <v>38741</v>
      </c>
      <c r="H178" t="s">
        <v>1113</v>
      </c>
      <c r="I178">
        <v>0</v>
      </c>
      <c r="J178">
        <v>60.35</v>
      </c>
      <c r="K178">
        <v>0</v>
      </c>
      <c r="L178">
        <v>-60.35</v>
      </c>
      <c r="M178" t="s">
        <v>1290</v>
      </c>
    </row>
    <row r="179" spans="1:13">
      <c r="A179">
        <v>101010102001</v>
      </c>
      <c r="B179" t="s">
        <v>2902</v>
      </c>
      <c r="C179" t="s">
        <v>2626</v>
      </c>
      <c r="D179" t="s">
        <v>1288</v>
      </c>
      <c r="E179" t="s">
        <v>2628</v>
      </c>
      <c r="F179">
        <v>1626</v>
      </c>
      <c r="G179" s="1">
        <v>38741</v>
      </c>
      <c r="H179" t="s">
        <v>1113</v>
      </c>
      <c r="I179">
        <v>0</v>
      </c>
      <c r="J179">
        <v>26.67</v>
      </c>
      <c r="K179">
        <v>0</v>
      </c>
      <c r="L179">
        <v>-26.67</v>
      </c>
      <c r="M179" t="s">
        <v>1290</v>
      </c>
    </row>
    <row r="180" spans="1:13" s="5" customFormat="1">
      <c r="A180" s="5">
        <v>101010102001</v>
      </c>
      <c r="B180" s="5" t="s">
        <v>2902</v>
      </c>
      <c r="C180" s="5" t="s">
        <v>2626</v>
      </c>
      <c r="D180" s="5" t="s">
        <v>1288</v>
      </c>
      <c r="E180" s="5" t="s">
        <v>2628</v>
      </c>
      <c r="F180" s="5">
        <v>1627</v>
      </c>
      <c r="G180" s="6">
        <v>38741</v>
      </c>
      <c r="H180" s="5" t="s">
        <v>1115</v>
      </c>
      <c r="I180" s="5">
        <v>0</v>
      </c>
      <c r="J180" s="5">
        <v>33.08</v>
      </c>
      <c r="K180" s="5">
        <v>0</v>
      </c>
      <c r="L180" s="5">
        <v>-33.08</v>
      </c>
      <c r="M180" s="5" t="s">
        <v>1290</v>
      </c>
    </row>
    <row r="181" spans="1:13">
      <c r="A181">
        <v>101010102001</v>
      </c>
      <c r="B181" t="s">
        <v>2902</v>
      </c>
      <c r="C181" t="s">
        <v>2626</v>
      </c>
      <c r="D181" t="s">
        <v>1288</v>
      </c>
      <c r="E181" t="s">
        <v>2628</v>
      </c>
      <c r="F181">
        <v>1628</v>
      </c>
      <c r="G181" s="1">
        <v>38741</v>
      </c>
      <c r="H181" t="s">
        <v>1113</v>
      </c>
      <c r="I181">
        <v>0</v>
      </c>
      <c r="J181">
        <v>23.63</v>
      </c>
      <c r="K181">
        <v>0</v>
      </c>
      <c r="L181">
        <v>-23.63</v>
      </c>
      <c r="M181" t="s">
        <v>1290</v>
      </c>
    </row>
    <row r="182" spans="1:13">
      <c r="A182">
        <v>101010102001</v>
      </c>
      <c r="B182" t="s">
        <v>2902</v>
      </c>
      <c r="C182" t="s">
        <v>2626</v>
      </c>
      <c r="D182" t="s">
        <v>1288</v>
      </c>
      <c r="E182" t="s">
        <v>2628</v>
      </c>
      <c r="F182">
        <v>1629</v>
      </c>
      <c r="G182" s="1">
        <v>38741</v>
      </c>
      <c r="H182" t="s">
        <v>1113</v>
      </c>
      <c r="I182">
        <v>0</v>
      </c>
      <c r="J182">
        <v>27.03</v>
      </c>
      <c r="K182">
        <v>0</v>
      </c>
      <c r="L182">
        <v>-27.03</v>
      </c>
      <c r="M182" t="s">
        <v>1290</v>
      </c>
    </row>
    <row r="183" spans="1:13">
      <c r="A183">
        <v>101010102001</v>
      </c>
      <c r="B183" t="s">
        <v>2902</v>
      </c>
      <c r="C183" t="s">
        <v>2626</v>
      </c>
      <c r="D183" t="s">
        <v>1288</v>
      </c>
      <c r="E183" t="s">
        <v>2628</v>
      </c>
      <c r="F183">
        <v>1630</v>
      </c>
      <c r="G183" s="1">
        <v>38741</v>
      </c>
      <c r="H183" t="s">
        <v>1113</v>
      </c>
      <c r="I183">
        <v>0</v>
      </c>
      <c r="J183">
        <v>223</v>
      </c>
      <c r="K183">
        <v>0</v>
      </c>
      <c r="L183">
        <v>-223</v>
      </c>
      <c r="M183" t="s">
        <v>1290</v>
      </c>
    </row>
    <row r="184" spans="1:13">
      <c r="A184">
        <v>101010102001</v>
      </c>
      <c r="B184" t="s">
        <v>2902</v>
      </c>
      <c r="C184" t="s">
        <v>2626</v>
      </c>
      <c r="D184" t="s">
        <v>1288</v>
      </c>
      <c r="E184" t="s">
        <v>2628</v>
      </c>
      <c r="F184">
        <v>1631</v>
      </c>
      <c r="G184" s="1">
        <v>38741</v>
      </c>
      <c r="H184" t="s">
        <v>1113</v>
      </c>
      <c r="I184">
        <v>0</v>
      </c>
      <c r="J184">
        <v>214.72</v>
      </c>
      <c r="K184">
        <v>0</v>
      </c>
      <c r="L184">
        <v>-214.72</v>
      </c>
      <c r="M184" t="s">
        <v>1290</v>
      </c>
    </row>
    <row r="185" spans="1:13">
      <c r="A185">
        <v>101010102001</v>
      </c>
      <c r="B185" t="s">
        <v>2902</v>
      </c>
      <c r="C185" t="s">
        <v>2626</v>
      </c>
      <c r="D185" t="s">
        <v>1288</v>
      </c>
      <c r="E185" t="s">
        <v>2628</v>
      </c>
      <c r="F185">
        <v>1632</v>
      </c>
      <c r="G185" s="1">
        <v>38741</v>
      </c>
      <c r="H185" t="s">
        <v>1113</v>
      </c>
      <c r="I185">
        <v>0</v>
      </c>
      <c r="J185">
        <v>213.6</v>
      </c>
      <c r="K185">
        <v>0</v>
      </c>
      <c r="L185">
        <v>-213.6</v>
      </c>
      <c r="M185" t="s">
        <v>1290</v>
      </c>
    </row>
    <row r="186" spans="1:13">
      <c r="A186">
        <v>101010102001</v>
      </c>
      <c r="B186" t="s">
        <v>2902</v>
      </c>
      <c r="C186" t="s">
        <v>2626</v>
      </c>
      <c r="D186" t="s">
        <v>1288</v>
      </c>
      <c r="E186" t="s">
        <v>2628</v>
      </c>
      <c r="F186">
        <v>1633</v>
      </c>
      <c r="G186" s="1">
        <v>38741</v>
      </c>
      <c r="H186" t="s">
        <v>1113</v>
      </c>
      <c r="I186">
        <v>0</v>
      </c>
      <c r="J186">
        <v>182</v>
      </c>
      <c r="K186">
        <v>0</v>
      </c>
      <c r="L186">
        <v>-182</v>
      </c>
      <c r="M186" t="s">
        <v>1290</v>
      </c>
    </row>
    <row r="187" spans="1:13">
      <c r="A187">
        <v>101010102001</v>
      </c>
      <c r="B187" t="s">
        <v>2902</v>
      </c>
      <c r="C187" t="s">
        <v>2626</v>
      </c>
      <c r="D187" t="s">
        <v>1288</v>
      </c>
      <c r="E187" t="s">
        <v>2628</v>
      </c>
      <c r="F187">
        <v>1634</v>
      </c>
      <c r="G187" s="1">
        <v>38741</v>
      </c>
      <c r="H187" t="s">
        <v>1116</v>
      </c>
      <c r="I187">
        <v>0</v>
      </c>
      <c r="J187">
        <v>91.1</v>
      </c>
      <c r="K187">
        <v>0</v>
      </c>
      <c r="L187">
        <v>-91.1</v>
      </c>
      <c r="M187" t="s">
        <v>1290</v>
      </c>
    </row>
    <row r="188" spans="1:13">
      <c r="A188">
        <v>101010102001</v>
      </c>
      <c r="B188" t="s">
        <v>2902</v>
      </c>
      <c r="C188" t="s">
        <v>2626</v>
      </c>
      <c r="D188" t="s">
        <v>1288</v>
      </c>
      <c r="E188" t="s">
        <v>2628</v>
      </c>
      <c r="F188">
        <v>1635</v>
      </c>
      <c r="G188" s="1">
        <v>38741</v>
      </c>
      <c r="H188" t="s">
        <v>1113</v>
      </c>
      <c r="I188">
        <v>0</v>
      </c>
      <c r="J188">
        <v>57</v>
      </c>
      <c r="K188">
        <v>0</v>
      </c>
      <c r="L188">
        <v>-57</v>
      </c>
      <c r="M188" t="s">
        <v>1290</v>
      </c>
    </row>
    <row r="189" spans="1:13" s="5" customFormat="1">
      <c r="A189" s="5">
        <v>101010102001</v>
      </c>
      <c r="B189" s="5" t="s">
        <v>2902</v>
      </c>
      <c r="C189" s="5" t="s">
        <v>2626</v>
      </c>
      <c r="D189" s="5" t="s">
        <v>1288</v>
      </c>
      <c r="E189" s="5" t="s">
        <v>2628</v>
      </c>
      <c r="F189" s="5">
        <v>1636</v>
      </c>
      <c r="G189" s="6">
        <v>38741</v>
      </c>
      <c r="H189" s="5" t="s">
        <v>1113</v>
      </c>
      <c r="I189" s="5">
        <v>0</v>
      </c>
      <c r="J189" s="5">
        <v>21.25</v>
      </c>
      <c r="K189" s="5">
        <v>0</v>
      </c>
      <c r="L189" s="5">
        <v>-21.25</v>
      </c>
      <c r="M189" s="5" t="s">
        <v>1290</v>
      </c>
    </row>
    <row r="190" spans="1:13">
      <c r="A190">
        <v>101010102001</v>
      </c>
      <c r="B190" t="s">
        <v>2902</v>
      </c>
      <c r="C190" t="s">
        <v>2626</v>
      </c>
      <c r="D190" t="s">
        <v>1288</v>
      </c>
      <c r="E190" t="s">
        <v>2628</v>
      </c>
      <c r="F190">
        <v>1637</v>
      </c>
      <c r="G190" s="1">
        <v>38741</v>
      </c>
      <c r="H190" t="s">
        <v>1117</v>
      </c>
      <c r="I190">
        <v>0</v>
      </c>
      <c r="J190">
        <v>593.5</v>
      </c>
      <c r="K190">
        <v>0</v>
      </c>
      <c r="L190">
        <v>-593.5</v>
      </c>
      <c r="M190" t="s">
        <v>1290</v>
      </c>
    </row>
    <row r="191" spans="1:13">
      <c r="A191">
        <v>101010102001</v>
      </c>
      <c r="B191" t="s">
        <v>2902</v>
      </c>
      <c r="C191" t="s">
        <v>2626</v>
      </c>
      <c r="D191" t="s">
        <v>1288</v>
      </c>
      <c r="E191" t="s">
        <v>2628</v>
      </c>
      <c r="F191">
        <v>1638</v>
      </c>
      <c r="G191" s="1">
        <v>38741</v>
      </c>
      <c r="H191" t="s">
        <v>1118</v>
      </c>
      <c r="I191">
        <v>0</v>
      </c>
      <c r="J191">
        <v>120.5</v>
      </c>
      <c r="K191">
        <v>0</v>
      </c>
      <c r="L191">
        <v>-120.5</v>
      </c>
      <c r="M191" t="s">
        <v>1290</v>
      </c>
    </row>
    <row r="192" spans="1:13">
      <c r="A192">
        <v>101010102001</v>
      </c>
      <c r="B192" t="s">
        <v>2902</v>
      </c>
      <c r="C192" t="s">
        <v>2626</v>
      </c>
      <c r="D192" t="s">
        <v>1288</v>
      </c>
      <c r="E192" t="s">
        <v>2628</v>
      </c>
      <c r="F192">
        <v>1639</v>
      </c>
      <c r="G192" s="1">
        <v>38741</v>
      </c>
      <c r="H192" t="s">
        <v>1119</v>
      </c>
      <c r="I192">
        <v>0</v>
      </c>
      <c r="J192">
        <v>227.5</v>
      </c>
      <c r="K192">
        <v>0</v>
      </c>
      <c r="L192">
        <v>-227.5</v>
      </c>
      <c r="M192" t="s">
        <v>1290</v>
      </c>
    </row>
    <row r="193" spans="1:14">
      <c r="A193">
        <v>101010102001</v>
      </c>
      <c r="B193" t="s">
        <v>2902</v>
      </c>
      <c r="C193" t="s">
        <v>2626</v>
      </c>
      <c r="D193" t="s">
        <v>1288</v>
      </c>
      <c r="E193" t="s">
        <v>2628</v>
      </c>
      <c r="F193">
        <v>1640</v>
      </c>
      <c r="G193" s="1">
        <v>38742</v>
      </c>
      <c r="H193" t="s">
        <v>1121</v>
      </c>
      <c r="I193">
        <v>0</v>
      </c>
      <c r="J193">
        <v>16695.96</v>
      </c>
      <c r="K193">
        <v>0</v>
      </c>
      <c r="L193">
        <v>-16695.96</v>
      </c>
      <c r="M193" t="s">
        <v>1290</v>
      </c>
    </row>
    <row r="194" spans="1:14">
      <c r="A194">
        <v>101010102001</v>
      </c>
      <c r="B194" t="s">
        <v>2902</v>
      </c>
      <c r="C194" t="s">
        <v>2626</v>
      </c>
      <c r="D194" t="s">
        <v>1288</v>
      </c>
      <c r="E194" t="s">
        <v>2628</v>
      </c>
      <c r="F194">
        <v>1641</v>
      </c>
      <c r="G194" s="1">
        <v>38742</v>
      </c>
      <c r="H194" t="s">
        <v>607</v>
      </c>
      <c r="I194">
        <v>0</v>
      </c>
      <c r="J194">
        <v>3739.98</v>
      </c>
      <c r="K194">
        <v>0</v>
      </c>
      <c r="L194">
        <v>-3739.98</v>
      </c>
      <c r="M194" t="s">
        <v>1290</v>
      </c>
    </row>
    <row r="195" spans="1:14">
      <c r="A195">
        <v>101010102001</v>
      </c>
      <c r="B195" t="s">
        <v>2902</v>
      </c>
      <c r="C195" t="s">
        <v>2626</v>
      </c>
      <c r="D195" t="s">
        <v>1288</v>
      </c>
      <c r="E195" t="s">
        <v>2628</v>
      </c>
      <c r="F195">
        <v>1643</v>
      </c>
      <c r="G195" s="1">
        <v>38742</v>
      </c>
      <c r="H195" t="s">
        <v>823</v>
      </c>
      <c r="I195">
        <v>0</v>
      </c>
      <c r="J195">
        <v>5334.63</v>
      </c>
      <c r="K195">
        <v>0</v>
      </c>
      <c r="L195">
        <v>-5334.63</v>
      </c>
      <c r="M195" t="s">
        <v>1290</v>
      </c>
    </row>
    <row r="196" spans="1:14">
      <c r="A196">
        <v>101010102001</v>
      </c>
      <c r="B196" t="s">
        <v>2902</v>
      </c>
      <c r="C196" t="s">
        <v>2626</v>
      </c>
      <c r="D196" t="s">
        <v>1288</v>
      </c>
      <c r="E196" t="s">
        <v>2628</v>
      </c>
      <c r="F196">
        <v>1644</v>
      </c>
      <c r="G196" s="1">
        <v>38742</v>
      </c>
      <c r="H196" t="s">
        <v>608</v>
      </c>
      <c r="I196">
        <v>0</v>
      </c>
      <c r="J196">
        <v>9343.93</v>
      </c>
      <c r="K196">
        <v>0</v>
      </c>
      <c r="L196">
        <v>-9343.93</v>
      </c>
      <c r="M196" t="s">
        <v>1290</v>
      </c>
    </row>
    <row r="197" spans="1:14">
      <c r="A197">
        <v>101010102001</v>
      </c>
      <c r="B197" t="s">
        <v>2902</v>
      </c>
      <c r="C197" t="s">
        <v>2626</v>
      </c>
      <c r="D197" t="s">
        <v>1288</v>
      </c>
      <c r="E197" t="s">
        <v>2628</v>
      </c>
      <c r="F197">
        <v>1645</v>
      </c>
      <c r="G197" s="1">
        <v>38742</v>
      </c>
      <c r="H197" t="s">
        <v>609</v>
      </c>
      <c r="I197">
        <v>0</v>
      </c>
      <c r="J197">
        <v>0</v>
      </c>
      <c r="K197">
        <v>0</v>
      </c>
      <c r="L197">
        <v>0</v>
      </c>
      <c r="M197" t="s">
        <v>1290</v>
      </c>
    </row>
    <row r="198" spans="1:14" s="9" customFormat="1">
      <c r="A198" s="9">
        <v>101010102001</v>
      </c>
      <c r="B198" s="9" t="s">
        <v>2902</v>
      </c>
      <c r="C198" s="9" t="s">
        <v>2626</v>
      </c>
      <c r="D198" s="9" t="s">
        <v>1288</v>
      </c>
      <c r="E198" s="9" t="s">
        <v>2628</v>
      </c>
      <c r="F198" s="9">
        <v>1646</v>
      </c>
      <c r="G198" s="10">
        <v>38742</v>
      </c>
      <c r="H198" s="9" t="s">
        <v>610</v>
      </c>
      <c r="I198" s="9">
        <v>0</v>
      </c>
      <c r="J198" s="9">
        <v>532.89</v>
      </c>
      <c r="K198" s="9">
        <v>0</v>
      </c>
      <c r="L198" s="9">
        <v>-532.89</v>
      </c>
      <c r="M198" s="9" t="s">
        <v>1290</v>
      </c>
      <c r="N198" s="9" t="s">
        <v>2856</v>
      </c>
    </row>
    <row r="199" spans="1:14">
      <c r="A199">
        <v>101010102001</v>
      </c>
      <c r="B199" t="s">
        <v>2902</v>
      </c>
      <c r="C199" t="s">
        <v>2626</v>
      </c>
      <c r="D199" t="s">
        <v>1288</v>
      </c>
      <c r="E199" t="s">
        <v>2628</v>
      </c>
      <c r="F199">
        <v>1647</v>
      </c>
      <c r="G199" s="1">
        <v>38742</v>
      </c>
      <c r="H199" t="s">
        <v>611</v>
      </c>
      <c r="I199">
        <v>0</v>
      </c>
      <c r="J199">
        <v>300</v>
      </c>
      <c r="K199">
        <v>0</v>
      </c>
      <c r="L199">
        <v>-300</v>
      </c>
      <c r="M199" t="s">
        <v>1290</v>
      </c>
    </row>
    <row r="200" spans="1:14">
      <c r="A200">
        <v>101010102001</v>
      </c>
      <c r="B200" t="s">
        <v>2902</v>
      </c>
      <c r="C200" t="s">
        <v>2626</v>
      </c>
      <c r="D200" t="s">
        <v>1288</v>
      </c>
      <c r="E200" t="s">
        <v>2628</v>
      </c>
      <c r="F200">
        <v>1648</v>
      </c>
      <c r="G200" s="1">
        <v>38742</v>
      </c>
      <c r="H200" t="s">
        <v>612</v>
      </c>
      <c r="I200">
        <v>0</v>
      </c>
      <c r="J200">
        <v>80</v>
      </c>
      <c r="K200">
        <v>0</v>
      </c>
      <c r="L200">
        <v>-80</v>
      </c>
      <c r="M200" t="s">
        <v>1290</v>
      </c>
    </row>
    <row r="201" spans="1:14" s="5" customFormat="1">
      <c r="A201" s="5">
        <v>101010102001</v>
      </c>
      <c r="B201" s="5" t="s">
        <v>2902</v>
      </c>
      <c r="C201" s="5" t="s">
        <v>2626</v>
      </c>
      <c r="D201" s="5" t="s">
        <v>1288</v>
      </c>
      <c r="E201" s="5" t="s">
        <v>2628</v>
      </c>
      <c r="F201" s="5">
        <v>1649</v>
      </c>
      <c r="G201" s="6">
        <v>38743</v>
      </c>
      <c r="H201" s="5" t="s">
        <v>615</v>
      </c>
      <c r="I201" s="5">
        <v>0</v>
      </c>
      <c r="J201" s="5">
        <v>1980</v>
      </c>
      <c r="K201" s="5">
        <v>0</v>
      </c>
      <c r="L201" s="5">
        <v>-1980</v>
      </c>
      <c r="M201" s="5" t="s">
        <v>1290</v>
      </c>
    </row>
    <row r="202" spans="1:14" s="5" customFormat="1">
      <c r="A202" s="5">
        <v>101010102001</v>
      </c>
      <c r="B202" s="5" t="s">
        <v>2902</v>
      </c>
      <c r="C202" s="5" t="s">
        <v>2626</v>
      </c>
      <c r="D202" s="5" t="s">
        <v>1288</v>
      </c>
      <c r="E202" s="5" t="s">
        <v>2628</v>
      </c>
      <c r="F202" s="5">
        <v>1650</v>
      </c>
      <c r="G202" s="6">
        <v>38743</v>
      </c>
      <c r="H202" s="5" t="s">
        <v>616</v>
      </c>
      <c r="I202" s="5">
        <v>0</v>
      </c>
      <c r="J202" s="5">
        <v>53</v>
      </c>
      <c r="K202" s="5">
        <v>0</v>
      </c>
      <c r="L202" s="5">
        <v>-53</v>
      </c>
      <c r="M202" s="5" t="s">
        <v>1290</v>
      </c>
    </row>
    <row r="203" spans="1:14">
      <c r="A203">
        <v>101010102001</v>
      </c>
      <c r="B203" t="s">
        <v>2902</v>
      </c>
      <c r="C203" t="s">
        <v>2626</v>
      </c>
      <c r="D203" t="s">
        <v>1288</v>
      </c>
      <c r="E203" t="s">
        <v>2628</v>
      </c>
      <c r="F203">
        <v>1651</v>
      </c>
      <c r="G203" s="1">
        <v>38743</v>
      </c>
      <c r="H203" t="s">
        <v>617</v>
      </c>
      <c r="I203">
        <v>0</v>
      </c>
      <c r="J203">
        <v>191.1</v>
      </c>
      <c r="K203">
        <v>0</v>
      </c>
      <c r="L203">
        <v>-191.1</v>
      </c>
      <c r="M203" t="s">
        <v>1290</v>
      </c>
    </row>
    <row r="204" spans="1:14">
      <c r="A204">
        <v>101010102001</v>
      </c>
      <c r="B204" t="s">
        <v>2902</v>
      </c>
      <c r="C204" t="s">
        <v>2626</v>
      </c>
      <c r="D204" t="s">
        <v>1288</v>
      </c>
      <c r="E204" t="s">
        <v>2628</v>
      </c>
      <c r="F204">
        <v>1652</v>
      </c>
      <c r="G204" s="1">
        <v>38743</v>
      </c>
      <c r="H204" t="s">
        <v>618</v>
      </c>
      <c r="I204">
        <v>0</v>
      </c>
      <c r="J204">
        <v>8969.75</v>
      </c>
      <c r="K204">
        <v>0</v>
      </c>
      <c r="L204">
        <v>-8969.75</v>
      </c>
      <c r="M204" t="s">
        <v>1290</v>
      </c>
    </row>
    <row r="205" spans="1:14">
      <c r="A205">
        <v>101010102001</v>
      </c>
      <c r="B205" t="s">
        <v>2902</v>
      </c>
      <c r="C205" t="s">
        <v>2626</v>
      </c>
      <c r="D205" t="s">
        <v>1288</v>
      </c>
      <c r="E205" t="s">
        <v>2628</v>
      </c>
      <c r="F205">
        <v>1653</v>
      </c>
      <c r="G205" s="1">
        <v>38743</v>
      </c>
      <c r="H205" t="s">
        <v>847</v>
      </c>
      <c r="I205">
        <v>0</v>
      </c>
      <c r="J205">
        <v>0</v>
      </c>
      <c r="K205">
        <v>0</v>
      </c>
      <c r="L205">
        <v>0</v>
      </c>
      <c r="M205" t="s">
        <v>1290</v>
      </c>
    </row>
    <row r="206" spans="1:14">
      <c r="A206">
        <v>101010102001</v>
      </c>
      <c r="B206" t="s">
        <v>2902</v>
      </c>
      <c r="C206" t="s">
        <v>2626</v>
      </c>
      <c r="D206" t="s">
        <v>1288</v>
      </c>
      <c r="E206" t="s">
        <v>2628</v>
      </c>
      <c r="F206">
        <v>1654</v>
      </c>
      <c r="G206" s="1">
        <v>38743</v>
      </c>
      <c r="H206" t="s">
        <v>619</v>
      </c>
      <c r="I206">
        <v>0</v>
      </c>
      <c r="J206">
        <v>167.33</v>
      </c>
      <c r="K206">
        <v>0</v>
      </c>
      <c r="L206">
        <v>-167.33</v>
      </c>
      <c r="M206" t="s">
        <v>1290</v>
      </c>
    </row>
    <row r="207" spans="1:14">
      <c r="A207">
        <v>101010102001</v>
      </c>
      <c r="B207" t="s">
        <v>2902</v>
      </c>
      <c r="C207" t="s">
        <v>2626</v>
      </c>
      <c r="D207" t="s">
        <v>1288</v>
      </c>
      <c r="E207" t="s">
        <v>2628</v>
      </c>
      <c r="F207">
        <v>1655</v>
      </c>
      <c r="G207" s="1">
        <v>38743</v>
      </c>
      <c r="H207" t="s">
        <v>620</v>
      </c>
      <c r="I207">
        <v>0</v>
      </c>
      <c r="J207">
        <v>273.10000000000002</v>
      </c>
      <c r="K207">
        <v>0</v>
      </c>
      <c r="L207">
        <v>-273.10000000000002</v>
      </c>
      <c r="M207" t="s">
        <v>1290</v>
      </c>
    </row>
    <row r="208" spans="1:14">
      <c r="A208">
        <v>101010102001</v>
      </c>
      <c r="B208" t="s">
        <v>2902</v>
      </c>
      <c r="C208" t="s">
        <v>2626</v>
      </c>
      <c r="D208" t="s">
        <v>1288</v>
      </c>
      <c r="E208" t="s">
        <v>2628</v>
      </c>
      <c r="F208">
        <v>1656</v>
      </c>
      <c r="G208" s="1">
        <v>38743</v>
      </c>
      <c r="H208" t="s">
        <v>2903</v>
      </c>
      <c r="I208">
        <v>0</v>
      </c>
      <c r="J208">
        <v>74.36</v>
      </c>
      <c r="K208">
        <v>0</v>
      </c>
      <c r="L208">
        <v>-74.36</v>
      </c>
      <c r="M208" t="s">
        <v>1290</v>
      </c>
    </row>
    <row r="209" spans="1:13">
      <c r="A209">
        <v>101010102001</v>
      </c>
      <c r="B209" t="s">
        <v>2902</v>
      </c>
      <c r="C209" t="s">
        <v>2626</v>
      </c>
      <c r="D209" t="s">
        <v>1288</v>
      </c>
      <c r="E209" t="s">
        <v>2628</v>
      </c>
      <c r="F209">
        <v>1657</v>
      </c>
      <c r="G209" s="1">
        <v>38744</v>
      </c>
      <c r="H209" t="s">
        <v>622</v>
      </c>
      <c r="I209">
        <v>0</v>
      </c>
      <c r="J209">
        <v>743.7</v>
      </c>
      <c r="K209">
        <v>0</v>
      </c>
      <c r="L209">
        <v>-743.7</v>
      </c>
      <c r="M209" t="s">
        <v>1290</v>
      </c>
    </row>
    <row r="210" spans="1:13">
      <c r="A210">
        <v>101010102001</v>
      </c>
      <c r="B210" t="s">
        <v>2902</v>
      </c>
      <c r="C210" t="s">
        <v>2626</v>
      </c>
      <c r="D210" t="s">
        <v>1288</v>
      </c>
      <c r="E210" t="s">
        <v>2628</v>
      </c>
      <c r="F210">
        <v>1658</v>
      </c>
      <c r="G210" s="1">
        <v>38744</v>
      </c>
      <c r="H210" t="s">
        <v>623</v>
      </c>
      <c r="I210">
        <v>0</v>
      </c>
      <c r="J210">
        <v>743.7</v>
      </c>
      <c r="K210">
        <v>0</v>
      </c>
      <c r="L210">
        <v>-743.7</v>
      </c>
      <c r="M210" t="s">
        <v>1290</v>
      </c>
    </row>
    <row r="211" spans="1:13">
      <c r="A211">
        <v>101010102001</v>
      </c>
      <c r="B211" t="s">
        <v>2902</v>
      </c>
      <c r="C211" t="s">
        <v>2626</v>
      </c>
      <c r="D211" t="s">
        <v>1288</v>
      </c>
      <c r="E211" t="s">
        <v>2628</v>
      </c>
      <c r="F211">
        <v>1659</v>
      </c>
      <c r="G211" s="1">
        <v>38744</v>
      </c>
      <c r="H211" t="s">
        <v>624</v>
      </c>
      <c r="I211">
        <v>0</v>
      </c>
      <c r="J211">
        <v>743.7</v>
      </c>
      <c r="K211">
        <v>0</v>
      </c>
      <c r="L211">
        <v>-743.7</v>
      </c>
      <c r="M211" t="s">
        <v>1290</v>
      </c>
    </row>
    <row r="212" spans="1:13">
      <c r="A212">
        <v>101010102001</v>
      </c>
      <c r="B212" t="s">
        <v>2902</v>
      </c>
      <c r="C212" t="s">
        <v>2626</v>
      </c>
      <c r="D212" t="s">
        <v>1288</v>
      </c>
      <c r="E212" t="s">
        <v>2628</v>
      </c>
      <c r="F212">
        <v>1660</v>
      </c>
      <c r="G212" s="1">
        <v>38744</v>
      </c>
      <c r="H212" t="s">
        <v>625</v>
      </c>
      <c r="I212">
        <v>0</v>
      </c>
      <c r="J212">
        <v>95.01</v>
      </c>
      <c r="K212">
        <v>0</v>
      </c>
      <c r="L212">
        <v>-95.01</v>
      </c>
      <c r="M212" t="s">
        <v>1290</v>
      </c>
    </row>
    <row r="213" spans="1:13">
      <c r="A213">
        <v>101010102001</v>
      </c>
      <c r="B213" t="s">
        <v>2902</v>
      </c>
      <c r="C213" t="s">
        <v>2626</v>
      </c>
      <c r="D213" t="s">
        <v>1288</v>
      </c>
      <c r="E213" t="s">
        <v>2628</v>
      </c>
      <c r="F213">
        <v>1661</v>
      </c>
      <c r="G213" s="1">
        <v>38744</v>
      </c>
      <c r="H213" t="s">
        <v>626</v>
      </c>
      <c r="I213">
        <v>0</v>
      </c>
      <c r="J213">
        <v>430</v>
      </c>
      <c r="K213">
        <v>0</v>
      </c>
      <c r="L213">
        <v>-430</v>
      </c>
      <c r="M213" t="s">
        <v>1290</v>
      </c>
    </row>
    <row r="214" spans="1:13">
      <c r="A214">
        <v>101010102001</v>
      </c>
      <c r="B214" t="s">
        <v>2902</v>
      </c>
      <c r="C214" t="s">
        <v>2626</v>
      </c>
      <c r="D214" t="s">
        <v>1288</v>
      </c>
      <c r="E214" t="s">
        <v>2628</v>
      </c>
      <c r="F214">
        <v>1662</v>
      </c>
      <c r="G214" s="1">
        <v>38744</v>
      </c>
      <c r="H214" t="s">
        <v>627</v>
      </c>
      <c r="I214">
        <v>0</v>
      </c>
      <c r="J214">
        <v>37585.17</v>
      </c>
      <c r="K214">
        <v>0</v>
      </c>
      <c r="L214">
        <v>-37585.17</v>
      </c>
      <c r="M214" t="s">
        <v>1290</v>
      </c>
    </row>
    <row r="215" spans="1:13">
      <c r="A215">
        <v>101010102001</v>
      </c>
      <c r="B215" t="s">
        <v>2902</v>
      </c>
      <c r="C215" t="s">
        <v>2626</v>
      </c>
      <c r="D215" t="s">
        <v>1288</v>
      </c>
      <c r="E215" t="s">
        <v>2628</v>
      </c>
      <c r="F215">
        <v>1663</v>
      </c>
      <c r="G215" s="1">
        <v>38744</v>
      </c>
      <c r="H215" t="s">
        <v>628</v>
      </c>
      <c r="I215">
        <v>0</v>
      </c>
      <c r="J215">
        <v>72.760000000000005</v>
      </c>
      <c r="K215">
        <v>0</v>
      </c>
      <c r="L215">
        <v>-72.760000000000005</v>
      </c>
      <c r="M215" t="s">
        <v>1290</v>
      </c>
    </row>
    <row r="216" spans="1:13">
      <c r="A216">
        <v>101010102001</v>
      </c>
      <c r="B216" t="s">
        <v>2902</v>
      </c>
      <c r="C216" t="s">
        <v>2626</v>
      </c>
      <c r="D216" t="s">
        <v>1288</v>
      </c>
      <c r="E216" t="s">
        <v>2628</v>
      </c>
      <c r="F216">
        <v>1664</v>
      </c>
      <c r="G216" s="1">
        <v>38744</v>
      </c>
      <c r="H216" t="s">
        <v>629</v>
      </c>
      <c r="I216">
        <v>0</v>
      </c>
      <c r="J216">
        <v>65.599999999999994</v>
      </c>
      <c r="K216">
        <v>0</v>
      </c>
      <c r="L216">
        <v>-65.599999999999994</v>
      </c>
      <c r="M216" t="s">
        <v>1290</v>
      </c>
    </row>
    <row r="217" spans="1:13">
      <c r="A217">
        <v>101010102001</v>
      </c>
      <c r="B217" t="s">
        <v>2902</v>
      </c>
      <c r="C217" t="s">
        <v>2626</v>
      </c>
      <c r="D217" t="s">
        <v>1288</v>
      </c>
      <c r="E217" t="s">
        <v>2628</v>
      </c>
      <c r="F217">
        <v>1666</v>
      </c>
      <c r="G217" s="1">
        <v>38744</v>
      </c>
      <c r="H217" t="s">
        <v>630</v>
      </c>
      <c r="I217">
        <v>0</v>
      </c>
      <c r="J217">
        <v>15734.41</v>
      </c>
      <c r="K217">
        <v>0</v>
      </c>
      <c r="L217">
        <v>-15734.41</v>
      </c>
      <c r="M217" t="s">
        <v>1290</v>
      </c>
    </row>
    <row r="218" spans="1:13">
      <c r="A218">
        <v>101010102001</v>
      </c>
      <c r="B218" t="s">
        <v>2902</v>
      </c>
      <c r="C218" t="s">
        <v>2626</v>
      </c>
      <c r="D218" t="s">
        <v>1288</v>
      </c>
      <c r="E218" t="s">
        <v>2628</v>
      </c>
      <c r="F218">
        <v>1668</v>
      </c>
      <c r="G218" s="1">
        <v>38744</v>
      </c>
      <c r="H218" t="s">
        <v>631</v>
      </c>
      <c r="I218">
        <v>0</v>
      </c>
      <c r="J218">
        <v>110</v>
      </c>
      <c r="K218">
        <v>0</v>
      </c>
      <c r="L218">
        <v>-110</v>
      </c>
      <c r="M218" t="s">
        <v>1290</v>
      </c>
    </row>
    <row r="219" spans="1:13">
      <c r="A219">
        <v>101010102001</v>
      </c>
      <c r="B219" t="s">
        <v>2902</v>
      </c>
      <c r="C219" t="s">
        <v>2626</v>
      </c>
      <c r="D219" t="s">
        <v>1288</v>
      </c>
      <c r="E219" t="s">
        <v>2628</v>
      </c>
      <c r="F219">
        <v>1669</v>
      </c>
      <c r="G219" s="1">
        <v>38744</v>
      </c>
      <c r="H219" t="s">
        <v>632</v>
      </c>
      <c r="I219">
        <v>0</v>
      </c>
      <c r="J219">
        <v>350</v>
      </c>
      <c r="K219">
        <v>0</v>
      </c>
      <c r="L219">
        <v>-350</v>
      </c>
      <c r="M219" t="s">
        <v>1290</v>
      </c>
    </row>
    <row r="220" spans="1:13">
      <c r="A220">
        <v>101010102001</v>
      </c>
      <c r="B220" t="s">
        <v>2902</v>
      </c>
      <c r="C220" t="s">
        <v>2626</v>
      </c>
      <c r="D220" t="s">
        <v>1288</v>
      </c>
      <c r="E220" t="s">
        <v>2628</v>
      </c>
      <c r="F220">
        <v>1670</v>
      </c>
      <c r="G220" s="1">
        <v>38744</v>
      </c>
      <c r="H220" t="s">
        <v>633</v>
      </c>
      <c r="I220">
        <v>0</v>
      </c>
      <c r="J220">
        <v>60</v>
      </c>
      <c r="K220">
        <v>0</v>
      </c>
      <c r="L220">
        <v>-60</v>
      </c>
      <c r="M220" t="s">
        <v>1290</v>
      </c>
    </row>
    <row r="221" spans="1:13">
      <c r="A221">
        <v>101010102001</v>
      </c>
      <c r="B221" t="s">
        <v>2902</v>
      </c>
      <c r="C221" t="s">
        <v>2626</v>
      </c>
      <c r="D221" t="s">
        <v>1288</v>
      </c>
      <c r="E221" t="s">
        <v>2628</v>
      </c>
      <c r="F221">
        <v>1671</v>
      </c>
      <c r="G221" s="1">
        <v>38744</v>
      </c>
      <c r="H221" t="s">
        <v>634</v>
      </c>
      <c r="I221">
        <v>0</v>
      </c>
      <c r="J221">
        <v>250</v>
      </c>
      <c r="K221">
        <v>0</v>
      </c>
      <c r="L221">
        <v>-250</v>
      </c>
      <c r="M221" t="s">
        <v>1290</v>
      </c>
    </row>
    <row r="222" spans="1:13">
      <c r="A222">
        <v>101010102001</v>
      </c>
      <c r="B222" t="s">
        <v>2902</v>
      </c>
      <c r="C222" t="s">
        <v>2626</v>
      </c>
      <c r="D222" t="s">
        <v>1288</v>
      </c>
      <c r="E222" t="s">
        <v>2628</v>
      </c>
      <c r="F222">
        <v>1672</v>
      </c>
      <c r="G222" s="1">
        <v>38744</v>
      </c>
      <c r="H222" t="s">
        <v>635</v>
      </c>
      <c r="I222">
        <v>0</v>
      </c>
      <c r="J222">
        <v>2500</v>
      </c>
      <c r="K222">
        <v>0</v>
      </c>
      <c r="L222">
        <v>-2500</v>
      </c>
      <c r="M222" t="s">
        <v>1290</v>
      </c>
    </row>
    <row r="223" spans="1:13">
      <c r="A223">
        <v>101010102001</v>
      </c>
      <c r="B223" t="s">
        <v>2902</v>
      </c>
      <c r="C223" t="s">
        <v>2626</v>
      </c>
      <c r="D223" t="s">
        <v>1288</v>
      </c>
      <c r="E223" t="s">
        <v>2628</v>
      </c>
      <c r="F223">
        <v>1675</v>
      </c>
      <c r="G223" s="1">
        <v>38744</v>
      </c>
      <c r="H223" t="s">
        <v>636</v>
      </c>
      <c r="I223">
        <v>0</v>
      </c>
      <c r="J223">
        <v>134.4</v>
      </c>
      <c r="K223">
        <v>0</v>
      </c>
      <c r="L223">
        <v>-134.4</v>
      </c>
      <c r="M223" t="s">
        <v>1290</v>
      </c>
    </row>
    <row r="224" spans="1:13">
      <c r="A224">
        <v>101010102001</v>
      </c>
      <c r="B224" t="s">
        <v>2902</v>
      </c>
      <c r="C224" t="s">
        <v>2626</v>
      </c>
      <c r="D224" t="s">
        <v>1288</v>
      </c>
      <c r="E224" t="s">
        <v>2628</v>
      </c>
      <c r="F224">
        <v>1676</v>
      </c>
      <c r="G224" s="1">
        <v>38744</v>
      </c>
      <c r="H224" t="s">
        <v>637</v>
      </c>
      <c r="I224">
        <v>0</v>
      </c>
      <c r="J224">
        <v>222.88</v>
      </c>
      <c r="K224">
        <v>0</v>
      </c>
      <c r="L224">
        <v>-222.88</v>
      </c>
      <c r="M224" t="s">
        <v>1290</v>
      </c>
    </row>
    <row r="225" spans="1:13">
      <c r="A225">
        <v>101010102001</v>
      </c>
      <c r="B225" t="s">
        <v>2902</v>
      </c>
      <c r="C225" t="s">
        <v>2626</v>
      </c>
      <c r="D225" t="s">
        <v>1288</v>
      </c>
      <c r="E225" t="s">
        <v>2628</v>
      </c>
      <c r="F225">
        <v>1681</v>
      </c>
      <c r="G225" s="1">
        <v>38745</v>
      </c>
      <c r="H225" t="s">
        <v>639</v>
      </c>
      <c r="I225">
        <v>0</v>
      </c>
      <c r="J225">
        <v>12074.37</v>
      </c>
      <c r="K225">
        <v>0</v>
      </c>
      <c r="L225">
        <v>-12074.37</v>
      </c>
      <c r="M225" t="s">
        <v>1290</v>
      </c>
    </row>
    <row r="226" spans="1:13">
      <c r="A226">
        <v>101010102001</v>
      </c>
      <c r="B226" t="s">
        <v>2902</v>
      </c>
      <c r="C226" t="s">
        <v>2626</v>
      </c>
      <c r="D226" t="s">
        <v>1288</v>
      </c>
      <c r="E226" t="s">
        <v>2628</v>
      </c>
      <c r="F226">
        <v>2082</v>
      </c>
      <c r="G226" s="1">
        <v>38745</v>
      </c>
      <c r="H226" t="s">
        <v>640</v>
      </c>
      <c r="I226">
        <v>0</v>
      </c>
      <c r="J226">
        <v>50</v>
      </c>
      <c r="K226">
        <v>0</v>
      </c>
      <c r="L226">
        <v>-50</v>
      </c>
      <c r="M226" t="s">
        <v>1290</v>
      </c>
    </row>
    <row r="227" spans="1:13">
      <c r="A227">
        <v>101010102001</v>
      </c>
      <c r="B227" t="s">
        <v>2902</v>
      </c>
      <c r="C227" t="s">
        <v>2626</v>
      </c>
      <c r="D227" t="s">
        <v>1288</v>
      </c>
      <c r="E227" t="s">
        <v>2628</v>
      </c>
      <c r="F227">
        <v>1682</v>
      </c>
      <c r="G227" s="1">
        <v>38747</v>
      </c>
      <c r="H227" t="s">
        <v>2104</v>
      </c>
      <c r="I227">
        <v>0</v>
      </c>
      <c r="J227">
        <v>10437.17</v>
      </c>
      <c r="K227">
        <v>0</v>
      </c>
      <c r="L227">
        <v>-10437.17</v>
      </c>
      <c r="M227" t="s">
        <v>1290</v>
      </c>
    </row>
    <row r="228" spans="1:13">
      <c r="A228">
        <v>101010102001</v>
      </c>
      <c r="B228" t="s">
        <v>2902</v>
      </c>
      <c r="C228" t="s">
        <v>2626</v>
      </c>
      <c r="D228" t="s">
        <v>1288</v>
      </c>
      <c r="E228" t="s">
        <v>2628</v>
      </c>
      <c r="F228">
        <v>1683</v>
      </c>
      <c r="G228" s="1">
        <v>38747</v>
      </c>
      <c r="H228" t="s">
        <v>2105</v>
      </c>
      <c r="I228">
        <v>0</v>
      </c>
      <c r="J228">
        <v>5566.49</v>
      </c>
      <c r="K228">
        <v>0</v>
      </c>
      <c r="L228">
        <v>-5566.49</v>
      </c>
      <c r="M228" t="s">
        <v>1290</v>
      </c>
    </row>
    <row r="229" spans="1:13" s="5" customFormat="1">
      <c r="A229" s="5">
        <v>101010102001</v>
      </c>
      <c r="B229" s="5" t="s">
        <v>2902</v>
      </c>
      <c r="C229" s="5" t="s">
        <v>2626</v>
      </c>
      <c r="D229" s="5" t="s">
        <v>1288</v>
      </c>
      <c r="E229" s="5" t="s">
        <v>2628</v>
      </c>
      <c r="F229" s="5">
        <v>1684</v>
      </c>
      <c r="G229" s="6">
        <v>38747</v>
      </c>
      <c r="H229" s="5" t="s">
        <v>2106</v>
      </c>
      <c r="I229" s="5">
        <v>0</v>
      </c>
      <c r="J229" s="5">
        <v>276.83</v>
      </c>
      <c r="K229" s="5">
        <v>0</v>
      </c>
      <c r="L229" s="5">
        <v>-276.83</v>
      </c>
      <c r="M229" s="5" t="s">
        <v>1290</v>
      </c>
    </row>
    <row r="230" spans="1:13">
      <c r="A230">
        <v>101010102001</v>
      </c>
      <c r="B230" t="s">
        <v>2902</v>
      </c>
      <c r="C230" t="s">
        <v>2626</v>
      </c>
      <c r="D230" t="s">
        <v>1288</v>
      </c>
      <c r="E230" t="s">
        <v>2628</v>
      </c>
      <c r="F230">
        <v>1685</v>
      </c>
      <c r="G230" s="1">
        <v>38747</v>
      </c>
      <c r="H230" t="s">
        <v>2107</v>
      </c>
      <c r="I230">
        <v>0</v>
      </c>
      <c r="J230">
        <v>295</v>
      </c>
      <c r="K230">
        <v>0</v>
      </c>
      <c r="L230">
        <v>-295</v>
      </c>
      <c r="M230" t="s">
        <v>1290</v>
      </c>
    </row>
    <row r="231" spans="1:13">
      <c r="A231">
        <v>101010102001</v>
      </c>
      <c r="B231" t="s">
        <v>2902</v>
      </c>
      <c r="C231" t="s">
        <v>2626</v>
      </c>
      <c r="D231" t="s">
        <v>1288</v>
      </c>
      <c r="E231" t="s">
        <v>2628</v>
      </c>
      <c r="F231">
        <v>1687</v>
      </c>
      <c r="G231" s="1">
        <v>38748</v>
      </c>
      <c r="H231" t="s">
        <v>2114</v>
      </c>
      <c r="I231">
        <v>0</v>
      </c>
      <c r="J231">
        <v>15655.75</v>
      </c>
      <c r="K231">
        <v>0</v>
      </c>
      <c r="L231">
        <v>-15655.75</v>
      </c>
      <c r="M231" t="s">
        <v>1290</v>
      </c>
    </row>
    <row r="232" spans="1:13">
      <c r="A232">
        <v>101010102001</v>
      </c>
      <c r="B232" t="s">
        <v>2902</v>
      </c>
      <c r="C232" t="s">
        <v>2626</v>
      </c>
      <c r="D232" t="s">
        <v>1288</v>
      </c>
      <c r="E232" t="s">
        <v>2628</v>
      </c>
      <c r="F232">
        <v>1688</v>
      </c>
      <c r="G232" s="1">
        <v>38748</v>
      </c>
      <c r="H232" t="s">
        <v>2115</v>
      </c>
      <c r="I232">
        <v>0</v>
      </c>
      <c r="J232">
        <v>2174.41</v>
      </c>
      <c r="K232">
        <v>0</v>
      </c>
      <c r="L232">
        <v>-2174.41</v>
      </c>
      <c r="M232" t="s">
        <v>1290</v>
      </c>
    </row>
    <row r="233" spans="1:13">
      <c r="A233">
        <v>101010102001</v>
      </c>
      <c r="B233" t="s">
        <v>2902</v>
      </c>
      <c r="C233" t="s">
        <v>2626</v>
      </c>
      <c r="D233" t="s">
        <v>1288</v>
      </c>
      <c r="E233" t="s">
        <v>2628</v>
      </c>
      <c r="F233">
        <v>1690</v>
      </c>
      <c r="G233" s="1">
        <v>38748</v>
      </c>
      <c r="H233" t="s">
        <v>2116</v>
      </c>
      <c r="I233">
        <v>0</v>
      </c>
      <c r="J233">
        <v>50</v>
      </c>
      <c r="K233">
        <v>0</v>
      </c>
      <c r="L233">
        <v>-50</v>
      </c>
      <c r="M233" t="s">
        <v>1290</v>
      </c>
    </row>
    <row r="234" spans="1:13">
      <c r="A234">
        <v>101010102001</v>
      </c>
      <c r="B234" t="s">
        <v>2902</v>
      </c>
      <c r="C234" t="s">
        <v>2626</v>
      </c>
      <c r="D234" t="s">
        <v>1288</v>
      </c>
      <c r="E234" t="s">
        <v>2628</v>
      </c>
      <c r="F234">
        <v>1691</v>
      </c>
      <c r="G234" s="1">
        <v>38748</v>
      </c>
      <c r="H234" t="s">
        <v>2117</v>
      </c>
      <c r="I234">
        <v>0</v>
      </c>
      <c r="J234">
        <v>174.72</v>
      </c>
      <c r="K234">
        <v>0</v>
      </c>
      <c r="L234">
        <v>-174.72</v>
      </c>
      <c r="M234" t="s">
        <v>1290</v>
      </c>
    </row>
    <row r="235" spans="1:13">
      <c r="A235">
        <v>101010102001</v>
      </c>
      <c r="B235" t="s">
        <v>2902</v>
      </c>
      <c r="C235" t="s">
        <v>2626</v>
      </c>
      <c r="D235" t="s">
        <v>1288</v>
      </c>
      <c r="E235" t="s">
        <v>2628</v>
      </c>
      <c r="F235">
        <v>1692</v>
      </c>
      <c r="G235" s="1">
        <v>38748</v>
      </c>
      <c r="H235" t="s">
        <v>2118</v>
      </c>
      <c r="I235">
        <v>0</v>
      </c>
      <c r="J235">
        <v>80</v>
      </c>
      <c r="K235">
        <v>0</v>
      </c>
      <c r="L235">
        <v>-80</v>
      </c>
      <c r="M235" t="s">
        <v>1290</v>
      </c>
    </row>
    <row r="236" spans="1:13">
      <c r="A236">
        <v>101010102001</v>
      </c>
      <c r="B236" t="s">
        <v>2902</v>
      </c>
      <c r="C236" t="s">
        <v>2626</v>
      </c>
      <c r="D236" t="s">
        <v>1288</v>
      </c>
      <c r="E236" t="s">
        <v>2628</v>
      </c>
      <c r="F236">
        <v>1693</v>
      </c>
      <c r="G236" s="1">
        <v>38748</v>
      </c>
      <c r="H236" t="s">
        <v>2119</v>
      </c>
      <c r="I236">
        <v>0</v>
      </c>
      <c r="J236">
        <v>75</v>
      </c>
      <c r="K236">
        <v>0</v>
      </c>
      <c r="L236">
        <v>-75</v>
      </c>
      <c r="M236" t="s">
        <v>1290</v>
      </c>
    </row>
    <row r="237" spans="1:13">
      <c r="A237">
        <v>101010102001</v>
      </c>
      <c r="B237" t="s">
        <v>2902</v>
      </c>
      <c r="C237" t="s">
        <v>2626</v>
      </c>
      <c r="D237" t="s">
        <v>1288</v>
      </c>
      <c r="E237" t="s">
        <v>2628</v>
      </c>
      <c r="F237">
        <v>1694</v>
      </c>
      <c r="G237" s="1">
        <v>38748</v>
      </c>
      <c r="H237" t="s">
        <v>2120</v>
      </c>
      <c r="I237">
        <v>0</v>
      </c>
      <c r="J237">
        <v>46.67</v>
      </c>
      <c r="K237">
        <v>0</v>
      </c>
      <c r="L237">
        <v>-46.67</v>
      </c>
      <c r="M237" t="s">
        <v>1290</v>
      </c>
    </row>
    <row r="238" spans="1:13" s="5" customFormat="1">
      <c r="A238" s="5">
        <v>101010102001</v>
      </c>
      <c r="B238" s="5" t="s">
        <v>2902</v>
      </c>
      <c r="C238" s="5" t="s">
        <v>2626</v>
      </c>
      <c r="D238" s="5" t="s">
        <v>1288</v>
      </c>
      <c r="E238" s="5" t="s">
        <v>2628</v>
      </c>
      <c r="F238" s="5">
        <v>1707</v>
      </c>
      <c r="G238" s="6">
        <v>38748</v>
      </c>
      <c r="H238" s="5" t="s">
        <v>2118</v>
      </c>
      <c r="I238" s="5">
        <v>0</v>
      </c>
      <c r="J238" s="5">
        <v>80</v>
      </c>
      <c r="K238" s="5">
        <v>0</v>
      </c>
      <c r="L238" s="5">
        <v>-80</v>
      </c>
      <c r="M238" s="5" t="s">
        <v>1290</v>
      </c>
    </row>
    <row r="239" spans="1:13">
      <c r="A239">
        <v>101010102001</v>
      </c>
      <c r="B239" t="s">
        <v>2902</v>
      </c>
      <c r="C239" t="s">
        <v>2626</v>
      </c>
      <c r="D239" t="s">
        <v>1288</v>
      </c>
      <c r="E239" t="s">
        <v>2628</v>
      </c>
      <c r="F239">
        <v>1720</v>
      </c>
      <c r="G239" s="1">
        <v>38748</v>
      </c>
      <c r="H239" t="s">
        <v>2121</v>
      </c>
      <c r="I239">
        <v>0</v>
      </c>
      <c r="J239">
        <v>136</v>
      </c>
      <c r="K239">
        <v>0</v>
      </c>
      <c r="L239">
        <v>-136</v>
      </c>
      <c r="M239" t="s">
        <v>1290</v>
      </c>
    </row>
    <row r="240" spans="1:13">
      <c r="A240">
        <v>101010102001</v>
      </c>
      <c r="B240" t="s">
        <v>2902</v>
      </c>
      <c r="C240" t="s">
        <v>2626</v>
      </c>
      <c r="D240" t="s">
        <v>1288</v>
      </c>
      <c r="E240" t="s">
        <v>2628</v>
      </c>
      <c r="F240">
        <v>1721</v>
      </c>
      <c r="G240" s="1">
        <v>38749</v>
      </c>
      <c r="H240" t="s">
        <v>3379</v>
      </c>
      <c r="I240">
        <v>0</v>
      </c>
      <c r="J240">
        <v>31468.82</v>
      </c>
      <c r="K240">
        <v>0</v>
      </c>
      <c r="L240">
        <v>-31468.82</v>
      </c>
      <c r="M240" t="s">
        <v>1290</v>
      </c>
    </row>
    <row r="241" spans="1:14" s="5" customFormat="1">
      <c r="A241" s="5">
        <v>101010102001</v>
      </c>
      <c r="B241" s="5" t="s">
        <v>2902</v>
      </c>
      <c r="C241" s="5" t="s">
        <v>2626</v>
      </c>
      <c r="D241" s="5" t="s">
        <v>1288</v>
      </c>
      <c r="E241" s="5" t="s">
        <v>2628</v>
      </c>
      <c r="F241" s="5">
        <v>1723</v>
      </c>
      <c r="G241" s="6">
        <v>38749</v>
      </c>
      <c r="H241" s="5" t="s">
        <v>1110</v>
      </c>
      <c r="I241" s="5">
        <v>0</v>
      </c>
      <c r="J241" s="5">
        <v>10437.17</v>
      </c>
      <c r="K241" s="5">
        <v>0</v>
      </c>
      <c r="L241" s="5">
        <v>-10437.17</v>
      </c>
      <c r="M241" s="5" t="s">
        <v>1290</v>
      </c>
    </row>
    <row r="242" spans="1:14" s="9" customFormat="1">
      <c r="A242" s="9">
        <v>101010102001</v>
      </c>
      <c r="B242" s="9" t="s">
        <v>2902</v>
      </c>
      <c r="C242" s="9" t="s">
        <v>2626</v>
      </c>
      <c r="D242" s="9" t="s">
        <v>1288</v>
      </c>
      <c r="E242" s="9" t="s">
        <v>2628</v>
      </c>
      <c r="F242" s="9">
        <v>1724</v>
      </c>
      <c r="G242" s="10">
        <v>38749</v>
      </c>
      <c r="H242" s="9" t="s">
        <v>3380</v>
      </c>
      <c r="I242" s="9">
        <v>0</v>
      </c>
      <c r="J242" s="9">
        <v>350</v>
      </c>
      <c r="K242" s="9">
        <v>0</v>
      </c>
      <c r="L242" s="9">
        <v>-350</v>
      </c>
      <c r="M242" s="9" t="s">
        <v>1290</v>
      </c>
      <c r="N242" s="9" t="s">
        <v>2854</v>
      </c>
    </row>
    <row r="243" spans="1:14">
      <c r="A243">
        <v>101010102001</v>
      </c>
      <c r="B243" t="s">
        <v>2902</v>
      </c>
      <c r="C243" t="s">
        <v>2626</v>
      </c>
      <c r="D243" t="s">
        <v>1288</v>
      </c>
      <c r="E243" t="s">
        <v>2628</v>
      </c>
      <c r="F243">
        <v>1725</v>
      </c>
      <c r="G243" s="1">
        <v>38749</v>
      </c>
      <c r="H243" t="s">
        <v>3380</v>
      </c>
      <c r="I243">
        <v>0</v>
      </c>
      <c r="J243">
        <v>400</v>
      </c>
      <c r="K243">
        <v>0</v>
      </c>
      <c r="L243">
        <v>-400</v>
      </c>
      <c r="M243" t="s">
        <v>1290</v>
      </c>
    </row>
    <row r="244" spans="1:14">
      <c r="A244">
        <v>101010102001</v>
      </c>
      <c r="B244" t="s">
        <v>2902</v>
      </c>
      <c r="C244" t="s">
        <v>2626</v>
      </c>
      <c r="D244" t="s">
        <v>1288</v>
      </c>
      <c r="E244" t="s">
        <v>2628</v>
      </c>
      <c r="F244">
        <v>1726</v>
      </c>
      <c r="G244" s="1">
        <v>38749</v>
      </c>
      <c r="H244" t="s">
        <v>2119</v>
      </c>
      <c r="I244">
        <v>0</v>
      </c>
      <c r="J244">
        <v>1953.91</v>
      </c>
      <c r="K244">
        <v>0</v>
      </c>
      <c r="L244">
        <v>-1953.91</v>
      </c>
      <c r="M244" t="s">
        <v>1290</v>
      </c>
    </row>
    <row r="245" spans="1:14">
      <c r="A245">
        <v>101010102001</v>
      </c>
      <c r="B245" t="s">
        <v>2902</v>
      </c>
      <c r="C245" t="s">
        <v>2626</v>
      </c>
      <c r="D245" t="s">
        <v>1288</v>
      </c>
      <c r="E245" t="s">
        <v>2628</v>
      </c>
      <c r="F245">
        <v>1727</v>
      </c>
      <c r="G245" s="1">
        <v>38749</v>
      </c>
      <c r="H245" t="s">
        <v>2119</v>
      </c>
      <c r="I245">
        <v>0</v>
      </c>
      <c r="J245">
        <v>75</v>
      </c>
      <c r="K245">
        <v>0</v>
      </c>
      <c r="L245">
        <v>-75</v>
      </c>
      <c r="M245" t="s">
        <v>1290</v>
      </c>
    </row>
    <row r="246" spans="1:14">
      <c r="A246">
        <v>101010102001</v>
      </c>
      <c r="B246" t="s">
        <v>2902</v>
      </c>
      <c r="C246" t="s">
        <v>2626</v>
      </c>
      <c r="D246" t="s">
        <v>1288</v>
      </c>
      <c r="E246" t="s">
        <v>2628</v>
      </c>
      <c r="F246">
        <v>1728</v>
      </c>
      <c r="G246" s="1">
        <v>38749</v>
      </c>
      <c r="H246" t="s">
        <v>2119</v>
      </c>
      <c r="I246">
        <v>0</v>
      </c>
      <c r="J246">
        <v>50</v>
      </c>
      <c r="K246">
        <v>0</v>
      </c>
      <c r="L246">
        <v>-50</v>
      </c>
      <c r="M246" t="s">
        <v>1290</v>
      </c>
    </row>
    <row r="247" spans="1:14">
      <c r="A247">
        <v>101010102001</v>
      </c>
      <c r="B247" t="s">
        <v>2902</v>
      </c>
      <c r="C247" t="s">
        <v>2626</v>
      </c>
      <c r="D247" t="s">
        <v>1288</v>
      </c>
      <c r="E247" t="s">
        <v>2628</v>
      </c>
      <c r="F247">
        <v>1729</v>
      </c>
      <c r="G247" s="1">
        <v>38749</v>
      </c>
      <c r="H247" t="s">
        <v>3381</v>
      </c>
      <c r="I247">
        <v>0</v>
      </c>
      <c r="J247">
        <v>0</v>
      </c>
      <c r="K247">
        <v>0</v>
      </c>
      <c r="L247">
        <v>0</v>
      </c>
      <c r="M247" t="s">
        <v>1290</v>
      </c>
    </row>
    <row r="248" spans="1:14">
      <c r="A248">
        <v>101010102001</v>
      </c>
      <c r="B248" t="s">
        <v>2902</v>
      </c>
      <c r="C248" t="s">
        <v>2626</v>
      </c>
      <c r="D248" t="s">
        <v>1288</v>
      </c>
      <c r="E248" t="s">
        <v>2628</v>
      </c>
      <c r="F248">
        <v>1730</v>
      </c>
      <c r="G248" s="1">
        <v>38749</v>
      </c>
      <c r="H248" t="s">
        <v>835</v>
      </c>
      <c r="I248">
        <v>0</v>
      </c>
      <c r="J248">
        <v>90.72</v>
      </c>
      <c r="K248">
        <v>0</v>
      </c>
      <c r="L248">
        <v>-90.72</v>
      </c>
      <c r="M248" t="s">
        <v>1290</v>
      </c>
    </row>
    <row r="249" spans="1:14">
      <c r="A249">
        <v>101010102001</v>
      </c>
      <c r="B249" t="s">
        <v>2902</v>
      </c>
      <c r="C249" t="s">
        <v>2626</v>
      </c>
      <c r="D249" t="s">
        <v>1288</v>
      </c>
      <c r="E249" t="s">
        <v>2628</v>
      </c>
      <c r="F249">
        <v>1731</v>
      </c>
      <c r="G249" s="1">
        <v>38749</v>
      </c>
      <c r="H249" t="s">
        <v>3382</v>
      </c>
      <c r="I249">
        <v>0</v>
      </c>
      <c r="J249">
        <v>43.7</v>
      </c>
      <c r="K249">
        <v>0</v>
      </c>
      <c r="L249">
        <v>-43.7</v>
      </c>
      <c r="M249" t="s">
        <v>1290</v>
      </c>
    </row>
    <row r="250" spans="1:14">
      <c r="A250">
        <v>101010102001</v>
      </c>
      <c r="B250" t="s">
        <v>2902</v>
      </c>
      <c r="C250" t="s">
        <v>2626</v>
      </c>
      <c r="D250" t="s">
        <v>1288</v>
      </c>
      <c r="E250" t="s">
        <v>2628</v>
      </c>
      <c r="F250">
        <v>1732</v>
      </c>
      <c r="G250" s="1">
        <v>38749</v>
      </c>
      <c r="H250" t="s">
        <v>1485</v>
      </c>
      <c r="I250">
        <v>0</v>
      </c>
      <c r="J250">
        <v>128</v>
      </c>
      <c r="K250">
        <v>0</v>
      </c>
      <c r="L250">
        <v>-128</v>
      </c>
      <c r="M250" t="s">
        <v>1290</v>
      </c>
    </row>
    <row r="251" spans="1:14">
      <c r="A251">
        <v>101010102001</v>
      </c>
      <c r="B251" t="s">
        <v>2902</v>
      </c>
      <c r="C251" t="s">
        <v>2626</v>
      </c>
      <c r="D251" t="s">
        <v>1288</v>
      </c>
      <c r="E251" t="s">
        <v>2628</v>
      </c>
      <c r="F251">
        <v>1733</v>
      </c>
      <c r="G251" s="1">
        <v>38749</v>
      </c>
      <c r="H251" t="s">
        <v>1486</v>
      </c>
      <c r="I251">
        <v>0</v>
      </c>
      <c r="J251">
        <v>185.5</v>
      </c>
      <c r="K251">
        <v>0</v>
      </c>
      <c r="L251">
        <v>-185.5</v>
      </c>
      <c r="M251" t="s">
        <v>1290</v>
      </c>
    </row>
    <row r="252" spans="1:14">
      <c r="A252">
        <v>101010102001</v>
      </c>
      <c r="B252" t="s">
        <v>2902</v>
      </c>
      <c r="C252" t="s">
        <v>2626</v>
      </c>
      <c r="D252" t="s">
        <v>1288</v>
      </c>
      <c r="E252" t="s">
        <v>2628</v>
      </c>
      <c r="F252">
        <v>1734</v>
      </c>
      <c r="G252" s="1">
        <v>38750</v>
      </c>
      <c r="H252" t="s">
        <v>1487</v>
      </c>
      <c r="I252">
        <v>0</v>
      </c>
      <c r="J252">
        <v>12661.19</v>
      </c>
      <c r="K252">
        <v>0</v>
      </c>
      <c r="L252">
        <v>-12661.19</v>
      </c>
      <c r="M252" t="s">
        <v>1290</v>
      </c>
    </row>
    <row r="253" spans="1:14">
      <c r="A253">
        <v>101010102001</v>
      </c>
      <c r="B253" t="s">
        <v>2902</v>
      </c>
      <c r="C253" t="s">
        <v>2626</v>
      </c>
      <c r="D253" t="s">
        <v>1288</v>
      </c>
      <c r="E253" t="s">
        <v>2628</v>
      </c>
      <c r="F253">
        <v>1735</v>
      </c>
      <c r="G253" s="1">
        <v>38750</v>
      </c>
      <c r="H253" t="s">
        <v>3162</v>
      </c>
      <c r="I253">
        <v>0</v>
      </c>
      <c r="J253">
        <v>218.9</v>
      </c>
      <c r="K253">
        <v>0</v>
      </c>
      <c r="L253">
        <v>-218.9</v>
      </c>
      <c r="M253" t="s">
        <v>1290</v>
      </c>
    </row>
    <row r="254" spans="1:14">
      <c r="A254">
        <v>101010102001</v>
      </c>
      <c r="B254" t="s">
        <v>2902</v>
      </c>
      <c r="C254" t="s">
        <v>2626</v>
      </c>
      <c r="D254" t="s">
        <v>1288</v>
      </c>
      <c r="E254" t="s">
        <v>2628</v>
      </c>
      <c r="F254">
        <v>1736</v>
      </c>
      <c r="G254" s="1">
        <v>38750</v>
      </c>
      <c r="H254" t="s">
        <v>3163</v>
      </c>
      <c r="I254">
        <v>0</v>
      </c>
      <c r="J254">
        <v>187.1</v>
      </c>
      <c r="K254">
        <v>0</v>
      </c>
      <c r="L254">
        <v>-187.1</v>
      </c>
      <c r="M254" t="s">
        <v>1290</v>
      </c>
    </row>
    <row r="255" spans="1:14">
      <c r="A255">
        <v>101010102001</v>
      </c>
      <c r="B255" t="s">
        <v>2902</v>
      </c>
      <c r="C255" t="s">
        <v>2626</v>
      </c>
      <c r="D255" t="s">
        <v>1288</v>
      </c>
      <c r="E255" t="s">
        <v>2628</v>
      </c>
      <c r="F255">
        <v>1737</v>
      </c>
      <c r="G255" s="1">
        <v>38750</v>
      </c>
      <c r="H255" t="s">
        <v>3164</v>
      </c>
      <c r="I255">
        <v>0</v>
      </c>
      <c r="J255">
        <v>3667.57</v>
      </c>
      <c r="K255">
        <v>0</v>
      </c>
      <c r="L255">
        <v>-3667.57</v>
      </c>
      <c r="M255" t="s">
        <v>1290</v>
      </c>
    </row>
    <row r="256" spans="1:14">
      <c r="A256">
        <v>101010102001</v>
      </c>
      <c r="B256" t="s">
        <v>2902</v>
      </c>
      <c r="C256" t="s">
        <v>2626</v>
      </c>
      <c r="D256" t="s">
        <v>1288</v>
      </c>
      <c r="E256" t="s">
        <v>2628</v>
      </c>
      <c r="F256">
        <v>1738</v>
      </c>
      <c r="G256" s="1">
        <v>38750</v>
      </c>
      <c r="H256" t="s">
        <v>3165</v>
      </c>
      <c r="I256">
        <v>0</v>
      </c>
      <c r="J256">
        <v>529.91</v>
      </c>
      <c r="K256">
        <v>0</v>
      </c>
      <c r="L256">
        <v>-529.91</v>
      </c>
      <c r="M256" t="s">
        <v>1290</v>
      </c>
    </row>
    <row r="257" spans="1:13">
      <c r="A257">
        <v>101010102001</v>
      </c>
      <c r="B257" t="s">
        <v>2902</v>
      </c>
      <c r="C257" t="s">
        <v>2626</v>
      </c>
      <c r="D257" t="s">
        <v>1288</v>
      </c>
      <c r="E257" t="s">
        <v>2628</v>
      </c>
      <c r="F257">
        <v>1739</v>
      </c>
      <c r="G257" s="1">
        <v>38750</v>
      </c>
      <c r="H257" t="s">
        <v>3166</v>
      </c>
      <c r="I257">
        <v>0</v>
      </c>
      <c r="J257">
        <v>46</v>
      </c>
      <c r="K257">
        <v>0</v>
      </c>
      <c r="L257">
        <v>-46</v>
      </c>
      <c r="M257" t="s">
        <v>1290</v>
      </c>
    </row>
    <row r="258" spans="1:13">
      <c r="A258">
        <v>101010102001</v>
      </c>
      <c r="B258" t="s">
        <v>2902</v>
      </c>
      <c r="C258" t="s">
        <v>2626</v>
      </c>
      <c r="D258" t="s">
        <v>1288</v>
      </c>
      <c r="E258" t="s">
        <v>2628</v>
      </c>
      <c r="F258">
        <v>1740</v>
      </c>
      <c r="G258" s="1">
        <v>38750</v>
      </c>
      <c r="H258" t="s">
        <v>3167</v>
      </c>
      <c r="I258">
        <v>0</v>
      </c>
      <c r="J258">
        <v>280.27</v>
      </c>
      <c r="K258">
        <v>0</v>
      </c>
      <c r="L258">
        <v>-280.27</v>
      </c>
      <c r="M258" t="s">
        <v>1290</v>
      </c>
    </row>
    <row r="259" spans="1:13">
      <c r="A259">
        <v>101010102001</v>
      </c>
      <c r="B259" t="s">
        <v>2902</v>
      </c>
      <c r="C259" t="s">
        <v>2626</v>
      </c>
      <c r="D259" t="s">
        <v>1288</v>
      </c>
      <c r="E259" t="s">
        <v>2628</v>
      </c>
      <c r="F259">
        <v>1741</v>
      </c>
      <c r="G259" s="1">
        <v>38750</v>
      </c>
      <c r="H259" t="s">
        <v>3168</v>
      </c>
      <c r="I259">
        <v>0</v>
      </c>
      <c r="J259">
        <v>209.79</v>
      </c>
      <c r="K259">
        <v>0</v>
      </c>
      <c r="L259">
        <v>-209.79</v>
      </c>
      <c r="M259" t="s">
        <v>1290</v>
      </c>
    </row>
    <row r="260" spans="1:13">
      <c r="A260">
        <v>101010102001</v>
      </c>
      <c r="B260" t="s">
        <v>2902</v>
      </c>
      <c r="C260" t="s">
        <v>2626</v>
      </c>
      <c r="D260" t="s">
        <v>1288</v>
      </c>
      <c r="E260" t="s">
        <v>2628</v>
      </c>
      <c r="F260">
        <v>1745</v>
      </c>
      <c r="G260" s="1">
        <v>38750</v>
      </c>
      <c r="H260" t="s">
        <v>3169</v>
      </c>
      <c r="I260">
        <v>0</v>
      </c>
      <c r="J260">
        <v>200</v>
      </c>
      <c r="K260">
        <v>0</v>
      </c>
      <c r="L260">
        <v>-200</v>
      </c>
      <c r="M260" t="s">
        <v>1290</v>
      </c>
    </row>
    <row r="261" spans="1:13">
      <c r="A261">
        <v>101010102001</v>
      </c>
      <c r="B261" t="s">
        <v>2902</v>
      </c>
      <c r="C261" t="s">
        <v>2626</v>
      </c>
      <c r="D261" t="s">
        <v>1288</v>
      </c>
      <c r="E261" t="s">
        <v>2628</v>
      </c>
      <c r="F261">
        <v>1746</v>
      </c>
      <c r="G261" s="1">
        <v>38750</v>
      </c>
      <c r="H261" t="s">
        <v>3170</v>
      </c>
      <c r="I261">
        <v>0</v>
      </c>
      <c r="J261">
        <v>74.5</v>
      </c>
      <c r="K261">
        <v>0</v>
      </c>
      <c r="L261">
        <v>-74.5</v>
      </c>
      <c r="M261" t="s">
        <v>1290</v>
      </c>
    </row>
    <row r="262" spans="1:13">
      <c r="A262">
        <v>101010102001</v>
      </c>
      <c r="B262" t="s">
        <v>2902</v>
      </c>
      <c r="C262" t="s">
        <v>2626</v>
      </c>
      <c r="D262" t="s">
        <v>1288</v>
      </c>
      <c r="E262" t="s">
        <v>2628</v>
      </c>
      <c r="F262">
        <v>1747</v>
      </c>
      <c r="G262" s="1">
        <v>38750</v>
      </c>
      <c r="H262" t="s">
        <v>3171</v>
      </c>
      <c r="I262">
        <v>0</v>
      </c>
      <c r="J262">
        <v>200</v>
      </c>
      <c r="K262">
        <v>0</v>
      </c>
      <c r="L262">
        <v>-200</v>
      </c>
      <c r="M262" t="s">
        <v>1290</v>
      </c>
    </row>
    <row r="263" spans="1:13">
      <c r="A263">
        <v>101010102001</v>
      </c>
      <c r="B263" t="s">
        <v>2902</v>
      </c>
      <c r="C263" t="s">
        <v>2626</v>
      </c>
      <c r="D263" t="s">
        <v>1288</v>
      </c>
      <c r="E263" t="s">
        <v>2628</v>
      </c>
      <c r="F263">
        <v>1748</v>
      </c>
      <c r="G263" s="1">
        <v>38751</v>
      </c>
      <c r="H263" t="s">
        <v>3174</v>
      </c>
      <c r="I263">
        <v>0</v>
      </c>
      <c r="J263">
        <v>19230.939999999999</v>
      </c>
      <c r="K263">
        <v>0</v>
      </c>
      <c r="L263">
        <v>-19230.939999999999</v>
      </c>
      <c r="M263" t="s">
        <v>1290</v>
      </c>
    </row>
    <row r="264" spans="1:13">
      <c r="A264">
        <v>101010102001</v>
      </c>
      <c r="B264" t="s">
        <v>2902</v>
      </c>
      <c r="C264" t="s">
        <v>2626</v>
      </c>
      <c r="D264" t="s">
        <v>1288</v>
      </c>
      <c r="E264" t="s">
        <v>2628</v>
      </c>
      <c r="F264">
        <v>1749</v>
      </c>
      <c r="G264" s="1">
        <v>38751</v>
      </c>
      <c r="H264" t="s">
        <v>3175</v>
      </c>
      <c r="I264">
        <v>0</v>
      </c>
      <c r="J264">
        <v>3705.19</v>
      </c>
      <c r="K264">
        <v>0</v>
      </c>
      <c r="L264">
        <v>-3705.19</v>
      </c>
      <c r="M264" t="s">
        <v>1290</v>
      </c>
    </row>
    <row r="265" spans="1:13">
      <c r="A265">
        <v>101010102001</v>
      </c>
      <c r="B265" t="s">
        <v>2902</v>
      </c>
      <c r="C265" t="s">
        <v>2626</v>
      </c>
      <c r="D265" t="s">
        <v>1288</v>
      </c>
      <c r="E265" t="s">
        <v>2628</v>
      </c>
      <c r="F265">
        <v>1750</v>
      </c>
      <c r="G265" s="1">
        <v>38751</v>
      </c>
      <c r="H265" t="s">
        <v>3176</v>
      </c>
      <c r="I265">
        <v>0</v>
      </c>
      <c r="J265">
        <v>43469.1</v>
      </c>
      <c r="K265">
        <v>0</v>
      </c>
      <c r="L265">
        <v>-43469.1</v>
      </c>
      <c r="M265" t="s">
        <v>1290</v>
      </c>
    </row>
    <row r="266" spans="1:13">
      <c r="A266">
        <v>101010102001</v>
      </c>
      <c r="B266" t="s">
        <v>2902</v>
      </c>
      <c r="C266" t="s">
        <v>2626</v>
      </c>
      <c r="D266" t="s">
        <v>1288</v>
      </c>
      <c r="E266" t="s">
        <v>2628</v>
      </c>
      <c r="F266">
        <v>1751</v>
      </c>
      <c r="G266" s="1">
        <v>38751</v>
      </c>
      <c r="H266" t="s">
        <v>3177</v>
      </c>
      <c r="I266">
        <v>0</v>
      </c>
      <c r="J266">
        <v>1783.93</v>
      </c>
      <c r="K266">
        <v>0</v>
      </c>
      <c r="L266">
        <v>-1783.93</v>
      </c>
      <c r="M266" t="s">
        <v>1290</v>
      </c>
    </row>
    <row r="267" spans="1:13">
      <c r="A267">
        <v>101010102001</v>
      </c>
      <c r="B267" t="s">
        <v>2902</v>
      </c>
      <c r="C267" t="s">
        <v>2626</v>
      </c>
      <c r="D267" t="s">
        <v>1288</v>
      </c>
      <c r="E267" t="s">
        <v>2628</v>
      </c>
      <c r="F267">
        <v>1752</v>
      </c>
      <c r="G267" s="1">
        <v>38751</v>
      </c>
      <c r="H267" t="s">
        <v>3178</v>
      </c>
      <c r="I267">
        <v>0</v>
      </c>
      <c r="J267">
        <v>66.08</v>
      </c>
      <c r="K267">
        <v>0</v>
      </c>
      <c r="L267">
        <v>-66.08</v>
      </c>
      <c r="M267" t="s">
        <v>1290</v>
      </c>
    </row>
    <row r="268" spans="1:13">
      <c r="A268">
        <v>101010102001</v>
      </c>
      <c r="B268" t="s">
        <v>2902</v>
      </c>
      <c r="C268" t="s">
        <v>2626</v>
      </c>
      <c r="D268" t="s">
        <v>1288</v>
      </c>
      <c r="E268" t="s">
        <v>2628</v>
      </c>
      <c r="F268">
        <v>1753</v>
      </c>
      <c r="G268" s="1">
        <v>38751</v>
      </c>
      <c r="H268" t="s">
        <v>3179</v>
      </c>
      <c r="I268">
        <v>0</v>
      </c>
      <c r="J268">
        <v>0</v>
      </c>
      <c r="K268">
        <v>0</v>
      </c>
      <c r="L268">
        <v>0</v>
      </c>
      <c r="M268" t="s">
        <v>1290</v>
      </c>
    </row>
    <row r="269" spans="1:13" s="5" customFormat="1">
      <c r="A269" s="5">
        <v>101010102001</v>
      </c>
      <c r="B269" s="5" t="s">
        <v>2902</v>
      </c>
      <c r="C269" s="5" t="s">
        <v>2626</v>
      </c>
      <c r="D269" s="5" t="s">
        <v>1288</v>
      </c>
      <c r="E269" s="5" t="s">
        <v>2628</v>
      </c>
      <c r="F269" s="5">
        <v>1754</v>
      </c>
      <c r="G269" s="6">
        <v>38751</v>
      </c>
      <c r="H269" s="5" t="s">
        <v>3179</v>
      </c>
      <c r="I269" s="5">
        <v>0</v>
      </c>
      <c r="J269" s="5">
        <v>0</v>
      </c>
      <c r="K269" s="5">
        <v>0</v>
      </c>
      <c r="L269" s="5">
        <v>0</v>
      </c>
      <c r="M269" s="5" t="s">
        <v>1290</v>
      </c>
    </row>
    <row r="270" spans="1:13">
      <c r="A270">
        <v>101010102001</v>
      </c>
      <c r="B270" t="s">
        <v>2902</v>
      </c>
      <c r="C270" t="s">
        <v>2626</v>
      </c>
      <c r="D270" t="s">
        <v>1288</v>
      </c>
      <c r="E270" t="s">
        <v>2628</v>
      </c>
      <c r="F270">
        <v>1756</v>
      </c>
      <c r="G270" s="1">
        <v>38751</v>
      </c>
      <c r="H270" t="s">
        <v>3180</v>
      </c>
      <c r="I270">
        <v>0</v>
      </c>
      <c r="J270">
        <v>702.4</v>
      </c>
      <c r="K270">
        <v>0</v>
      </c>
      <c r="L270">
        <v>-702.4</v>
      </c>
      <c r="M270" t="s">
        <v>1290</v>
      </c>
    </row>
    <row r="271" spans="1:13">
      <c r="A271">
        <v>101010102001</v>
      </c>
      <c r="B271" t="s">
        <v>2902</v>
      </c>
      <c r="C271" t="s">
        <v>2626</v>
      </c>
      <c r="D271" t="s">
        <v>1288</v>
      </c>
      <c r="E271" t="s">
        <v>2628</v>
      </c>
      <c r="F271">
        <v>1762</v>
      </c>
      <c r="G271" s="1">
        <v>38751</v>
      </c>
      <c r="H271" t="s">
        <v>3181</v>
      </c>
      <c r="I271">
        <v>0</v>
      </c>
      <c r="J271">
        <v>26.84</v>
      </c>
      <c r="K271">
        <v>0</v>
      </c>
      <c r="L271">
        <v>-26.84</v>
      </c>
      <c r="M271" t="s">
        <v>1290</v>
      </c>
    </row>
    <row r="272" spans="1:13">
      <c r="A272">
        <v>101010102001</v>
      </c>
      <c r="B272" t="s">
        <v>2902</v>
      </c>
      <c r="C272" t="s">
        <v>2626</v>
      </c>
      <c r="D272" t="s">
        <v>1288</v>
      </c>
      <c r="E272" t="s">
        <v>2628</v>
      </c>
      <c r="F272">
        <v>1766</v>
      </c>
      <c r="G272" s="1">
        <v>38751</v>
      </c>
      <c r="H272" t="s">
        <v>3182</v>
      </c>
      <c r="I272">
        <v>0</v>
      </c>
      <c r="J272">
        <v>4507.71</v>
      </c>
      <c r="K272">
        <v>0</v>
      </c>
      <c r="L272">
        <v>-4507.71</v>
      </c>
      <c r="M272" t="s">
        <v>1290</v>
      </c>
    </row>
    <row r="273" spans="1:13">
      <c r="A273">
        <v>101010102001</v>
      </c>
      <c r="B273" t="s">
        <v>2902</v>
      </c>
      <c r="C273" t="s">
        <v>2626</v>
      </c>
      <c r="D273" t="s">
        <v>1288</v>
      </c>
      <c r="E273" t="s">
        <v>2628</v>
      </c>
      <c r="F273">
        <v>1767</v>
      </c>
      <c r="G273" s="1">
        <v>38751</v>
      </c>
      <c r="H273" t="s">
        <v>3183</v>
      </c>
      <c r="I273">
        <v>0</v>
      </c>
      <c r="J273">
        <v>0</v>
      </c>
      <c r="K273">
        <v>0</v>
      </c>
      <c r="L273">
        <v>0</v>
      </c>
      <c r="M273" t="s">
        <v>1290</v>
      </c>
    </row>
    <row r="274" spans="1:13">
      <c r="A274">
        <v>101010102001</v>
      </c>
      <c r="B274" t="s">
        <v>2902</v>
      </c>
      <c r="C274" t="s">
        <v>2626</v>
      </c>
      <c r="D274" t="s">
        <v>1288</v>
      </c>
      <c r="E274" t="s">
        <v>2628</v>
      </c>
      <c r="F274">
        <v>1768</v>
      </c>
      <c r="G274" s="1">
        <v>38751</v>
      </c>
      <c r="H274" t="s">
        <v>3184</v>
      </c>
      <c r="I274">
        <v>0</v>
      </c>
      <c r="J274">
        <v>127.81</v>
      </c>
      <c r="K274">
        <v>0</v>
      </c>
      <c r="L274">
        <v>-127.81</v>
      </c>
      <c r="M274" t="s">
        <v>1290</v>
      </c>
    </row>
    <row r="275" spans="1:13">
      <c r="A275">
        <v>101010102001</v>
      </c>
      <c r="B275" t="s">
        <v>2902</v>
      </c>
      <c r="C275" t="s">
        <v>2626</v>
      </c>
      <c r="D275" t="s">
        <v>1288</v>
      </c>
      <c r="E275" t="s">
        <v>2628</v>
      </c>
      <c r="F275">
        <v>1769</v>
      </c>
      <c r="G275" s="1">
        <v>38751</v>
      </c>
      <c r="H275" t="s">
        <v>458</v>
      </c>
      <c r="I275">
        <v>0</v>
      </c>
      <c r="J275">
        <v>267.26</v>
      </c>
      <c r="K275">
        <v>0</v>
      </c>
      <c r="L275">
        <v>-267.26</v>
      </c>
      <c r="M275" t="s">
        <v>1290</v>
      </c>
    </row>
    <row r="276" spans="1:13">
      <c r="A276">
        <v>101010102001</v>
      </c>
      <c r="B276" t="s">
        <v>2902</v>
      </c>
      <c r="C276" t="s">
        <v>2626</v>
      </c>
      <c r="D276" t="s">
        <v>1288</v>
      </c>
      <c r="E276" t="s">
        <v>2628</v>
      </c>
      <c r="F276">
        <v>1770</v>
      </c>
      <c r="G276" s="1">
        <v>38751</v>
      </c>
      <c r="H276" t="s">
        <v>3185</v>
      </c>
      <c r="I276">
        <v>0</v>
      </c>
      <c r="J276">
        <v>0</v>
      </c>
      <c r="K276">
        <v>0</v>
      </c>
      <c r="L276">
        <v>0</v>
      </c>
      <c r="M276" t="s">
        <v>1290</v>
      </c>
    </row>
    <row r="277" spans="1:13">
      <c r="A277">
        <v>101010102001</v>
      </c>
      <c r="B277" t="s">
        <v>2902</v>
      </c>
      <c r="C277" t="s">
        <v>2626</v>
      </c>
      <c r="D277" t="s">
        <v>1288</v>
      </c>
      <c r="E277" t="s">
        <v>2628</v>
      </c>
      <c r="F277">
        <v>1771</v>
      </c>
      <c r="G277" s="1">
        <v>38752</v>
      </c>
      <c r="H277" t="s">
        <v>3190</v>
      </c>
      <c r="I277">
        <v>0</v>
      </c>
      <c r="J277">
        <v>532.9</v>
      </c>
      <c r="K277">
        <v>0</v>
      </c>
      <c r="L277">
        <v>-532.9</v>
      </c>
      <c r="M277" t="s">
        <v>1290</v>
      </c>
    </row>
    <row r="278" spans="1:13" s="5" customFormat="1">
      <c r="A278" s="5">
        <v>101010102001</v>
      </c>
      <c r="B278" s="5" t="s">
        <v>2902</v>
      </c>
      <c r="C278" s="5" t="s">
        <v>2626</v>
      </c>
      <c r="D278" s="5" t="s">
        <v>1288</v>
      </c>
      <c r="E278" s="5" t="s">
        <v>2628</v>
      </c>
      <c r="F278" s="5">
        <v>1773</v>
      </c>
      <c r="G278" s="6">
        <v>38754</v>
      </c>
      <c r="H278" s="5" t="s">
        <v>3191</v>
      </c>
      <c r="I278" s="5">
        <v>0</v>
      </c>
      <c r="J278" s="5">
        <v>10437.17</v>
      </c>
      <c r="K278" s="5">
        <v>0</v>
      </c>
      <c r="L278" s="5">
        <v>-10437.17</v>
      </c>
      <c r="M278" s="5" t="s">
        <v>1290</v>
      </c>
    </row>
    <row r="279" spans="1:13">
      <c r="A279">
        <v>101010102001</v>
      </c>
      <c r="B279" t="s">
        <v>2902</v>
      </c>
      <c r="C279" t="s">
        <v>2626</v>
      </c>
      <c r="D279" t="s">
        <v>1288</v>
      </c>
      <c r="E279" t="s">
        <v>2628</v>
      </c>
      <c r="F279">
        <v>1774</v>
      </c>
      <c r="G279" s="1">
        <v>38754</v>
      </c>
      <c r="H279" t="s">
        <v>3192</v>
      </c>
      <c r="I279">
        <v>0</v>
      </c>
      <c r="J279">
        <v>0</v>
      </c>
      <c r="K279">
        <v>0</v>
      </c>
      <c r="L279">
        <v>0</v>
      </c>
      <c r="M279" t="s">
        <v>1290</v>
      </c>
    </row>
    <row r="280" spans="1:13">
      <c r="A280">
        <v>101010102001</v>
      </c>
      <c r="B280" t="s">
        <v>2902</v>
      </c>
      <c r="C280" t="s">
        <v>2626</v>
      </c>
      <c r="D280" t="s">
        <v>1288</v>
      </c>
      <c r="E280" t="s">
        <v>2628</v>
      </c>
      <c r="F280">
        <v>1775</v>
      </c>
      <c r="G280" s="1">
        <v>38754</v>
      </c>
      <c r="H280" t="s">
        <v>3193</v>
      </c>
      <c r="I280">
        <v>0</v>
      </c>
      <c r="J280">
        <v>91</v>
      </c>
      <c r="K280">
        <v>0</v>
      </c>
      <c r="L280">
        <v>-91</v>
      </c>
      <c r="M280" t="s">
        <v>1290</v>
      </c>
    </row>
    <row r="281" spans="1:13" s="5" customFormat="1">
      <c r="A281" s="5">
        <v>101010102001</v>
      </c>
      <c r="B281" s="5" t="s">
        <v>2902</v>
      </c>
      <c r="C281" s="5" t="s">
        <v>2626</v>
      </c>
      <c r="D281" s="5" t="s">
        <v>1288</v>
      </c>
      <c r="E281" s="5" t="s">
        <v>2628</v>
      </c>
      <c r="F281" s="5">
        <v>1776</v>
      </c>
      <c r="G281" s="6">
        <v>38754</v>
      </c>
      <c r="H281" s="5" t="s">
        <v>3194</v>
      </c>
      <c r="I281" s="5">
        <v>0</v>
      </c>
      <c r="J281" s="5">
        <v>50</v>
      </c>
      <c r="K281" s="5">
        <v>0</v>
      </c>
      <c r="L281" s="5">
        <v>-50</v>
      </c>
      <c r="M281" s="5" t="s">
        <v>1290</v>
      </c>
    </row>
    <row r="282" spans="1:13" s="5" customFormat="1">
      <c r="A282" s="5">
        <v>101010102001</v>
      </c>
      <c r="B282" s="5" t="s">
        <v>2902</v>
      </c>
      <c r="C282" s="5" t="s">
        <v>2626</v>
      </c>
      <c r="D282" s="5" t="s">
        <v>1288</v>
      </c>
      <c r="E282" s="5" t="s">
        <v>2628</v>
      </c>
      <c r="F282" s="5">
        <v>1777</v>
      </c>
      <c r="G282" s="6">
        <v>38754</v>
      </c>
      <c r="H282" s="5" t="s">
        <v>3183</v>
      </c>
      <c r="I282" s="5">
        <v>0</v>
      </c>
      <c r="J282" s="5">
        <v>377.52</v>
      </c>
      <c r="K282" s="5">
        <v>0</v>
      </c>
      <c r="L282" s="5">
        <v>-377.52</v>
      </c>
      <c r="M282" s="5" t="s">
        <v>1290</v>
      </c>
    </row>
    <row r="283" spans="1:13">
      <c r="A283">
        <v>101010102001</v>
      </c>
      <c r="B283" t="s">
        <v>2902</v>
      </c>
      <c r="C283" t="s">
        <v>2626</v>
      </c>
      <c r="D283" t="s">
        <v>1288</v>
      </c>
      <c r="E283" t="s">
        <v>2628</v>
      </c>
      <c r="F283">
        <v>1779</v>
      </c>
      <c r="G283" s="1">
        <v>38754</v>
      </c>
      <c r="H283" t="s">
        <v>3195</v>
      </c>
      <c r="I283">
        <v>0</v>
      </c>
      <c r="J283">
        <v>476.5</v>
      </c>
      <c r="K283">
        <v>0</v>
      </c>
      <c r="L283">
        <v>-476.5</v>
      </c>
      <c r="M283" t="s">
        <v>1290</v>
      </c>
    </row>
    <row r="284" spans="1:13">
      <c r="A284">
        <v>101010102001</v>
      </c>
      <c r="B284" t="s">
        <v>2902</v>
      </c>
      <c r="C284" t="s">
        <v>2626</v>
      </c>
      <c r="D284" t="s">
        <v>1288</v>
      </c>
      <c r="E284" t="s">
        <v>2628</v>
      </c>
      <c r="F284">
        <v>1780</v>
      </c>
      <c r="G284" s="1">
        <v>38755</v>
      </c>
      <c r="H284" t="s">
        <v>3197</v>
      </c>
      <c r="I284">
        <v>0</v>
      </c>
      <c r="J284">
        <v>3722.59</v>
      </c>
      <c r="K284">
        <v>0</v>
      </c>
      <c r="L284">
        <v>-3722.59</v>
      </c>
      <c r="M284" t="s">
        <v>1290</v>
      </c>
    </row>
    <row r="285" spans="1:13">
      <c r="A285">
        <v>101010102001</v>
      </c>
      <c r="B285" t="s">
        <v>2902</v>
      </c>
      <c r="C285" t="s">
        <v>2626</v>
      </c>
      <c r="D285" t="s">
        <v>1288</v>
      </c>
      <c r="E285" t="s">
        <v>2628</v>
      </c>
      <c r="F285">
        <v>1781</v>
      </c>
      <c r="G285" s="1">
        <v>38755</v>
      </c>
      <c r="H285" t="s">
        <v>3198</v>
      </c>
      <c r="I285">
        <v>0</v>
      </c>
      <c r="J285">
        <v>141.12</v>
      </c>
      <c r="K285">
        <v>0</v>
      </c>
      <c r="L285">
        <v>-141.12</v>
      </c>
      <c r="M285" t="s">
        <v>1290</v>
      </c>
    </row>
    <row r="286" spans="1:13">
      <c r="A286">
        <v>101010102001</v>
      </c>
      <c r="B286" t="s">
        <v>2902</v>
      </c>
      <c r="C286" t="s">
        <v>2626</v>
      </c>
      <c r="D286" t="s">
        <v>1288</v>
      </c>
      <c r="E286" t="s">
        <v>2628</v>
      </c>
      <c r="F286">
        <v>1783</v>
      </c>
      <c r="G286" s="1">
        <v>38755</v>
      </c>
      <c r="H286" t="s">
        <v>3199</v>
      </c>
      <c r="I286">
        <v>0</v>
      </c>
      <c r="J286">
        <v>33654.15</v>
      </c>
      <c r="K286">
        <v>0</v>
      </c>
      <c r="L286">
        <v>-33654.15</v>
      </c>
      <c r="M286" t="s">
        <v>1290</v>
      </c>
    </row>
    <row r="287" spans="1:13">
      <c r="A287">
        <v>101010102001</v>
      </c>
      <c r="B287" t="s">
        <v>2902</v>
      </c>
      <c r="C287" t="s">
        <v>2626</v>
      </c>
      <c r="D287" t="s">
        <v>1288</v>
      </c>
      <c r="E287" t="s">
        <v>2628</v>
      </c>
      <c r="F287">
        <v>1784</v>
      </c>
      <c r="G287" s="1">
        <v>38755</v>
      </c>
      <c r="H287" t="s">
        <v>835</v>
      </c>
      <c r="I287">
        <v>0</v>
      </c>
      <c r="J287">
        <v>16.8</v>
      </c>
      <c r="K287">
        <v>0</v>
      </c>
      <c r="L287">
        <v>-16.8</v>
      </c>
      <c r="M287" t="s">
        <v>1290</v>
      </c>
    </row>
    <row r="288" spans="1:13">
      <c r="A288">
        <v>101010102001</v>
      </c>
      <c r="B288" t="s">
        <v>2902</v>
      </c>
      <c r="C288" t="s">
        <v>2626</v>
      </c>
      <c r="D288" t="s">
        <v>1288</v>
      </c>
      <c r="E288" t="s">
        <v>2628</v>
      </c>
      <c r="F288">
        <v>1786</v>
      </c>
      <c r="G288" s="1">
        <v>38755</v>
      </c>
      <c r="H288" t="s">
        <v>3200</v>
      </c>
      <c r="I288">
        <v>0</v>
      </c>
      <c r="J288">
        <v>0</v>
      </c>
      <c r="K288">
        <v>0</v>
      </c>
      <c r="L288">
        <v>0</v>
      </c>
      <c r="M288" t="s">
        <v>1290</v>
      </c>
    </row>
    <row r="289" spans="1:13" s="7" customFormat="1">
      <c r="A289" s="7">
        <v>101010102001</v>
      </c>
      <c r="B289" s="7" t="s">
        <v>2902</v>
      </c>
      <c r="C289" s="7" t="s">
        <v>2626</v>
      </c>
      <c r="D289" s="7" t="s">
        <v>1288</v>
      </c>
      <c r="E289" s="7" t="s">
        <v>2628</v>
      </c>
      <c r="F289" s="7">
        <v>1787</v>
      </c>
      <c r="G289" s="8">
        <v>38755</v>
      </c>
      <c r="H289" s="7" t="s">
        <v>3201</v>
      </c>
      <c r="I289" s="7">
        <v>0</v>
      </c>
      <c r="J289" s="7">
        <v>30448.09</v>
      </c>
      <c r="K289" s="7">
        <v>0</v>
      </c>
      <c r="L289" s="7">
        <v>-30448.09</v>
      </c>
      <c r="M289" s="7" t="s">
        <v>1290</v>
      </c>
    </row>
    <row r="290" spans="1:13">
      <c r="A290">
        <v>101010102001</v>
      </c>
      <c r="B290" t="s">
        <v>2902</v>
      </c>
      <c r="C290" t="s">
        <v>2626</v>
      </c>
      <c r="D290" t="s">
        <v>1288</v>
      </c>
      <c r="E290" t="s">
        <v>2628</v>
      </c>
      <c r="F290">
        <v>1788</v>
      </c>
      <c r="G290" s="1">
        <v>38755</v>
      </c>
      <c r="H290" t="s">
        <v>3202</v>
      </c>
      <c r="I290">
        <v>0</v>
      </c>
      <c r="J290">
        <v>128</v>
      </c>
      <c r="K290">
        <v>0</v>
      </c>
      <c r="L290">
        <v>-128</v>
      </c>
      <c r="M290" t="s">
        <v>1290</v>
      </c>
    </row>
    <row r="291" spans="1:13">
      <c r="A291">
        <v>101010102001</v>
      </c>
      <c r="B291" t="s">
        <v>2902</v>
      </c>
      <c r="C291" t="s">
        <v>2626</v>
      </c>
      <c r="D291" t="s">
        <v>1288</v>
      </c>
      <c r="E291" t="s">
        <v>2628</v>
      </c>
      <c r="F291">
        <v>1790</v>
      </c>
      <c r="G291" s="1">
        <v>38755</v>
      </c>
      <c r="H291" t="s">
        <v>3203</v>
      </c>
      <c r="I291">
        <v>0</v>
      </c>
      <c r="J291">
        <v>1904.42</v>
      </c>
      <c r="K291">
        <v>0</v>
      </c>
      <c r="L291">
        <v>-1904.42</v>
      </c>
      <c r="M291" t="s">
        <v>1290</v>
      </c>
    </row>
    <row r="292" spans="1:13">
      <c r="A292">
        <v>101010102001</v>
      </c>
      <c r="B292" t="s">
        <v>2902</v>
      </c>
      <c r="C292" t="s">
        <v>2626</v>
      </c>
      <c r="D292" t="s">
        <v>1288</v>
      </c>
      <c r="E292" t="s">
        <v>2628</v>
      </c>
      <c r="F292">
        <v>1791</v>
      </c>
      <c r="G292" s="1">
        <v>38756</v>
      </c>
      <c r="H292" t="s">
        <v>3477</v>
      </c>
      <c r="I292">
        <v>0</v>
      </c>
      <c r="J292">
        <v>2200</v>
      </c>
      <c r="K292">
        <v>0</v>
      </c>
      <c r="L292">
        <v>-2200</v>
      </c>
      <c r="M292" t="s">
        <v>1290</v>
      </c>
    </row>
    <row r="293" spans="1:13">
      <c r="A293">
        <v>101010102001</v>
      </c>
      <c r="B293" t="s">
        <v>2902</v>
      </c>
      <c r="C293" t="s">
        <v>2626</v>
      </c>
      <c r="D293" t="s">
        <v>1288</v>
      </c>
      <c r="E293" t="s">
        <v>2628</v>
      </c>
      <c r="F293">
        <v>1792</v>
      </c>
      <c r="G293" s="1">
        <v>38756</v>
      </c>
      <c r="H293" t="s">
        <v>3478</v>
      </c>
      <c r="I293">
        <v>0</v>
      </c>
      <c r="J293">
        <v>1604</v>
      </c>
      <c r="K293">
        <v>0</v>
      </c>
      <c r="L293">
        <v>-1604</v>
      </c>
      <c r="M293" t="s">
        <v>1290</v>
      </c>
    </row>
    <row r="294" spans="1:13">
      <c r="A294">
        <v>101010102001</v>
      </c>
      <c r="B294" t="s">
        <v>2902</v>
      </c>
      <c r="C294" t="s">
        <v>2626</v>
      </c>
      <c r="D294" t="s">
        <v>1288</v>
      </c>
      <c r="E294" t="s">
        <v>2628</v>
      </c>
      <c r="F294">
        <v>1793</v>
      </c>
      <c r="G294" s="1">
        <v>38756</v>
      </c>
      <c r="H294" t="s">
        <v>3479</v>
      </c>
      <c r="I294">
        <v>0</v>
      </c>
      <c r="J294">
        <v>2500</v>
      </c>
      <c r="K294">
        <v>0</v>
      </c>
      <c r="L294">
        <v>-2500</v>
      </c>
      <c r="M294" t="s">
        <v>1290</v>
      </c>
    </row>
    <row r="295" spans="1:13">
      <c r="A295">
        <v>101010102001</v>
      </c>
      <c r="B295" t="s">
        <v>2902</v>
      </c>
      <c r="C295" t="s">
        <v>2626</v>
      </c>
      <c r="D295" t="s">
        <v>1288</v>
      </c>
      <c r="E295" t="s">
        <v>2628</v>
      </c>
      <c r="F295">
        <v>1795</v>
      </c>
      <c r="G295" s="1">
        <v>38757</v>
      </c>
      <c r="H295" t="s">
        <v>3480</v>
      </c>
      <c r="I295">
        <v>0</v>
      </c>
      <c r="J295">
        <v>2970</v>
      </c>
      <c r="K295">
        <v>0</v>
      </c>
      <c r="L295">
        <v>-2970</v>
      </c>
      <c r="M295" t="s">
        <v>1290</v>
      </c>
    </row>
    <row r="296" spans="1:13">
      <c r="A296">
        <v>101010102001</v>
      </c>
      <c r="B296" t="s">
        <v>2902</v>
      </c>
      <c r="C296" t="s">
        <v>2626</v>
      </c>
      <c r="D296" t="s">
        <v>1288</v>
      </c>
      <c r="E296" t="s">
        <v>2628</v>
      </c>
      <c r="F296">
        <v>1797</v>
      </c>
      <c r="G296" s="1">
        <v>38757</v>
      </c>
      <c r="H296" t="s">
        <v>3481</v>
      </c>
      <c r="I296">
        <v>0</v>
      </c>
      <c r="J296">
        <v>16.8</v>
      </c>
      <c r="K296">
        <v>0</v>
      </c>
      <c r="L296">
        <v>-16.8</v>
      </c>
      <c r="M296" t="s">
        <v>1290</v>
      </c>
    </row>
    <row r="297" spans="1:13">
      <c r="A297">
        <v>101010102001</v>
      </c>
      <c r="B297" t="s">
        <v>2902</v>
      </c>
      <c r="C297" t="s">
        <v>2626</v>
      </c>
      <c r="D297" t="s">
        <v>1288</v>
      </c>
      <c r="E297" t="s">
        <v>2628</v>
      </c>
      <c r="F297">
        <v>1798</v>
      </c>
      <c r="G297" s="1">
        <v>38757</v>
      </c>
      <c r="H297" t="s">
        <v>3482</v>
      </c>
      <c r="I297">
        <v>0</v>
      </c>
      <c r="J297">
        <v>16.8</v>
      </c>
      <c r="K297">
        <v>0</v>
      </c>
      <c r="L297">
        <v>-16.8</v>
      </c>
      <c r="M297" t="s">
        <v>1290</v>
      </c>
    </row>
    <row r="298" spans="1:13">
      <c r="A298">
        <v>101010102001</v>
      </c>
      <c r="B298" t="s">
        <v>2902</v>
      </c>
      <c r="C298" t="s">
        <v>2626</v>
      </c>
      <c r="D298" t="s">
        <v>1288</v>
      </c>
      <c r="E298" t="s">
        <v>2628</v>
      </c>
      <c r="F298">
        <v>1799</v>
      </c>
      <c r="G298" s="1">
        <v>38757</v>
      </c>
      <c r="H298" t="s">
        <v>3483</v>
      </c>
      <c r="I298">
        <v>0</v>
      </c>
      <c r="J298">
        <v>16.8</v>
      </c>
      <c r="K298">
        <v>0</v>
      </c>
      <c r="L298">
        <v>-16.8</v>
      </c>
      <c r="M298" t="s">
        <v>1290</v>
      </c>
    </row>
    <row r="299" spans="1:13">
      <c r="A299">
        <v>101010102001</v>
      </c>
      <c r="B299" t="s">
        <v>2902</v>
      </c>
      <c r="C299" t="s">
        <v>2626</v>
      </c>
      <c r="D299" t="s">
        <v>1288</v>
      </c>
      <c r="E299" t="s">
        <v>2628</v>
      </c>
      <c r="F299">
        <v>1800</v>
      </c>
      <c r="G299" s="1">
        <v>38757</v>
      </c>
      <c r="H299" t="s">
        <v>3484</v>
      </c>
      <c r="I299">
        <v>0</v>
      </c>
      <c r="J299">
        <v>16.8</v>
      </c>
      <c r="K299">
        <v>0</v>
      </c>
      <c r="L299">
        <v>-16.8</v>
      </c>
      <c r="M299" t="s">
        <v>1290</v>
      </c>
    </row>
    <row r="300" spans="1:13">
      <c r="A300">
        <v>101010102001</v>
      </c>
      <c r="B300" t="s">
        <v>2902</v>
      </c>
      <c r="C300" t="s">
        <v>2626</v>
      </c>
      <c r="D300" t="s">
        <v>1288</v>
      </c>
      <c r="E300" t="s">
        <v>2628</v>
      </c>
      <c r="F300">
        <v>1801</v>
      </c>
      <c r="G300" s="1">
        <v>38757</v>
      </c>
      <c r="H300" t="s">
        <v>3485</v>
      </c>
      <c r="I300">
        <v>0</v>
      </c>
      <c r="J300">
        <v>16.8</v>
      </c>
      <c r="K300">
        <v>0</v>
      </c>
      <c r="L300">
        <v>-16.8</v>
      </c>
      <c r="M300" t="s">
        <v>1290</v>
      </c>
    </row>
    <row r="301" spans="1:13">
      <c r="A301">
        <v>101010102001</v>
      </c>
      <c r="B301" t="s">
        <v>2902</v>
      </c>
      <c r="C301" t="s">
        <v>2626</v>
      </c>
      <c r="D301" t="s">
        <v>1288</v>
      </c>
      <c r="E301" t="s">
        <v>2628</v>
      </c>
      <c r="F301">
        <v>1802</v>
      </c>
      <c r="G301" s="1">
        <v>38757</v>
      </c>
      <c r="H301" t="s">
        <v>3486</v>
      </c>
      <c r="I301">
        <v>0</v>
      </c>
      <c r="J301">
        <v>500</v>
      </c>
      <c r="K301">
        <v>0</v>
      </c>
      <c r="L301">
        <v>-500</v>
      </c>
      <c r="M301" t="s">
        <v>1290</v>
      </c>
    </row>
    <row r="302" spans="1:13">
      <c r="A302">
        <v>101010102001</v>
      </c>
      <c r="B302" t="s">
        <v>2902</v>
      </c>
      <c r="C302" t="s">
        <v>2626</v>
      </c>
      <c r="D302" t="s">
        <v>1288</v>
      </c>
      <c r="E302" t="s">
        <v>2628</v>
      </c>
      <c r="F302">
        <v>1804</v>
      </c>
      <c r="G302" s="1">
        <v>38757</v>
      </c>
      <c r="H302" t="s">
        <v>3487</v>
      </c>
      <c r="I302">
        <v>0</v>
      </c>
      <c r="J302">
        <v>159</v>
      </c>
      <c r="K302">
        <v>0</v>
      </c>
      <c r="L302">
        <v>-159</v>
      </c>
      <c r="M302" t="s">
        <v>1290</v>
      </c>
    </row>
    <row r="303" spans="1:13">
      <c r="A303">
        <v>101010102001</v>
      </c>
      <c r="B303" t="s">
        <v>2902</v>
      </c>
      <c r="C303" t="s">
        <v>2626</v>
      </c>
      <c r="D303" t="s">
        <v>1288</v>
      </c>
      <c r="E303" t="s">
        <v>2628</v>
      </c>
      <c r="F303">
        <v>1806</v>
      </c>
      <c r="G303" s="1">
        <v>38757</v>
      </c>
      <c r="H303" t="s">
        <v>3488</v>
      </c>
      <c r="I303">
        <v>0</v>
      </c>
      <c r="J303">
        <v>50.54</v>
      </c>
      <c r="K303">
        <v>0</v>
      </c>
      <c r="L303">
        <v>-50.54</v>
      </c>
      <c r="M303" t="s">
        <v>1290</v>
      </c>
    </row>
    <row r="304" spans="1:13">
      <c r="A304">
        <v>101010102001</v>
      </c>
      <c r="B304" t="s">
        <v>2902</v>
      </c>
      <c r="C304" t="s">
        <v>2626</v>
      </c>
      <c r="D304" t="s">
        <v>1288</v>
      </c>
      <c r="E304" t="s">
        <v>2628</v>
      </c>
      <c r="F304">
        <v>1807</v>
      </c>
      <c r="G304" s="1">
        <v>38757</v>
      </c>
      <c r="H304" t="s">
        <v>3489</v>
      </c>
      <c r="I304">
        <v>0</v>
      </c>
      <c r="J304">
        <v>491.88</v>
      </c>
      <c r="K304">
        <v>0</v>
      </c>
      <c r="L304">
        <v>-491.88</v>
      </c>
      <c r="M304" t="s">
        <v>1290</v>
      </c>
    </row>
    <row r="305" spans="1:14">
      <c r="A305">
        <v>101010102001</v>
      </c>
      <c r="B305" t="s">
        <v>2902</v>
      </c>
      <c r="C305" t="s">
        <v>2626</v>
      </c>
      <c r="D305" t="s">
        <v>1288</v>
      </c>
      <c r="E305" t="s">
        <v>2628</v>
      </c>
      <c r="F305">
        <v>1808</v>
      </c>
      <c r="G305" s="1">
        <v>38757</v>
      </c>
      <c r="H305" t="s">
        <v>3490</v>
      </c>
      <c r="I305">
        <v>0</v>
      </c>
      <c r="J305">
        <v>88.8</v>
      </c>
      <c r="K305">
        <v>0</v>
      </c>
      <c r="L305">
        <v>-88.8</v>
      </c>
      <c r="M305" t="s">
        <v>1290</v>
      </c>
    </row>
    <row r="306" spans="1:14">
      <c r="A306">
        <v>101010102001</v>
      </c>
      <c r="B306" t="s">
        <v>2902</v>
      </c>
      <c r="C306" t="s">
        <v>2626</v>
      </c>
      <c r="D306" t="s">
        <v>1288</v>
      </c>
      <c r="E306" t="s">
        <v>2628</v>
      </c>
      <c r="F306">
        <v>1810</v>
      </c>
      <c r="G306" s="1">
        <v>38757</v>
      </c>
      <c r="H306" t="s">
        <v>835</v>
      </c>
      <c r="I306">
        <v>0</v>
      </c>
      <c r="J306">
        <v>16.8</v>
      </c>
      <c r="K306">
        <v>0</v>
      </c>
      <c r="L306">
        <v>-16.8</v>
      </c>
      <c r="M306" t="s">
        <v>1290</v>
      </c>
    </row>
    <row r="307" spans="1:14">
      <c r="A307">
        <v>101010102001</v>
      </c>
      <c r="B307" t="s">
        <v>2902</v>
      </c>
      <c r="C307" t="s">
        <v>2626</v>
      </c>
      <c r="D307" t="s">
        <v>1288</v>
      </c>
      <c r="E307" t="s">
        <v>2628</v>
      </c>
      <c r="F307">
        <v>1811</v>
      </c>
      <c r="G307" s="1">
        <v>38758</v>
      </c>
      <c r="H307" t="s">
        <v>3497</v>
      </c>
      <c r="I307">
        <v>0</v>
      </c>
      <c r="J307">
        <v>3722.59</v>
      </c>
      <c r="K307">
        <v>0</v>
      </c>
      <c r="L307">
        <v>-3722.59</v>
      </c>
      <c r="M307" t="s">
        <v>1290</v>
      </c>
    </row>
    <row r="308" spans="1:14">
      <c r="A308">
        <v>101010102001</v>
      </c>
      <c r="B308" t="s">
        <v>2902</v>
      </c>
      <c r="C308" t="s">
        <v>2626</v>
      </c>
      <c r="D308" t="s">
        <v>1288</v>
      </c>
      <c r="E308" t="s">
        <v>2628</v>
      </c>
      <c r="F308">
        <v>1812</v>
      </c>
      <c r="G308" s="1">
        <v>38758</v>
      </c>
      <c r="H308" t="s">
        <v>3498</v>
      </c>
      <c r="I308">
        <v>0</v>
      </c>
      <c r="J308">
        <v>12611.57</v>
      </c>
      <c r="K308">
        <v>0</v>
      </c>
      <c r="L308">
        <v>-12611.57</v>
      </c>
      <c r="M308" t="s">
        <v>1290</v>
      </c>
    </row>
    <row r="309" spans="1:14" s="5" customFormat="1">
      <c r="A309" s="5">
        <v>101010102001</v>
      </c>
      <c r="B309" s="5" t="s">
        <v>2902</v>
      </c>
      <c r="C309" s="5" t="s">
        <v>2626</v>
      </c>
      <c r="D309" s="5" t="s">
        <v>1288</v>
      </c>
      <c r="E309" s="5" t="s">
        <v>2628</v>
      </c>
      <c r="F309" s="5">
        <v>1813</v>
      </c>
      <c r="G309" s="6">
        <v>38758</v>
      </c>
      <c r="H309" s="5" t="s">
        <v>3499</v>
      </c>
      <c r="I309" s="5">
        <v>0</v>
      </c>
      <c r="J309" s="5">
        <v>324.81</v>
      </c>
      <c r="K309" s="5">
        <v>0</v>
      </c>
      <c r="L309" s="5">
        <v>-324.81</v>
      </c>
      <c r="M309" s="5" t="s">
        <v>1290</v>
      </c>
    </row>
    <row r="310" spans="1:14">
      <c r="A310">
        <v>101010102001</v>
      </c>
      <c r="B310" t="s">
        <v>2902</v>
      </c>
      <c r="C310" t="s">
        <v>2626</v>
      </c>
      <c r="D310" t="s">
        <v>1288</v>
      </c>
      <c r="E310" t="s">
        <v>2628</v>
      </c>
      <c r="F310">
        <v>1814</v>
      </c>
      <c r="G310" s="1">
        <v>38758</v>
      </c>
      <c r="H310" t="s">
        <v>3500</v>
      </c>
      <c r="I310">
        <v>0</v>
      </c>
      <c r="J310">
        <v>84.5</v>
      </c>
      <c r="K310">
        <v>0</v>
      </c>
      <c r="L310">
        <v>-84.5</v>
      </c>
      <c r="M310" t="s">
        <v>1290</v>
      </c>
    </row>
    <row r="311" spans="1:14">
      <c r="A311">
        <v>101010102001</v>
      </c>
      <c r="B311" t="s">
        <v>2902</v>
      </c>
      <c r="C311" t="s">
        <v>2626</v>
      </c>
      <c r="D311" t="s">
        <v>1288</v>
      </c>
      <c r="E311" t="s">
        <v>2628</v>
      </c>
      <c r="F311">
        <v>1815</v>
      </c>
      <c r="G311" s="1">
        <v>38758</v>
      </c>
      <c r="H311" t="s">
        <v>3501</v>
      </c>
      <c r="I311">
        <v>0</v>
      </c>
      <c r="J311">
        <v>100</v>
      </c>
      <c r="K311">
        <v>0</v>
      </c>
      <c r="L311">
        <v>-100</v>
      </c>
      <c r="M311" t="s">
        <v>1290</v>
      </c>
    </row>
    <row r="312" spans="1:14">
      <c r="A312">
        <v>101010102001</v>
      </c>
      <c r="B312" t="s">
        <v>2902</v>
      </c>
      <c r="C312" t="s">
        <v>2626</v>
      </c>
      <c r="D312" t="s">
        <v>1288</v>
      </c>
      <c r="E312" t="s">
        <v>2628</v>
      </c>
      <c r="F312">
        <v>1816</v>
      </c>
      <c r="G312" s="1">
        <v>38761</v>
      </c>
      <c r="H312" t="s">
        <v>3379</v>
      </c>
      <c r="I312">
        <v>0</v>
      </c>
      <c r="J312">
        <v>31468.82</v>
      </c>
      <c r="K312">
        <v>0</v>
      </c>
      <c r="L312">
        <v>-31468.82</v>
      </c>
      <c r="M312" t="s">
        <v>1290</v>
      </c>
    </row>
    <row r="313" spans="1:14">
      <c r="A313">
        <v>101010102001</v>
      </c>
      <c r="B313" t="s">
        <v>2902</v>
      </c>
      <c r="C313" t="s">
        <v>2626</v>
      </c>
      <c r="D313" t="s">
        <v>1288</v>
      </c>
      <c r="E313" t="s">
        <v>2628</v>
      </c>
      <c r="F313">
        <v>1817</v>
      </c>
      <c r="G313" s="1">
        <v>38761</v>
      </c>
      <c r="H313" t="s">
        <v>835</v>
      </c>
      <c r="I313">
        <v>0</v>
      </c>
      <c r="J313">
        <v>313.60000000000002</v>
      </c>
      <c r="K313">
        <v>0</v>
      </c>
      <c r="L313">
        <v>-313.60000000000002</v>
      </c>
      <c r="M313" t="s">
        <v>1290</v>
      </c>
    </row>
    <row r="314" spans="1:14">
      <c r="A314">
        <v>101010102001</v>
      </c>
      <c r="B314" t="s">
        <v>2902</v>
      </c>
      <c r="C314" t="s">
        <v>2626</v>
      </c>
      <c r="D314" t="s">
        <v>1288</v>
      </c>
      <c r="E314" t="s">
        <v>2628</v>
      </c>
      <c r="F314">
        <v>1818</v>
      </c>
      <c r="G314" s="1">
        <v>38761</v>
      </c>
      <c r="H314" t="s">
        <v>3505</v>
      </c>
      <c r="I314">
        <v>0</v>
      </c>
      <c r="J314">
        <v>3532</v>
      </c>
      <c r="K314">
        <v>0</v>
      </c>
      <c r="L314">
        <v>-3532</v>
      </c>
      <c r="M314" t="s">
        <v>1290</v>
      </c>
    </row>
    <row r="315" spans="1:14">
      <c r="A315">
        <v>101010102001</v>
      </c>
      <c r="B315" t="s">
        <v>2902</v>
      </c>
      <c r="C315" t="s">
        <v>2626</v>
      </c>
      <c r="D315" t="s">
        <v>1288</v>
      </c>
      <c r="E315" t="s">
        <v>2628</v>
      </c>
      <c r="F315">
        <v>1819</v>
      </c>
      <c r="G315" s="1">
        <v>38761</v>
      </c>
      <c r="H315" t="s">
        <v>3506</v>
      </c>
      <c r="I315">
        <v>0</v>
      </c>
      <c r="J315">
        <v>29</v>
      </c>
      <c r="K315">
        <v>0</v>
      </c>
      <c r="L315">
        <v>-29</v>
      </c>
      <c r="M315" t="s">
        <v>1290</v>
      </c>
    </row>
    <row r="316" spans="1:14">
      <c r="A316">
        <v>101010102001</v>
      </c>
      <c r="B316" t="s">
        <v>2902</v>
      </c>
      <c r="C316" t="s">
        <v>2626</v>
      </c>
      <c r="D316" t="s">
        <v>1288</v>
      </c>
      <c r="E316" t="s">
        <v>2628</v>
      </c>
      <c r="F316">
        <v>1820</v>
      </c>
      <c r="G316" s="1">
        <v>38761</v>
      </c>
      <c r="H316" t="s">
        <v>3507</v>
      </c>
      <c r="I316">
        <v>0</v>
      </c>
      <c r="J316">
        <v>50</v>
      </c>
      <c r="K316">
        <v>0</v>
      </c>
      <c r="L316">
        <v>-50</v>
      </c>
      <c r="M316" t="s">
        <v>1290</v>
      </c>
    </row>
    <row r="317" spans="1:14">
      <c r="A317">
        <v>101010102001</v>
      </c>
      <c r="B317" t="s">
        <v>2902</v>
      </c>
      <c r="C317" t="s">
        <v>2626</v>
      </c>
      <c r="D317" t="s">
        <v>1288</v>
      </c>
      <c r="E317" t="s">
        <v>2628</v>
      </c>
      <c r="F317">
        <v>1821</v>
      </c>
      <c r="G317" s="1">
        <v>38761</v>
      </c>
      <c r="H317" t="s">
        <v>3508</v>
      </c>
      <c r="I317">
        <v>0</v>
      </c>
      <c r="J317">
        <v>6467.53</v>
      </c>
      <c r="K317">
        <v>0</v>
      </c>
      <c r="L317">
        <v>-6467.53</v>
      </c>
      <c r="M317" t="s">
        <v>1290</v>
      </c>
    </row>
    <row r="318" spans="1:14" s="5" customFormat="1">
      <c r="A318" s="5">
        <v>101010102001</v>
      </c>
      <c r="B318" s="5" t="s">
        <v>2902</v>
      </c>
      <c r="C318" s="5" t="s">
        <v>2626</v>
      </c>
      <c r="D318" s="5" t="s">
        <v>1288</v>
      </c>
      <c r="E318" s="5" t="s">
        <v>2628</v>
      </c>
      <c r="F318" s="5">
        <v>1822</v>
      </c>
      <c r="G318" s="6">
        <v>38761</v>
      </c>
      <c r="H318" s="5" t="s">
        <v>3509</v>
      </c>
      <c r="I318" s="5">
        <v>0</v>
      </c>
      <c r="J318" s="5">
        <v>211.68</v>
      </c>
      <c r="K318" s="5">
        <v>0</v>
      </c>
      <c r="L318" s="5">
        <v>-211.68</v>
      </c>
      <c r="M318" s="5" t="s">
        <v>1290</v>
      </c>
    </row>
    <row r="319" spans="1:14">
      <c r="A319">
        <v>101010102001</v>
      </c>
      <c r="B319" t="s">
        <v>2902</v>
      </c>
      <c r="C319" t="s">
        <v>2626</v>
      </c>
      <c r="D319" t="s">
        <v>1288</v>
      </c>
      <c r="E319" t="s">
        <v>2628</v>
      </c>
      <c r="F319">
        <v>1823</v>
      </c>
      <c r="G319" s="1">
        <v>38762</v>
      </c>
      <c r="H319" t="s">
        <v>3511</v>
      </c>
      <c r="I319">
        <v>0</v>
      </c>
      <c r="J319">
        <v>11768.98</v>
      </c>
      <c r="K319">
        <v>0</v>
      </c>
      <c r="L319">
        <v>-11768.98</v>
      </c>
      <c r="M319" t="s">
        <v>1290</v>
      </c>
      <c r="N319" t="s">
        <v>2855</v>
      </c>
    </row>
    <row r="320" spans="1:14">
      <c r="A320">
        <v>101010102001</v>
      </c>
      <c r="B320" t="s">
        <v>2902</v>
      </c>
      <c r="C320" t="s">
        <v>2626</v>
      </c>
      <c r="D320" t="s">
        <v>1288</v>
      </c>
      <c r="E320" t="s">
        <v>2628</v>
      </c>
      <c r="F320">
        <v>1824</v>
      </c>
      <c r="G320" s="1">
        <v>38762</v>
      </c>
      <c r="H320" t="s">
        <v>3512</v>
      </c>
      <c r="I320">
        <v>0</v>
      </c>
      <c r="J320">
        <v>230.05</v>
      </c>
      <c r="K320">
        <v>0</v>
      </c>
      <c r="L320">
        <v>-230.05</v>
      </c>
      <c r="M320" t="s">
        <v>1290</v>
      </c>
    </row>
    <row r="321" spans="1:13" s="5" customFormat="1">
      <c r="A321" s="5">
        <v>101010102001</v>
      </c>
      <c r="B321" s="5" t="s">
        <v>2902</v>
      </c>
      <c r="C321" s="5" t="s">
        <v>2626</v>
      </c>
      <c r="D321" s="5" t="s">
        <v>1288</v>
      </c>
      <c r="E321" s="5" t="s">
        <v>2628</v>
      </c>
      <c r="F321" s="5">
        <v>1826</v>
      </c>
      <c r="G321" s="6">
        <v>38762</v>
      </c>
      <c r="H321" s="5" t="s">
        <v>3513</v>
      </c>
      <c r="I321" s="5">
        <v>0</v>
      </c>
      <c r="J321" s="5">
        <v>100</v>
      </c>
      <c r="K321" s="5">
        <v>0</v>
      </c>
      <c r="L321" s="5">
        <v>-100</v>
      </c>
      <c r="M321" s="5" t="s">
        <v>1290</v>
      </c>
    </row>
    <row r="322" spans="1:13" s="5" customFormat="1">
      <c r="A322" s="5">
        <v>101010102001</v>
      </c>
      <c r="B322" s="5" t="s">
        <v>2902</v>
      </c>
      <c r="C322" s="5" t="s">
        <v>2626</v>
      </c>
      <c r="D322" s="5" t="s">
        <v>1288</v>
      </c>
      <c r="E322" s="5" t="s">
        <v>2628</v>
      </c>
      <c r="F322" s="5">
        <v>1827</v>
      </c>
      <c r="G322" s="6">
        <v>38762</v>
      </c>
      <c r="H322" s="5" t="s">
        <v>3514</v>
      </c>
      <c r="I322" s="5">
        <v>0</v>
      </c>
      <c r="J322" s="5">
        <v>105</v>
      </c>
      <c r="K322" s="5">
        <v>0</v>
      </c>
      <c r="L322" s="5">
        <v>-105</v>
      </c>
      <c r="M322" s="5" t="s">
        <v>1290</v>
      </c>
    </row>
    <row r="323" spans="1:13">
      <c r="A323">
        <v>101010102001</v>
      </c>
      <c r="B323" t="s">
        <v>2902</v>
      </c>
      <c r="C323" t="s">
        <v>2626</v>
      </c>
      <c r="D323" t="s">
        <v>1288</v>
      </c>
      <c r="E323" t="s">
        <v>2628</v>
      </c>
      <c r="F323">
        <v>1829</v>
      </c>
      <c r="G323" s="1">
        <v>38762</v>
      </c>
      <c r="H323" t="s">
        <v>3515</v>
      </c>
      <c r="I323">
        <v>0</v>
      </c>
      <c r="J323">
        <v>315.01</v>
      </c>
      <c r="K323">
        <v>0</v>
      </c>
      <c r="L323">
        <v>-315.01</v>
      </c>
      <c r="M323" t="s">
        <v>1290</v>
      </c>
    </row>
    <row r="324" spans="1:13">
      <c r="A324">
        <v>101010102001</v>
      </c>
      <c r="B324" t="s">
        <v>2902</v>
      </c>
      <c r="C324" t="s">
        <v>2626</v>
      </c>
      <c r="D324" t="s">
        <v>1288</v>
      </c>
      <c r="E324" t="s">
        <v>2628</v>
      </c>
      <c r="F324">
        <v>1831</v>
      </c>
      <c r="G324" s="1">
        <v>38762</v>
      </c>
      <c r="H324" t="s">
        <v>3516</v>
      </c>
      <c r="I324">
        <v>0</v>
      </c>
      <c r="J324">
        <v>8697.64</v>
      </c>
      <c r="K324">
        <v>0</v>
      </c>
      <c r="L324">
        <v>-8697.64</v>
      </c>
      <c r="M324" t="s">
        <v>1290</v>
      </c>
    </row>
    <row r="325" spans="1:13">
      <c r="A325">
        <v>101010102001</v>
      </c>
      <c r="B325" t="s">
        <v>2902</v>
      </c>
      <c r="C325" t="s">
        <v>2626</v>
      </c>
      <c r="D325" t="s">
        <v>1288</v>
      </c>
      <c r="E325" t="s">
        <v>2628</v>
      </c>
      <c r="F325">
        <v>1832</v>
      </c>
      <c r="G325" s="1">
        <v>38762</v>
      </c>
      <c r="H325" t="s">
        <v>835</v>
      </c>
      <c r="I325">
        <v>0</v>
      </c>
      <c r="J325">
        <v>162.4</v>
      </c>
      <c r="K325">
        <v>0</v>
      </c>
      <c r="L325">
        <v>-162.4</v>
      </c>
      <c r="M325" t="s">
        <v>1290</v>
      </c>
    </row>
    <row r="326" spans="1:13">
      <c r="A326">
        <v>101010102001</v>
      </c>
      <c r="B326" t="s">
        <v>2902</v>
      </c>
      <c r="C326" t="s">
        <v>2626</v>
      </c>
      <c r="D326" t="s">
        <v>1288</v>
      </c>
      <c r="E326" t="s">
        <v>2628</v>
      </c>
      <c r="F326">
        <v>1833</v>
      </c>
      <c r="G326" s="1">
        <v>38762</v>
      </c>
      <c r="H326" t="s">
        <v>835</v>
      </c>
      <c r="I326">
        <v>0</v>
      </c>
      <c r="J326">
        <v>16.8</v>
      </c>
      <c r="K326">
        <v>0</v>
      </c>
      <c r="L326">
        <v>-16.8</v>
      </c>
      <c r="M326" t="s">
        <v>1290</v>
      </c>
    </row>
    <row r="327" spans="1:13">
      <c r="A327">
        <v>101010102001</v>
      </c>
      <c r="B327" t="s">
        <v>2902</v>
      </c>
      <c r="C327" t="s">
        <v>2626</v>
      </c>
      <c r="D327" t="s">
        <v>1288</v>
      </c>
      <c r="E327" t="s">
        <v>2628</v>
      </c>
      <c r="F327">
        <v>1835</v>
      </c>
      <c r="G327" s="1">
        <v>38762</v>
      </c>
      <c r="H327" t="s">
        <v>3517</v>
      </c>
      <c r="I327">
        <v>0</v>
      </c>
      <c r="J327">
        <v>27.5</v>
      </c>
      <c r="K327">
        <v>0</v>
      </c>
      <c r="L327">
        <v>-27.5</v>
      </c>
      <c r="M327" t="s">
        <v>1290</v>
      </c>
    </row>
    <row r="328" spans="1:13">
      <c r="A328">
        <v>101010102001</v>
      </c>
      <c r="B328" t="s">
        <v>2902</v>
      </c>
      <c r="C328" t="s">
        <v>2626</v>
      </c>
      <c r="D328" t="s">
        <v>1288</v>
      </c>
      <c r="E328" t="s">
        <v>2628</v>
      </c>
      <c r="F328">
        <v>1836</v>
      </c>
      <c r="G328" s="1">
        <v>38762</v>
      </c>
      <c r="H328" t="s">
        <v>3518</v>
      </c>
      <c r="I328">
        <v>0</v>
      </c>
      <c r="J328">
        <v>172.12</v>
      </c>
      <c r="K328">
        <v>0</v>
      </c>
      <c r="L328">
        <v>-172.12</v>
      </c>
      <c r="M328" t="s">
        <v>1290</v>
      </c>
    </row>
    <row r="329" spans="1:13">
      <c r="A329">
        <v>101010102001</v>
      </c>
      <c r="B329" t="s">
        <v>2902</v>
      </c>
      <c r="C329" t="s">
        <v>2626</v>
      </c>
      <c r="D329" t="s">
        <v>1288</v>
      </c>
      <c r="E329" t="s">
        <v>2628</v>
      </c>
      <c r="F329">
        <v>1837</v>
      </c>
      <c r="G329" s="1">
        <v>38762</v>
      </c>
      <c r="H329" t="s">
        <v>3519</v>
      </c>
      <c r="I329">
        <v>0</v>
      </c>
      <c r="J329">
        <v>546</v>
      </c>
      <c r="K329">
        <v>0</v>
      </c>
      <c r="L329">
        <v>-546</v>
      </c>
      <c r="M329" t="s">
        <v>1290</v>
      </c>
    </row>
    <row r="330" spans="1:13">
      <c r="A330">
        <v>101010102001</v>
      </c>
      <c r="B330" t="s">
        <v>2902</v>
      </c>
      <c r="C330" t="s">
        <v>2626</v>
      </c>
      <c r="D330" t="s">
        <v>1288</v>
      </c>
      <c r="E330" t="s">
        <v>2628</v>
      </c>
      <c r="F330">
        <v>1838</v>
      </c>
      <c r="G330" s="1">
        <v>38762</v>
      </c>
      <c r="H330" t="s">
        <v>2154</v>
      </c>
      <c r="I330">
        <v>0</v>
      </c>
      <c r="J330">
        <v>820</v>
      </c>
      <c r="K330">
        <v>0</v>
      </c>
      <c r="L330">
        <v>-820</v>
      </c>
      <c r="M330" t="s">
        <v>1290</v>
      </c>
    </row>
    <row r="331" spans="1:13">
      <c r="A331">
        <v>101010102001</v>
      </c>
      <c r="B331" t="s">
        <v>2902</v>
      </c>
      <c r="C331" t="s">
        <v>2626</v>
      </c>
      <c r="D331" t="s">
        <v>1288</v>
      </c>
      <c r="E331" t="s">
        <v>2628</v>
      </c>
      <c r="F331">
        <v>1839</v>
      </c>
      <c r="G331" s="1">
        <v>38762</v>
      </c>
      <c r="H331" t="s">
        <v>2155</v>
      </c>
      <c r="I331">
        <v>0</v>
      </c>
      <c r="J331">
        <v>869.43</v>
      </c>
      <c r="K331">
        <v>0</v>
      </c>
      <c r="L331">
        <v>-869.43</v>
      </c>
      <c r="M331" t="s">
        <v>1290</v>
      </c>
    </row>
    <row r="332" spans="1:13">
      <c r="A332">
        <v>101010102001</v>
      </c>
      <c r="B332" t="s">
        <v>2902</v>
      </c>
      <c r="C332" t="s">
        <v>2626</v>
      </c>
      <c r="D332" t="s">
        <v>1288</v>
      </c>
      <c r="E332" t="s">
        <v>2628</v>
      </c>
      <c r="F332">
        <v>1840</v>
      </c>
      <c r="G332" s="1">
        <v>38762</v>
      </c>
      <c r="H332" t="s">
        <v>2156</v>
      </c>
      <c r="I332">
        <v>0</v>
      </c>
      <c r="J332">
        <v>53.83</v>
      </c>
      <c r="K332">
        <v>0</v>
      </c>
      <c r="L332">
        <v>-53.83</v>
      </c>
      <c r="M332" t="s">
        <v>1290</v>
      </c>
    </row>
    <row r="333" spans="1:13">
      <c r="A333">
        <v>101010102001</v>
      </c>
      <c r="B333" t="s">
        <v>2902</v>
      </c>
      <c r="C333" t="s">
        <v>2626</v>
      </c>
      <c r="D333" t="s">
        <v>1288</v>
      </c>
      <c r="E333" t="s">
        <v>2628</v>
      </c>
      <c r="F333">
        <v>1841</v>
      </c>
      <c r="G333" s="1">
        <v>38762</v>
      </c>
      <c r="H333" t="s">
        <v>2157</v>
      </c>
      <c r="I333">
        <v>0</v>
      </c>
      <c r="J333">
        <v>127.74</v>
      </c>
      <c r="K333">
        <v>0</v>
      </c>
      <c r="L333">
        <v>-127.74</v>
      </c>
      <c r="M333" t="s">
        <v>1290</v>
      </c>
    </row>
    <row r="334" spans="1:13">
      <c r="A334">
        <v>101010102001</v>
      </c>
      <c r="B334" t="s">
        <v>2902</v>
      </c>
      <c r="C334" t="s">
        <v>2626</v>
      </c>
      <c r="D334" t="s">
        <v>1288</v>
      </c>
      <c r="E334" t="s">
        <v>2628</v>
      </c>
      <c r="F334">
        <v>1842</v>
      </c>
      <c r="G334" s="1">
        <v>38762</v>
      </c>
      <c r="H334" t="s">
        <v>2158</v>
      </c>
      <c r="I334">
        <v>0</v>
      </c>
      <c r="J334">
        <v>1818.13</v>
      </c>
      <c r="K334">
        <v>0</v>
      </c>
      <c r="L334">
        <v>-1818.13</v>
      </c>
      <c r="M334" t="s">
        <v>1290</v>
      </c>
    </row>
    <row r="335" spans="1:13">
      <c r="A335">
        <v>101010102001</v>
      </c>
      <c r="B335" t="s">
        <v>2902</v>
      </c>
      <c r="C335" t="s">
        <v>2626</v>
      </c>
      <c r="D335" t="s">
        <v>1288</v>
      </c>
      <c r="E335" t="s">
        <v>2628</v>
      </c>
      <c r="F335">
        <v>1843</v>
      </c>
      <c r="G335" s="1">
        <v>38762</v>
      </c>
      <c r="H335" t="s">
        <v>2159</v>
      </c>
      <c r="I335">
        <v>0</v>
      </c>
      <c r="J335">
        <v>74.5</v>
      </c>
      <c r="K335">
        <v>0</v>
      </c>
      <c r="L335">
        <v>-74.5</v>
      </c>
      <c r="M335" t="s">
        <v>1290</v>
      </c>
    </row>
    <row r="336" spans="1:13">
      <c r="A336">
        <v>101010102001</v>
      </c>
      <c r="B336" t="s">
        <v>2902</v>
      </c>
      <c r="C336" t="s">
        <v>2626</v>
      </c>
      <c r="D336" t="s">
        <v>1288</v>
      </c>
      <c r="E336" t="s">
        <v>2628</v>
      </c>
      <c r="F336">
        <v>1844</v>
      </c>
      <c r="G336" s="1">
        <v>38762</v>
      </c>
      <c r="H336" t="s">
        <v>458</v>
      </c>
      <c r="I336">
        <v>0</v>
      </c>
      <c r="J336">
        <v>282.08</v>
      </c>
      <c r="K336">
        <v>0</v>
      </c>
      <c r="L336">
        <v>-282.08</v>
      </c>
      <c r="M336" t="s">
        <v>1290</v>
      </c>
    </row>
    <row r="337" spans="1:14">
      <c r="A337">
        <v>101010102001</v>
      </c>
      <c r="B337" t="s">
        <v>2902</v>
      </c>
      <c r="C337" t="s">
        <v>2626</v>
      </c>
      <c r="D337" t="s">
        <v>1288</v>
      </c>
      <c r="E337" t="s">
        <v>2628</v>
      </c>
      <c r="F337">
        <v>2185</v>
      </c>
      <c r="G337" s="1">
        <v>38762</v>
      </c>
      <c r="H337" t="s">
        <v>2160</v>
      </c>
      <c r="I337">
        <v>0</v>
      </c>
      <c r="J337">
        <v>7500.72</v>
      </c>
      <c r="K337">
        <v>0</v>
      </c>
      <c r="L337">
        <v>-7500.72</v>
      </c>
      <c r="M337" t="s">
        <v>1290</v>
      </c>
    </row>
    <row r="338" spans="1:14">
      <c r="A338">
        <v>101010102001</v>
      </c>
      <c r="B338" t="s">
        <v>2902</v>
      </c>
      <c r="C338" t="s">
        <v>2626</v>
      </c>
      <c r="D338" t="s">
        <v>1288</v>
      </c>
      <c r="E338" t="s">
        <v>2628</v>
      </c>
      <c r="F338">
        <v>2187</v>
      </c>
      <c r="G338" s="1">
        <v>38762</v>
      </c>
      <c r="H338" t="s">
        <v>2161</v>
      </c>
      <c r="I338">
        <v>0</v>
      </c>
      <c r="J338">
        <v>231.91</v>
      </c>
      <c r="K338">
        <v>0</v>
      </c>
      <c r="L338">
        <v>-231.91</v>
      </c>
      <c r="M338" t="s">
        <v>1290</v>
      </c>
    </row>
    <row r="339" spans="1:14">
      <c r="A339">
        <v>101010102001</v>
      </c>
      <c r="B339" t="s">
        <v>2902</v>
      </c>
      <c r="C339" t="s">
        <v>2626</v>
      </c>
      <c r="D339" t="s">
        <v>1288</v>
      </c>
      <c r="E339" t="s">
        <v>2628</v>
      </c>
      <c r="F339">
        <v>1845</v>
      </c>
      <c r="G339" s="1">
        <v>38763</v>
      </c>
      <c r="H339" t="s">
        <v>2164</v>
      </c>
      <c r="I339">
        <v>0</v>
      </c>
      <c r="J339">
        <v>4601.4799999999996</v>
      </c>
      <c r="K339">
        <v>0</v>
      </c>
      <c r="L339">
        <v>-4601.4799999999996</v>
      </c>
      <c r="M339" t="s">
        <v>1290</v>
      </c>
    </row>
    <row r="340" spans="1:14">
      <c r="A340">
        <v>101010102001</v>
      </c>
      <c r="B340" t="s">
        <v>2902</v>
      </c>
      <c r="C340" t="s">
        <v>2626</v>
      </c>
      <c r="D340" t="s">
        <v>1288</v>
      </c>
      <c r="E340" t="s">
        <v>2628</v>
      </c>
      <c r="F340">
        <v>1846</v>
      </c>
      <c r="G340" s="1">
        <v>38763</v>
      </c>
      <c r="H340" t="s">
        <v>2165</v>
      </c>
      <c r="I340">
        <v>0</v>
      </c>
      <c r="J340">
        <v>5801.37</v>
      </c>
      <c r="K340">
        <v>0</v>
      </c>
      <c r="L340">
        <v>-5801.37</v>
      </c>
      <c r="M340" t="s">
        <v>1290</v>
      </c>
    </row>
    <row r="341" spans="1:14">
      <c r="A341">
        <v>101010102001</v>
      </c>
      <c r="B341" t="s">
        <v>2902</v>
      </c>
      <c r="C341" t="s">
        <v>2626</v>
      </c>
      <c r="D341" t="s">
        <v>1288</v>
      </c>
      <c r="E341" t="s">
        <v>2628</v>
      </c>
      <c r="F341">
        <v>1847</v>
      </c>
      <c r="G341" s="1">
        <v>38763</v>
      </c>
      <c r="H341" t="s">
        <v>2166</v>
      </c>
      <c r="I341">
        <v>0</v>
      </c>
      <c r="J341">
        <v>21</v>
      </c>
      <c r="K341">
        <v>0</v>
      </c>
      <c r="L341">
        <v>-21</v>
      </c>
      <c r="M341" t="s">
        <v>1290</v>
      </c>
    </row>
    <row r="342" spans="1:14">
      <c r="A342">
        <v>101010102001</v>
      </c>
      <c r="B342" t="s">
        <v>2902</v>
      </c>
      <c r="C342" t="s">
        <v>2626</v>
      </c>
      <c r="D342" t="s">
        <v>1288</v>
      </c>
      <c r="E342" t="s">
        <v>2628</v>
      </c>
      <c r="F342">
        <v>1848</v>
      </c>
      <c r="G342" s="1">
        <v>38763</v>
      </c>
      <c r="H342" t="s">
        <v>2167</v>
      </c>
      <c r="I342">
        <v>0</v>
      </c>
      <c r="J342">
        <v>27</v>
      </c>
      <c r="K342">
        <v>0</v>
      </c>
      <c r="L342">
        <v>-27</v>
      </c>
      <c r="M342" t="s">
        <v>1290</v>
      </c>
    </row>
    <row r="343" spans="1:14">
      <c r="A343">
        <v>101010102001</v>
      </c>
      <c r="B343" t="s">
        <v>2902</v>
      </c>
      <c r="C343" t="s">
        <v>2626</v>
      </c>
      <c r="D343" t="s">
        <v>1288</v>
      </c>
      <c r="E343" t="s">
        <v>2628</v>
      </c>
      <c r="F343">
        <v>1849</v>
      </c>
      <c r="G343" s="1">
        <v>38763</v>
      </c>
      <c r="H343" t="s">
        <v>2168</v>
      </c>
      <c r="I343">
        <v>0</v>
      </c>
      <c r="J343">
        <v>133</v>
      </c>
      <c r="K343">
        <v>0</v>
      </c>
      <c r="L343">
        <v>-133</v>
      </c>
      <c r="M343" t="s">
        <v>1290</v>
      </c>
    </row>
    <row r="344" spans="1:14">
      <c r="A344">
        <v>101010102001</v>
      </c>
      <c r="B344" t="s">
        <v>2902</v>
      </c>
      <c r="C344" t="s">
        <v>2626</v>
      </c>
      <c r="D344" t="s">
        <v>1288</v>
      </c>
      <c r="E344" t="s">
        <v>2628</v>
      </c>
      <c r="F344">
        <v>1850</v>
      </c>
      <c r="G344" s="1">
        <v>38763</v>
      </c>
      <c r="H344" t="s">
        <v>2169</v>
      </c>
      <c r="I344">
        <v>0</v>
      </c>
      <c r="J344">
        <v>64</v>
      </c>
      <c r="K344">
        <v>0</v>
      </c>
      <c r="L344">
        <v>-64</v>
      </c>
      <c r="M344" t="s">
        <v>1290</v>
      </c>
    </row>
    <row r="345" spans="1:14">
      <c r="A345">
        <v>101010102001</v>
      </c>
      <c r="B345" t="s">
        <v>2902</v>
      </c>
      <c r="C345" t="s">
        <v>2626</v>
      </c>
      <c r="D345" t="s">
        <v>1288</v>
      </c>
      <c r="E345" t="s">
        <v>2628</v>
      </c>
      <c r="F345">
        <v>1851</v>
      </c>
      <c r="G345" s="1">
        <v>38763</v>
      </c>
      <c r="H345" t="s">
        <v>2170</v>
      </c>
      <c r="I345">
        <v>0</v>
      </c>
      <c r="J345">
        <v>47</v>
      </c>
      <c r="K345">
        <v>0</v>
      </c>
      <c r="L345">
        <v>-47</v>
      </c>
      <c r="M345" t="s">
        <v>1290</v>
      </c>
    </row>
    <row r="346" spans="1:14">
      <c r="A346">
        <v>101010102001</v>
      </c>
      <c r="B346" t="s">
        <v>2902</v>
      </c>
      <c r="C346" t="s">
        <v>2626</v>
      </c>
      <c r="D346" t="s">
        <v>1288</v>
      </c>
      <c r="E346" t="s">
        <v>2628</v>
      </c>
      <c r="F346">
        <v>1852</v>
      </c>
      <c r="G346" s="1">
        <v>38763</v>
      </c>
      <c r="H346" t="s">
        <v>601</v>
      </c>
      <c r="I346">
        <v>0</v>
      </c>
      <c r="J346">
        <v>35</v>
      </c>
      <c r="K346">
        <v>0</v>
      </c>
      <c r="L346">
        <v>-35</v>
      </c>
      <c r="M346" t="s">
        <v>1290</v>
      </c>
    </row>
    <row r="347" spans="1:14">
      <c r="A347">
        <v>101010102001</v>
      </c>
      <c r="B347" t="s">
        <v>2902</v>
      </c>
      <c r="C347" t="s">
        <v>2626</v>
      </c>
      <c r="D347" t="s">
        <v>1288</v>
      </c>
      <c r="E347" t="s">
        <v>2628</v>
      </c>
      <c r="F347">
        <v>1853</v>
      </c>
      <c r="G347" s="1">
        <v>38763</v>
      </c>
      <c r="H347" t="s">
        <v>602</v>
      </c>
      <c r="I347">
        <v>0</v>
      </c>
      <c r="J347">
        <v>42</v>
      </c>
      <c r="K347">
        <v>0</v>
      </c>
      <c r="L347">
        <v>-42</v>
      </c>
      <c r="M347" t="s">
        <v>1290</v>
      </c>
    </row>
    <row r="348" spans="1:14">
      <c r="A348">
        <v>101010102001</v>
      </c>
      <c r="B348" t="s">
        <v>2902</v>
      </c>
      <c r="C348" t="s">
        <v>2626</v>
      </c>
      <c r="D348" t="s">
        <v>1288</v>
      </c>
      <c r="E348" t="s">
        <v>2628</v>
      </c>
      <c r="F348">
        <v>1855</v>
      </c>
      <c r="G348" s="1">
        <v>38763</v>
      </c>
      <c r="H348" t="s">
        <v>603</v>
      </c>
      <c r="I348">
        <v>0</v>
      </c>
      <c r="J348">
        <v>7827.87</v>
      </c>
      <c r="K348">
        <v>0</v>
      </c>
      <c r="L348">
        <v>-7827.87</v>
      </c>
      <c r="M348" t="s">
        <v>1290</v>
      </c>
    </row>
    <row r="349" spans="1:14" s="5" customFormat="1">
      <c r="A349" s="5">
        <v>101010102001</v>
      </c>
      <c r="B349" s="5" t="s">
        <v>2902</v>
      </c>
      <c r="C349" s="5" t="s">
        <v>2626</v>
      </c>
      <c r="D349" s="5" t="s">
        <v>1288</v>
      </c>
      <c r="E349" s="5" t="s">
        <v>2628</v>
      </c>
      <c r="F349" s="5">
        <v>1856</v>
      </c>
      <c r="G349" s="6">
        <v>38763</v>
      </c>
      <c r="H349" s="5" t="s">
        <v>603</v>
      </c>
      <c r="I349" s="5">
        <v>0</v>
      </c>
      <c r="J349" s="5">
        <v>7827.87</v>
      </c>
      <c r="K349" s="5">
        <v>0</v>
      </c>
      <c r="L349" s="5">
        <v>0</v>
      </c>
      <c r="M349" s="5" t="s">
        <v>1290</v>
      </c>
      <c r="N349" s="5" t="s">
        <v>2857</v>
      </c>
    </row>
    <row r="350" spans="1:14">
      <c r="A350">
        <v>101010102001</v>
      </c>
      <c r="B350" t="s">
        <v>2902</v>
      </c>
      <c r="C350" t="s">
        <v>2626</v>
      </c>
      <c r="D350" t="s">
        <v>1288</v>
      </c>
      <c r="E350" t="s">
        <v>2628</v>
      </c>
      <c r="F350">
        <v>1857</v>
      </c>
      <c r="G350" s="1">
        <v>38763</v>
      </c>
      <c r="H350" t="s">
        <v>604</v>
      </c>
      <c r="I350">
        <v>0</v>
      </c>
      <c r="J350">
        <v>3722.59</v>
      </c>
      <c r="K350">
        <v>0</v>
      </c>
      <c r="L350">
        <v>-3722.59</v>
      </c>
      <c r="M350" t="s">
        <v>1290</v>
      </c>
    </row>
    <row r="351" spans="1:14">
      <c r="A351">
        <v>101010102001</v>
      </c>
      <c r="B351" t="s">
        <v>2902</v>
      </c>
      <c r="C351" t="s">
        <v>2626</v>
      </c>
      <c r="D351" t="s">
        <v>1288</v>
      </c>
      <c r="E351" t="s">
        <v>2628</v>
      </c>
      <c r="F351">
        <v>1858</v>
      </c>
      <c r="G351" s="1">
        <v>38763</v>
      </c>
      <c r="H351" t="s">
        <v>605</v>
      </c>
      <c r="I351">
        <v>0</v>
      </c>
      <c r="J351">
        <v>71</v>
      </c>
      <c r="K351">
        <v>0</v>
      </c>
      <c r="L351">
        <v>-71</v>
      </c>
      <c r="M351" t="s">
        <v>1290</v>
      </c>
    </row>
    <row r="352" spans="1:14">
      <c r="A352">
        <v>101010102001</v>
      </c>
      <c r="B352" t="s">
        <v>2902</v>
      </c>
      <c r="C352" t="s">
        <v>2626</v>
      </c>
      <c r="D352" t="s">
        <v>1288</v>
      </c>
      <c r="E352" t="s">
        <v>2628</v>
      </c>
      <c r="F352">
        <v>1865</v>
      </c>
      <c r="G352" s="1">
        <v>38763</v>
      </c>
      <c r="H352" t="s">
        <v>2170</v>
      </c>
      <c r="I352">
        <v>0</v>
      </c>
      <c r="J352">
        <v>34</v>
      </c>
      <c r="K352">
        <v>0</v>
      </c>
      <c r="L352">
        <v>-34</v>
      </c>
      <c r="M352" t="s">
        <v>1290</v>
      </c>
    </row>
    <row r="353" spans="1:14">
      <c r="A353">
        <v>101010102001</v>
      </c>
      <c r="B353" t="s">
        <v>2902</v>
      </c>
      <c r="C353" t="s">
        <v>2626</v>
      </c>
      <c r="D353" t="s">
        <v>1288</v>
      </c>
      <c r="E353" t="s">
        <v>2628</v>
      </c>
      <c r="F353">
        <v>1868</v>
      </c>
      <c r="G353" s="1">
        <v>38763</v>
      </c>
      <c r="H353" t="s">
        <v>602</v>
      </c>
      <c r="I353">
        <v>0</v>
      </c>
      <c r="J353">
        <v>36</v>
      </c>
      <c r="K353">
        <v>0</v>
      </c>
      <c r="L353">
        <v>-36</v>
      </c>
      <c r="M353" t="s">
        <v>1290</v>
      </c>
    </row>
    <row r="354" spans="1:14">
      <c r="A354">
        <v>101010102001</v>
      </c>
      <c r="B354" t="s">
        <v>2902</v>
      </c>
      <c r="C354" t="s">
        <v>2626</v>
      </c>
      <c r="D354" t="s">
        <v>1288</v>
      </c>
      <c r="E354" t="s">
        <v>2628</v>
      </c>
      <c r="F354">
        <v>1869</v>
      </c>
      <c r="G354" s="1">
        <v>38763</v>
      </c>
      <c r="H354" t="s">
        <v>606</v>
      </c>
      <c r="I354">
        <v>0</v>
      </c>
      <c r="J354">
        <v>15000</v>
      </c>
      <c r="K354">
        <v>0</v>
      </c>
      <c r="L354">
        <v>-15000</v>
      </c>
      <c r="M354" t="s">
        <v>1290</v>
      </c>
    </row>
    <row r="355" spans="1:14">
      <c r="A355">
        <v>101010102001</v>
      </c>
      <c r="B355" t="s">
        <v>2902</v>
      </c>
      <c r="C355" t="s">
        <v>2626</v>
      </c>
      <c r="D355" t="s">
        <v>1288</v>
      </c>
      <c r="E355" t="s">
        <v>2628</v>
      </c>
      <c r="F355">
        <v>2186</v>
      </c>
      <c r="G355" s="1">
        <v>38763</v>
      </c>
      <c r="H355" t="s">
        <v>2686</v>
      </c>
      <c r="I355">
        <v>0</v>
      </c>
      <c r="J355">
        <v>532.9</v>
      </c>
      <c r="K355">
        <v>0</v>
      </c>
      <c r="L355">
        <v>-532.9</v>
      </c>
      <c r="M355" t="s">
        <v>1290</v>
      </c>
    </row>
    <row r="356" spans="1:14">
      <c r="A356">
        <v>101010102001</v>
      </c>
      <c r="B356" t="s">
        <v>2902</v>
      </c>
      <c r="C356" t="s">
        <v>2626</v>
      </c>
      <c r="D356" t="s">
        <v>1288</v>
      </c>
      <c r="E356" t="s">
        <v>2628</v>
      </c>
      <c r="F356">
        <v>1870</v>
      </c>
      <c r="G356" s="1">
        <v>38764</v>
      </c>
      <c r="H356" t="s">
        <v>2687</v>
      </c>
      <c r="I356">
        <v>0</v>
      </c>
      <c r="J356">
        <v>100</v>
      </c>
      <c r="K356">
        <v>0</v>
      </c>
      <c r="L356">
        <v>-100</v>
      </c>
      <c r="M356" t="s">
        <v>1290</v>
      </c>
    </row>
    <row r="357" spans="1:14" s="7" customFormat="1">
      <c r="A357" s="7">
        <v>101010102001</v>
      </c>
      <c r="B357" s="7" t="s">
        <v>2902</v>
      </c>
      <c r="C357" s="7" t="s">
        <v>2626</v>
      </c>
      <c r="D357" s="7" t="s">
        <v>1288</v>
      </c>
      <c r="E357" s="7" t="s">
        <v>2628</v>
      </c>
      <c r="F357" s="7">
        <v>1872</v>
      </c>
      <c r="G357" s="8">
        <v>38764</v>
      </c>
      <c r="H357" s="7" t="s">
        <v>2688</v>
      </c>
      <c r="I357" s="7">
        <v>0</v>
      </c>
      <c r="J357" s="7">
        <v>100</v>
      </c>
      <c r="K357" s="7">
        <v>0</v>
      </c>
      <c r="L357" s="7">
        <v>-100</v>
      </c>
      <c r="M357" s="7" t="s">
        <v>1290</v>
      </c>
    </row>
    <row r="358" spans="1:14" s="5" customFormat="1">
      <c r="A358" s="5">
        <v>101010102001</v>
      </c>
      <c r="B358" s="5" t="s">
        <v>2902</v>
      </c>
      <c r="C358" s="5" t="s">
        <v>2626</v>
      </c>
      <c r="D358" s="5" t="s">
        <v>1288</v>
      </c>
      <c r="E358" s="5" t="s">
        <v>2628</v>
      </c>
      <c r="F358" s="5">
        <v>1874</v>
      </c>
      <c r="G358" s="6">
        <v>38764</v>
      </c>
      <c r="H358" s="5" t="s">
        <v>2689</v>
      </c>
      <c r="I358" s="5">
        <v>0</v>
      </c>
      <c r="J358" s="5">
        <v>1651.3</v>
      </c>
      <c r="K358" s="5">
        <v>0</v>
      </c>
      <c r="L358" s="5">
        <v>-1651.3</v>
      </c>
      <c r="M358" s="5" t="s">
        <v>1290</v>
      </c>
    </row>
    <row r="359" spans="1:14">
      <c r="A359">
        <v>101010102001</v>
      </c>
      <c r="B359" t="s">
        <v>2676</v>
      </c>
      <c r="C359" t="s">
        <v>2626</v>
      </c>
      <c r="D359" t="s">
        <v>1288</v>
      </c>
      <c r="E359" t="s">
        <v>2628</v>
      </c>
      <c r="F359">
        <v>1875</v>
      </c>
      <c r="G359" s="1">
        <v>38764</v>
      </c>
      <c r="H359" t="s">
        <v>2682</v>
      </c>
      <c r="I359">
        <v>0</v>
      </c>
      <c r="J359">
        <v>75</v>
      </c>
      <c r="K359">
        <v>0</v>
      </c>
      <c r="L359">
        <v>-75</v>
      </c>
      <c r="M359" t="s">
        <v>1290</v>
      </c>
    </row>
    <row r="360" spans="1:14">
      <c r="A360">
        <v>101010102001</v>
      </c>
      <c r="B360" t="s">
        <v>2902</v>
      </c>
      <c r="C360" t="s">
        <v>2626</v>
      </c>
      <c r="D360" t="s">
        <v>1288</v>
      </c>
      <c r="E360" t="s">
        <v>2628</v>
      </c>
      <c r="F360">
        <v>1878</v>
      </c>
      <c r="G360" s="1">
        <v>38764</v>
      </c>
      <c r="H360" t="s">
        <v>2690</v>
      </c>
      <c r="I360">
        <v>0</v>
      </c>
      <c r="J360">
        <v>31468.82</v>
      </c>
      <c r="K360">
        <v>0</v>
      </c>
      <c r="L360">
        <v>-31468.82</v>
      </c>
      <c r="M360" t="s">
        <v>1290</v>
      </c>
    </row>
    <row r="361" spans="1:14" s="5" customFormat="1">
      <c r="A361" s="5">
        <v>101010102001</v>
      </c>
      <c r="B361" s="5" t="s">
        <v>2902</v>
      </c>
      <c r="C361" s="5" t="s">
        <v>2626</v>
      </c>
      <c r="D361" s="5" t="s">
        <v>1288</v>
      </c>
      <c r="E361" s="5" t="s">
        <v>2628</v>
      </c>
      <c r="F361" s="5">
        <v>1897</v>
      </c>
      <c r="G361" s="6">
        <v>38765</v>
      </c>
      <c r="H361" s="5" t="s">
        <v>2693</v>
      </c>
      <c r="I361" s="5">
        <v>0</v>
      </c>
      <c r="J361" s="5">
        <v>3722.59</v>
      </c>
      <c r="K361" s="5">
        <v>0</v>
      </c>
      <c r="L361" s="5">
        <v>-3722.59</v>
      </c>
      <c r="M361" s="5" t="s">
        <v>1290</v>
      </c>
    </row>
    <row r="362" spans="1:14" s="9" customFormat="1">
      <c r="A362" s="9">
        <v>101010102001</v>
      </c>
      <c r="B362" s="9" t="s">
        <v>2902</v>
      </c>
      <c r="C362" s="9" t="s">
        <v>2626</v>
      </c>
      <c r="D362" s="9" t="s">
        <v>1288</v>
      </c>
      <c r="E362" s="9" t="s">
        <v>2628</v>
      </c>
      <c r="F362" s="9">
        <v>1898</v>
      </c>
      <c r="G362" s="10">
        <v>38765</v>
      </c>
      <c r="H362" s="9" t="s">
        <v>2694</v>
      </c>
      <c r="I362" s="9">
        <v>0</v>
      </c>
      <c r="J362" s="9">
        <v>0</v>
      </c>
      <c r="K362" s="9">
        <v>0</v>
      </c>
      <c r="L362" s="9">
        <v>0</v>
      </c>
      <c r="M362" s="9" t="s">
        <v>1290</v>
      </c>
      <c r="N362" s="9" t="s">
        <v>2858</v>
      </c>
    </row>
    <row r="363" spans="1:14">
      <c r="A363">
        <v>101010102001</v>
      </c>
      <c r="B363" t="s">
        <v>2902</v>
      </c>
      <c r="C363" t="s">
        <v>2626</v>
      </c>
      <c r="D363" t="s">
        <v>1288</v>
      </c>
      <c r="E363" t="s">
        <v>2628</v>
      </c>
      <c r="F363">
        <v>2182</v>
      </c>
      <c r="G363" s="1">
        <v>38765</v>
      </c>
      <c r="H363" t="s">
        <v>2695</v>
      </c>
      <c r="I363">
        <v>0</v>
      </c>
      <c r="J363">
        <v>23601.61</v>
      </c>
      <c r="K363">
        <v>0</v>
      </c>
      <c r="L363">
        <v>-23601.61</v>
      </c>
      <c r="M363" t="s">
        <v>1290</v>
      </c>
    </row>
    <row r="364" spans="1:14">
      <c r="A364">
        <v>101010102001</v>
      </c>
      <c r="B364" t="s">
        <v>2902</v>
      </c>
      <c r="C364" t="s">
        <v>2626</v>
      </c>
      <c r="D364" t="s">
        <v>1288</v>
      </c>
      <c r="E364" t="s">
        <v>2628</v>
      </c>
      <c r="F364">
        <v>2344</v>
      </c>
      <c r="G364" s="1">
        <v>38765</v>
      </c>
      <c r="H364" t="s">
        <v>2696</v>
      </c>
      <c r="I364">
        <v>0</v>
      </c>
      <c r="J364">
        <v>21853.35</v>
      </c>
      <c r="K364">
        <v>0</v>
      </c>
      <c r="L364">
        <v>-21853.35</v>
      </c>
      <c r="M364" t="s">
        <v>1290</v>
      </c>
    </row>
    <row r="365" spans="1:14">
      <c r="A365">
        <v>101010102001</v>
      </c>
      <c r="B365" t="s">
        <v>2902</v>
      </c>
      <c r="C365" t="s">
        <v>2626</v>
      </c>
      <c r="D365" t="s">
        <v>1288</v>
      </c>
      <c r="E365" t="s">
        <v>2628</v>
      </c>
      <c r="F365">
        <v>2404</v>
      </c>
      <c r="G365" s="1">
        <v>38765</v>
      </c>
      <c r="H365" t="s">
        <v>2697</v>
      </c>
      <c r="I365">
        <v>0</v>
      </c>
      <c r="J365">
        <v>1989.55</v>
      </c>
      <c r="K365">
        <v>0</v>
      </c>
      <c r="L365">
        <v>-1989.55</v>
      </c>
      <c r="M365" t="s">
        <v>1290</v>
      </c>
    </row>
    <row r="366" spans="1:14">
      <c r="A366">
        <v>101010102001</v>
      </c>
      <c r="B366" t="s">
        <v>2902</v>
      </c>
      <c r="C366" t="s">
        <v>2626</v>
      </c>
      <c r="D366" t="s">
        <v>1288</v>
      </c>
      <c r="E366" t="s">
        <v>2628</v>
      </c>
      <c r="F366">
        <v>1900</v>
      </c>
      <c r="G366" s="1">
        <v>38768</v>
      </c>
      <c r="H366" t="s">
        <v>2700</v>
      </c>
      <c r="I366">
        <v>0</v>
      </c>
      <c r="J366">
        <v>31468.82</v>
      </c>
      <c r="K366">
        <v>0</v>
      </c>
      <c r="L366">
        <v>-31468.82</v>
      </c>
      <c r="M366" t="s">
        <v>1290</v>
      </c>
    </row>
    <row r="367" spans="1:14">
      <c r="A367">
        <v>101010102001</v>
      </c>
      <c r="B367" t="s">
        <v>2902</v>
      </c>
      <c r="C367" t="s">
        <v>2626</v>
      </c>
      <c r="D367" t="s">
        <v>1288</v>
      </c>
      <c r="E367" t="s">
        <v>2628</v>
      </c>
      <c r="F367">
        <v>1902</v>
      </c>
      <c r="G367" s="1">
        <v>38768</v>
      </c>
      <c r="H367" t="s">
        <v>3201</v>
      </c>
      <c r="I367">
        <v>0</v>
      </c>
      <c r="J367">
        <v>35494.980000000003</v>
      </c>
      <c r="K367">
        <v>0</v>
      </c>
      <c r="L367">
        <v>-35494.980000000003</v>
      </c>
      <c r="M367" t="s">
        <v>1290</v>
      </c>
    </row>
    <row r="368" spans="1:14">
      <c r="A368">
        <v>101010102001</v>
      </c>
      <c r="B368" t="s">
        <v>2902</v>
      </c>
      <c r="C368" t="s">
        <v>2626</v>
      </c>
      <c r="D368" t="s">
        <v>1288</v>
      </c>
      <c r="E368" t="s">
        <v>2628</v>
      </c>
      <c r="F368">
        <v>1904</v>
      </c>
      <c r="G368" s="1">
        <v>38768</v>
      </c>
      <c r="H368" t="s">
        <v>2701</v>
      </c>
      <c r="I368">
        <v>0</v>
      </c>
      <c r="J368">
        <v>16.8</v>
      </c>
      <c r="K368">
        <v>0</v>
      </c>
      <c r="L368">
        <v>-16.8</v>
      </c>
      <c r="M368" t="s">
        <v>1290</v>
      </c>
    </row>
    <row r="369" spans="1:13">
      <c r="A369">
        <v>101010102001</v>
      </c>
      <c r="B369" t="s">
        <v>2902</v>
      </c>
      <c r="C369" t="s">
        <v>2626</v>
      </c>
      <c r="D369" t="s">
        <v>1288</v>
      </c>
      <c r="E369" t="s">
        <v>2628</v>
      </c>
      <c r="F369">
        <v>1905</v>
      </c>
      <c r="G369" s="1">
        <v>38768</v>
      </c>
      <c r="H369" t="s">
        <v>2702</v>
      </c>
      <c r="I369">
        <v>0</v>
      </c>
      <c r="J369">
        <v>31.36</v>
      </c>
      <c r="K369">
        <v>0</v>
      </c>
      <c r="L369">
        <v>-31.36</v>
      </c>
      <c r="M369" t="s">
        <v>1290</v>
      </c>
    </row>
    <row r="370" spans="1:13">
      <c r="A370">
        <v>101010102001</v>
      </c>
      <c r="B370" t="s">
        <v>2902</v>
      </c>
      <c r="C370" t="s">
        <v>2626</v>
      </c>
      <c r="D370" t="s">
        <v>1288</v>
      </c>
      <c r="E370" t="s">
        <v>2628</v>
      </c>
      <c r="F370">
        <v>1906</v>
      </c>
      <c r="G370" s="1">
        <v>38768</v>
      </c>
      <c r="H370" t="s">
        <v>2703</v>
      </c>
      <c r="I370">
        <v>0</v>
      </c>
      <c r="J370">
        <v>2500</v>
      </c>
      <c r="K370">
        <v>0</v>
      </c>
      <c r="L370">
        <v>-2500</v>
      </c>
      <c r="M370" t="s">
        <v>1290</v>
      </c>
    </row>
    <row r="371" spans="1:13">
      <c r="A371">
        <v>101010102001</v>
      </c>
      <c r="B371" t="s">
        <v>2902</v>
      </c>
      <c r="C371" t="s">
        <v>2626</v>
      </c>
      <c r="D371" t="s">
        <v>1288</v>
      </c>
      <c r="E371" t="s">
        <v>2628</v>
      </c>
      <c r="F371">
        <v>1911</v>
      </c>
      <c r="G371" s="1">
        <v>38768</v>
      </c>
      <c r="H371" t="s">
        <v>2704</v>
      </c>
      <c r="I371">
        <v>0</v>
      </c>
      <c r="J371">
        <v>151.1</v>
      </c>
      <c r="K371">
        <v>0</v>
      </c>
      <c r="L371">
        <v>-151.1</v>
      </c>
      <c r="M371" t="s">
        <v>1290</v>
      </c>
    </row>
    <row r="372" spans="1:13">
      <c r="A372">
        <v>101010102001</v>
      </c>
      <c r="B372" t="s">
        <v>2902</v>
      </c>
      <c r="C372" t="s">
        <v>2626</v>
      </c>
      <c r="D372" t="s">
        <v>1288</v>
      </c>
      <c r="E372" t="s">
        <v>2628</v>
      </c>
      <c r="F372">
        <v>1913</v>
      </c>
      <c r="G372" s="1">
        <v>38768</v>
      </c>
      <c r="H372" t="s">
        <v>2705</v>
      </c>
      <c r="I372">
        <v>0</v>
      </c>
      <c r="J372">
        <v>233.8</v>
      </c>
      <c r="K372">
        <v>0</v>
      </c>
      <c r="L372">
        <v>-233.8</v>
      </c>
      <c r="M372" t="s">
        <v>1290</v>
      </c>
    </row>
    <row r="373" spans="1:13">
      <c r="A373">
        <v>101010102001</v>
      </c>
      <c r="B373" t="s">
        <v>2902</v>
      </c>
      <c r="C373" t="s">
        <v>2626</v>
      </c>
      <c r="D373" t="s">
        <v>1288</v>
      </c>
      <c r="E373" t="s">
        <v>2628</v>
      </c>
      <c r="F373">
        <v>1914</v>
      </c>
      <c r="G373" s="1">
        <v>38768</v>
      </c>
      <c r="H373" t="s">
        <v>2706</v>
      </c>
      <c r="I373">
        <v>0</v>
      </c>
      <c r="J373">
        <v>188.8</v>
      </c>
      <c r="K373">
        <v>0</v>
      </c>
      <c r="L373">
        <v>-188.8</v>
      </c>
      <c r="M373" t="s">
        <v>1290</v>
      </c>
    </row>
    <row r="374" spans="1:13">
      <c r="A374">
        <v>101010102001</v>
      </c>
      <c r="B374" t="s">
        <v>2902</v>
      </c>
      <c r="C374" t="s">
        <v>2626</v>
      </c>
      <c r="D374" t="s">
        <v>1288</v>
      </c>
      <c r="E374" t="s">
        <v>2628</v>
      </c>
      <c r="F374">
        <v>2191</v>
      </c>
      <c r="G374" s="1">
        <v>38768</v>
      </c>
      <c r="H374" t="s">
        <v>2707</v>
      </c>
      <c r="I374">
        <v>0</v>
      </c>
      <c r="J374">
        <v>30</v>
      </c>
      <c r="K374">
        <v>0</v>
      </c>
      <c r="L374">
        <v>-30</v>
      </c>
      <c r="M374" t="s">
        <v>1290</v>
      </c>
    </row>
    <row r="375" spans="1:13">
      <c r="A375">
        <v>101010102001</v>
      </c>
      <c r="B375" t="s">
        <v>2902</v>
      </c>
      <c r="C375" t="s">
        <v>2626</v>
      </c>
      <c r="D375" t="s">
        <v>1288</v>
      </c>
      <c r="E375" t="s">
        <v>2628</v>
      </c>
      <c r="F375">
        <v>1915</v>
      </c>
      <c r="G375" s="1">
        <v>38769</v>
      </c>
      <c r="H375" t="s">
        <v>2114</v>
      </c>
      <c r="I375">
        <v>0</v>
      </c>
      <c r="J375">
        <v>15655.75</v>
      </c>
      <c r="K375">
        <v>0</v>
      </c>
      <c r="L375">
        <v>-15655.75</v>
      </c>
      <c r="M375" t="s">
        <v>1290</v>
      </c>
    </row>
    <row r="376" spans="1:13">
      <c r="A376">
        <v>101010102001</v>
      </c>
      <c r="B376" t="s">
        <v>2902</v>
      </c>
      <c r="C376" t="s">
        <v>2626</v>
      </c>
      <c r="D376" t="s">
        <v>1288</v>
      </c>
      <c r="E376" t="s">
        <v>2628</v>
      </c>
      <c r="F376">
        <v>1916</v>
      </c>
      <c r="G376" s="1">
        <v>38769</v>
      </c>
      <c r="H376" t="s">
        <v>2709</v>
      </c>
      <c r="I376">
        <v>0</v>
      </c>
      <c r="J376">
        <v>3722.59</v>
      </c>
      <c r="K376">
        <v>0</v>
      </c>
      <c r="L376">
        <v>-3722.59</v>
      </c>
      <c r="M376" t="s">
        <v>1290</v>
      </c>
    </row>
    <row r="377" spans="1:13">
      <c r="A377">
        <v>101010102001</v>
      </c>
      <c r="B377" t="s">
        <v>2902</v>
      </c>
      <c r="C377" t="s">
        <v>2626</v>
      </c>
      <c r="D377" t="s">
        <v>1288</v>
      </c>
      <c r="E377" t="s">
        <v>2628</v>
      </c>
      <c r="F377">
        <v>1918</v>
      </c>
      <c r="G377" s="1">
        <v>38769</v>
      </c>
      <c r="H377" t="s">
        <v>2710</v>
      </c>
      <c r="I377">
        <v>0</v>
      </c>
      <c r="J377">
        <v>159.34</v>
      </c>
      <c r="K377">
        <v>0</v>
      </c>
      <c r="L377">
        <v>-159.34</v>
      </c>
      <c r="M377" t="s">
        <v>1290</v>
      </c>
    </row>
    <row r="378" spans="1:13">
      <c r="A378">
        <v>101010102001</v>
      </c>
      <c r="B378" t="s">
        <v>2902</v>
      </c>
      <c r="C378" t="s">
        <v>2626</v>
      </c>
      <c r="D378" t="s">
        <v>1288</v>
      </c>
      <c r="E378" t="s">
        <v>2628</v>
      </c>
      <c r="F378">
        <v>1919</v>
      </c>
      <c r="G378" s="1">
        <v>38769</v>
      </c>
      <c r="H378" t="s">
        <v>2711</v>
      </c>
      <c r="I378">
        <v>0</v>
      </c>
      <c r="J378">
        <v>103.4</v>
      </c>
      <c r="K378">
        <v>0</v>
      </c>
      <c r="L378">
        <v>-103.4</v>
      </c>
      <c r="M378" t="s">
        <v>1290</v>
      </c>
    </row>
    <row r="379" spans="1:13">
      <c r="A379">
        <v>101010102001</v>
      </c>
      <c r="B379" t="s">
        <v>2902</v>
      </c>
      <c r="C379" t="s">
        <v>2626</v>
      </c>
      <c r="D379" t="s">
        <v>1288</v>
      </c>
      <c r="E379" t="s">
        <v>2628</v>
      </c>
      <c r="F379">
        <v>1920</v>
      </c>
      <c r="G379" s="1">
        <v>38769</v>
      </c>
      <c r="H379" t="s">
        <v>2712</v>
      </c>
      <c r="I379">
        <v>0</v>
      </c>
      <c r="J379">
        <v>66.099999999999994</v>
      </c>
      <c r="K379">
        <v>0</v>
      </c>
      <c r="L379">
        <v>-66.099999999999994</v>
      </c>
      <c r="M379" t="s">
        <v>1290</v>
      </c>
    </row>
    <row r="380" spans="1:13">
      <c r="A380">
        <v>101010102001</v>
      </c>
      <c r="B380" t="s">
        <v>2902</v>
      </c>
      <c r="C380" t="s">
        <v>2626</v>
      </c>
      <c r="D380" t="s">
        <v>1288</v>
      </c>
      <c r="E380" t="s">
        <v>2628</v>
      </c>
      <c r="F380">
        <v>1923</v>
      </c>
      <c r="G380" s="1">
        <v>38770</v>
      </c>
      <c r="H380" t="s">
        <v>2170</v>
      </c>
      <c r="I380">
        <v>0</v>
      </c>
      <c r="J380">
        <v>2247.1</v>
      </c>
      <c r="K380">
        <v>0</v>
      </c>
      <c r="L380">
        <v>-2247.1</v>
      </c>
      <c r="M380" t="s">
        <v>1290</v>
      </c>
    </row>
    <row r="381" spans="1:13">
      <c r="A381">
        <v>101010102001</v>
      </c>
      <c r="B381" t="s">
        <v>2902</v>
      </c>
      <c r="C381" t="s">
        <v>2626</v>
      </c>
      <c r="D381" t="s">
        <v>1288</v>
      </c>
      <c r="E381" t="s">
        <v>2628</v>
      </c>
      <c r="F381">
        <v>1924</v>
      </c>
      <c r="G381" s="1">
        <v>38770</v>
      </c>
      <c r="H381" t="s">
        <v>847</v>
      </c>
      <c r="I381">
        <v>0</v>
      </c>
      <c r="J381">
        <v>0</v>
      </c>
      <c r="K381">
        <v>0</v>
      </c>
      <c r="L381">
        <v>0</v>
      </c>
      <c r="M381" t="s">
        <v>1290</v>
      </c>
    </row>
    <row r="382" spans="1:13">
      <c r="A382">
        <v>101010102001</v>
      </c>
      <c r="B382" t="s">
        <v>2902</v>
      </c>
      <c r="C382" t="s">
        <v>2626</v>
      </c>
      <c r="D382" t="s">
        <v>1288</v>
      </c>
      <c r="E382" t="s">
        <v>2628</v>
      </c>
      <c r="F382">
        <v>1925</v>
      </c>
      <c r="G382" s="1">
        <v>38770</v>
      </c>
      <c r="H382" t="s">
        <v>2700</v>
      </c>
      <c r="I382">
        <v>0</v>
      </c>
      <c r="J382">
        <v>41958.43</v>
      </c>
      <c r="K382">
        <v>0</v>
      </c>
      <c r="L382">
        <v>-41958.43</v>
      </c>
      <c r="M382" t="s">
        <v>1290</v>
      </c>
    </row>
    <row r="383" spans="1:13">
      <c r="A383">
        <v>101010102001</v>
      </c>
      <c r="B383" t="s">
        <v>2902</v>
      </c>
      <c r="C383" t="s">
        <v>2626</v>
      </c>
      <c r="D383" t="s">
        <v>1288</v>
      </c>
      <c r="E383" t="s">
        <v>2628</v>
      </c>
      <c r="F383">
        <v>1926</v>
      </c>
      <c r="G383" s="1">
        <v>38770</v>
      </c>
      <c r="H383" t="s">
        <v>2713</v>
      </c>
      <c r="I383">
        <v>0</v>
      </c>
      <c r="J383">
        <v>0</v>
      </c>
      <c r="K383">
        <v>0</v>
      </c>
      <c r="L383">
        <v>0</v>
      </c>
      <c r="M383" t="s">
        <v>1290</v>
      </c>
    </row>
    <row r="384" spans="1:13">
      <c r="A384">
        <v>101010102001</v>
      </c>
      <c r="B384" t="s">
        <v>2902</v>
      </c>
      <c r="C384" t="s">
        <v>2626</v>
      </c>
      <c r="D384" t="s">
        <v>1288</v>
      </c>
      <c r="E384" t="s">
        <v>2628</v>
      </c>
      <c r="F384">
        <v>1929</v>
      </c>
      <c r="G384" s="1">
        <v>38770</v>
      </c>
      <c r="H384" t="s">
        <v>2714</v>
      </c>
      <c r="I384">
        <v>0</v>
      </c>
      <c r="J384">
        <v>0</v>
      </c>
      <c r="K384">
        <v>0</v>
      </c>
      <c r="L384">
        <v>0</v>
      </c>
      <c r="M384" t="s">
        <v>1290</v>
      </c>
    </row>
    <row r="385" spans="1:14">
      <c r="A385">
        <v>101010102001</v>
      </c>
      <c r="B385" t="s">
        <v>2902</v>
      </c>
      <c r="C385" t="s">
        <v>2626</v>
      </c>
      <c r="D385" t="s">
        <v>1288</v>
      </c>
      <c r="E385" t="s">
        <v>2628</v>
      </c>
      <c r="F385">
        <v>1930</v>
      </c>
      <c r="G385" s="1">
        <v>38770</v>
      </c>
      <c r="H385" t="s">
        <v>2715</v>
      </c>
      <c r="I385">
        <v>0</v>
      </c>
      <c r="J385">
        <v>174.5</v>
      </c>
      <c r="K385">
        <v>0</v>
      </c>
      <c r="L385">
        <v>-174.5</v>
      </c>
      <c r="M385" t="s">
        <v>1290</v>
      </c>
    </row>
    <row r="386" spans="1:14">
      <c r="A386">
        <v>101010102001</v>
      </c>
      <c r="B386" t="s">
        <v>2902</v>
      </c>
      <c r="C386" t="s">
        <v>2626</v>
      </c>
      <c r="D386" t="s">
        <v>1288</v>
      </c>
      <c r="E386" t="s">
        <v>2628</v>
      </c>
      <c r="F386">
        <v>1931</v>
      </c>
      <c r="G386" s="1">
        <v>38771</v>
      </c>
      <c r="H386" t="s">
        <v>2700</v>
      </c>
      <c r="I386">
        <v>0</v>
      </c>
      <c r="J386">
        <v>3722.59</v>
      </c>
      <c r="K386">
        <v>0</v>
      </c>
      <c r="L386">
        <v>-3722.59</v>
      </c>
      <c r="M386" t="s">
        <v>1290</v>
      </c>
    </row>
    <row r="387" spans="1:14">
      <c r="A387">
        <v>101010102001</v>
      </c>
      <c r="B387" t="s">
        <v>2902</v>
      </c>
      <c r="C387" t="s">
        <v>2626</v>
      </c>
      <c r="D387" t="s">
        <v>1288</v>
      </c>
      <c r="E387" t="s">
        <v>2628</v>
      </c>
      <c r="F387">
        <v>1932</v>
      </c>
      <c r="G387" s="1">
        <v>38771</v>
      </c>
      <c r="H387" t="s">
        <v>2718</v>
      </c>
      <c r="I387">
        <v>0</v>
      </c>
      <c r="J387">
        <v>227.5</v>
      </c>
      <c r="K387">
        <v>0</v>
      </c>
      <c r="L387">
        <v>-227.5</v>
      </c>
      <c r="M387" t="s">
        <v>1290</v>
      </c>
    </row>
    <row r="388" spans="1:14">
      <c r="A388">
        <v>101010102001</v>
      </c>
      <c r="B388" t="s">
        <v>2902</v>
      </c>
      <c r="C388" t="s">
        <v>2626</v>
      </c>
      <c r="D388" t="s">
        <v>1288</v>
      </c>
      <c r="E388" t="s">
        <v>2628</v>
      </c>
      <c r="F388">
        <v>1935</v>
      </c>
      <c r="G388" s="1">
        <v>38771</v>
      </c>
      <c r="H388" t="s">
        <v>2719</v>
      </c>
      <c r="I388">
        <v>0</v>
      </c>
      <c r="J388">
        <v>0</v>
      </c>
      <c r="K388">
        <v>0</v>
      </c>
      <c r="L388">
        <v>0</v>
      </c>
      <c r="M388" t="s">
        <v>1290</v>
      </c>
    </row>
    <row r="389" spans="1:14" s="9" customFormat="1">
      <c r="A389" s="9">
        <v>101010102001</v>
      </c>
      <c r="B389" s="9" t="s">
        <v>2902</v>
      </c>
      <c r="C389" s="9" t="s">
        <v>2626</v>
      </c>
      <c r="D389" s="9" t="s">
        <v>1288</v>
      </c>
      <c r="E389" s="9" t="s">
        <v>2628</v>
      </c>
      <c r="F389" s="9">
        <v>1936</v>
      </c>
      <c r="G389" s="10">
        <v>38771</v>
      </c>
      <c r="H389" s="9" t="s">
        <v>2720</v>
      </c>
      <c r="I389" s="9">
        <v>0</v>
      </c>
      <c r="J389" s="9">
        <v>430</v>
      </c>
      <c r="K389" s="9">
        <v>0</v>
      </c>
      <c r="L389" s="9">
        <v>-430</v>
      </c>
      <c r="M389" s="9" t="s">
        <v>1290</v>
      </c>
      <c r="N389" s="9" t="s">
        <v>314</v>
      </c>
    </row>
    <row r="390" spans="1:14">
      <c r="A390">
        <v>101010102001</v>
      </c>
      <c r="B390" t="s">
        <v>2902</v>
      </c>
      <c r="C390" t="s">
        <v>2626</v>
      </c>
      <c r="D390" t="s">
        <v>1288</v>
      </c>
      <c r="E390" t="s">
        <v>2628</v>
      </c>
      <c r="F390">
        <v>1937</v>
      </c>
      <c r="G390" s="1">
        <v>38771</v>
      </c>
      <c r="H390" t="s">
        <v>2721</v>
      </c>
      <c r="I390">
        <v>0</v>
      </c>
      <c r="J390">
        <v>0</v>
      </c>
      <c r="K390">
        <v>0</v>
      </c>
      <c r="L390">
        <v>0</v>
      </c>
      <c r="M390" t="s">
        <v>1290</v>
      </c>
    </row>
    <row r="391" spans="1:14">
      <c r="A391">
        <v>101010102001</v>
      </c>
      <c r="B391" t="s">
        <v>2902</v>
      </c>
      <c r="C391" t="s">
        <v>2626</v>
      </c>
      <c r="D391" t="s">
        <v>1288</v>
      </c>
      <c r="E391" t="s">
        <v>2628</v>
      </c>
      <c r="F391">
        <v>1938</v>
      </c>
      <c r="G391" s="1">
        <v>38771</v>
      </c>
      <c r="H391" t="s">
        <v>2722</v>
      </c>
      <c r="I391">
        <v>0</v>
      </c>
      <c r="J391">
        <v>88.8</v>
      </c>
      <c r="K391">
        <v>0</v>
      </c>
      <c r="L391">
        <v>-88.8</v>
      </c>
      <c r="M391" t="s">
        <v>1290</v>
      </c>
    </row>
    <row r="392" spans="1:14">
      <c r="A392">
        <v>101010102001</v>
      </c>
      <c r="B392" t="s">
        <v>2902</v>
      </c>
      <c r="C392" t="s">
        <v>2626</v>
      </c>
      <c r="D392" t="s">
        <v>1288</v>
      </c>
      <c r="E392" t="s">
        <v>2628</v>
      </c>
      <c r="F392">
        <v>1939</v>
      </c>
      <c r="G392" s="1">
        <v>38771</v>
      </c>
      <c r="H392" t="s">
        <v>2723</v>
      </c>
      <c r="I392">
        <v>0</v>
      </c>
      <c r="J392">
        <v>0</v>
      </c>
      <c r="K392">
        <v>0</v>
      </c>
      <c r="L392">
        <v>0</v>
      </c>
      <c r="M392" t="s">
        <v>1290</v>
      </c>
    </row>
    <row r="393" spans="1:14">
      <c r="A393">
        <v>101010102001</v>
      </c>
      <c r="B393" t="s">
        <v>2902</v>
      </c>
      <c r="C393" t="s">
        <v>2626</v>
      </c>
      <c r="D393" t="s">
        <v>1288</v>
      </c>
      <c r="E393" t="s">
        <v>2628</v>
      </c>
      <c r="F393">
        <v>1940</v>
      </c>
      <c r="G393" s="1">
        <v>38772</v>
      </c>
      <c r="H393" t="s">
        <v>2725</v>
      </c>
      <c r="I393">
        <v>0</v>
      </c>
      <c r="J393">
        <v>77.7</v>
      </c>
      <c r="K393">
        <v>0</v>
      </c>
      <c r="L393">
        <v>-77.7</v>
      </c>
      <c r="M393" t="s">
        <v>1290</v>
      </c>
    </row>
    <row r="394" spans="1:14">
      <c r="A394">
        <v>101010102001</v>
      </c>
      <c r="B394" t="s">
        <v>2902</v>
      </c>
      <c r="C394" t="s">
        <v>2626</v>
      </c>
      <c r="D394" t="s">
        <v>1288</v>
      </c>
      <c r="E394" t="s">
        <v>2628</v>
      </c>
      <c r="F394">
        <v>1941</v>
      </c>
      <c r="G394" s="1">
        <v>38772</v>
      </c>
      <c r="H394" t="s">
        <v>2726</v>
      </c>
      <c r="I394">
        <v>0</v>
      </c>
      <c r="J394">
        <v>62063.5</v>
      </c>
      <c r="K394">
        <v>0</v>
      </c>
      <c r="L394">
        <v>-62063.5</v>
      </c>
      <c r="M394" t="s">
        <v>1290</v>
      </c>
    </row>
    <row r="395" spans="1:14">
      <c r="A395">
        <v>101010102001</v>
      </c>
      <c r="B395" t="s">
        <v>2902</v>
      </c>
      <c r="C395" t="s">
        <v>2626</v>
      </c>
      <c r="D395" t="s">
        <v>1288</v>
      </c>
      <c r="E395" t="s">
        <v>2628</v>
      </c>
      <c r="F395">
        <v>1942</v>
      </c>
      <c r="G395" s="1">
        <v>38772</v>
      </c>
      <c r="H395" t="s">
        <v>2727</v>
      </c>
      <c r="I395">
        <v>0</v>
      </c>
      <c r="J395">
        <v>128.80000000000001</v>
      </c>
      <c r="K395">
        <v>0</v>
      </c>
      <c r="L395">
        <v>-128.80000000000001</v>
      </c>
      <c r="M395" t="s">
        <v>1290</v>
      </c>
    </row>
    <row r="396" spans="1:14">
      <c r="A396">
        <v>101010102001</v>
      </c>
      <c r="B396" t="s">
        <v>2902</v>
      </c>
      <c r="C396" t="s">
        <v>2626</v>
      </c>
      <c r="D396" t="s">
        <v>1288</v>
      </c>
      <c r="E396" t="s">
        <v>2628</v>
      </c>
      <c r="F396">
        <v>1943</v>
      </c>
      <c r="G396" s="1">
        <v>38772</v>
      </c>
      <c r="H396" t="s">
        <v>2728</v>
      </c>
      <c r="I396">
        <v>0</v>
      </c>
      <c r="J396">
        <v>16.8</v>
      </c>
      <c r="K396">
        <v>0</v>
      </c>
      <c r="L396">
        <v>-16.8</v>
      </c>
      <c r="M396" t="s">
        <v>1290</v>
      </c>
    </row>
    <row r="397" spans="1:14">
      <c r="A397">
        <v>101010102001</v>
      </c>
      <c r="B397" t="s">
        <v>2902</v>
      </c>
      <c r="C397" t="s">
        <v>2626</v>
      </c>
      <c r="D397" t="s">
        <v>1288</v>
      </c>
      <c r="E397" t="s">
        <v>2628</v>
      </c>
      <c r="F397">
        <v>1944</v>
      </c>
      <c r="G397" s="1">
        <v>38772</v>
      </c>
      <c r="H397" t="s">
        <v>2729</v>
      </c>
      <c r="I397">
        <v>0</v>
      </c>
      <c r="J397">
        <v>6556</v>
      </c>
      <c r="K397">
        <v>0</v>
      </c>
      <c r="L397">
        <v>-6556</v>
      </c>
      <c r="M397" t="s">
        <v>1290</v>
      </c>
    </row>
    <row r="398" spans="1:14" s="5" customFormat="1">
      <c r="A398" s="5">
        <v>101010102001</v>
      </c>
      <c r="B398" s="5" t="s">
        <v>2902</v>
      </c>
      <c r="C398" s="5" t="s">
        <v>2626</v>
      </c>
      <c r="D398" s="5" t="s">
        <v>1288</v>
      </c>
      <c r="E398" s="5" t="s">
        <v>2628</v>
      </c>
      <c r="F398" s="5">
        <v>1945</v>
      </c>
      <c r="G398" s="6">
        <v>38772</v>
      </c>
      <c r="H398" s="5" t="s">
        <v>3201</v>
      </c>
      <c r="I398" s="5">
        <v>0</v>
      </c>
      <c r="J398" s="5">
        <v>3757.88</v>
      </c>
      <c r="K398" s="5">
        <v>0</v>
      </c>
      <c r="L398" s="5">
        <v>-3757.88</v>
      </c>
      <c r="M398" s="5" t="s">
        <v>1290</v>
      </c>
    </row>
    <row r="399" spans="1:14">
      <c r="A399">
        <v>101010102001</v>
      </c>
      <c r="B399" t="s">
        <v>2902</v>
      </c>
      <c r="C399" t="s">
        <v>2626</v>
      </c>
      <c r="D399" t="s">
        <v>1288</v>
      </c>
      <c r="E399" t="s">
        <v>2628</v>
      </c>
      <c r="F399">
        <v>1946</v>
      </c>
      <c r="G399" s="1">
        <v>38772</v>
      </c>
      <c r="H399" t="s">
        <v>2730</v>
      </c>
      <c r="I399">
        <v>0</v>
      </c>
      <c r="J399">
        <v>312</v>
      </c>
      <c r="K399">
        <v>0</v>
      </c>
      <c r="L399">
        <v>-312</v>
      </c>
      <c r="M399" t="s">
        <v>1290</v>
      </c>
    </row>
    <row r="400" spans="1:14">
      <c r="A400">
        <v>101010102001</v>
      </c>
      <c r="B400" t="s">
        <v>2902</v>
      </c>
      <c r="C400" t="s">
        <v>2626</v>
      </c>
      <c r="D400" t="s">
        <v>1288</v>
      </c>
      <c r="E400" t="s">
        <v>2628</v>
      </c>
      <c r="F400">
        <v>1947</v>
      </c>
      <c r="G400" s="1">
        <v>38772</v>
      </c>
      <c r="H400" t="s">
        <v>2713</v>
      </c>
      <c r="I400">
        <v>0</v>
      </c>
      <c r="J400">
        <v>2976.72</v>
      </c>
      <c r="K400">
        <v>0</v>
      </c>
      <c r="L400">
        <v>-2976.72</v>
      </c>
      <c r="M400" t="s">
        <v>1290</v>
      </c>
    </row>
    <row r="401" spans="1:13" s="5" customFormat="1">
      <c r="A401" s="5">
        <v>101010102001</v>
      </c>
      <c r="B401" s="5" t="s">
        <v>2902</v>
      </c>
      <c r="C401" s="5" t="s">
        <v>2626</v>
      </c>
      <c r="D401" s="5" t="s">
        <v>1288</v>
      </c>
      <c r="E401" s="5" t="s">
        <v>2628</v>
      </c>
      <c r="F401" s="5">
        <v>1949</v>
      </c>
      <c r="G401" s="6">
        <v>38772</v>
      </c>
      <c r="H401" s="5" t="s">
        <v>2731</v>
      </c>
      <c r="I401" s="5">
        <v>0</v>
      </c>
      <c r="J401" s="5">
        <v>7445.18</v>
      </c>
      <c r="K401" s="5">
        <v>0</v>
      </c>
      <c r="L401" s="5">
        <v>-7445.18</v>
      </c>
      <c r="M401" s="5" t="s">
        <v>1290</v>
      </c>
    </row>
    <row r="402" spans="1:13" s="5" customFormat="1">
      <c r="A402" s="5">
        <v>101010102001</v>
      </c>
      <c r="B402" s="5" t="s">
        <v>2902</v>
      </c>
      <c r="C402" s="5" t="s">
        <v>2626</v>
      </c>
      <c r="D402" s="5" t="s">
        <v>1288</v>
      </c>
      <c r="E402" s="5" t="s">
        <v>2628</v>
      </c>
      <c r="F402" s="5">
        <v>1950</v>
      </c>
      <c r="G402" s="6">
        <v>38772</v>
      </c>
      <c r="H402" s="5" t="s">
        <v>2732</v>
      </c>
      <c r="I402" s="5">
        <v>0</v>
      </c>
      <c r="J402" s="5">
        <v>0</v>
      </c>
      <c r="K402" s="5">
        <v>0</v>
      </c>
      <c r="L402" s="5">
        <v>0</v>
      </c>
      <c r="M402" s="5" t="s">
        <v>1290</v>
      </c>
    </row>
    <row r="403" spans="1:13">
      <c r="A403">
        <v>101010102001</v>
      </c>
      <c r="B403" t="s">
        <v>2902</v>
      </c>
      <c r="C403" t="s">
        <v>2626</v>
      </c>
      <c r="D403" t="s">
        <v>1288</v>
      </c>
      <c r="E403" t="s">
        <v>2628</v>
      </c>
      <c r="F403">
        <v>1951</v>
      </c>
      <c r="G403" s="1">
        <v>38772</v>
      </c>
      <c r="H403" t="s">
        <v>2733</v>
      </c>
      <c r="I403">
        <v>0</v>
      </c>
      <c r="J403">
        <v>145</v>
      </c>
      <c r="K403">
        <v>0</v>
      </c>
      <c r="L403">
        <v>-145</v>
      </c>
      <c r="M403" t="s">
        <v>1290</v>
      </c>
    </row>
    <row r="404" spans="1:13">
      <c r="A404">
        <v>101010102001</v>
      </c>
      <c r="B404" t="s">
        <v>2902</v>
      </c>
      <c r="C404" t="s">
        <v>2626</v>
      </c>
      <c r="D404" t="s">
        <v>1288</v>
      </c>
      <c r="E404" t="s">
        <v>2628</v>
      </c>
      <c r="F404">
        <v>1963</v>
      </c>
      <c r="G404" s="1">
        <v>38772</v>
      </c>
      <c r="H404" t="s">
        <v>2734</v>
      </c>
      <c r="I404">
        <v>0</v>
      </c>
      <c r="J404">
        <v>544.22</v>
      </c>
      <c r="K404">
        <v>0</v>
      </c>
      <c r="L404">
        <v>-544.22</v>
      </c>
      <c r="M404" t="s">
        <v>1290</v>
      </c>
    </row>
    <row r="405" spans="1:13">
      <c r="A405">
        <v>101010102001</v>
      </c>
      <c r="B405" t="s">
        <v>2902</v>
      </c>
      <c r="C405" t="s">
        <v>2626</v>
      </c>
      <c r="D405" t="s">
        <v>1288</v>
      </c>
      <c r="E405" t="s">
        <v>2628</v>
      </c>
      <c r="F405">
        <v>1964</v>
      </c>
      <c r="G405" s="1">
        <v>38772</v>
      </c>
      <c r="H405" t="s">
        <v>2735</v>
      </c>
      <c r="I405">
        <v>0</v>
      </c>
      <c r="J405">
        <v>49.28</v>
      </c>
      <c r="K405">
        <v>0</v>
      </c>
      <c r="L405">
        <v>-49.28</v>
      </c>
      <c r="M405" t="s">
        <v>1290</v>
      </c>
    </row>
    <row r="406" spans="1:13">
      <c r="A406">
        <v>101010102001</v>
      </c>
      <c r="B406" t="s">
        <v>2902</v>
      </c>
      <c r="C406" t="s">
        <v>2626</v>
      </c>
      <c r="D406" t="s">
        <v>1288</v>
      </c>
      <c r="E406" t="s">
        <v>2628</v>
      </c>
      <c r="F406">
        <v>1965</v>
      </c>
      <c r="G406" s="1">
        <v>38772</v>
      </c>
      <c r="H406" t="s">
        <v>2733</v>
      </c>
      <c r="I406">
        <v>0</v>
      </c>
      <c r="J406">
        <v>82.5</v>
      </c>
      <c r="K406">
        <v>0</v>
      </c>
      <c r="L406">
        <v>-82.5</v>
      </c>
      <c r="M406" t="s">
        <v>1290</v>
      </c>
    </row>
    <row r="407" spans="1:13">
      <c r="A407">
        <v>101010102001</v>
      </c>
      <c r="B407" t="s">
        <v>2902</v>
      </c>
      <c r="C407" t="s">
        <v>2626</v>
      </c>
      <c r="D407" t="s">
        <v>1288</v>
      </c>
      <c r="E407" t="s">
        <v>2628</v>
      </c>
      <c r="F407">
        <v>1966</v>
      </c>
      <c r="G407" s="1">
        <v>38772</v>
      </c>
      <c r="H407" t="s">
        <v>2734</v>
      </c>
      <c r="I407">
        <v>0</v>
      </c>
      <c r="J407">
        <v>42</v>
      </c>
      <c r="K407">
        <v>0</v>
      </c>
      <c r="L407">
        <v>-42</v>
      </c>
      <c r="M407" t="s">
        <v>1290</v>
      </c>
    </row>
    <row r="408" spans="1:13">
      <c r="A408">
        <v>101010102001</v>
      </c>
      <c r="B408" t="s">
        <v>2902</v>
      </c>
      <c r="C408" t="s">
        <v>2626</v>
      </c>
      <c r="D408" t="s">
        <v>1288</v>
      </c>
      <c r="E408" t="s">
        <v>2628</v>
      </c>
      <c r="F408">
        <v>1969</v>
      </c>
      <c r="G408" s="1">
        <v>38772</v>
      </c>
      <c r="H408" t="s">
        <v>2734</v>
      </c>
      <c r="I408">
        <v>0</v>
      </c>
      <c r="J408">
        <v>278.76</v>
      </c>
      <c r="K408">
        <v>0</v>
      </c>
      <c r="L408">
        <v>-278.76</v>
      </c>
      <c r="M408" t="s">
        <v>1290</v>
      </c>
    </row>
    <row r="409" spans="1:13">
      <c r="A409">
        <v>101010102001</v>
      </c>
      <c r="B409" t="s">
        <v>2902</v>
      </c>
      <c r="C409" t="s">
        <v>2626</v>
      </c>
      <c r="D409" t="s">
        <v>1288</v>
      </c>
      <c r="E409" t="s">
        <v>2628</v>
      </c>
      <c r="F409">
        <v>1970</v>
      </c>
      <c r="G409" s="1">
        <v>38772</v>
      </c>
      <c r="H409" t="s">
        <v>2736</v>
      </c>
      <c r="I409">
        <v>0</v>
      </c>
      <c r="J409">
        <v>40</v>
      </c>
      <c r="K409">
        <v>0</v>
      </c>
      <c r="L409">
        <v>-40</v>
      </c>
      <c r="M409" t="s">
        <v>1290</v>
      </c>
    </row>
    <row r="410" spans="1:13">
      <c r="A410">
        <v>101010102001</v>
      </c>
      <c r="B410" t="s">
        <v>2902</v>
      </c>
      <c r="C410" t="s">
        <v>2626</v>
      </c>
      <c r="D410" t="s">
        <v>1288</v>
      </c>
      <c r="E410" t="s">
        <v>2628</v>
      </c>
      <c r="F410">
        <v>1971</v>
      </c>
      <c r="G410" s="1">
        <v>38772</v>
      </c>
      <c r="H410" t="s">
        <v>2733</v>
      </c>
      <c r="I410">
        <v>0</v>
      </c>
      <c r="J410">
        <v>32.5</v>
      </c>
      <c r="K410">
        <v>0</v>
      </c>
      <c r="L410">
        <v>-32.5</v>
      </c>
      <c r="M410" t="s">
        <v>1290</v>
      </c>
    </row>
    <row r="411" spans="1:13">
      <c r="A411">
        <v>101010102001</v>
      </c>
      <c r="B411" t="s">
        <v>2902</v>
      </c>
      <c r="C411" t="s">
        <v>2626</v>
      </c>
      <c r="D411" t="s">
        <v>1288</v>
      </c>
      <c r="E411" t="s">
        <v>2628</v>
      </c>
      <c r="F411">
        <v>1972</v>
      </c>
      <c r="G411" s="1">
        <v>38772</v>
      </c>
      <c r="H411" t="s">
        <v>2734</v>
      </c>
      <c r="I411">
        <v>0</v>
      </c>
      <c r="J411">
        <v>31.3</v>
      </c>
      <c r="K411">
        <v>0</v>
      </c>
      <c r="L411">
        <v>-31.3</v>
      </c>
      <c r="M411" t="s">
        <v>1290</v>
      </c>
    </row>
    <row r="412" spans="1:13">
      <c r="A412">
        <v>101010102001</v>
      </c>
      <c r="B412" t="s">
        <v>2902</v>
      </c>
      <c r="C412" t="s">
        <v>2626</v>
      </c>
      <c r="D412" t="s">
        <v>1288</v>
      </c>
      <c r="E412" t="s">
        <v>2628</v>
      </c>
      <c r="F412">
        <v>1973</v>
      </c>
      <c r="G412" s="1">
        <v>38772</v>
      </c>
      <c r="H412" t="s">
        <v>2734</v>
      </c>
      <c r="I412">
        <v>0</v>
      </c>
      <c r="J412">
        <v>50</v>
      </c>
      <c r="K412">
        <v>0</v>
      </c>
      <c r="L412">
        <v>-50</v>
      </c>
      <c r="M412" t="s">
        <v>1290</v>
      </c>
    </row>
    <row r="413" spans="1:13">
      <c r="A413">
        <v>101010102001</v>
      </c>
      <c r="B413" t="s">
        <v>2902</v>
      </c>
      <c r="C413" t="s">
        <v>2626</v>
      </c>
      <c r="D413" t="s">
        <v>1288</v>
      </c>
      <c r="E413" t="s">
        <v>2628</v>
      </c>
      <c r="F413">
        <v>1974</v>
      </c>
      <c r="G413" s="1">
        <v>38772</v>
      </c>
      <c r="H413" t="s">
        <v>2734</v>
      </c>
      <c r="I413">
        <v>0</v>
      </c>
      <c r="J413">
        <v>51</v>
      </c>
      <c r="K413">
        <v>0</v>
      </c>
      <c r="L413">
        <v>-51</v>
      </c>
      <c r="M413" t="s">
        <v>1290</v>
      </c>
    </row>
    <row r="414" spans="1:13">
      <c r="A414">
        <v>101010102001</v>
      </c>
      <c r="B414" t="s">
        <v>2902</v>
      </c>
      <c r="C414" t="s">
        <v>2626</v>
      </c>
      <c r="D414" t="s">
        <v>1288</v>
      </c>
      <c r="E414" t="s">
        <v>2628</v>
      </c>
      <c r="F414">
        <v>1975</v>
      </c>
      <c r="G414" s="1">
        <v>38772</v>
      </c>
      <c r="H414" t="s">
        <v>2734</v>
      </c>
      <c r="I414">
        <v>0</v>
      </c>
      <c r="J414">
        <v>68.7</v>
      </c>
      <c r="K414">
        <v>0</v>
      </c>
      <c r="L414">
        <v>-68.7</v>
      </c>
      <c r="M414" t="s">
        <v>1290</v>
      </c>
    </row>
    <row r="415" spans="1:13">
      <c r="A415">
        <v>101010102001</v>
      </c>
      <c r="B415" t="s">
        <v>2902</v>
      </c>
      <c r="C415" t="s">
        <v>2626</v>
      </c>
      <c r="D415" t="s">
        <v>1288</v>
      </c>
      <c r="E415" t="s">
        <v>2628</v>
      </c>
      <c r="F415">
        <v>1976</v>
      </c>
      <c r="G415" s="1">
        <v>38772</v>
      </c>
      <c r="H415" t="s">
        <v>2734</v>
      </c>
      <c r="I415">
        <v>0</v>
      </c>
      <c r="J415">
        <v>140.19999999999999</v>
      </c>
      <c r="K415">
        <v>0</v>
      </c>
      <c r="L415">
        <v>-140.19999999999999</v>
      </c>
      <c r="M415" t="s">
        <v>1290</v>
      </c>
    </row>
    <row r="416" spans="1:13">
      <c r="A416">
        <v>101010102001</v>
      </c>
      <c r="B416" t="s">
        <v>2902</v>
      </c>
      <c r="C416" t="s">
        <v>2626</v>
      </c>
      <c r="D416" t="s">
        <v>1288</v>
      </c>
      <c r="E416" t="s">
        <v>2628</v>
      </c>
      <c r="F416">
        <v>1977</v>
      </c>
      <c r="G416" s="1">
        <v>38772</v>
      </c>
      <c r="H416" t="s">
        <v>2734</v>
      </c>
      <c r="I416">
        <v>0</v>
      </c>
      <c r="J416">
        <v>190</v>
      </c>
      <c r="K416">
        <v>0</v>
      </c>
      <c r="L416">
        <v>-190</v>
      </c>
      <c r="M416" t="s">
        <v>1290</v>
      </c>
    </row>
    <row r="417" spans="1:14">
      <c r="A417">
        <v>101010102001</v>
      </c>
      <c r="B417" t="s">
        <v>2902</v>
      </c>
      <c r="C417" t="s">
        <v>2626</v>
      </c>
      <c r="D417" t="s">
        <v>1288</v>
      </c>
      <c r="E417" t="s">
        <v>2628</v>
      </c>
      <c r="F417">
        <v>1978</v>
      </c>
      <c r="G417" s="1">
        <v>38772</v>
      </c>
      <c r="H417" t="s">
        <v>2734</v>
      </c>
      <c r="I417">
        <v>0</v>
      </c>
      <c r="J417">
        <v>34.43</v>
      </c>
      <c r="K417">
        <v>0</v>
      </c>
      <c r="L417">
        <v>-34.43</v>
      </c>
      <c r="M417" t="s">
        <v>1290</v>
      </c>
    </row>
    <row r="418" spans="1:14">
      <c r="A418">
        <v>101010102001</v>
      </c>
      <c r="B418" t="s">
        <v>2902</v>
      </c>
      <c r="C418" t="s">
        <v>2626</v>
      </c>
      <c r="D418" t="s">
        <v>1288</v>
      </c>
      <c r="E418" t="s">
        <v>2628</v>
      </c>
      <c r="F418">
        <v>1979</v>
      </c>
      <c r="G418" s="1">
        <v>38772</v>
      </c>
      <c r="H418" t="s">
        <v>2734</v>
      </c>
      <c r="I418">
        <v>0</v>
      </c>
      <c r="J418">
        <v>25.08</v>
      </c>
      <c r="K418">
        <v>0</v>
      </c>
      <c r="L418">
        <v>-25.08</v>
      </c>
      <c r="M418" t="s">
        <v>1290</v>
      </c>
    </row>
    <row r="419" spans="1:14">
      <c r="A419">
        <v>101010102001</v>
      </c>
      <c r="B419" t="s">
        <v>2902</v>
      </c>
      <c r="C419" t="s">
        <v>2626</v>
      </c>
      <c r="D419" t="s">
        <v>1288</v>
      </c>
      <c r="E419" t="s">
        <v>2628</v>
      </c>
      <c r="F419">
        <v>1980</v>
      </c>
      <c r="G419" s="1">
        <v>38772</v>
      </c>
      <c r="H419" t="s">
        <v>2734</v>
      </c>
      <c r="I419">
        <v>0</v>
      </c>
      <c r="J419">
        <v>47.42</v>
      </c>
      <c r="K419">
        <v>0</v>
      </c>
      <c r="L419">
        <v>-47.42</v>
      </c>
      <c r="M419" t="s">
        <v>1290</v>
      </c>
    </row>
    <row r="420" spans="1:14">
      <c r="A420">
        <v>101010102001</v>
      </c>
      <c r="B420" t="s">
        <v>2902</v>
      </c>
      <c r="C420" t="s">
        <v>2626</v>
      </c>
      <c r="D420" t="s">
        <v>1288</v>
      </c>
      <c r="E420" t="s">
        <v>2628</v>
      </c>
      <c r="F420">
        <v>1984</v>
      </c>
      <c r="G420" s="1">
        <v>38772</v>
      </c>
      <c r="H420" t="s">
        <v>2737</v>
      </c>
      <c r="I420">
        <v>0</v>
      </c>
      <c r="J420">
        <v>30.65</v>
      </c>
      <c r="K420">
        <v>0</v>
      </c>
      <c r="L420">
        <v>-30.65</v>
      </c>
      <c r="M420" t="s">
        <v>1290</v>
      </c>
    </row>
    <row r="421" spans="1:14">
      <c r="A421">
        <v>101010102001</v>
      </c>
      <c r="B421" t="s">
        <v>2676</v>
      </c>
      <c r="C421" t="s">
        <v>2626</v>
      </c>
      <c r="D421" t="s">
        <v>1288</v>
      </c>
      <c r="E421" t="s">
        <v>2628</v>
      </c>
      <c r="F421">
        <v>1986</v>
      </c>
      <c r="G421" s="1">
        <v>38772</v>
      </c>
      <c r="H421" t="s">
        <v>2683</v>
      </c>
      <c r="I421">
        <v>0</v>
      </c>
      <c r="J421">
        <v>10</v>
      </c>
      <c r="K421">
        <v>0</v>
      </c>
      <c r="L421">
        <v>-10</v>
      </c>
      <c r="M421" t="s">
        <v>1290</v>
      </c>
    </row>
    <row r="422" spans="1:14">
      <c r="A422">
        <v>101010102001</v>
      </c>
      <c r="B422" t="s">
        <v>2902</v>
      </c>
      <c r="C422" t="s">
        <v>2626</v>
      </c>
      <c r="D422" t="s">
        <v>1288</v>
      </c>
      <c r="E422" t="s">
        <v>2628</v>
      </c>
      <c r="F422">
        <v>1990</v>
      </c>
      <c r="G422" s="1">
        <v>38772</v>
      </c>
      <c r="H422" t="s">
        <v>2738</v>
      </c>
      <c r="I422">
        <v>0</v>
      </c>
      <c r="J422">
        <v>100</v>
      </c>
      <c r="K422">
        <v>0</v>
      </c>
      <c r="L422">
        <v>-100</v>
      </c>
      <c r="M422" t="s">
        <v>1290</v>
      </c>
    </row>
    <row r="423" spans="1:14">
      <c r="A423">
        <v>101010102001</v>
      </c>
      <c r="B423" t="s">
        <v>2902</v>
      </c>
      <c r="C423" t="s">
        <v>2626</v>
      </c>
      <c r="D423" t="s">
        <v>1288</v>
      </c>
      <c r="E423" t="s">
        <v>2628</v>
      </c>
      <c r="F423">
        <v>2405</v>
      </c>
      <c r="G423" s="1">
        <v>38773</v>
      </c>
      <c r="H423" t="s">
        <v>2951</v>
      </c>
      <c r="I423">
        <v>0</v>
      </c>
      <c r="J423">
        <v>1730.43</v>
      </c>
      <c r="K423">
        <v>0</v>
      </c>
      <c r="L423">
        <v>-1730.43</v>
      </c>
      <c r="M423" t="s">
        <v>1290</v>
      </c>
    </row>
    <row r="424" spans="1:14">
      <c r="A424">
        <v>101010102001</v>
      </c>
      <c r="B424" t="s">
        <v>2676</v>
      </c>
      <c r="C424" t="s">
        <v>2626</v>
      </c>
      <c r="D424" t="s">
        <v>1288</v>
      </c>
      <c r="E424" t="s">
        <v>2628</v>
      </c>
      <c r="F424">
        <v>2415</v>
      </c>
      <c r="G424" s="1">
        <v>38773</v>
      </c>
      <c r="H424" t="s">
        <v>2684</v>
      </c>
      <c r="I424">
        <v>0</v>
      </c>
      <c r="J424">
        <v>75</v>
      </c>
      <c r="K424">
        <v>0</v>
      </c>
      <c r="L424">
        <v>-75</v>
      </c>
      <c r="M424" t="s">
        <v>1290</v>
      </c>
    </row>
    <row r="425" spans="1:14">
      <c r="A425">
        <v>101010102001</v>
      </c>
      <c r="B425" t="s">
        <v>2902</v>
      </c>
      <c r="C425" t="s">
        <v>2626</v>
      </c>
      <c r="D425" t="s">
        <v>1288</v>
      </c>
      <c r="E425" t="s">
        <v>2628</v>
      </c>
      <c r="F425">
        <v>1993</v>
      </c>
      <c r="G425" s="1">
        <v>38778</v>
      </c>
      <c r="H425" t="s">
        <v>2964</v>
      </c>
      <c r="I425">
        <v>0</v>
      </c>
      <c r="J425">
        <v>23601.61</v>
      </c>
      <c r="K425">
        <v>0</v>
      </c>
      <c r="L425">
        <v>-23601.61</v>
      </c>
      <c r="M425" t="s">
        <v>1290</v>
      </c>
    </row>
    <row r="426" spans="1:14">
      <c r="A426">
        <v>101010102001</v>
      </c>
      <c r="B426" t="s">
        <v>2902</v>
      </c>
      <c r="C426" t="s">
        <v>2626</v>
      </c>
      <c r="D426" t="s">
        <v>1288</v>
      </c>
      <c r="E426" t="s">
        <v>2628</v>
      </c>
      <c r="F426">
        <v>1994</v>
      </c>
      <c r="G426" s="1">
        <v>38778</v>
      </c>
      <c r="H426" t="s">
        <v>2965</v>
      </c>
      <c r="I426">
        <v>0</v>
      </c>
      <c r="J426">
        <v>189</v>
      </c>
      <c r="K426">
        <v>0</v>
      </c>
      <c r="L426">
        <v>-189</v>
      </c>
      <c r="M426" t="s">
        <v>1290</v>
      </c>
    </row>
    <row r="427" spans="1:14">
      <c r="A427">
        <v>101010102001</v>
      </c>
      <c r="B427" t="s">
        <v>2902</v>
      </c>
      <c r="C427" t="s">
        <v>2626</v>
      </c>
      <c r="D427" t="s">
        <v>1288</v>
      </c>
      <c r="E427" t="s">
        <v>2628</v>
      </c>
      <c r="F427">
        <v>1995</v>
      </c>
      <c r="G427" s="1">
        <v>38778</v>
      </c>
      <c r="H427" t="s">
        <v>2966</v>
      </c>
      <c r="I427">
        <v>0</v>
      </c>
      <c r="J427">
        <v>463</v>
      </c>
      <c r="K427">
        <v>0</v>
      </c>
      <c r="L427">
        <v>-463</v>
      </c>
      <c r="M427" t="s">
        <v>1290</v>
      </c>
    </row>
    <row r="428" spans="1:14">
      <c r="A428">
        <v>101010102001</v>
      </c>
      <c r="B428" t="s">
        <v>2902</v>
      </c>
      <c r="C428" t="s">
        <v>2626</v>
      </c>
      <c r="D428" t="s">
        <v>1288</v>
      </c>
      <c r="E428" t="s">
        <v>2628</v>
      </c>
      <c r="F428">
        <v>1996</v>
      </c>
      <c r="G428" s="1">
        <v>38778</v>
      </c>
      <c r="H428" t="s">
        <v>2967</v>
      </c>
      <c r="I428">
        <v>0</v>
      </c>
      <c r="J428">
        <v>40</v>
      </c>
      <c r="K428">
        <v>0</v>
      </c>
      <c r="L428">
        <v>-40</v>
      </c>
      <c r="M428" t="s">
        <v>1290</v>
      </c>
    </row>
    <row r="429" spans="1:14" s="9" customFormat="1">
      <c r="A429" s="9">
        <v>101010102001</v>
      </c>
      <c r="B429" s="9" t="s">
        <v>2902</v>
      </c>
      <c r="C429" s="9" t="s">
        <v>2626</v>
      </c>
      <c r="D429" s="9" t="s">
        <v>1288</v>
      </c>
      <c r="E429" s="9" t="s">
        <v>2628</v>
      </c>
      <c r="F429" s="9">
        <v>1997</v>
      </c>
      <c r="G429" s="10">
        <v>38778</v>
      </c>
      <c r="H429" s="9" t="s">
        <v>2968</v>
      </c>
      <c r="I429" s="9">
        <v>0</v>
      </c>
      <c r="J429" s="9">
        <v>120.5</v>
      </c>
      <c r="K429" s="9">
        <v>0</v>
      </c>
      <c r="L429" s="9">
        <v>-120.5</v>
      </c>
      <c r="M429" s="9" t="s">
        <v>1290</v>
      </c>
      <c r="N429" s="9" t="s">
        <v>315</v>
      </c>
    </row>
    <row r="430" spans="1:14">
      <c r="A430">
        <v>101010102001</v>
      </c>
      <c r="B430" t="s">
        <v>2902</v>
      </c>
      <c r="C430" t="s">
        <v>2626</v>
      </c>
      <c r="D430" t="s">
        <v>1288</v>
      </c>
      <c r="E430" t="s">
        <v>2628</v>
      </c>
      <c r="F430">
        <v>1998</v>
      </c>
      <c r="G430" s="1">
        <v>38778</v>
      </c>
      <c r="H430" t="s">
        <v>2966</v>
      </c>
      <c r="I430">
        <v>0</v>
      </c>
      <c r="J430">
        <v>0</v>
      </c>
      <c r="K430">
        <v>0</v>
      </c>
      <c r="L430">
        <v>0</v>
      </c>
      <c r="M430" t="s">
        <v>1290</v>
      </c>
    </row>
    <row r="431" spans="1:14">
      <c r="A431">
        <v>101010102001</v>
      </c>
      <c r="B431" t="s">
        <v>2902</v>
      </c>
      <c r="C431" t="s">
        <v>2626</v>
      </c>
      <c r="D431" t="s">
        <v>1288</v>
      </c>
      <c r="E431" t="s">
        <v>2628</v>
      </c>
      <c r="F431">
        <v>1999</v>
      </c>
      <c r="G431" s="1">
        <v>38778</v>
      </c>
      <c r="H431" t="s">
        <v>2969</v>
      </c>
      <c r="I431">
        <v>0</v>
      </c>
      <c r="J431">
        <v>76</v>
      </c>
      <c r="K431">
        <v>0</v>
      </c>
      <c r="L431">
        <v>-76</v>
      </c>
      <c r="M431" t="s">
        <v>1290</v>
      </c>
    </row>
    <row r="432" spans="1:14">
      <c r="A432">
        <v>101010102001</v>
      </c>
      <c r="B432" t="s">
        <v>2902</v>
      </c>
      <c r="C432" t="s">
        <v>2626</v>
      </c>
      <c r="D432" t="s">
        <v>1288</v>
      </c>
      <c r="E432" t="s">
        <v>2628</v>
      </c>
      <c r="F432">
        <v>2000</v>
      </c>
      <c r="G432" s="1">
        <v>38778</v>
      </c>
      <c r="H432" t="s">
        <v>2969</v>
      </c>
      <c r="I432">
        <v>0</v>
      </c>
      <c r="J432">
        <v>63</v>
      </c>
      <c r="K432">
        <v>0</v>
      </c>
      <c r="L432">
        <v>-63</v>
      </c>
      <c r="M432" t="s">
        <v>1290</v>
      </c>
    </row>
    <row r="433" spans="1:13">
      <c r="A433">
        <v>101010102001</v>
      </c>
      <c r="B433" t="s">
        <v>2902</v>
      </c>
      <c r="C433" t="s">
        <v>2626</v>
      </c>
      <c r="D433" t="s">
        <v>1288</v>
      </c>
      <c r="E433" t="s">
        <v>2628</v>
      </c>
      <c r="F433">
        <v>2001</v>
      </c>
      <c r="G433" s="1">
        <v>38778</v>
      </c>
      <c r="H433" t="s">
        <v>2966</v>
      </c>
      <c r="I433">
        <v>0</v>
      </c>
      <c r="J433">
        <v>15.75</v>
      </c>
      <c r="K433">
        <v>0</v>
      </c>
      <c r="L433">
        <v>-15.75</v>
      </c>
      <c r="M433" t="s">
        <v>1290</v>
      </c>
    </row>
    <row r="434" spans="1:13">
      <c r="A434">
        <v>101010102001</v>
      </c>
      <c r="B434" t="s">
        <v>2902</v>
      </c>
      <c r="C434" t="s">
        <v>2626</v>
      </c>
      <c r="D434" t="s">
        <v>1288</v>
      </c>
      <c r="E434" t="s">
        <v>2628</v>
      </c>
      <c r="F434">
        <v>2004</v>
      </c>
      <c r="G434" s="1">
        <v>38778</v>
      </c>
      <c r="H434" t="s">
        <v>2966</v>
      </c>
      <c r="I434">
        <v>0</v>
      </c>
      <c r="J434">
        <v>82.5</v>
      </c>
      <c r="K434">
        <v>0</v>
      </c>
      <c r="L434">
        <v>-82.5</v>
      </c>
      <c r="M434" t="s">
        <v>1290</v>
      </c>
    </row>
    <row r="435" spans="1:13">
      <c r="A435">
        <v>101010102001</v>
      </c>
      <c r="B435" t="s">
        <v>2902</v>
      </c>
      <c r="C435" t="s">
        <v>2626</v>
      </c>
      <c r="D435" t="s">
        <v>1288</v>
      </c>
      <c r="E435" t="s">
        <v>2628</v>
      </c>
      <c r="F435">
        <v>2005</v>
      </c>
      <c r="G435" s="1">
        <v>38778</v>
      </c>
      <c r="H435" t="s">
        <v>2970</v>
      </c>
      <c r="I435">
        <v>0</v>
      </c>
      <c r="J435">
        <v>200</v>
      </c>
      <c r="K435">
        <v>0</v>
      </c>
      <c r="L435">
        <v>-200</v>
      </c>
      <c r="M435" t="s">
        <v>1290</v>
      </c>
    </row>
    <row r="436" spans="1:13">
      <c r="A436">
        <v>101010102001</v>
      </c>
      <c r="B436" t="s">
        <v>2902</v>
      </c>
      <c r="C436" t="s">
        <v>2626</v>
      </c>
      <c r="D436" t="s">
        <v>1288</v>
      </c>
      <c r="E436" t="s">
        <v>2628</v>
      </c>
      <c r="F436">
        <v>2006</v>
      </c>
      <c r="G436" s="1">
        <v>38778</v>
      </c>
      <c r="H436" t="s">
        <v>2966</v>
      </c>
      <c r="I436">
        <v>0</v>
      </c>
      <c r="J436">
        <v>24.5</v>
      </c>
      <c r="K436">
        <v>0</v>
      </c>
      <c r="L436">
        <v>-24.5</v>
      </c>
      <c r="M436" t="s">
        <v>1290</v>
      </c>
    </row>
    <row r="437" spans="1:13">
      <c r="A437">
        <v>101010102001</v>
      </c>
      <c r="B437" t="s">
        <v>2902</v>
      </c>
      <c r="C437" t="s">
        <v>2626</v>
      </c>
      <c r="D437" t="s">
        <v>1288</v>
      </c>
      <c r="E437" t="s">
        <v>2628</v>
      </c>
      <c r="F437">
        <v>2010</v>
      </c>
      <c r="G437" s="1">
        <v>38778</v>
      </c>
      <c r="H437" t="s">
        <v>2971</v>
      </c>
      <c r="I437">
        <v>0</v>
      </c>
      <c r="J437">
        <v>93.18</v>
      </c>
      <c r="K437">
        <v>0</v>
      </c>
      <c r="L437">
        <v>-93.18</v>
      </c>
      <c r="M437" t="s">
        <v>1290</v>
      </c>
    </row>
    <row r="438" spans="1:13" s="5" customFormat="1">
      <c r="A438" s="5">
        <v>101010102001</v>
      </c>
      <c r="B438" s="5" t="s">
        <v>2902</v>
      </c>
      <c r="C438" s="5" t="s">
        <v>2626</v>
      </c>
      <c r="D438" s="5" t="s">
        <v>1288</v>
      </c>
      <c r="E438" s="5" t="s">
        <v>2628</v>
      </c>
      <c r="F438" s="5">
        <v>2012</v>
      </c>
      <c r="G438" s="6">
        <v>38778</v>
      </c>
      <c r="H438" s="5" t="s">
        <v>2972</v>
      </c>
      <c r="I438" s="5">
        <v>0</v>
      </c>
      <c r="J438" s="5">
        <v>174.5</v>
      </c>
      <c r="K438" s="5">
        <v>0</v>
      </c>
      <c r="L438" s="5">
        <v>-174.5</v>
      </c>
      <c r="M438" s="5" t="s">
        <v>1290</v>
      </c>
    </row>
    <row r="439" spans="1:13">
      <c r="A439">
        <v>101010102001</v>
      </c>
      <c r="B439" t="s">
        <v>2902</v>
      </c>
      <c r="C439" t="s">
        <v>2626</v>
      </c>
      <c r="D439" t="s">
        <v>1288</v>
      </c>
      <c r="E439" t="s">
        <v>2628</v>
      </c>
      <c r="F439">
        <v>2013</v>
      </c>
      <c r="G439" s="1">
        <v>38778</v>
      </c>
      <c r="H439" t="s">
        <v>2973</v>
      </c>
      <c r="I439">
        <v>0</v>
      </c>
      <c r="J439">
        <v>374.53</v>
      </c>
      <c r="K439">
        <v>0</v>
      </c>
      <c r="L439">
        <v>-374.53</v>
      </c>
      <c r="M439" t="s">
        <v>1290</v>
      </c>
    </row>
    <row r="440" spans="1:13">
      <c r="A440">
        <v>101010102001</v>
      </c>
      <c r="B440" t="s">
        <v>2902</v>
      </c>
      <c r="C440" t="s">
        <v>2626</v>
      </c>
      <c r="D440" t="s">
        <v>1288</v>
      </c>
      <c r="E440" t="s">
        <v>2628</v>
      </c>
      <c r="F440">
        <v>2015</v>
      </c>
      <c r="G440" s="1">
        <v>38778</v>
      </c>
      <c r="H440" t="s">
        <v>2974</v>
      </c>
      <c r="I440">
        <v>0</v>
      </c>
      <c r="J440">
        <v>200.45</v>
      </c>
      <c r="K440">
        <v>0</v>
      </c>
      <c r="L440">
        <v>-200.45</v>
      </c>
      <c r="M440" t="s">
        <v>1290</v>
      </c>
    </row>
    <row r="441" spans="1:13" s="5" customFormat="1">
      <c r="A441" s="5">
        <v>101010102001</v>
      </c>
      <c r="B441" s="5" t="s">
        <v>2902</v>
      </c>
      <c r="C441" s="5" t="s">
        <v>2626</v>
      </c>
      <c r="D441" s="5" t="s">
        <v>1288</v>
      </c>
      <c r="E441" s="5" t="s">
        <v>2628</v>
      </c>
      <c r="F441" s="5">
        <v>2016</v>
      </c>
      <c r="G441" s="6">
        <v>38779</v>
      </c>
      <c r="H441" s="5" t="s">
        <v>2975</v>
      </c>
      <c r="I441" s="5">
        <v>0</v>
      </c>
      <c r="J441" s="5">
        <v>168.9</v>
      </c>
      <c r="K441" s="5">
        <v>0</v>
      </c>
      <c r="L441" s="5">
        <v>-168.9</v>
      </c>
      <c r="M441" s="5" t="s">
        <v>1290</v>
      </c>
    </row>
    <row r="442" spans="1:13" s="5" customFormat="1">
      <c r="A442" s="5">
        <v>101010102001</v>
      </c>
      <c r="B442" s="5" t="s">
        <v>2902</v>
      </c>
      <c r="C442" s="5" t="s">
        <v>2626</v>
      </c>
      <c r="D442" s="5" t="s">
        <v>1288</v>
      </c>
      <c r="E442" s="5" t="s">
        <v>2628</v>
      </c>
      <c r="F442" s="5">
        <v>2017</v>
      </c>
      <c r="G442" s="6">
        <v>38779</v>
      </c>
      <c r="H442" s="5" t="s">
        <v>2976</v>
      </c>
      <c r="I442" s="5">
        <v>0</v>
      </c>
      <c r="J442" s="5">
        <v>190</v>
      </c>
      <c r="K442" s="5">
        <v>0</v>
      </c>
      <c r="L442" s="5">
        <v>-190</v>
      </c>
      <c r="M442" s="5" t="s">
        <v>1290</v>
      </c>
    </row>
    <row r="443" spans="1:13">
      <c r="A443">
        <v>101010102001</v>
      </c>
      <c r="B443" t="s">
        <v>2902</v>
      </c>
      <c r="C443" t="s">
        <v>2626</v>
      </c>
      <c r="D443" t="s">
        <v>1288</v>
      </c>
      <c r="E443" t="s">
        <v>2628</v>
      </c>
      <c r="F443">
        <v>2018</v>
      </c>
      <c r="G443" s="1">
        <v>38779</v>
      </c>
      <c r="H443" t="s">
        <v>2977</v>
      </c>
      <c r="I443">
        <v>0</v>
      </c>
      <c r="J443">
        <v>2500</v>
      </c>
      <c r="K443">
        <v>0</v>
      </c>
      <c r="L443">
        <v>-2500</v>
      </c>
      <c r="M443" t="s">
        <v>1290</v>
      </c>
    </row>
    <row r="444" spans="1:13">
      <c r="A444">
        <v>101010102001</v>
      </c>
      <c r="B444" t="s">
        <v>2902</v>
      </c>
      <c r="C444" t="s">
        <v>2626</v>
      </c>
      <c r="D444" t="s">
        <v>1288</v>
      </c>
      <c r="E444" t="s">
        <v>2628</v>
      </c>
      <c r="F444">
        <v>2019</v>
      </c>
      <c r="G444" s="1">
        <v>38779</v>
      </c>
      <c r="H444" t="s">
        <v>2978</v>
      </c>
      <c r="I444">
        <v>0</v>
      </c>
      <c r="J444">
        <v>23601.61</v>
      </c>
      <c r="K444">
        <v>0</v>
      </c>
      <c r="L444">
        <v>-23601.61</v>
      </c>
      <c r="M444" t="s">
        <v>1290</v>
      </c>
    </row>
    <row r="445" spans="1:13">
      <c r="A445">
        <v>101010102001</v>
      </c>
      <c r="B445" t="s">
        <v>2902</v>
      </c>
      <c r="C445" t="s">
        <v>2626</v>
      </c>
      <c r="D445" t="s">
        <v>1288</v>
      </c>
      <c r="E445" t="s">
        <v>2628</v>
      </c>
      <c r="F445">
        <v>2022</v>
      </c>
      <c r="G445" s="1">
        <v>38779</v>
      </c>
      <c r="H445" t="s">
        <v>2979</v>
      </c>
      <c r="I445">
        <v>0</v>
      </c>
      <c r="J445">
        <v>7073.5</v>
      </c>
      <c r="K445">
        <v>0</v>
      </c>
      <c r="L445">
        <v>-7073.5</v>
      </c>
      <c r="M445" t="s">
        <v>1290</v>
      </c>
    </row>
    <row r="446" spans="1:13">
      <c r="A446">
        <v>101010102001</v>
      </c>
      <c r="B446" t="s">
        <v>2902</v>
      </c>
      <c r="C446" t="s">
        <v>2626</v>
      </c>
      <c r="D446" t="s">
        <v>1288</v>
      </c>
      <c r="E446" t="s">
        <v>2628</v>
      </c>
      <c r="F446">
        <v>2024</v>
      </c>
      <c r="G446" s="1">
        <v>38779</v>
      </c>
      <c r="H446" t="s">
        <v>2980</v>
      </c>
      <c r="I446">
        <v>0</v>
      </c>
      <c r="J446">
        <v>35.840000000000003</v>
      </c>
      <c r="K446">
        <v>0</v>
      </c>
      <c r="L446">
        <v>-35.840000000000003</v>
      </c>
      <c r="M446" t="s">
        <v>1290</v>
      </c>
    </row>
    <row r="447" spans="1:13">
      <c r="A447">
        <v>101010102001</v>
      </c>
      <c r="B447" t="s">
        <v>2902</v>
      </c>
      <c r="C447" t="s">
        <v>2626</v>
      </c>
      <c r="D447" t="s">
        <v>1288</v>
      </c>
      <c r="E447" t="s">
        <v>2628</v>
      </c>
      <c r="F447">
        <v>2026</v>
      </c>
      <c r="G447" s="1">
        <v>38782</v>
      </c>
      <c r="H447" t="s">
        <v>2983</v>
      </c>
      <c r="I447">
        <v>0</v>
      </c>
      <c r="J447">
        <v>13112</v>
      </c>
      <c r="K447">
        <v>0</v>
      </c>
      <c r="L447">
        <v>-13112</v>
      </c>
      <c r="M447" t="s">
        <v>1290</v>
      </c>
    </row>
    <row r="448" spans="1:13">
      <c r="A448">
        <v>101010102001</v>
      </c>
      <c r="B448" t="s">
        <v>2902</v>
      </c>
      <c r="C448" t="s">
        <v>2626</v>
      </c>
      <c r="D448" t="s">
        <v>1288</v>
      </c>
      <c r="E448" t="s">
        <v>2628</v>
      </c>
      <c r="F448">
        <v>2028</v>
      </c>
      <c r="G448" s="1">
        <v>38782</v>
      </c>
      <c r="H448" t="s">
        <v>2984</v>
      </c>
      <c r="I448">
        <v>0</v>
      </c>
      <c r="J448">
        <v>5953.44</v>
      </c>
      <c r="K448">
        <v>0</v>
      </c>
      <c r="L448">
        <v>-5953.44</v>
      </c>
      <c r="M448" t="s">
        <v>1290</v>
      </c>
    </row>
    <row r="449" spans="1:13">
      <c r="A449">
        <v>101010102001</v>
      </c>
      <c r="B449" t="s">
        <v>2902</v>
      </c>
      <c r="C449" t="s">
        <v>2626</v>
      </c>
      <c r="D449" t="s">
        <v>1288</v>
      </c>
      <c r="E449" t="s">
        <v>2628</v>
      </c>
      <c r="F449">
        <v>2030</v>
      </c>
      <c r="G449" s="1">
        <v>38782</v>
      </c>
      <c r="H449" t="s">
        <v>2985</v>
      </c>
      <c r="I449">
        <v>0</v>
      </c>
      <c r="J449">
        <v>200</v>
      </c>
      <c r="K449">
        <v>0</v>
      </c>
      <c r="L449">
        <v>-200</v>
      </c>
      <c r="M449" t="s">
        <v>1290</v>
      </c>
    </row>
    <row r="450" spans="1:13">
      <c r="A450">
        <v>101010102001</v>
      </c>
      <c r="B450" t="s">
        <v>2902</v>
      </c>
      <c r="C450" t="s">
        <v>2626</v>
      </c>
      <c r="D450" t="s">
        <v>1288</v>
      </c>
      <c r="E450" t="s">
        <v>2628</v>
      </c>
      <c r="F450">
        <v>2033</v>
      </c>
      <c r="G450" s="1">
        <v>38782</v>
      </c>
      <c r="H450" t="s">
        <v>2986</v>
      </c>
      <c r="I450">
        <v>0</v>
      </c>
      <c r="J450">
        <v>154.56</v>
      </c>
      <c r="K450">
        <v>0</v>
      </c>
      <c r="L450">
        <v>-154.56</v>
      </c>
      <c r="M450" t="s">
        <v>1290</v>
      </c>
    </row>
    <row r="451" spans="1:13">
      <c r="A451">
        <v>101010102001</v>
      </c>
      <c r="B451" t="s">
        <v>2902</v>
      </c>
      <c r="C451" t="s">
        <v>2626</v>
      </c>
      <c r="D451" t="s">
        <v>1288</v>
      </c>
      <c r="E451" t="s">
        <v>2628</v>
      </c>
      <c r="F451">
        <v>2036</v>
      </c>
      <c r="G451" s="1">
        <v>38782</v>
      </c>
      <c r="H451" t="s">
        <v>2987</v>
      </c>
      <c r="I451">
        <v>0</v>
      </c>
      <c r="J451">
        <v>100</v>
      </c>
      <c r="K451">
        <v>0</v>
      </c>
      <c r="L451">
        <v>-100</v>
      </c>
      <c r="M451" t="s">
        <v>1290</v>
      </c>
    </row>
    <row r="452" spans="1:13">
      <c r="A452">
        <v>101010102001</v>
      </c>
      <c r="B452" t="s">
        <v>2902</v>
      </c>
      <c r="C452" t="s">
        <v>2626</v>
      </c>
      <c r="D452" t="s">
        <v>1288</v>
      </c>
      <c r="E452" t="s">
        <v>2628</v>
      </c>
      <c r="F452">
        <v>2037</v>
      </c>
      <c r="G452" s="1">
        <v>38783</v>
      </c>
      <c r="H452" t="s">
        <v>2990</v>
      </c>
      <c r="I452">
        <v>0</v>
      </c>
      <c r="J452">
        <v>38461.879999999997</v>
      </c>
      <c r="K452">
        <v>0</v>
      </c>
      <c r="L452">
        <v>-38461.879999999997</v>
      </c>
      <c r="M452" t="s">
        <v>1290</v>
      </c>
    </row>
    <row r="453" spans="1:13">
      <c r="A453">
        <v>101010102001</v>
      </c>
      <c r="B453" t="s">
        <v>2902</v>
      </c>
      <c r="C453" t="s">
        <v>2626</v>
      </c>
      <c r="D453" t="s">
        <v>1288</v>
      </c>
      <c r="E453" t="s">
        <v>2628</v>
      </c>
      <c r="F453">
        <v>2038</v>
      </c>
      <c r="G453" s="1">
        <v>38783</v>
      </c>
      <c r="H453" t="s">
        <v>2991</v>
      </c>
      <c r="I453">
        <v>0</v>
      </c>
      <c r="J453">
        <v>23613.33</v>
      </c>
      <c r="K453">
        <v>0</v>
      </c>
      <c r="L453">
        <v>-23613.33</v>
      </c>
      <c r="M453" t="s">
        <v>1290</v>
      </c>
    </row>
    <row r="454" spans="1:13">
      <c r="A454">
        <v>101010102001</v>
      </c>
      <c r="B454" t="s">
        <v>2902</v>
      </c>
      <c r="C454" t="s">
        <v>2626</v>
      </c>
      <c r="D454" t="s">
        <v>1288</v>
      </c>
      <c r="E454" t="s">
        <v>2628</v>
      </c>
      <c r="F454">
        <v>2039</v>
      </c>
      <c r="G454" s="1">
        <v>38783</v>
      </c>
      <c r="H454" t="s">
        <v>2992</v>
      </c>
      <c r="I454">
        <v>0</v>
      </c>
      <c r="J454">
        <v>59.4</v>
      </c>
      <c r="K454">
        <v>0</v>
      </c>
      <c r="L454">
        <v>-59.4</v>
      </c>
      <c r="M454" t="s">
        <v>1290</v>
      </c>
    </row>
    <row r="455" spans="1:13">
      <c r="A455">
        <v>101010102001</v>
      </c>
      <c r="B455" t="s">
        <v>2902</v>
      </c>
      <c r="C455" t="s">
        <v>2626</v>
      </c>
      <c r="D455" t="s">
        <v>1288</v>
      </c>
      <c r="E455" t="s">
        <v>2628</v>
      </c>
      <c r="F455">
        <v>2040</v>
      </c>
      <c r="G455" s="1">
        <v>38783</v>
      </c>
      <c r="H455" t="s">
        <v>2993</v>
      </c>
      <c r="I455">
        <v>0</v>
      </c>
      <c r="J455">
        <v>139.86000000000001</v>
      </c>
      <c r="K455">
        <v>0</v>
      </c>
      <c r="L455">
        <v>-139.86000000000001</v>
      </c>
      <c r="M455" t="s">
        <v>1290</v>
      </c>
    </row>
    <row r="456" spans="1:13">
      <c r="A456">
        <v>101010102001</v>
      </c>
      <c r="B456" t="s">
        <v>2902</v>
      </c>
      <c r="C456" t="s">
        <v>2626</v>
      </c>
      <c r="D456" t="s">
        <v>1288</v>
      </c>
      <c r="E456" t="s">
        <v>2628</v>
      </c>
      <c r="F456">
        <v>2041</v>
      </c>
      <c r="G456" s="1">
        <v>38783</v>
      </c>
      <c r="H456" t="s">
        <v>2994</v>
      </c>
      <c r="I456">
        <v>0</v>
      </c>
      <c r="J456">
        <v>300.25</v>
      </c>
      <c r="K456">
        <v>0</v>
      </c>
      <c r="L456">
        <v>-300.25</v>
      </c>
      <c r="M456" t="s">
        <v>1290</v>
      </c>
    </row>
    <row r="457" spans="1:13">
      <c r="A457">
        <v>101010102001</v>
      </c>
      <c r="B457" t="s">
        <v>2902</v>
      </c>
      <c r="C457" t="s">
        <v>2626</v>
      </c>
      <c r="D457" t="s">
        <v>1288</v>
      </c>
      <c r="E457" t="s">
        <v>2628</v>
      </c>
      <c r="F457">
        <v>2043</v>
      </c>
      <c r="G457" s="1">
        <v>38784</v>
      </c>
      <c r="H457" t="s">
        <v>2997</v>
      </c>
      <c r="I457">
        <v>0</v>
      </c>
      <c r="J457">
        <v>12158.22</v>
      </c>
      <c r="K457">
        <v>0</v>
      </c>
      <c r="L457">
        <v>-12158.22</v>
      </c>
      <c r="M457" t="s">
        <v>1290</v>
      </c>
    </row>
    <row r="458" spans="1:13">
      <c r="A458">
        <v>101010102001</v>
      </c>
      <c r="B458" t="s">
        <v>2902</v>
      </c>
      <c r="C458" t="s">
        <v>2626</v>
      </c>
      <c r="D458" t="s">
        <v>1288</v>
      </c>
      <c r="E458" t="s">
        <v>2628</v>
      </c>
      <c r="F458">
        <v>2044</v>
      </c>
      <c r="G458" s="1">
        <v>38784</v>
      </c>
      <c r="H458" t="s">
        <v>2998</v>
      </c>
      <c r="I458">
        <v>0</v>
      </c>
      <c r="J458">
        <v>26224.02</v>
      </c>
      <c r="K458">
        <v>0</v>
      </c>
      <c r="L458">
        <v>-26224.02</v>
      </c>
      <c r="M458" t="s">
        <v>1290</v>
      </c>
    </row>
    <row r="459" spans="1:13">
      <c r="A459">
        <v>101010102001</v>
      </c>
      <c r="B459" t="s">
        <v>2902</v>
      </c>
      <c r="C459" t="s">
        <v>2626</v>
      </c>
      <c r="D459" t="s">
        <v>1288</v>
      </c>
      <c r="E459" t="s">
        <v>2628</v>
      </c>
      <c r="F459">
        <v>2046</v>
      </c>
      <c r="G459" s="1">
        <v>38784</v>
      </c>
      <c r="H459" t="s">
        <v>2966</v>
      </c>
      <c r="I459">
        <v>0</v>
      </c>
      <c r="J459">
        <v>7399.98</v>
      </c>
      <c r="K459">
        <v>0</v>
      </c>
      <c r="L459">
        <v>-7399.98</v>
      </c>
      <c r="M459" t="s">
        <v>1290</v>
      </c>
    </row>
    <row r="460" spans="1:13">
      <c r="A460">
        <v>101010102001</v>
      </c>
      <c r="B460" t="s">
        <v>2902</v>
      </c>
      <c r="C460" t="s">
        <v>2626</v>
      </c>
      <c r="D460" t="s">
        <v>1288</v>
      </c>
      <c r="E460" t="s">
        <v>2628</v>
      </c>
      <c r="F460">
        <v>2047</v>
      </c>
      <c r="G460" s="1">
        <v>38784</v>
      </c>
      <c r="H460" t="s">
        <v>2966</v>
      </c>
      <c r="I460">
        <v>0</v>
      </c>
      <c r="J460">
        <v>300</v>
      </c>
      <c r="K460">
        <v>0</v>
      </c>
      <c r="L460">
        <v>-300</v>
      </c>
      <c r="M460" t="s">
        <v>1290</v>
      </c>
    </row>
    <row r="461" spans="1:13">
      <c r="A461">
        <v>101010102001</v>
      </c>
      <c r="B461" t="s">
        <v>2902</v>
      </c>
      <c r="C461" t="s">
        <v>2626</v>
      </c>
      <c r="D461" t="s">
        <v>1288</v>
      </c>
      <c r="E461" t="s">
        <v>2628</v>
      </c>
      <c r="F461">
        <v>2048</v>
      </c>
      <c r="G461" s="1">
        <v>38784</v>
      </c>
      <c r="H461" t="s">
        <v>2966</v>
      </c>
      <c r="I461">
        <v>0</v>
      </c>
      <c r="J461">
        <v>100</v>
      </c>
      <c r="K461">
        <v>0</v>
      </c>
      <c r="L461">
        <v>-100</v>
      </c>
      <c r="M461" t="s">
        <v>1290</v>
      </c>
    </row>
    <row r="462" spans="1:13">
      <c r="A462">
        <v>101010102001</v>
      </c>
      <c r="B462" t="s">
        <v>2902</v>
      </c>
      <c r="C462" t="s">
        <v>2626</v>
      </c>
      <c r="D462" t="s">
        <v>1288</v>
      </c>
      <c r="E462" t="s">
        <v>2628</v>
      </c>
      <c r="F462">
        <v>2051</v>
      </c>
      <c r="G462" s="1">
        <v>38785</v>
      </c>
      <c r="H462" t="s">
        <v>2303</v>
      </c>
      <c r="I462">
        <v>0</v>
      </c>
      <c r="J462">
        <v>2445.75</v>
      </c>
      <c r="K462">
        <v>0</v>
      </c>
      <c r="L462">
        <v>-2445.75</v>
      </c>
      <c r="M462" t="s">
        <v>1290</v>
      </c>
    </row>
    <row r="463" spans="1:13">
      <c r="A463">
        <v>101010102001</v>
      </c>
      <c r="B463" t="s">
        <v>2902</v>
      </c>
      <c r="C463" t="s">
        <v>2626</v>
      </c>
      <c r="D463" t="s">
        <v>1288</v>
      </c>
      <c r="E463" t="s">
        <v>2628</v>
      </c>
      <c r="F463">
        <v>2052</v>
      </c>
      <c r="G463" s="1">
        <v>38785</v>
      </c>
      <c r="H463" t="s">
        <v>2718</v>
      </c>
      <c r="I463">
        <v>0</v>
      </c>
      <c r="J463">
        <v>244.55</v>
      </c>
      <c r="K463">
        <v>0</v>
      </c>
      <c r="L463">
        <v>-244.55</v>
      </c>
      <c r="M463" t="s">
        <v>1290</v>
      </c>
    </row>
    <row r="464" spans="1:13">
      <c r="A464">
        <v>101010102001</v>
      </c>
      <c r="B464" t="s">
        <v>2902</v>
      </c>
      <c r="C464" t="s">
        <v>2626</v>
      </c>
      <c r="D464" t="s">
        <v>1288</v>
      </c>
      <c r="E464" t="s">
        <v>2628</v>
      </c>
      <c r="F464">
        <v>2054</v>
      </c>
      <c r="G464" s="1">
        <v>38785</v>
      </c>
      <c r="H464" t="s">
        <v>2304</v>
      </c>
      <c r="I464">
        <v>0</v>
      </c>
      <c r="J464">
        <v>95.2</v>
      </c>
      <c r="K464">
        <v>0</v>
      </c>
      <c r="L464">
        <v>-95.2</v>
      </c>
      <c r="M464" t="s">
        <v>1290</v>
      </c>
    </row>
    <row r="465" spans="1:13">
      <c r="A465">
        <v>101010102001</v>
      </c>
      <c r="B465" t="s">
        <v>2902</v>
      </c>
      <c r="C465" t="s">
        <v>2626</v>
      </c>
      <c r="D465" t="s">
        <v>1288</v>
      </c>
      <c r="E465" t="s">
        <v>2628</v>
      </c>
      <c r="F465">
        <v>2055</v>
      </c>
      <c r="G465" s="1">
        <v>38785</v>
      </c>
      <c r="H465" t="s">
        <v>2305</v>
      </c>
      <c r="I465">
        <v>0</v>
      </c>
      <c r="J465">
        <v>26.88</v>
      </c>
      <c r="K465">
        <v>0</v>
      </c>
      <c r="L465">
        <v>-26.88</v>
      </c>
      <c r="M465" t="s">
        <v>1290</v>
      </c>
    </row>
    <row r="466" spans="1:13">
      <c r="A466">
        <v>101010102001</v>
      </c>
      <c r="B466" t="s">
        <v>2902</v>
      </c>
      <c r="C466" t="s">
        <v>2626</v>
      </c>
      <c r="D466" t="s">
        <v>1288</v>
      </c>
      <c r="E466" t="s">
        <v>2628</v>
      </c>
      <c r="F466">
        <v>2056</v>
      </c>
      <c r="G466" s="1">
        <v>38785</v>
      </c>
      <c r="H466" t="s">
        <v>2306</v>
      </c>
      <c r="I466">
        <v>0</v>
      </c>
      <c r="J466">
        <v>91</v>
      </c>
      <c r="K466">
        <v>0</v>
      </c>
      <c r="L466">
        <v>-91</v>
      </c>
      <c r="M466" t="s">
        <v>1290</v>
      </c>
    </row>
    <row r="467" spans="1:13">
      <c r="A467">
        <v>101010102001</v>
      </c>
      <c r="B467" t="s">
        <v>2902</v>
      </c>
      <c r="C467" t="s">
        <v>2626</v>
      </c>
      <c r="D467" t="s">
        <v>1288</v>
      </c>
      <c r="E467" t="s">
        <v>2628</v>
      </c>
      <c r="F467">
        <v>2058</v>
      </c>
      <c r="G467" s="1">
        <v>38785</v>
      </c>
      <c r="H467" t="s">
        <v>2307</v>
      </c>
      <c r="I467">
        <v>0</v>
      </c>
      <c r="J467">
        <v>200</v>
      </c>
      <c r="K467">
        <v>0</v>
      </c>
      <c r="L467">
        <v>-200</v>
      </c>
      <c r="M467" t="s">
        <v>1290</v>
      </c>
    </row>
    <row r="468" spans="1:13">
      <c r="A468">
        <v>101010102001</v>
      </c>
      <c r="B468" t="s">
        <v>2902</v>
      </c>
      <c r="C468" t="s">
        <v>2626</v>
      </c>
      <c r="D468" t="s">
        <v>1288</v>
      </c>
      <c r="E468" t="s">
        <v>2628</v>
      </c>
      <c r="F468">
        <v>2061</v>
      </c>
      <c r="G468" s="1">
        <v>38785</v>
      </c>
      <c r="H468" t="s">
        <v>2308</v>
      </c>
      <c r="I468">
        <v>0</v>
      </c>
      <c r="J468">
        <v>155.4</v>
      </c>
      <c r="K468">
        <v>0</v>
      </c>
      <c r="L468">
        <v>-155.4</v>
      </c>
      <c r="M468" t="s">
        <v>1290</v>
      </c>
    </row>
    <row r="469" spans="1:13" s="5" customFormat="1">
      <c r="A469" s="5">
        <v>101010102001</v>
      </c>
      <c r="B469" s="5" t="s">
        <v>2902</v>
      </c>
      <c r="C469" s="5" t="s">
        <v>2626</v>
      </c>
      <c r="D469" s="5" t="s">
        <v>1288</v>
      </c>
      <c r="E469" s="5" t="s">
        <v>2628</v>
      </c>
      <c r="F469" s="5">
        <v>2063</v>
      </c>
      <c r="G469" s="6">
        <v>38785</v>
      </c>
      <c r="H469" s="5" t="s">
        <v>2309</v>
      </c>
      <c r="I469" s="5">
        <v>0</v>
      </c>
      <c r="J469" s="5">
        <v>154.13</v>
      </c>
      <c r="K469" s="5">
        <v>0</v>
      </c>
      <c r="L469" s="5">
        <v>-154.13</v>
      </c>
      <c r="M469" s="5" t="s">
        <v>1290</v>
      </c>
    </row>
    <row r="470" spans="1:13">
      <c r="A470">
        <v>101010102001</v>
      </c>
      <c r="B470" t="s">
        <v>2902</v>
      </c>
      <c r="C470" t="s">
        <v>2626</v>
      </c>
      <c r="D470" t="s">
        <v>1288</v>
      </c>
      <c r="E470" t="s">
        <v>2628</v>
      </c>
      <c r="F470">
        <v>2064</v>
      </c>
      <c r="G470" s="1">
        <v>38785</v>
      </c>
      <c r="H470" t="s">
        <v>821</v>
      </c>
      <c r="I470">
        <v>0</v>
      </c>
      <c r="J470">
        <v>32.94</v>
      </c>
      <c r="K470">
        <v>0</v>
      </c>
      <c r="L470">
        <v>-32.94</v>
      </c>
      <c r="M470" t="s">
        <v>1290</v>
      </c>
    </row>
    <row r="471" spans="1:13">
      <c r="A471">
        <v>101010102001</v>
      </c>
      <c r="B471" t="s">
        <v>2902</v>
      </c>
      <c r="C471" t="s">
        <v>2626</v>
      </c>
      <c r="D471" t="s">
        <v>1288</v>
      </c>
      <c r="E471" t="s">
        <v>2628</v>
      </c>
      <c r="F471">
        <v>2065</v>
      </c>
      <c r="G471" s="1">
        <v>38785</v>
      </c>
      <c r="H471" t="s">
        <v>2310</v>
      </c>
      <c r="I471">
        <v>0</v>
      </c>
      <c r="J471">
        <v>299.86</v>
      </c>
      <c r="K471">
        <v>0</v>
      </c>
      <c r="L471">
        <v>-299.86</v>
      </c>
      <c r="M471" t="s">
        <v>1290</v>
      </c>
    </row>
    <row r="472" spans="1:13">
      <c r="A472">
        <v>101010102001</v>
      </c>
      <c r="B472" t="s">
        <v>2902</v>
      </c>
      <c r="C472" t="s">
        <v>2626</v>
      </c>
      <c r="D472" t="s">
        <v>1288</v>
      </c>
      <c r="E472" t="s">
        <v>2628</v>
      </c>
      <c r="F472">
        <v>2068</v>
      </c>
      <c r="G472" s="1">
        <v>38786</v>
      </c>
      <c r="H472" t="s">
        <v>2312</v>
      </c>
      <c r="I472">
        <v>0</v>
      </c>
      <c r="J472">
        <v>29614.81</v>
      </c>
      <c r="K472">
        <v>0</v>
      </c>
      <c r="L472">
        <v>-29614.81</v>
      </c>
      <c r="M472" t="s">
        <v>1290</v>
      </c>
    </row>
    <row r="473" spans="1:13">
      <c r="A473">
        <v>101010102001</v>
      </c>
      <c r="B473" t="s">
        <v>2902</v>
      </c>
      <c r="C473" t="s">
        <v>2626</v>
      </c>
      <c r="D473" t="s">
        <v>1288</v>
      </c>
      <c r="E473" t="s">
        <v>2628</v>
      </c>
      <c r="F473">
        <v>2069</v>
      </c>
      <c r="G473" s="1">
        <v>38786</v>
      </c>
      <c r="H473" t="s">
        <v>2313</v>
      </c>
      <c r="I473">
        <v>0</v>
      </c>
      <c r="J473">
        <v>26224.02</v>
      </c>
      <c r="K473">
        <v>0</v>
      </c>
      <c r="L473">
        <v>-26224.02</v>
      </c>
      <c r="M473" t="s">
        <v>1290</v>
      </c>
    </row>
    <row r="474" spans="1:13">
      <c r="A474">
        <v>101010102001</v>
      </c>
      <c r="B474" t="s">
        <v>2902</v>
      </c>
      <c r="C474" t="s">
        <v>2626</v>
      </c>
      <c r="D474" t="s">
        <v>1288</v>
      </c>
      <c r="E474" t="s">
        <v>2628</v>
      </c>
      <c r="F474">
        <v>2070</v>
      </c>
      <c r="G474" s="1">
        <v>38786</v>
      </c>
      <c r="H474" t="s">
        <v>2314</v>
      </c>
      <c r="I474">
        <v>0</v>
      </c>
      <c r="J474">
        <v>3722.59</v>
      </c>
      <c r="K474">
        <v>0</v>
      </c>
      <c r="L474">
        <v>-3722.59</v>
      </c>
      <c r="M474" t="s">
        <v>1290</v>
      </c>
    </row>
    <row r="475" spans="1:13">
      <c r="A475">
        <v>101010102001</v>
      </c>
      <c r="B475" t="s">
        <v>2902</v>
      </c>
      <c r="C475" t="s">
        <v>2626</v>
      </c>
      <c r="D475" t="s">
        <v>1288</v>
      </c>
      <c r="E475" t="s">
        <v>2628</v>
      </c>
      <c r="F475">
        <v>2073</v>
      </c>
      <c r="G475" s="1">
        <v>38786</v>
      </c>
      <c r="H475" t="s">
        <v>2315</v>
      </c>
      <c r="I475">
        <v>0</v>
      </c>
      <c r="J475">
        <v>600.26</v>
      </c>
      <c r="K475">
        <v>0</v>
      </c>
      <c r="L475">
        <v>-600.26</v>
      </c>
      <c r="M475" t="s">
        <v>1290</v>
      </c>
    </row>
    <row r="476" spans="1:13">
      <c r="A476">
        <v>101010102001</v>
      </c>
      <c r="B476" t="s">
        <v>2902</v>
      </c>
      <c r="C476" t="s">
        <v>2626</v>
      </c>
      <c r="D476" t="s">
        <v>1288</v>
      </c>
      <c r="E476" t="s">
        <v>2628</v>
      </c>
      <c r="F476">
        <v>2075</v>
      </c>
      <c r="G476" s="1">
        <v>38786</v>
      </c>
      <c r="H476" t="s">
        <v>2316</v>
      </c>
      <c r="I476">
        <v>0</v>
      </c>
      <c r="J476">
        <v>400</v>
      </c>
      <c r="K476">
        <v>0</v>
      </c>
      <c r="L476">
        <v>-400</v>
      </c>
      <c r="M476" t="s">
        <v>1290</v>
      </c>
    </row>
    <row r="477" spans="1:13">
      <c r="A477">
        <v>101010102001</v>
      </c>
      <c r="B477" t="s">
        <v>2902</v>
      </c>
      <c r="C477" t="s">
        <v>2626</v>
      </c>
      <c r="D477" t="s">
        <v>1288</v>
      </c>
      <c r="E477" t="s">
        <v>2628</v>
      </c>
      <c r="F477">
        <v>2083</v>
      </c>
      <c r="G477" s="1">
        <v>38789</v>
      </c>
      <c r="H477" t="s">
        <v>2317</v>
      </c>
      <c r="I477">
        <v>0</v>
      </c>
      <c r="J477">
        <v>2500.9699999999998</v>
      </c>
      <c r="K477">
        <v>0</v>
      </c>
      <c r="L477">
        <v>-2500.9699999999998</v>
      </c>
      <c r="M477" t="s">
        <v>1290</v>
      </c>
    </row>
    <row r="478" spans="1:13" s="5" customFormat="1">
      <c r="A478" s="5">
        <v>101010102001</v>
      </c>
      <c r="B478" s="5" t="s">
        <v>2902</v>
      </c>
      <c r="C478" s="5" t="s">
        <v>2626</v>
      </c>
      <c r="D478" s="5" t="s">
        <v>1288</v>
      </c>
      <c r="E478" s="5" t="s">
        <v>2628</v>
      </c>
      <c r="F478" s="5">
        <v>2084</v>
      </c>
      <c r="G478" s="6">
        <v>38789</v>
      </c>
      <c r="H478" s="5" t="s">
        <v>2318</v>
      </c>
      <c r="I478" s="5">
        <v>0</v>
      </c>
      <c r="J478" s="5">
        <v>230.05</v>
      </c>
      <c r="K478" s="5">
        <v>0</v>
      </c>
      <c r="L478" s="5">
        <v>-230.05</v>
      </c>
      <c r="M478" s="5" t="s">
        <v>1290</v>
      </c>
    </row>
    <row r="479" spans="1:13">
      <c r="A479">
        <v>101010102001</v>
      </c>
      <c r="B479" t="s">
        <v>2902</v>
      </c>
      <c r="C479" t="s">
        <v>2626</v>
      </c>
      <c r="D479" t="s">
        <v>1288</v>
      </c>
      <c r="E479" t="s">
        <v>2628</v>
      </c>
      <c r="F479">
        <v>2085</v>
      </c>
      <c r="G479" s="1">
        <v>38789</v>
      </c>
      <c r="H479" t="s">
        <v>2319</v>
      </c>
      <c r="I479">
        <v>0</v>
      </c>
      <c r="J479">
        <v>100</v>
      </c>
      <c r="K479">
        <v>0</v>
      </c>
      <c r="L479">
        <v>-100</v>
      </c>
      <c r="M479" t="s">
        <v>1290</v>
      </c>
    </row>
    <row r="480" spans="1:13">
      <c r="A480">
        <v>101010102001</v>
      </c>
      <c r="B480" t="s">
        <v>2902</v>
      </c>
      <c r="C480" t="s">
        <v>2626</v>
      </c>
      <c r="D480" t="s">
        <v>1288</v>
      </c>
      <c r="E480" t="s">
        <v>2628</v>
      </c>
      <c r="F480">
        <v>2086</v>
      </c>
      <c r="G480" s="1">
        <v>38789</v>
      </c>
      <c r="H480" t="s">
        <v>1243</v>
      </c>
      <c r="I480">
        <v>0</v>
      </c>
      <c r="J480">
        <v>199.64</v>
      </c>
      <c r="K480">
        <v>0</v>
      </c>
      <c r="L480">
        <v>-199.64</v>
      </c>
      <c r="M480" t="s">
        <v>1290</v>
      </c>
    </row>
    <row r="481" spans="1:13" s="5" customFormat="1">
      <c r="A481" s="5">
        <v>101010102001</v>
      </c>
      <c r="B481" s="5" t="s">
        <v>2902</v>
      </c>
      <c r="C481" s="5" t="s">
        <v>2626</v>
      </c>
      <c r="D481" s="5" t="s">
        <v>1288</v>
      </c>
      <c r="E481" s="5" t="s">
        <v>2628</v>
      </c>
      <c r="F481" s="5">
        <v>2093</v>
      </c>
      <c r="G481" s="6">
        <v>38790</v>
      </c>
      <c r="H481" s="5" t="s">
        <v>1245</v>
      </c>
      <c r="I481" s="5">
        <v>0</v>
      </c>
      <c r="J481" s="5">
        <v>37587.760000000002</v>
      </c>
      <c r="K481" s="5">
        <v>0</v>
      </c>
      <c r="L481" s="5">
        <v>-37587.760000000002</v>
      </c>
      <c r="M481" s="5" t="s">
        <v>1290</v>
      </c>
    </row>
    <row r="482" spans="1:13" s="5" customFormat="1">
      <c r="A482" s="5">
        <v>101010102001</v>
      </c>
      <c r="B482" s="5" t="s">
        <v>2902</v>
      </c>
      <c r="C482" s="5" t="s">
        <v>2626</v>
      </c>
      <c r="D482" s="5" t="s">
        <v>1288</v>
      </c>
      <c r="E482" s="5" t="s">
        <v>2628</v>
      </c>
      <c r="F482" s="5">
        <v>2113</v>
      </c>
      <c r="G482" s="6">
        <v>38791</v>
      </c>
      <c r="H482" s="5" t="s">
        <v>2998</v>
      </c>
      <c r="I482" s="5">
        <v>0</v>
      </c>
      <c r="J482" s="5">
        <v>26224.02</v>
      </c>
      <c r="K482" s="5">
        <v>0</v>
      </c>
      <c r="L482" s="5">
        <v>-26224.02</v>
      </c>
      <c r="M482" s="5" t="s">
        <v>1290</v>
      </c>
    </row>
    <row r="483" spans="1:13">
      <c r="A483">
        <v>101010102001</v>
      </c>
      <c r="B483" t="s">
        <v>2902</v>
      </c>
      <c r="C483" t="s">
        <v>2626</v>
      </c>
      <c r="D483" t="s">
        <v>1288</v>
      </c>
      <c r="E483" t="s">
        <v>2628</v>
      </c>
      <c r="F483">
        <v>2114</v>
      </c>
      <c r="G483" s="1">
        <v>38791</v>
      </c>
      <c r="H483" t="s">
        <v>1246</v>
      </c>
      <c r="I483">
        <v>0</v>
      </c>
      <c r="J483">
        <v>28</v>
      </c>
      <c r="K483">
        <v>0</v>
      </c>
      <c r="L483">
        <v>-28</v>
      </c>
      <c r="M483" t="s">
        <v>1290</v>
      </c>
    </row>
    <row r="484" spans="1:13">
      <c r="A484">
        <v>101010102001</v>
      </c>
      <c r="B484" t="s">
        <v>2902</v>
      </c>
      <c r="C484" t="s">
        <v>2626</v>
      </c>
      <c r="D484" t="s">
        <v>1288</v>
      </c>
      <c r="E484" t="s">
        <v>2628</v>
      </c>
      <c r="F484">
        <v>2115</v>
      </c>
      <c r="G484" s="1">
        <v>38791</v>
      </c>
      <c r="H484" t="s">
        <v>1247</v>
      </c>
      <c r="I484">
        <v>0</v>
      </c>
      <c r="J484">
        <v>23008.61</v>
      </c>
      <c r="K484">
        <v>0</v>
      </c>
      <c r="L484">
        <v>-23008.61</v>
      </c>
      <c r="M484" t="s">
        <v>1290</v>
      </c>
    </row>
    <row r="485" spans="1:13">
      <c r="A485">
        <v>101010102001</v>
      </c>
      <c r="B485" t="s">
        <v>2902</v>
      </c>
      <c r="C485" t="s">
        <v>2626</v>
      </c>
      <c r="D485" t="s">
        <v>1288</v>
      </c>
      <c r="E485" t="s">
        <v>2628</v>
      </c>
      <c r="F485">
        <v>2116</v>
      </c>
      <c r="G485" s="1">
        <v>38791</v>
      </c>
      <c r="H485" t="s">
        <v>1248</v>
      </c>
      <c r="I485">
        <v>0</v>
      </c>
      <c r="J485">
        <v>23165.05</v>
      </c>
      <c r="K485">
        <v>0</v>
      </c>
      <c r="L485">
        <v>-23165.05</v>
      </c>
      <c r="M485" t="s">
        <v>1290</v>
      </c>
    </row>
    <row r="486" spans="1:13">
      <c r="A486">
        <v>101010102001</v>
      </c>
      <c r="B486" t="s">
        <v>2902</v>
      </c>
      <c r="C486" t="s">
        <v>2626</v>
      </c>
      <c r="D486" t="s">
        <v>1288</v>
      </c>
      <c r="E486" t="s">
        <v>2628</v>
      </c>
      <c r="F486">
        <v>2119</v>
      </c>
      <c r="G486" s="1">
        <v>38791</v>
      </c>
      <c r="H486" t="s">
        <v>1249</v>
      </c>
      <c r="I486">
        <v>0</v>
      </c>
      <c r="J486">
        <v>912</v>
      </c>
      <c r="K486">
        <v>0</v>
      </c>
      <c r="L486">
        <v>-912</v>
      </c>
      <c r="M486" t="s">
        <v>1290</v>
      </c>
    </row>
    <row r="487" spans="1:13">
      <c r="A487">
        <v>101010102001</v>
      </c>
      <c r="B487" t="s">
        <v>2902</v>
      </c>
      <c r="C487" t="s">
        <v>2626</v>
      </c>
      <c r="D487" t="s">
        <v>1288</v>
      </c>
      <c r="E487" t="s">
        <v>2628</v>
      </c>
      <c r="F487">
        <v>2120</v>
      </c>
      <c r="G487" s="1">
        <v>38791</v>
      </c>
      <c r="H487" t="s">
        <v>1250</v>
      </c>
      <c r="I487">
        <v>0</v>
      </c>
      <c r="J487">
        <v>1359.45</v>
      </c>
      <c r="K487">
        <v>0</v>
      </c>
      <c r="L487">
        <v>-1359.45</v>
      </c>
      <c r="M487" t="s">
        <v>1290</v>
      </c>
    </row>
    <row r="488" spans="1:13">
      <c r="A488">
        <v>101010102001</v>
      </c>
      <c r="B488" t="s">
        <v>2902</v>
      </c>
      <c r="C488" t="s">
        <v>2626</v>
      </c>
      <c r="D488" t="s">
        <v>1288</v>
      </c>
      <c r="E488" t="s">
        <v>2628</v>
      </c>
      <c r="F488">
        <v>2123</v>
      </c>
      <c r="G488" s="1">
        <v>38792</v>
      </c>
      <c r="H488" t="s">
        <v>1251</v>
      </c>
      <c r="I488">
        <v>0</v>
      </c>
      <c r="J488">
        <v>19173.830000000002</v>
      </c>
      <c r="K488">
        <v>0</v>
      </c>
      <c r="L488">
        <v>-19173.830000000002</v>
      </c>
      <c r="M488" t="s">
        <v>1290</v>
      </c>
    </row>
    <row r="489" spans="1:13">
      <c r="A489">
        <v>101010102001</v>
      </c>
      <c r="B489" t="s">
        <v>2676</v>
      </c>
      <c r="C489" t="s">
        <v>2626</v>
      </c>
      <c r="D489" t="s">
        <v>1288</v>
      </c>
      <c r="E489" t="s">
        <v>2628</v>
      </c>
      <c r="F489">
        <v>2128</v>
      </c>
      <c r="G489" s="1">
        <v>38792</v>
      </c>
      <c r="H489" t="s">
        <v>2321</v>
      </c>
      <c r="I489">
        <v>0</v>
      </c>
      <c r="J489">
        <v>75</v>
      </c>
      <c r="K489">
        <v>0</v>
      </c>
      <c r="L489">
        <v>-75</v>
      </c>
      <c r="M489" t="s">
        <v>1290</v>
      </c>
    </row>
    <row r="490" spans="1:13">
      <c r="A490">
        <v>101010102001</v>
      </c>
      <c r="B490" t="s">
        <v>2902</v>
      </c>
      <c r="C490" t="s">
        <v>2626</v>
      </c>
      <c r="D490" t="s">
        <v>1288</v>
      </c>
      <c r="E490" t="s">
        <v>2628</v>
      </c>
      <c r="F490">
        <v>2149</v>
      </c>
      <c r="G490" s="1">
        <v>38792</v>
      </c>
      <c r="H490" t="s">
        <v>1252</v>
      </c>
      <c r="I490">
        <v>0</v>
      </c>
      <c r="J490">
        <v>10172.299999999999</v>
      </c>
      <c r="K490">
        <v>0</v>
      </c>
      <c r="L490">
        <v>-10172.299999999999</v>
      </c>
      <c r="M490" t="s">
        <v>1290</v>
      </c>
    </row>
    <row r="491" spans="1:13">
      <c r="A491">
        <v>101010102001</v>
      </c>
      <c r="B491" t="s">
        <v>2902</v>
      </c>
      <c r="C491" t="s">
        <v>2626</v>
      </c>
      <c r="D491" t="s">
        <v>1288</v>
      </c>
      <c r="E491" t="s">
        <v>2628</v>
      </c>
      <c r="F491">
        <v>2152</v>
      </c>
      <c r="G491" s="1">
        <v>38793</v>
      </c>
      <c r="H491" t="s">
        <v>1258</v>
      </c>
      <c r="I491">
        <v>0</v>
      </c>
      <c r="J491">
        <v>42183.54</v>
      </c>
      <c r="K491">
        <v>0</v>
      </c>
      <c r="L491">
        <v>-42183.54</v>
      </c>
      <c r="M491" t="s">
        <v>1290</v>
      </c>
    </row>
    <row r="492" spans="1:13">
      <c r="A492">
        <v>101010102001</v>
      </c>
      <c r="B492" t="s">
        <v>2902</v>
      </c>
      <c r="C492" t="s">
        <v>2626</v>
      </c>
      <c r="D492" t="s">
        <v>1288</v>
      </c>
      <c r="E492" t="s">
        <v>2628</v>
      </c>
      <c r="F492">
        <v>2153</v>
      </c>
      <c r="G492" s="1">
        <v>38793</v>
      </c>
      <c r="H492" t="s">
        <v>22</v>
      </c>
      <c r="I492">
        <v>0</v>
      </c>
      <c r="J492">
        <v>2606.85</v>
      </c>
      <c r="K492">
        <v>0</v>
      </c>
      <c r="L492">
        <v>-2606.85</v>
      </c>
      <c r="M492" t="s">
        <v>1290</v>
      </c>
    </row>
    <row r="493" spans="1:13">
      <c r="A493">
        <v>101010102001</v>
      </c>
      <c r="B493" t="s">
        <v>2902</v>
      </c>
      <c r="C493" t="s">
        <v>2626</v>
      </c>
      <c r="D493" t="s">
        <v>1288</v>
      </c>
      <c r="E493" t="s">
        <v>2628</v>
      </c>
      <c r="F493">
        <v>2154</v>
      </c>
      <c r="G493" s="1">
        <v>38793</v>
      </c>
      <c r="H493" t="s">
        <v>23</v>
      </c>
      <c r="I493">
        <v>0</v>
      </c>
      <c r="J493">
        <v>108.64</v>
      </c>
      <c r="K493">
        <v>0</v>
      </c>
      <c r="L493">
        <v>-108.64</v>
      </c>
      <c r="M493" t="s">
        <v>1290</v>
      </c>
    </row>
    <row r="494" spans="1:13">
      <c r="A494">
        <v>101010102001</v>
      </c>
      <c r="B494" t="s">
        <v>2902</v>
      </c>
      <c r="C494" t="s">
        <v>2626</v>
      </c>
      <c r="D494" t="s">
        <v>1288</v>
      </c>
      <c r="E494" t="s">
        <v>2628</v>
      </c>
      <c r="F494">
        <v>2155</v>
      </c>
      <c r="G494" s="1">
        <v>38793</v>
      </c>
      <c r="H494" t="s">
        <v>24</v>
      </c>
      <c r="I494">
        <v>0</v>
      </c>
      <c r="J494">
        <v>1818.13</v>
      </c>
      <c r="K494">
        <v>0</v>
      </c>
      <c r="L494">
        <v>-1818.13</v>
      </c>
      <c r="M494" t="s">
        <v>1290</v>
      </c>
    </row>
    <row r="495" spans="1:13">
      <c r="A495">
        <v>101010102001</v>
      </c>
      <c r="B495" t="s">
        <v>2902</v>
      </c>
      <c r="C495" t="s">
        <v>2626</v>
      </c>
      <c r="D495" t="s">
        <v>1288</v>
      </c>
      <c r="E495" t="s">
        <v>2628</v>
      </c>
      <c r="F495">
        <v>2157</v>
      </c>
      <c r="G495" s="1">
        <v>38793</v>
      </c>
      <c r="H495" t="s">
        <v>1259</v>
      </c>
      <c r="I495">
        <v>0</v>
      </c>
      <c r="J495">
        <v>27311.68</v>
      </c>
      <c r="K495">
        <v>0</v>
      </c>
      <c r="L495">
        <v>-27311.68</v>
      </c>
      <c r="M495" t="s">
        <v>1290</v>
      </c>
    </row>
    <row r="496" spans="1:13">
      <c r="A496">
        <v>101010102001</v>
      </c>
      <c r="B496" t="s">
        <v>2902</v>
      </c>
      <c r="C496" t="s">
        <v>2626</v>
      </c>
      <c r="D496" t="s">
        <v>1288</v>
      </c>
      <c r="E496" t="s">
        <v>2628</v>
      </c>
      <c r="F496">
        <v>2161</v>
      </c>
      <c r="G496" s="1">
        <v>38793</v>
      </c>
      <c r="H496" t="s">
        <v>2966</v>
      </c>
      <c r="I496">
        <v>0</v>
      </c>
      <c r="J496">
        <v>49</v>
      </c>
      <c r="K496">
        <v>0</v>
      </c>
      <c r="L496">
        <v>-49</v>
      </c>
      <c r="M496" t="s">
        <v>1290</v>
      </c>
    </row>
    <row r="497" spans="1:13">
      <c r="A497">
        <v>101010102001</v>
      </c>
      <c r="B497" t="s">
        <v>2902</v>
      </c>
      <c r="C497" t="s">
        <v>2626</v>
      </c>
      <c r="D497" t="s">
        <v>1288</v>
      </c>
      <c r="E497" t="s">
        <v>2628</v>
      </c>
      <c r="F497">
        <v>2162</v>
      </c>
      <c r="G497" s="1">
        <v>38793</v>
      </c>
      <c r="H497" t="s">
        <v>2969</v>
      </c>
      <c r="I497">
        <v>0</v>
      </c>
      <c r="J497">
        <v>41</v>
      </c>
      <c r="K497">
        <v>0</v>
      </c>
      <c r="L497">
        <v>-41</v>
      </c>
      <c r="M497" t="s">
        <v>1290</v>
      </c>
    </row>
    <row r="498" spans="1:13">
      <c r="A498">
        <v>101010102001</v>
      </c>
      <c r="B498" t="s">
        <v>2902</v>
      </c>
      <c r="C498" t="s">
        <v>2626</v>
      </c>
      <c r="D498" t="s">
        <v>1288</v>
      </c>
      <c r="E498" t="s">
        <v>2628</v>
      </c>
      <c r="F498">
        <v>2163</v>
      </c>
      <c r="G498" s="1">
        <v>38793</v>
      </c>
      <c r="H498" t="s">
        <v>2966</v>
      </c>
      <c r="I498">
        <v>0</v>
      </c>
      <c r="J498">
        <v>40</v>
      </c>
      <c r="K498">
        <v>0</v>
      </c>
      <c r="L498">
        <v>-40</v>
      </c>
      <c r="M498" t="s">
        <v>1290</v>
      </c>
    </row>
    <row r="499" spans="1:13">
      <c r="A499">
        <v>101010102001</v>
      </c>
      <c r="B499" t="s">
        <v>2902</v>
      </c>
      <c r="C499" t="s">
        <v>2626</v>
      </c>
      <c r="D499" t="s">
        <v>1288</v>
      </c>
      <c r="E499" t="s">
        <v>2628</v>
      </c>
      <c r="F499">
        <v>2164</v>
      </c>
      <c r="G499" s="1">
        <v>38793</v>
      </c>
      <c r="H499" t="s">
        <v>2966</v>
      </c>
      <c r="I499">
        <v>0</v>
      </c>
      <c r="J499">
        <v>21</v>
      </c>
      <c r="K499">
        <v>0</v>
      </c>
      <c r="L499">
        <v>-21</v>
      </c>
      <c r="M499" t="s">
        <v>1290</v>
      </c>
    </row>
    <row r="500" spans="1:13">
      <c r="A500">
        <v>101010102001</v>
      </c>
      <c r="B500" t="s">
        <v>2902</v>
      </c>
      <c r="C500" t="s">
        <v>2626</v>
      </c>
      <c r="D500" t="s">
        <v>1288</v>
      </c>
      <c r="E500" t="s">
        <v>2628</v>
      </c>
      <c r="F500">
        <v>2165</v>
      </c>
      <c r="G500" s="1">
        <v>38793</v>
      </c>
      <c r="H500" t="s">
        <v>2966</v>
      </c>
      <c r="I500">
        <v>0</v>
      </c>
      <c r="J500">
        <v>35</v>
      </c>
      <c r="K500">
        <v>0</v>
      </c>
      <c r="L500">
        <v>-35</v>
      </c>
      <c r="M500" t="s">
        <v>1290</v>
      </c>
    </row>
    <row r="501" spans="1:13">
      <c r="A501">
        <v>101010102001</v>
      </c>
      <c r="B501" t="s">
        <v>2902</v>
      </c>
      <c r="C501" t="s">
        <v>2626</v>
      </c>
      <c r="D501" t="s">
        <v>1288</v>
      </c>
      <c r="E501" t="s">
        <v>2628</v>
      </c>
      <c r="F501">
        <v>2166</v>
      </c>
      <c r="G501" s="1">
        <v>38793</v>
      </c>
      <c r="H501" t="s">
        <v>2966</v>
      </c>
      <c r="I501">
        <v>0</v>
      </c>
      <c r="J501">
        <v>16</v>
      </c>
      <c r="K501">
        <v>0</v>
      </c>
      <c r="L501">
        <v>-16</v>
      </c>
      <c r="M501" t="s">
        <v>1290</v>
      </c>
    </row>
    <row r="502" spans="1:13">
      <c r="A502">
        <v>101010102001</v>
      </c>
      <c r="B502" t="s">
        <v>2902</v>
      </c>
      <c r="C502" t="s">
        <v>2626</v>
      </c>
      <c r="D502" t="s">
        <v>1288</v>
      </c>
      <c r="E502" t="s">
        <v>2628</v>
      </c>
      <c r="F502">
        <v>2167</v>
      </c>
      <c r="G502" s="1">
        <v>38793</v>
      </c>
      <c r="H502" t="s">
        <v>2966</v>
      </c>
      <c r="I502">
        <v>0</v>
      </c>
      <c r="J502">
        <v>24.5</v>
      </c>
      <c r="K502">
        <v>0</v>
      </c>
      <c r="L502">
        <v>-24.5</v>
      </c>
      <c r="M502" t="s">
        <v>1290</v>
      </c>
    </row>
    <row r="503" spans="1:13">
      <c r="A503">
        <v>101010102001</v>
      </c>
      <c r="B503" t="s">
        <v>2902</v>
      </c>
      <c r="C503" t="s">
        <v>2626</v>
      </c>
      <c r="D503" t="s">
        <v>1288</v>
      </c>
      <c r="E503" t="s">
        <v>2628</v>
      </c>
      <c r="F503">
        <v>2169</v>
      </c>
      <c r="G503" s="1">
        <v>38793</v>
      </c>
      <c r="H503" t="s">
        <v>1260</v>
      </c>
      <c r="I503">
        <v>0</v>
      </c>
      <c r="J503">
        <v>674.4</v>
      </c>
      <c r="K503">
        <v>0</v>
      </c>
      <c r="L503">
        <v>-674.4</v>
      </c>
      <c r="M503" t="s">
        <v>1290</v>
      </c>
    </row>
    <row r="504" spans="1:13">
      <c r="A504">
        <v>101010102001</v>
      </c>
      <c r="B504" t="s">
        <v>2902</v>
      </c>
      <c r="C504" t="s">
        <v>2626</v>
      </c>
      <c r="D504" t="s">
        <v>1288</v>
      </c>
      <c r="E504" t="s">
        <v>2628</v>
      </c>
      <c r="F504">
        <v>2170</v>
      </c>
      <c r="G504" s="1">
        <v>38793</v>
      </c>
      <c r="H504" t="s">
        <v>1261</v>
      </c>
      <c r="I504">
        <v>0</v>
      </c>
      <c r="J504">
        <v>132</v>
      </c>
      <c r="K504">
        <v>0</v>
      </c>
      <c r="L504">
        <v>-132</v>
      </c>
      <c r="M504" t="s">
        <v>1290</v>
      </c>
    </row>
    <row r="505" spans="1:13">
      <c r="A505">
        <v>101010102001</v>
      </c>
      <c r="B505" t="s">
        <v>2902</v>
      </c>
      <c r="C505" t="s">
        <v>2626</v>
      </c>
      <c r="D505" t="s">
        <v>1288</v>
      </c>
      <c r="E505" t="s">
        <v>2628</v>
      </c>
      <c r="F505">
        <v>2171</v>
      </c>
      <c r="G505" s="1">
        <v>38793</v>
      </c>
      <c r="H505" t="s">
        <v>1262</v>
      </c>
      <c r="I505">
        <v>0</v>
      </c>
      <c r="J505">
        <v>37.799999999999997</v>
      </c>
      <c r="K505">
        <v>0</v>
      </c>
      <c r="L505">
        <v>-37.799999999999997</v>
      </c>
      <c r="M505" t="s">
        <v>1290</v>
      </c>
    </row>
    <row r="506" spans="1:13">
      <c r="A506">
        <v>101010102001</v>
      </c>
      <c r="B506" t="s">
        <v>2902</v>
      </c>
      <c r="C506" t="s">
        <v>2626</v>
      </c>
      <c r="D506" t="s">
        <v>1288</v>
      </c>
      <c r="E506" t="s">
        <v>2628</v>
      </c>
      <c r="F506">
        <v>2418</v>
      </c>
      <c r="G506" s="1">
        <v>38793</v>
      </c>
      <c r="H506" t="s">
        <v>1263</v>
      </c>
      <c r="I506">
        <v>0</v>
      </c>
      <c r="J506">
        <v>82</v>
      </c>
      <c r="K506">
        <v>0</v>
      </c>
      <c r="L506">
        <v>-82</v>
      </c>
      <c r="M506" t="s">
        <v>1290</v>
      </c>
    </row>
    <row r="507" spans="1:13">
      <c r="A507">
        <v>101010102001</v>
      </c>
      <c r="B507" t="s">
        <v>2902</v>
      </c>
      <c r="C507" t="s">
        <v>2626</v>
      </c>
      <c r="D507" t="s">
        <v>1288</v>
      </c>
      <c r="E507" t="s">
        <v>2628</v>
      </c>
      <c r="F507">
        <v>2172</v>
      </c>
      <c r="G507" s="1">
        <v>38794</v>
      </c>
      <c r="H507" t="s">
        <v>1265</v>
      </c>
      <c r="I507">
        <v>0</v>
      </c>
      <c r="J507">
        <v>1750</v>
      </c>
      <c r="K507">
        <v>0</v>
      </c>
      <c r="L507">
        <v>-1750</v>
      </c>
      <c r="M507" t="s">
        <v>1290</v>
      </c>
    </row>
    <row r="508" spans="1:13">
      <c r="A508">
        <v>101010102001</v>
      </c>
      <c r="B508" t="s">
        <v>2902</v>
      </c>
      <c r="C508" t="s">
        <v>2626</v>
      </c>
      <c r="D508" t="s">
        <v>1288</v>
      </c>
      <c r="E508" t="s">
        <v>2628</v>
      </c>
      <c r="F508">
        <v>2174</v>
      </c>
      <c r="G508" s="1">
        <v>38794</v>
      </c>
      <c r="H508" t="s">
        <v>1266</v>
      </c>
      <c r="I508">
        <v>0</v>
      </c>
      <c r="J508">
        <v>30</v>
      </c>
      <c r="K508">
        <v>0</v>
      </c>
      <c r="L508">
        <v>-30</v>
      </c>
      <c r="M508" t="s">
        <v>1290</v>
      </c>
    </row>
    <row r="509" spans="1:13" s="5" customFormat="1">
      <c r="A509" s="5">
        <v>101010102001</v>
      </c>
      <c r="B509" s="5" t="s">
        <v>2902</v>
      </c>
      <c r="C509" s="5" t="s">
        <v>2626</v>
      </c>
      <c r="D509" s="5" t="s">
        <v>1288</v>
      </c>
      <c r="E509" s="5" t="s">
        <v>2628</v>
      </c>
      <c r="F509" s="5">
        <v>2175</v>
      </c>
      <c r="G509" s="6">
        <v>38794</v>
      </c>
      <c r="H509" s="5" t="s">
        <v>1267</v>
      </c>
      <c r="I509" s="5">
        <v>0</v>
      </c>
      <c r="J509" s="5">
        <v>33.6</v>
      </c>
      <c r="K509" s="5">
        <v>0</v>
      </c>
      <c r="L509" s="5">
        <v>-33.6</v>
      </c>
      <c r="M509" s="5" t="s">
        <v>1290</v>
      </c>
    </row>
    <row r="510" spans="1:13">
      <c r="A510">
        <v>101010102001</v>
      </c>
      <c r="B510" t="s">
        <v>2902</v>
      </c>
      <c r="C510" t="s">
        <v>2626</v>
      </c>
      <c r="D510" t="s">
        <v>1288</v>
      </c>
      <c r="E510" t="s">
        <v>2628</v>
      </c>
      <c r="F510">
        <v>2176</v>
      </c>
      <c r="G510" s="1">
        <v>38796</v>
      </c>
      <c r="H510" t="s">
        <v>1268</v>
      </c>
      <c r="I510">
        <v>0</v>
      </c>
      <c r="J510">
        <v>11799.58</v>
      </c>
      <c r="K510">
        <v>0</v>
      </c>
      <c r="L510">
        <v>-11799.58</v>
      </c>
      <c r="M510" t="s">
        <v>1290</v>
      </c>
    </row>
    <row r="511" spans="1:13">
      <c r="A511">
        <v>101010102001</v>
      </c>
      <c r="B511" t="s">
        <v>2902</v>
      </c>
      <c r="C511" t="s">
        <v>2626</v>
      </c>
      <c r="D511" t="s">
        <v>1288</v>
      </c>
      <c r="E511" t="s">
        <v>2628</v>
      </c>
      <c r="F511">
        <v>2178</v>
      </c>
      <c r="G511" s="1">
        <v>38796</v>
      </c>
      <c r="H511" t="s">
        <v>1269</v>
      </c>
      <c r="I511">
        <v>0</v>
      </c>
      <c r="J511">
        <v>138.75</v>
      </c>
      <c r="K511">
        <v>0</v>
      </c>
      <c r="L511">
        <v>-138.75</v>
      </c>
      <c r="M511" t="s">
        <v>1290</v>
      </c>
    </row>
    <row r="512" spans="1:13">
      <c r="A512">
        <v>101010102001</v>
      </c>
      <c r="B512" t="s">
        <v>2902</v>
      </c>
      <c r="C512" t="s">
        <v>2626</v>
      </c>
      <c r="D512" t="s">
        <v>1288</v>
      </c>
      <c r="E512" t="s">
        <v>2628</v>
      </c>
      <c r="F512">
        <v>2179</v>
      </c>
      <c r="G512" s="1">
        <v>38796</v>
      </c>
      <c r="H512" t="s">
        <v>1270</v>
      </c>
      <c r="I512">
        <v>0</v>
      </c>
      <c r="J512">
        <v>711.24</v>
      </c>
      <c r="K512">
        <v>0</v>
      </c>
      <c r="L512">
        <v>-711.24</v>
      </c>
      <c r="M512" t="s">
        <v>1290</v>
      </c>
    </row>
    <row r="513" spans="1:13">
      <c r="A513">
        <v>101010102001</v>
      </c>
      <c r="B513" t="s">
        <v>2902</v>
      </c>
      <c r="C513" t="s">
        <v>2626</v>
      </c>
      <c r="D513" t="s">
        <v>1288</v>
      </c>
      <c r="E513" t="s">
        <v>2628</v>
      </c>
      <c r="F513">
        <v>2180</v>
      </c>
      <c r="G513" s="1">
        <v>38796</v>
      </c>
      <c r="H513" t="s">
        <v>1271</v>
      </c>
      <c r="I513">
        <v>0</v>
      </c>
      <c r="J513">
        <v>20477.650000000001</v>
      </c>
      <c r="K513">
        <v>0</v>
      </c>
      <c r="L513">
        <v>-20477.650000000001</v>
      </c>
      <c r="M513" t="s">
        <v>1290</v>
      </c>
    </row>
    <row r="514" spans="1:13">
      <c r="A514">
        <v>101010102001</v>
      </c>
      <c r="B514" t="s">
        <v>2902</v>
      </c>
      <c r="C514" t="s">
        <v>2626</v>
      </c>
      <c r="D514" t="s">
        <v>1288</v>
      </c>
      <c r="E514" t="s">
        <v>2628</v>
      </c>
      <c r="F514">
        <v>2184</v>
      </c>
      <c r="G514" s="1">
        <v>38796</v>
      </c>
      <c r="H514" t="s">
        <v>1272</v>
      </c>
      <c r="I514">
        <v>0</v>
      </c>
      <c r="J514">
        <v>302.49</v>
      </c>
      <c r="K514">
        <v>0</v>
      </c>
      <c r="L514">
        <v>-302.49</v>
      </c>
      <c r="M514" t="s">
        <v>1290</v>
      </c>
    </row>
    <row r="515" spans="1:13">
      <c r="A515">
        <v>101010102001</v>
      </c>
      <c r="B515" t="s">
        <v>2902</v>
      </c>
      <c r="C515" t="s">
        <v>2626</v>
      </c>
      <c r="D515" t="s">
        <v>1288</v>
      </c>
      <c r="E515" t="s">
        <v>2628</v>
      </c>
      <c r="F515">
        <v>2192</v>
      </c>
      <c r="G515" s="1">
        <v>38797</v>
      </c>
      <c r="H515" t="s">
        <v>3317</v>
      </c>
      <c r="I515">
        <v>0</v>
      </c>
      <c r="J515">
        <v>2609.3000000000002</v>
      </c>
      <c r="K515">
        <v>0</v>
      </c>
      <c r="L515">
        <v>-2609.3000000000002</v>
      </c>
      <c r="M515" t="s">
        <v>1290</v>
      </c>
    </row>
    <row r="516" spans="1:13">
      <c r="A516">
        <v>101010102001</v>
      </c>
      <c r="B516" t="s">
        <v>2902</v>
      </c>
      <c r="C516" t="s">
        <v>2626</v>
      </c>
      <c r="D516" t="s">
        <v>1288</v>
      </c>
      <c r="E516" t="s">
        <v>2628</v>
      </c>
      <c r="F516">
        <v>2193</v>
      </c>
      <c r="G516" s="1">
        <v>38797</v>
      </c>
      <c r="H516" t="s">
        <v>3318</v>
      </c>
      <c r="I516">
        <v>0</v>
      </c>
      <c r="J516">
        <v>16953.830000000002</v>
      </c>
      <c r="K516">
        <v>0</v>
      </c>
      <c r="L516">
        <v>-16953.830000000002</v>
      </c>
      <c r="M516" t="s">
        <v>1290</v>
      </c>
    </row>
    <row r="517" spans="1:13">
      <c r="A517">
        <v>101010102001</v>
      </c>
      <c r="B517" t="s">
        <v>2902</v>
      </c>
      <c r="C517" t="s">
        <v>2626</v>
      </c>
      <c r="D517" t="s">
        <v>1288</v>
      </c>
      <c r="E517" t="s">
        <v>2628</v>
      </c>
      <c r="F517">
        <v>2194</v>
      </c>
      <c r="G517" s="1">
        <v>38797</v>
      </c>
      <c r="H517" t="s">
        <v>3319</v>
      </c>
      <c r="I517">
        <v>0</v>
      </c>
      <c r="J517">
        <v>15224.55</v>
      </c>
      <c r="K517">
        <v>0</v>
      </c>
      <c r="L517">
        <v>-15224.55</v>
      </c>
      <c r="M517" t="s">
        <v>1290</v>
      </c>
    </row>
    <row r="518" spans="1:13" s="5" customFormat="1">
      <c r="A518" s="5">
        <v>101010102001</v>
      </c>
      <c r="B518" s="5" t="s">
        <v>2902</v>
      </c>
      <c r="C518" s="5" t="s">
        <v>2626</v>
      </c>
      <c r="D518" s="5" t="s">
        <v>1288</v>
      </c>
      <c r="E518" s="5" t="s">
        <v>2628</v>
      </c>
      <c r="F518" s="5">
        <v>2195</v>
      </c>
      <c r="G518" s="6">
        <v>38798</v>
      </c>
      <c r="H518" s="5" t="s">
        <v>3321</v>
      </c>
      <c r="I518" s="5">
        <v>0</v>
      </c>
      <c r="J518" s="5">
        <v>20540.919999999998</v>
      </c>
      <c r="K518" s="5">
        <v>0</v>
      </c>
      <c r="L518" s="5">
        <v>-20540.919999999998</v>
      </c>
      <c r="M518" s="5" t="s">
        <v>1290</v>
      </c>
    </row>
    <row r="519" spans="1:13">
      <c r="A519">
        <v>101010102001</v>
      </c>
      <c r="B519" t="s">
        <v>2902</v>
      </c>
      <c r="C519" t="s">
        <v>2626</v>
      </c>
      <c r="D519" t="s">
        <v>1288</v>
      </c>
      <c r="E519" t="s">
        <v>2628</v>
      </c>
      <c r="F519">
        <v>2196</v>
      </c>
      <c r="G519" s="1">
        <v>38798</v>
      </c>
      <c r="H519" t="s">
        <v>3322</v>
      </c>
      <c r="I519">
        <v>0</v>
      </c>
      <c r="J519">
        <v>14444.66</v>
      </c>
      <c r="K519">
        <v>0</v>
      </c>
      <c r="L519">
        <v>-14444.66</v>
      </c>
      <c r="M519" t="s">
        <v>1290</v>
      </c>
    </row>
    <row r="520" spans="1:13">
      <c r="A520">
        <v>101010102001</v>
      </c>
      <c r="B520" t="s">
        <v>2902</v>
      </c>
      <c r="C520" t="s">
        <v>2626</v>
      </c>
      <c r="D520" t="s">
        <v>1288</v>
      </c>
      <c r="E520" t="s">
        <v>2628</v>
      </c>
      <c r="F520">
        <v>2201</v>
      </c>
      <c r="G520" s="1">
        <v>38800</v>
      </c>
      <c r="H520" t="s">
        <v>3326</v>
      </c>
      <c r="I520">
        <v>0</v>
      </c>
      <c r="J520">
        <v>64</v>
      </c>
      <c r="K520">
        <v>0</v>
      </c>
      <c r="L520">
        <v>-64</v>
      </c>
      <c r="M520" t="s">
        <v>1290</v>
      </c>
    </row>
    <row r="521" spans="1:13" s="5" customFormat="1">
      <c r="A521" s="5">
        <v>101010102001</v>
      </c>
      <c r="B521" s="5" t="s">
        <v>2902</v>
      </c>
      <c r="C521" s="5" t="s">
        <v>2626</v>
      </c>
      <c r="D521" s="5" t="s">
        <v>1288</v>
      </c>
      <c r="E521" s="5" t="s">
        <v>2628</v>
      </c>
      <c r="F521" s="5">
        <v>2202</v>
      </c>
      <c r="G521" s="6">
        <v>38800</v>
      </c>
      <c r="H521" s="5" t="s">
        <v>3327</v>
      </c>
      <c r="I521" s="5">
        <v>0</v>
      </c>
      <c r="J521" s="5">
        <v>590</v>
      </c>
      <c r="K521" s="5">
        <v>0</v>
      </c>
      <c r="L521" s="5">
        <v>-590</v>
      </c>
      <c r="M521" s="5" t="s">
        <v>1290</v>
      </c>
    </row>
    <row r="522" spans="1:13" s="5" customFormat="1">
      <c r="A522" s="5">
        <v>101010102001</v>
      </c>
      <c r="B522" s="5" t="s">
        <v>2902</v>
      </c>
      <c r="C522" s="5" t="s">
        <v>2626</v>
      </c>
      <c r="D522" s="5" t="s">
        <v>1288</v>
      </c>
      <c r="E522" s="5" t="s">
        <v>2628</v>
      </c>
      <c r="F522" s="5">
        <v>2203</v>
      </c>
      <c r="G522" s="6">
        <v>38800</v>
      </c>
      <c r="H522" s="5" t="s">
        <v>3328</v>
      </c>
      <c r="I522" s="5">
        <v>0</v>
      </c>
      <c r="J522" s="5">
        <v>26091.7</v>
      </c>
      <c r="K522" s="5">
        <v>0</v>
      </c>
      <c r="L522" s="5">
        <v>-26091.7</v>
      </c>
      <c r="M522" s="5" t="s">
        <v>1290</v>
      </c>
    </row>
    <row r="523" spans="1:13">
      <c r="A523">
        <v>101010102001</v>
      </c>
      <c r="B523" t="s">
        <v>2902</v>
      </c>
      <c r="C523" t="s">
        <v>2626</v>
      </c>
      <c r="D523" t="s">
        <v>1288</v>
      </c>
      <c r="E523" t="s">
        <v>2628</v>
      </c>
      <c r="F523">
        <v>2205</v>
      </c>
      <c r="G523" s="1">
        <v>38800</v>
      </c>
      <c r="H523" t="s">
        <v>3329</v>
      </c>
      <c r="I523">
        <v>0</v>
      </c>
      <c r="J523">
        <v>54.88</v>
      </c>
      <c r="K523">
        <v>0</v>
      </c>
      <c r="L523">
        <v>-54.88</v>
      </c>
      <c r="M523" t="s">
        <v>1290</v>
      </c>
    </row>
    <row r="524" spans="1:13">
      <c r="A524">
        <v>101010102001</v>
      </c>
      <c r="B524" t="s">
        <v>2902</v>
      </c>
      <c r="C524" t="s">
        <v>2626</v>
      </c>
      <c r="D524" t="s">
        <v>1288</v>
      </c>
      <c r="E524" t="s">
        <v>2628</v>
      </c>
      <c r="F524">
        <v>2206</v>
      </c>
      <c r="G524" s="1">
        <v>38800</v>
      </c>
      <c r="H524" t="s">
        <v>3330</v>
      </c>
      <c r="I524">
        <v>0</v>
      </c>
      <c r="J524">
        <v>8609.93</v>
      </c>
      <c r="K524">
        <v>0</v>
      </c>
      <c r="L524">
        <v>-8609.93</v>
      </c>
      <c r="M524" t="s">
        <v>1290</v>
      </c>
    </row>
    <row r="525" spans="1:13">
      <c r="A525">
        <v>101010102001</v>
      </c>
      <c r="B525" t="s">
        <v>2902</v>
      </c>
      <c r="C525" t="s">
        <v>2626</v>
      </c>
      <c r="D525" t="s">
        <v>1288</v>
      </c>
      <c r="E525" t="s">
        <v>2628</v>
      </c>
      <c r="F525">
        <v>2207</v>
      </c>
      <c r="G525" s="1">
        <v>38800</v>
      </c>
      <c r="H525" t="s">
        <v>3331</v>
      </c>
      <c r="I525">
        <v>0</v>
      </c>
      <c r="J525">
        <v>8.9600000000000009</v>
      </c>
      <c r="K525">
        <v>0</v>
      </c>
      <c r="L525">
        <v>-8.9600000000000009</v>
      </c>
      <c r="M525" t="s">
        <v>1290</v>
      </c>
    </row>
    <row r="526" spans="1:13">
      <c r="A526">
        <v>101010102001</v>
      </c>
      <c r="B526" t="s">
        <v>2902</v>
      </c>
      <c r="C526" t="s">
        <v>2626</v>
      </c>
      <c r="D526" t="s">
        <v>1288</v>
      </c>
      <c r="E526" t="s">
        <v>2628</v>
      </c>
      <c r="F526">
        <v>2207</v>
      </c>
      <c r="G526" s="1">
        <v>38800</v>
      </c>
      <c r="H526" t="s">
        <v>3332</v>
      </c>
      <c r="I526">
        <v>0</v>
      </c>
      <c r="J526">
        <v>8.9600000000000009</v>
      </c>
      <c r="K526">
        <v>0</v>
      </c>
      <c r="L526">
        <v>-8.9600000000000009</v>
      </c>
      <c r="M526" t="s">
        <v>1290</v>
      </c>
    </row>
    <row r="527" spans="1:13">
      <c r="A527">
        <v>101010102001</v>
      </c>
      <c r="B527" t="s">
        <v>2902</v>
      </c>
      <c r="C527" t="s">
        <v>2626</v>
      </c>
      <c r="D527" t="s">
        <v>1288</v>
      </c>
      <c r="E527" t="s">
        <v>2628</v>
      </c>
      <c r="F527">
        <v>2209</v>
      </c>
      <c r="G527" s="1">
        <v>38800</v>
      </c>
      <c r="H527" t="s">
        <v>3333</v>
      </c>
      <c r="I527">
        <v>0</v>
      </c>
      <c r="J527">
        <v>160.94999999999999</v>
      </c>
      <c r="K527">
        <v>0</v>
      </c>
      <c r="L527">
        <v>-160.94999999999999</v>
      </c>
      <c r="M527" t="s">
        <v>1290</v>
      </c>
    </row>
    <row r="528" spans="1:13">
      <c r="A528">
        <v>101010102001</v>
      </c>
      <c r="B528" t="s">
        <v>2902</v>
      </c>
      <c r="C528" t="s">
        <v>2626</v>
      </c>
      <c r="D528" t="s">
        <v>1288</v>
      </c>
      <c r="E528" t="s">
        <v>2628</v>
      </c>
      <c r="F528">
        <v>2210</v>
      </c>
      <c r="G528" s="1">
        <v>38800</v>
      </c>
      <c r="H528" t="s">
        <v>3334</v>
      </c>
      <c r="I528">
        <v>0</v>
      </c>
      <c r="J528">
        <v>374.53</v>
      </c>
      <c r="K528">
        <v>0</v>
      </c>
      <c r="L528">
        <v>-374.53</v>
      </c>
      <c r="M528" t="s">
        <v>1290</v>
      </c>
    </row>
    <row r="529" spans="1:13">
      <c r="A529">
        <v>101010102001</v>
      </c>
      <c r="B529" t="s">
        <v>2902</v>
      </c>
      <c r="C529" t="s">
        <v>2626</v>
      </c>
      <c r="D529" t="s">
        <v>1288</v>
      </c>
      <c r="E529" t="s">
        <v>2628</v>
      </c>
      <c r="F529">
        <v>2211</v>
      </c>
      <c r="G529" s="1">
        <v>38800</v>
      </c>
      <c r="H529" t="s">
        <v>3335</v>
      </c>
      <c r="I529">
        <v>0</v>
      </c>
      <c r="J529">
        <v>183.43</v>
      </c>
      <c r="K529">
        <v>0</v>
      </c>
      <c r="L529">
        <v>-183.43</v>
      </c>
      <c r="M529" t="s">
        <v>1290</v>
      </c>
    </row>
    <row r="530" spans="1:13">
      <c r="A530">
        <v>101010102001</v>
      </c>
      <c r="B530" t="s">
        <v>2902</v>
      </c>
      <c r="C530" t="s">
        <v>2626</v>
      </c>
      <c r="D530" t="s">
        <v>1288</v>
      </c>
      <c r="E530" t="s">
        <v>2628</v>
      </c>
      <c r="F530">
        <v>2213</v>
      </c>
      <c r="G530" s="1">
        <v>38800</v>
      </c>
      <c r="H530" t="s">
        <v>3336</v>
      </c>
      <c r="I530">
        <v>0</v>
      </c>
      <c r="J530">
        <v>144.08000000000001</v>
      </c>
      <c r="K530">
        <v>0</v>
      </c>
      <c r="L530">
        <v>-144.08000000000001</v>
      </c>
      <c r="M530" t="s">
        <v>1290</v>
      </c>
    </row>
    <row r="531" spans="1:13">
      <c r="A531">
        <v>101010102001</v>
      </c>
      <c r="B531" t="s">
        <v>2902</v>
      </c>
      <c r="C531" t="s">
        <v>2626</v>
      </c>
      <c r="D531" t="s">
        <v>1288</v>
      </c>
      <c r="E531" t="s">
        <v>2628</v>
      </c>
      <c r="F531">
        <v>2214</v>
      </c>
      <c r="G531" s="1">
        <v>38801</v>
      </c>
      <c r="H531" t="s">
        <v>3341</v>
      </c>
      <c r="I531">
        <v>0</v>
      </c>
      <c r="J531">
        <v>38347.660000000003</v>
      </c>
      <c r="K531">
        <v>0</v>
      </c>
      <c r="L531">
        <v>-38347.660000000003</v>
      </c>
      <c r="M531" t="s">
        <v>1290</v>
      </c>
    </row>
    <row r="532" spans="1:13">
      <c r="A532">
        <v>101010102001</v>
      </c>
      <c r="B532" t="s">
        <v>2902</v>
      </c>
      <c r="C532" t="s">
        <v>2626</v>
      </c>
      <c r="D532" t="s">
        <v>1288</v>
      </c>
      <c r="E532" t="s">
        <v>2628</v>
      </c>
      <c r="F532">
        <v>2223</v>
      </c>
      <c r="G532" s="1">
        <v>38803</v>
      </c>
      <c r="H532" t="s">
        <v>3342</v>
      </c>
      <c r="I532">
        <v>0</v>
      </c>
      <c r="J532">
        <v>20344.599999999999</v>
      </c>
      <c r="K532">
        <v>0</v>
      </c>
      <c r="L532">
        <v>-20344.599999999999</v>
      </c>
      <c r="M532" t="s">
        <v>1290</v>
      </c>
    </row>
    <row r="533" spans="1:13">
      <c r="A533">
        <v>101010102001</v>
      </c>
      <c r="B533" t="s">
        <v>2902</v>
      </c>
      <c r="C533" t="s">
        <v>2626</v>
      </c>
      <c r="D533" t="s">
        <v>1288</v>
      </c>
      <c r="E533" t="s">
        <v>2628</v>
      </c>
      <c r="F533">
        <v>2225</v>
      </c>
      <c r="G533" s="1">
        <v>38803</v>
      </c>
      <c r="H533" t="s">
        <v>3343</v>
      </c>
      <c r="I533">
        <v>0</v>
      </c>
      <c r="J533">
        <v>33</v>
      </c>
      <c r="K533">
        <v>0</v>
      </c>
      <c r="L533">
        <v>-33</v>
      </c>
      <c r="M533" t="s">
        <v>1290</v>
      </c>
    </row>
    <row r="534" spans="1:13">
      <c r="A534">
        <v>101010102001</v>
      </c>
      <c r="B534" t="s">
        <v>2902</v>
      </c>
      <c r="C534" t="s">
        <v>2626</v>
      </c>
      <c r="D534" t="s">
        <v>1288</v>
      </c>
      <c r="E534" t="s">
        <v>2628</v>
      </c>
      <c r="F534">
        <v>2231</v>
      </c>
      <c r="G534" s="1">
        <v>38803</v>
      </c>
      <c r="H534" t="s">
        <v>3343</v>
      </c>
      <c r="I534">
        <v>0</v>
      </c>
      <c r="J534">
        <v>24.5</v>
      </c>
      <c r="K534">
        <v>0</v>
      </c>
      <c r="L534">
        <v>-24.5</v>
      </c>
      <c r="M534" t="s">
        <v>1290</v>
      </c>
    </row>
    <row r="535" spans="1:13">
      <c r="A535">
        <v>101010102001</v>
      </c>
      <c r="B535" t="s">
        <v>2902</v>
      </c>
      <c r="C535" t="s">
        <v>2626</v>
      </c>
      <c r="D535" t="s">
        <v>1288</v>
      </c>
      <c r="E535" t="s">
        <v>2628</v>
      </c>
      <c r="F535">
        <v>2232</v>
      </c>
      <c r="G535" s="1">
        <v>38803</v>
      </c>
      <c r="H535" t="s">
        <v>3343</v>
      </c>
      <c r="I535">
        <v>0</v>
      </c>
      <c r="J535">
        <v>90</v>
      </c>
      <c r="K535">
        <v>0</v>
      </c>
      <c r="L535">
        <v>-90</v>
      </c>
      <c r="M535" t="s">
        <v>1290</v>
      </c>
    </row>
    <row r="536" spans="1:13">
      <c r="A536">
        <v>101010102001</v>
      </c>
      <c r="B536" t="s">
        <v>2902</v>
      </c>
      <c r="C536" t="s">
        <v>2626</v>
      </c>
      <c r="D536" t="s">
        <v>1288</v>
      </c>
      <c r="E536" t="s">
        <v>2628</v>
      </c>
      <c r="F536">
        <v>2233</v>
      </c>
      <c r="G536" s="1">
        <v>38803</v>
      </c>
      <c r="H536" t="s">
        <v>3343</v>
      </c>
      <c r="I536">
        <v>0</v>
      </c>
      <c r="J536">
        <v>22.96</v>
      </c>
      <c r="K536">
        <v>0</v>
      </c>
      <c r="L536">
        <v>-22.96</v>
      </c>
      <c r="M536" t="s">
        <v>1290</v>
      </c>
    </row>
    <row r="537" spans="1:13">
      <c r="A537">
        <v>101010102001</v>
      </c>
      <c r="B537" t="s">
        <v>2902</v>
      </c>
      <c r="C537" t="s">
        <v>2626</v>
      </c>
      <c r="D537" t="s">
        <v>1288</v>
      </c>
      <c r="E537" t="s">
        <v>2628</v>
      </c>
      <c r="F537">
        <v>2234</v>
      </c>
      <c r="G537" s="1">
        <v>38803</v>
      </c>
      <c r="H537" t="s">
        <v>3343</v>
      </c>
      <c r="I537">
        <v>0</v>
      </c>
      <c r="J537">
        <v>76.650000000000006</v>
      </c>
      <c r="K537">
        <v>0</v>
      </c>
      <c r="L537">
        <v>-76.650000000000006</v>
      </c>
      <c r="M537" t="s">
        <v>1290</v>
      </c>
    </row>
    <row r="538" spans="1:13" s="5" customFormat="1">
      <c r="A538" s="5">
        <v>101010102001</v>
      </c>
      <c r="B538" s="5" t="s">
        <v>2902</v>
      </c>
      <c r="C538" s="5" t="s">
        <v>2626</v>
      </c>
      <c r="D538" s="5" t="s">
        <v>1288</v>
      </c>
      <c r="E538" s="5" t="s">
        <v>2628</v>
      </c>
      <c r="F538" s="5">
        <v>2235</v>
      </c>
      <c r="G538" s="6">
        <v>38803</v>
      </c>
      <c r="H538" s="5" t="s">
        <v>3343</v>
      </c>
      <c r="I538" s="5">
        <v>0</v>
      </c>
      <c r="J538" s="5">
        <v>66.400000000000006</v>
      </c>
      <c r="K538" s="5">
        <v>0</v>
      </c>
      <c r="L538" s="5">
        <v>-66.400000000000006</v>
      </c>
      <c r="M538" s="5" t="s">
        <v>1290</v>
      </c>
    </row>
    <row r="539" spans="1:13">
      <c r="A539">
        <v>101010102001</v>
      </c>
      <c r="B539" t="s">
        <v>2902</v>
      </c>
      <c r="C539" t="s">
        <v>2626</v>
      </c>
      <c r="D539" t="s">
        <v>1288</v>
      </c>
      <c r="E539" t="s">
        <v>2628</v>
      </c>
      <c r="F539">
        <v>2236</v>
      </c>
      <c r="G539" s="1">
        <v>38803</v>
      </c>
      <c r="H539" t="s">
        <v>3343</v>
      </c>
      <c r="I539">
        <v>0</v>
      </c>
      <c r="J539">
        <v>60.35</v>
      </c>
      <c r="K539">
        <v>0</v>
      </c>
      <c r="L539">
        <v>-60.35</v>
      </c>
      <c r="M539" t="s">
        <v>1290</v>
      </c>
    </row>
    <row r="540" spans="1:13">
      <c r="A540">
        <v>101010102001</v>
      </c>
      <c r="B540" t="s">
        <v>2902</v>
      </c>
      <c r="C540" t="s">
        <v>2626</v>
      </c>
      <c r="D540" t="s">
        <v>1288</v>
      </c>
      <c r="E540" t="s">
        <v>2628</v>
      </c>
      <c r="F540">
        <v>2237</v>
      </c>
      <c r="G540" s="1">
        <v>38803</v>
      </c>
      <c r="H540" t="s">
        <v>3343</v>
      </c>
      <c r="I540">
        <v>0</v>
      </c>
      <c r="J540">
        <v>26.78</v>
      </c>
      <c r="K540">
        <v>0</v>
      </c>
      <c r="L540">
        <v>-26.78</v>
      </c>
      <c r="M540" t="s">
        <v>1290</v>
      </c>
    </row>
    <row r="541" spans="1:13">
      <c r="A541">
        <v>101010102001</v>
      </c>
      <c r="B541" t="s">
        <v>2902</v>
      </c>
      <c r="C541" t="s">
        <v>2626</v>
      </c>
      <c r="D541" t="s">
        <v>1288</v>
      </c>
      <c r="E541" t="s">
        <v>2628</v>
      </c>
      <c r="F541">
        <v>2238</v>
      </c>
      <c r="G541" s="1">
        <v>38803</v>
      </c>
      <c r="H541" t="s">
        <v>3343</v>
      </c>
      <c r="I541">
        <v>0</v>
      </c>
      <c r="J541">
        <v>35.29</v>
      </c>
      <c r="K541">
        <v>0</v>
      </c>
      <c r="L541">
        <v>-35.29</v>
      </c>
      <c r="M541" t="s">
        <v>1290</v>
      </c>
    </row>
    <row r="542" spans="1:13">
      <c r="A542">
        <v>101010102001</v>
      </c>
      <c r="B542" t="s">
        <v>2902</v>
      </c>
      <c r="C542" t="s">
        <v>2626</v>
      </c>
      <c r="D542" t="s">
        <v>1288</v>
      </c>
      <c r="E542" t="s">
        <v>2628</v>
      </c>
      <c r="F542">
        <v>2239</v>
      </c>
      <c r="G542" s="1">
        <v>38803</v>
      </c>
      <c r="H542" t="s">
        <v>3344</v>
      </c>
      <c r="I542">
        <v>0</v>
      </c>
      <c r="J542">
        <v>120.5</v>
      </c>
      <c r="K542">
        <v>0</v>
      </c>
      <c r="L542">
        <v>-120.5</v>
      </c>
      <c r="M542" t="s">
        <v>1290</v>
      </c>
    </row>
    <row r="543" spans="1:13">
      <c r="A543">
        <v>101010102001</v>
      </c>
      <c r="B543" t="s">
        <v>2902</v>
      </c>
      <c r="C543" t="s">
        <v>2626</v>
      </c>
      <c r="D543" t="s">
        <v>1288</v>
      </c>
      <c r="E543" t="s">
        <v>2628</v>
      </c>
      <c r="F543">
        <v>2240</v>
      </c>
      <c r="G543" s="1">
        <v>38803</v>
      </c>
      <c r="H543" t="s">
        <v>3343</v>
      </c>
      <c r="I543">
        <v>0</v>
      </c>
      <c r="J543">
        <v>76</v>
      </c>
      <c r="K543">
        <v>0</v>
      </c>
      <c r="L543">
        <v>-76</v>
      </c>
      <c r="M543" t="s">
        <v>1290</v>
      </c>
    </row>
    <row r="544" spans="1:13">
      <c r="A544">
        <v>101010102001</v>
      </c>
      <c r="B544" t="s">
        <v>2902</v>
      </c>
      <c r="C544" t="s">
        <v>2626</v>
      </c>
      <c r="D544" t="s">
        <v>1288</v>
      </c>
      <c r="E544" t="s">
        <v>2628</v>
      </c>
      <c r="F544">
        <v>2241</v>
      </c>
      <c r="G544" s="1">
        <v>38803</v>
      </c>
      <c r="H544" t="s">
        <v>3343</v>
      </c>
      <c r="I544">
        <v>0</v>
      </c>
      <c r="J544">
        <v>51.5</v>
      </c>
      <c r="K544">
        <v>0</v>
      </c>
      <c r="L544">
        <v>-51.5</v>
      </c>
      <c r="M544" t="s">
        <v>1290</v>
      </c>
    </row>
    <row r="545" spans="1:13">
      <c r="A545">
        <v>101010102001</v>
      </c>
      <c r="B545" t="s">
        <v>2902</v>
      </c>
      <c r="C545" t="s">
        <v>2626</v>
      </c>
      <c r="D545" t="s">
        <v>1288</v>
      </c>
      <c r="E545" t="s">
        <v>2628</v>
      </c>
      <c r="F545">
        <v>2242</v>
      </c>
      <c r="G545" s="1">
        <v>38803</v>
      </c>
      <c r="H545" t="s">
        <v>3343</v>
      </c>
      <c r="I545">
        <v>0</v>
      </c>
      <c r="J545">
        <v>150</v>
      </c>
      <c r="K545">
        <v>0</v>
      </c>
      <c r="L545">
        <v>-150</v>
      </c>
      <c r="M545" t="s">
        <v>1290</v>
      </c>
    </row>
    <row r="546" spans="1:13">
      <c r="A546">
        <v>101010102001</v>
      </c>
      <c r="B546" t="s">
        <v>2902</v>
      </c>
      <c r="C546" t="s">
        <v>2626</v>
      </c>
      <c r="D546" t="s">
        <v>1288</v>
      </c>
      <c r="E546" t="s">
        <v>2628</v>
      </c>
      <c r="F546">
        <v>2243</v>
      </c>
      <c r="G546" s="1">
        <v>38803</v>
      </c>
      <c r="H546" t="s">
        <v>3343</v>
      </c>
      <c r="I546">
        <v>0</v>
      </c>
      <c r="J546">
        <v>256.39999999999998</v>
      </c>
      <c r="K546">
        <v>0</v>
      </c>
      <c r="L546">
        <v>-256.39999999999998</v>
      </c>
      <c r="M546" t="s">
        <v>1290</v>
      </c>
    </row>
    <row r="547" spans="1:13">
      <c r="A547">
        <v>101010102001</v>
      </c>
      <c r="B547" t="s">
        <v>2902</v>
      </c>
      <c r="C547" t="s">
        <v>2626</v>
      </c>
      <c r="D547" t="s">
        <v>1288</v>
      </c>
      <c r="E547" t="s">
        <v>2628</v>
      </c>
      <c r="F547">
        <v>2245</v>
      </c>
      <c r="G547" s="1">
        <v>38803</v>
      </c>
      <c r="H547" t="s">
        <v>3343</v>
      </c>
      <c r="I547">
        <v>0</v>
      </c>
      <c r="J547">
        <v>60.1</v>
      </c>
      <c r="K547">
        <v>0</v>
      </c>
      <c r="L547">
        <v>-60.1</v>
      </c>
      <c r="M547" t="s">
        <v>1290</v>
      </c>
    </row>
    <row r="548" spans="1:13">
      <c r="A548">
        <v>101010102001</v>
      </c>
      <c r="B548" t="s">
        <v>2902</v>
      </c>
      <c r="C548" t="s">
        <v>2626</v>
      </c>
      <c r="D548" t="s">
        <v>1288</v>
      </c>
      <c r="E548" t="s">
        <v>2628</v>
      </c>
      <c r="F548">
        <v>2246</v>
      </c>
      <c r="G548" s="1">
        <v>38803</v>
      </c>
      <c r="H548" t="s">
        <v>3343</v>
      </c>
      <c r="I548">
        <v>0</v>
      </c>
      <c r="J548">
        <v>17</v>
      </c>
      <c r="K548">
        <v>0</v>
      </c>
      <c r="L548">
        <v>-17</v>
      </c>
      <c r="M548" t="s">
        <v>1290</v>
      </c>
    </row>
    <row r="549" spans="1:13" s="5" customFormat="1">
      <c r="A549" s="5">
        <v>101010102001</v>
      </c>
      <c r="B549" s="5" t="s">
        <v>2902</v>
      </c>
      <c r="C549" s="5" t="s">
        <v>2626</v>
      </c>
      <c r="D549" s="5" t="s">
        <v>1288</v>
      </c>
      <c r="E549" s="5" t="s">
        <v>2628</v>
      </c>
      <c r="F549" s="5">
        <v>2247</v>
      </c>
      <c r="G549" s="6">
        <v>38803</v>
      </c>
      <c r="H549" s="5" t="s">
        <v>3345</v>
      </c>
      <c r="I549" s="5">
        <v>0</v>
      </c>
      <c r="J549" s="5">
        <v>1430</v>
      </c>
      <c r="K549" s="5">
        <v>0</v>
      </c>
      <c r="L549" s="5">
        <v>-1430</v>
      </c>
      <c r="M549" s="5" t="s">
        <v>1290</v>
      </c>
    </row>
    <row r="550" spans="1:13">
      <c r="A550">
        <v>101010102001</v>
      </c>
      <c r="B550" t="s">
        <v>2902</v>
      </c>
      <c r="C550" t="s">
        <v>2626</v>
      </c>
      <c r="D550" t="s">
        <v>1288</v>
      </c>
      <c r="E550" t="s">
        <v>2628</v>
      </c>
      <c r="F550">
        <v>2250</v>
      </c>
      <c r="G550" s="1">
        <v>38803</v>
      </c>
      <c r="H550" t="s">
        <v>3346</v>
      </c>
      <c r="I550">
        <v>0</v>
      </c>
      <c r="J550">
        <v>8845.01</v>
      </c>
      <c r="K550">
        <v>0</v>
      </c>
      <c r="L550">
        <v>-8845.01</v>
      </c>
      <c r="M550" t="s">
        <v>1290</v>
      </c>
    </row>
    <row r="551" spans="1:13">
      <c r="A551">
        <v>101010102001</v>
      </c>
      <c r="B551" t="s">
        <v>2902</v>
      </c>
      <c r="C551" t="s">
        <v>2626</v>
      </c>
      <c r="D551" t="s">
        <v>1288</v>
      </c>
      <c r="E551" t="s">
        <v>2628</v>
      </c>
      <c r="F551">
        <v>2254</v>
      </c>
      <c r="G551" s="1">
        <v>38803</v>
      </c>
      <c r="H551" t="s">
        <v>3347</v>
      </c>
      <c r="I551">
        <v>0</v>
      </c>
      <c r="J551">
        <v>130.09</v>
      </c>
      <c r="K551">
        <v>0</v>
      </c>
      <c r="L551">
        <v>-130.09</v>
      </c>
      <c r="M551" t="s">
        <v>1290</v>
      </c>
    </row>
    <row r="552" spans="1:13">
      <c r="A552">
        <v>101010102001</v>
      </c>
      <c r="B552" t="s">
        <v>2902</v>
      </c>
      <c r="C552" t="s">
        <v>2626</v>
      </c>
      <c r="D552" t="s">
        <v>1288</v>
      </c>
      <c r="E552" t="s">
        <v>2628</v>
      </c>
      <c r="F552">
        <v>2255</v>
      </c>
      <c r="G552" s="1">
        <v>38803</v>
      </c>
      <c r="H552" t="s">
        <v>3348</v>
      </c>
      <c r="I552">
        <v>0</v>
      </c>
      <c r="J552">
        <v>9867.1299999999992</v>
      </c>
      <c r="K552">
        <v>0</v>
      </c>
      <c r="L552">
        <v>-9867.1299999999992</v>
      </c>
      <c r="M552" t="s">
        <v>1290</v>
      </c>
    </row>
    <row r="553" spans="1:13">
      <c r="A553">
        <v>101010102001</v>
      </c>
      <c r="B553" t="s">
        <v>2902</v>
      </c>
      <c r="C553" t="s">
        <v>2626</v>
      </c>
      <c r="D553" t="s">
        <v>1288</v>
      </c>
      <c r="E553" t="s">
        <v>2628</v>
      </c>
      <c r="F553">
        <v>2257</v>
      </c>
      <c r="G553" s="1">
        <v>38803</v>
      </c>
      <c r="H553" t="s">
        <v>3343</v>
      </c>
      <c r="I553">
        <v>0</v>
      </c>
      <c r="J553">
        <v>195.65</v>
      </c>
      <c r="K553">
        <v>0</v>
      </c>
      <c r="L553">
        <v>-195.65</v>
      </c>
      <c r="M553" t="s">
        <v>1290</v>
      </c>
    </row>
    <row r="554" spans="1:13">
      <c r="A554">
        <v>101010102001</v>
      </c>
      <c r="B554" t="s">
        <v>2902</v>
      </c>
      <c r="C554" t="s">
        <v>2626</v>
      </c>
      <c r="D554" t="s">
        <v>1288</v>
      </c>
      <c r="E554" t="s">
        <v>2628</v>
      </c>
      <c r="F554">
        <v>2260</v>
      </c>
      <c r="G554" s="1">
        <v>38803</v>
      </c>
      <c r="H554" t="s">
        <v>3349</v>
      </c>
      <c r="I554">
        <v>0</v>
      </c>
      <c r="J554">
        <v>27.5</v>
      </c>
      <c r="K554">
        <v>0</v>
      </c>
      <c r="L554">
        <v>-27.5</v>
      </c>
      <c r="M554" t="s">
        <v>1290</v>
      </c>
    </row>
    <row r="555" spans="1:13">
      <c r="A555">
        <v>101010102001</v>
      </c>
      <c r="B555" t="s">
        <v>2902</v>
      </c>
      <c r="C555" t="s">
        <v>2626</v>
      </c>
      <c r="D555" t="s">
        <v>1288</v>
      </c>
      <c r="E555" t="s">
        <v>2628</v>
      </c>
      <c r="F555">
        <v>2262</v>
      </c>
      <c r="G555" s="1">
        <v>38803</v>
      </c>
      <c r="H555" t="s">
        <v>3350</v>
      </c>
      <c r="I555">
        <v>0</v>
      </c>
      <c r="J555">
        <v>310.60000000000002</v>
      </c>
      <c r="K555">
        <v>0</v>
      </c>
      <c r="L555">
        <v>-310.60000000000002</v>
      </c>
      <c r="M555" t="s">
        <v>1290</v>
      </c>
    </row>
    <row r="556" spans="1:13">
      <c r="A556">
        <v>101010102001</v>
      </c>
      <c r="B556" t="s">
        <v>2902</v>
      </c>
      <c r="C556" t="s">
        <v>2626</v>
      </c>
      <c r="D556" t="s">
        <v>1288</v>
      </c>
      <c r="E556" t="s">
        <v>2628</v>
      </c>
      <c r="F556">
        <v>2263</v>
      </c>
      <c r="G556" s="1">
        <v>38803</v>
      </c>
      <c r="H556" t="s">
        <v>3343</v>
      </c>
      <c r="I556">
        <v>0</v>
      </c>
      <c r="J556">
        <v>15.5</v>
      </c>
      <c r="K556">
        <v>0</v>
      </c>
      <c r="L556">
        <v>-15.5</v>
      </c>
      <c r="M556" t="s">
        <v>1290</v>
      </c>
    </row>
    <row r="557" spans="1:13">
      <c r="A557">
        <v>101010102001</v>
      </c>
      <c r="B557" t="s">
        <v>2902</v>
      </c>
      <c r="C557" t="s">
        <v>2626</v>
      </c>
      <c r="D557" t="s">
        <v>1288</v>
      </c>
      <c r="E557" t="s">
        <v>2628</v>
      </c>
      <c r="F557">
        <v>2264</v>
      </c>
      <c r="G557" s="1">
        <v>38803</v>
      </c>
      <c r="H557" t="s">
        <v>3344</v>
      </c>
      <c r="I557">
        <v>0</v>
      </c>
      <c r="J557">
        <v>189</v>
      </c>
      <c r="K557">
        <v>0</v>
      </c>
      <c r="L557">
        <v>-189</v>
      </c>
      <c r="M557" t="s">
        <v>1290</v>
      </c>
    </row>
    <row r="558" spans="1:13" s="5" customFormat="1">
      <c r="A558" s="5">
        <v>101010102001</v>
      </c>
      <c r="B558" s="5" t="s">
        <v>2902</v>
      </c>
      <c r="C558" s="5" t="s">
        <v>2626</v>
      </c>
      <c r="D558" s="5" t="s">
        <v>1288</v>
      </c>
      <c r="E558" s="5" t="s">
        <v>2628</v>
      </c>
      <c r="F558" s="5">
        <v>2265</v>
      </c>
      <c r="G558" s="6">
        <v>38803</v>
      </c>
      <c r="H558" s="5" t="s">
        <v>3344</v>
      </c>
      <c r="I558" s="5">
        <v>0</v>
      </c>
      <c r="J558" s="5">
        <v>203</v>
      </c>
      <c r="K558" s="5">
        <v>0</v>
      </c>
      <c r="L558" s="5">
        <v>-203</v>
      </c>
      <c r="M558" s="5" t="s">
        <v>1290</v>
      </c>
    </row>
    <row r="559" spans="1:13">
      <c r="A559">
        <v>101010102001</v>
      </c>
      <c r="B559" t="s">
        <v>2902</v>
      </c>
      <c r="C559" t="s">
        <v>2626</v>
      </c>
      <c r="D559" t="s">
        <v>1288</v>
      </c>
      <c r="E559" t="s">
        <v>2628</v>
      </c>
      <c r="F559">
        <v>2266</v>
      </c>
      <c r="G559" s="1">
        <v>38803</v>
      </c>
      <c r="H559" t="s">
        <v>3344</v>
      </c>
      <c r="I559">
        <v>0</v>
      </c>
      <c r="J559">
        <v>12.33</v>
      </c>
      <c r="K559">
        <v>0</v>
      </c>
      <c r="L559">
        <v>-12.33</v>
      </c>
      <c r="M559" t="s">
        <v>1290</v>
      </c>
    </row>
    <row r="560" spans="1:13">
      <c r="A560">
        <v>101010102001</v>
      </c>
      <c r="B560" t="s">
        <v>2902</v>
      </c>
      <c r="C560" t="s">
        <v>2626</v>
      </c>
      <c r="D560" t="s">
        <v>1288</v>
      </c>
      <c r="E560" t="s">
        <v>2628</v>
      </c>
      <c r="F560">
        <v>2269</v>
      </c>
      <c r="G560" s="1">
        <v>38803</v>
      </c>
      <c r="H560" t="s">
        <v>3351</v>
      </c>
      <c r="I560">
        <v>0</v>
      </c>
      <c r="J560">
        <v>92.23</v>
      </c>
      <c r="K560">
        <v>0</v>
      </c>
      <c r="L560">
        <v>-92.23</v>
      </c>
      <c r="M560" t="s">
        <v>1290</v>
      </c>
    </row>
    <row r="561" spans="1:13" s="5" customFormat="1">
      <c r="A561" s="5">
        <v>101010102001</v>
      </c>
      <c r="B561" s="5" t="s">
        <v>2902</v>
      </c>
      <c r="C561" s="5" t="s">
        <v>2626</v>
      </c>
      <c r="D561" s="5" t="s">
        <v>1288</v>
      </c>
      <c r="E561" s="5" t="s">
        <v>2628</v>
      </c>
      <c r="F561" s="5">
        <v>2270</v>
      </c>
      <c r="G561" s="6">
        <v>38804</v>
      </c>
      <c r="H561" s="5" t="s">
        <v>3352</v>
      </c>
      <c r="I561" s="5">
        <v>0</v>
      </c>
      <c r="J561" s="5">
        <v>20438.240000000002</v>
      </c>
      <c r="K561" s="5">
        <v>0</v>
      </c>
      <c r="L561" s="5">
        <v>-20438.240000000002</v>
      </c>
      <c r="M561" s="5" t="s">
        <v>1290</v>
      </c>
    </row>
    <row r="562" spans="1:13" s="5" customFormat="1">
      <c r="A562" s="5">
        <v>101010102001</v>
      </c>
      <c r="B562" s="5" t="s">
        <v>2902</v>
      </c>
      <c r="C562" s="5" t="s">
        <v>2626</v>
      </c>
      <c r="D562" s="5" t="s">
        <v>1288</v>
      </c>
      <c r="E562" s="5" t="s">
        <v>2628</v>
      </c>
      <c r="F562" s="5">
        <v>2271</v>
      </c>
      <c r="G562" s="6">
        <v>38804</v>
      </c>
      <c r="H562" s="5" t="s">
        <v>3353</v>
      </c>
      <c r="I562" s="5">
        <v>0</v>
      </c>
      <c r="J562" s="5">
        <v>145.6</v>
      </c>
      <c r="K562" s="5">
        <v>0</v>
      </c>
      <c r="L562" s="5">
        <v>-145.6</v>
      </c>
      <c r="M562" s="5" t="s">
        <v>1290</v>
      </c>
    </row>
    <row r="563" spans="1:13">
      <c r="A563">
        <v>101010102001</v>
      </c>
      <c r="B563" t="s">
        <v>2902</v>
      </c>
      <c r="C563" t="s">
        <v>2626</v>
      </c>
      <c r="D563" t="s">
        <v>1288</v>
      </c>
      <c r="E563" t="s">
        <v>2628</v>
      </c>
      <c r="F563">
        <v>2272</v>
      </c>
      <c r="G563" s="1">
        <v>38804</v>
      </c>
      <c r="H563" t="s">
        <v>3354</v>
      </c>
      <c r="I563">
        <v>0</v>
      </c>
      <c r="J563">
        <v>139</v>
      </c>
      <c r="K563">
        <v>0</v>
      </c>
      <c r="L563">
        <v>-139</v>
      </c>
      <c r="M563" t="s">
        <v>1290</v>
      </c>
    </row>
    <row r="564" spans="1:13">
      <c r="A564">
        <v>101010102001</v>
      </c>
      <c r="B564" t="s">
        <v>2902</v>
      </c>
      <c r="C564" t="s">
        <v>2626</v>
      </c>
      <c r="D564" t="s">
        <v>1288</v>
      </c>
      <c r="E564" t="s">
        <v>2628</v>
      </c>
      <c r="F564">
        <v>2274</v>
      </c>
      <c r="G564" s="1">
        <v>38804</v>
      </c>
      <c r="H564" t="s">
        <v>3355</v>
      </c>
      <c r="I564">
        <v>0</v>
      </c>
      <c r="J564">
        <v>362.88</v>
      </c>
      <c r="K564">
        <v>0</v>
      </c>
      <c r="L564">
        <v>-362.88</v>
      </c>
      <c r="M564" t="s">
        <v>1290</v>
      </c>
    </row>
    <row r="565" spans="1:13">
      <c r="A565">
        <v>101010102001</v>
      </c>
      <c r="B565" t="s">
        <v>2902</v>
      </c>
      <c r="C565" t="s">
        <v>2626</v>
      </c>
      <c r="D565" t="s">
        <v>1288</v>
      </c>
      <c r="E565" t="s">
        <v>2628</v>
      </c>
      <c r="F565">
        <v>2275</v>
      </c>
      <c r="G565" s="1">
        <v>38804</v>
      </c>
      <c r="H565" t="s">
        <v>3356</v>
      </c>
      <c r="I565">
        <v>0</v>
      </c>
      <c r="J565">
        <v>100</v>
      </c>
      <c r="K565">
        <v>0</v>
      </c>
      <c r="L565">
        <v>-100</v>
      </c>
      <c r="M565" t="s">
        <v>1290</v>
      </c>
    </row>
    <row r="566" spans="1:13">
      <c r="A566">
        <v>101010102001</v>
      </c>
      <c r="B566" t="s">
        <v>2902</v>
      </c>
      <c r="C566" t="s">
        <v>2626</v>
      </c>
      <c r="D566" t="s">
        <v>1288</v>
      </c>
      <c r="E566" t="s">
        <v>2628</v>
      </c>
      <c r="F566">
        <v>2276</v>
      </c>
      <c r="G566" s="1">
        <v>38804</v>
      </c>
      <c r="H566" t="s">
        <v>1262</v>
      </c>
      <c r="I566">
        <v>0</v>
      </c>
      <c r="J566">
        <v>57.61</v>
      </c>
      <c r="K566">
        <v>0</v>
      </c>
      <c r="L566">
        <v>-57.61</v>
      </c>
      <c r="M566" t="s">
        <v>1290</v>
      </c>
    </row>
    <row r="567" spans="1:13">
      <c r="A567">
        <v>101010102001</v>
      </c>
      <c r="B567" t="s">
        <v>2902</v>
      </c>
      <c r="C567" t="s">
        <v>2626</v>
      </c>
      <c r="D567" t="s">
        <v>1288</v>
      </c>
      <c r="E567" t="s">
        <v>2628</v>
      </c>
      <c r="F567">
        <v>2277</v>
      </c>
      <c r="G567" s="1">
        <v>38805</v>
      </c>
      <c r="H567" t="s">
        <v>3360</v>
      </c>
      <c r="I567">
        <v>0</v>
      </c>
      <c r="J567">
        <v>400</v>
      </c>
      <c r="K567">
        <v>0</v>
      </c>
      <c r="L567">
        <v>-400</v>
      </c>
      <c r="M567" t="s">
        <v>1290</v>
      </c>
    </row>
    <row r="568" spans="1:13">
      <c r="A568">
        <v>101010102001</v>
      </c>
      <c r="B568" t="s">
        <v>2902</v>
      </c>
      <c r="C568" t="s">
        <v>2626</v>
      </c>
      <c r="D568" t="s">
        <v>1288</v>
      </c>
      <c r="E568" t="s">
        <v>2628</v>
      </c>
      <c r="F568">
        <v>2278</v>
      </c>
      <c r="G568" s="1">
        <v>38805</v>
      </c>
      <c r="H568" t="s">
        <v>3361</v>
      </c>
      <c r="I568">
        <v>0</v>
      </c>
      <c r="J568">
        <v>232.79</v>
      </c>
      <c r="K568">
        <v>0</v>
      </c>
      <c r="L568">
        <v>-232.79</v>
      </c>
      <c r="M568" t="s">
        <v>1290</v>
      </c>
    </row>
    <row r="569" spans="1:13">
      <c r="A569">
        <v>101010102001</v>
      </c>
      <c r="B569" t="s">
        <v>2902</v>
      </c>
      <c r="C569" t="s">
        <v>2626</v>
      </c>
      <c r="D569" t="s">
        <v>1288</v>
      </c>
      <c r="E569" t="s">
        <v>2628</v>
      </c>
      <c r="F569">
        <v>2279</v>
      </c>
      <c r="G569" s="1">
        <v>38806</v>
      </c>
      <c r="H569" t="s">
        <v>3363</v>
      </c>
      <c r="I569">
        <v>0</v>
      </c>
      <c r="J569">
        <v>24788.27</v>
      </c>
      <c r="K569">
        <v>0</v>
      </c>
      <c r="L569">
        <v>-24788.27</v>
      </c>
      <c r="M569" t="s">
        <v>1290</v>
      </c>
    </row>
    <row r="570" spans="1:13">
      <c r="A570">
        <v>101010102001</v>
      </c>
      <c r="B570" t="s">
        <v>2902</v>
      </c>
      <c r="C570" t="s">
        <v>2626</v>
      </c>
      <c r="D570" t="s">
        <v>1288</v>
      </c>
      <c r="E570" t="s">
        <v>2628</v>
      </c>
      <c r="F570">
        <v>2280</v>
      </c>
      <c r="G570" s="1">
        <v>38806</v>
      </c>
      <c r="H570" t="s">
        <v>3364</v>
      </c>
      <c r="I570">
        <v>0</v>
      </c>
      <c r="J570">
        <v>28</v>
      </c>
      <c r="K570">
        <v>0</v>
      </c>
      <c r="L570">
        <v>-28</v>
      </c>
      <c r="M570" t="s">
        <v>1290</v>
      </c>
    </row>
    <row r="571" spans="1:13">
      <c r="A571">
        <v>101010102001</v>
      </c>
      <c r="B571" t="s">
        <v>2902</v>
      </c>
      <c r="C571" t="s">
        <v>2626</v>
      </c>
      <c r="D571" t="s">
        <v>1288</v>
      </c>
      <c r="E571" t="s">
        <v>2628</v>
      </c>
      <c r="F571">
        <v>2281</v>
      </c>
      <c r="G571" s="1">
        <v>38806</v>
      </c>
      <c r="H571" t="s">
        <v>3201</v>
      </c>
      <c r="I571">
        <v>0</v>
      </c>
      <c r="J571">
        <v>0</v>
      </c>
      <c r="K571">
        <v>0</v>
      </c>
      <c r="L571">
        <v>0</v>
      </c>
      <c r="M571" t="s">
        <v>1290</v>
      </c>
    </row>
    <row r="572" spans="1:13">
      <c r="A572">
        <v>101010102001</v>
      </c>
      <c r="B572" t="s">
        <v>2902</v>
      </c>
      <c r="C572" t="s">
        <v>2626</v>
      </c>
      <c r="D572" t="s">
        <v>1288</v>
      </c>
      <c r="E572" t="s">
        <v>2628</v>
      </c>
      <c r="F572">
        <v>2282</v>
      </c>
      <c r="G572" s="1">
        <v>38806</v>
      </c>
      <c r="H572" t="s">
        <v>3201</v>
      </c>
      <c r="I572">
        <v>0</v>
      </c>
      <c r="J572">
        <v>24887.63</v>
      </c>
      <c r="K572">
        <v>0</v>
      </c>
      <c r="L572">
        <v>-24887.63</v>
      </c>
      <c r="M572" t="s">
        <v>1290</v>
      </c>
    </row>
    <row r="573" spans="1:13">
      <c r="A573">
        <v>101010102001</v>
      </c>
      <c r="B573" t="s">
        <v>2902</v>
      </c>
      <c r="C573" t="s">
        <v>2626</v>
      </c>
      <c r="D573" t="s">
        <v>1288</v>
      </c>
      <c r="E573" t="s">
        <v>2628</v>
      </c>
      <c r="F573">
        <v>2283</v>
      </c>
      <c r="G573" s="1">
        <v>38806</v>
      </c>
      <c r="H573" t="s">
        <v>3365</v>
      </c>
      <c r="I573">
        <v>0</v>
      </c>
      <c r="J573">
        <v>96.32</v>
      </c>
      <c r="K573">
        <v>0</v>
      </c>
      <c r="L573">
        <v>-96.32</v>
      </c>
      <c r="M573" t="s">
        <v>1290</v>
      </c>
    </row>
    <row r="574" spans="1:13">
      <c r="A574">
        <v>101010102001</v>
      </c>
      <c r="B574" t="s">
        <v>2902</v>
      </c>
      <c r="C574" t="s">
        <v>2626</v>
      </c>
      <c r="D574" t="s">
        <v>1288</v>
      </c>
      <c r="E574" t="s">
        <v>2628</v>
      </c>
      <c r="F574">
        <v>2290</v>
      </c>
      <c r="G574" s="1">
        <v>38806</v>
      </c>
      <c r="H574" t="s">
        <v>3366</v>
      </c>
      <c r="I574">
        <v>0</v>
      </c>
      <c r="J574">
        <v>770.54</v>
      </c>
      <c r="K574">
        <v>0</v>
      </c>
      <c r="L574">
        <v>-770.54</v>
      </c>
      <c r="M574" t="s">
        <v>1290</v>
      </c>
    </row>
    <row r="575" spans="1:13">
      <c r="A575">
        <v>101010102001</v>
      </c>
      <c r="B575" t="s">
        <v>2902</v>
      </c>
      <c r="C575" t="s">
        <v>2626</v>
      </c>
      <c r="D575" t="s">
        <v>1288</v>
      </c>
      <c r="E575" t="s">
        <v>2628</v>
      </c>
      <c r="F575">
        <v>2291</v>
      </c>
      <c r="G575" s="1">
        <v>38807</v>
      </c>
      <c r="H575" t="s">
        <v>3376</v>
      </c>
      <c r="I575">
        <v>0</v>
      </c>
      <c r="J575">
        <v>1849.12</v>
      </c>
      <c r="K575">
        <v>0</v>
      </c>
      <c r="L575">
        <v>-1849.12</v>
      </c>
      <c r="M575" t="s">
        <v>1290</v>
      </c>
    </row>
    <row r="576" spans="1:13">
      <c r="A576">
        <v>101010102001</v>
      </c>
      <c r="B576" t="s">
        <v>2676</v>
      </c>
      <c r="C576" t="s">
        <v>2626</v>
      </c>
      <c r="D576" t="s">
        <v>1288</v>
      </c>
      <c r="E576" t="s">
        <v>2628</v>
      </c>
      <c r="F576">
        <v>2297</v>
      </c>
      <c r="G576" s="1">
        <v>38807</v>
      </c>
      <c r="H576" t="s">
        <v>2323</v>
      </c>
      <c r="I576">
        <v>0</v>
      </c>
      <c r="J576">
        <v>75</v>
      </c>
      <c r="K576">
        <v>0</v>
      </c>
      <c r="L576">
        <v>-75</v>
      </c>
      <c r="M576" t="s">
        <v>1290</v>
      </c>
    </row>
    <row r="577" spans="1:13">
      <c r="A577">
        <v>101010102001</v>
      </c>
      <c r="B577" t="s">
        <v>2902</v>
      </c>
      <c r="C577" t="s">
        <v>2626</v>
      </c>
      <c r="D577" t="s">
        <v>1288</v>
      </c>
      <c r="E577" t="s">
        <v>2628</v>
      </c>
      <c r="F577">
        <v>2313</v>
      </c>
      <c r="G577" s="1">
        <v>38807</v>
      </c>
      <c r="H577" t="s">
        <v>1587</v>
      </c>
      <c r="I577">
        <v>0</v>
      </c>
      <c r="J577">
        <v>16170.25</v>
      </c>
      <c r="K577">
        <v>0</v>
      </c>
      <c r="L577">
        <v>-16170.25</v>
      </c>
      <c r="M577" t="s">
        <v>1290</v>
      </c>
    </row>
    <row r="578" spans="1:13">
      <c r="A578">
        <v>101010102001</v>
      </c>
      <c r="B578" t="s">
        <v>2902</v>
      </c>
      <c r="C578" t="s">
        <v>2626</v>
      </c>
      <c r="D578" t="s">
        <v>1288</v>
      </c>
      <c r="E578" t="s">
        <v>2628</v>
      </c>
      <c r="F578">
        <v>2318</v>
      </c>
      <c r="G578" s="1">
        <v>38807</v>
      </c>
      <c r="H578" t="s">
        <v>1588</v>
      </c>
      <c r="I578">
        <v>0</v>
      </c>
      <c r="J578">
        <v>3375</v>
      </c>
      <c r="K578">
        <v>0</v>
      </c>
      <c r="L578">
        <v>-3375</v>
      </c>
      <c r="M578" t="s">
        <v>1290</v>
      </c>
    </row>
    <row r="579" spans="1:13">
      <c r="A579">
        <v>101010102001</v>
      </c>
      <c r="B579" t="s">
        <v>2902</v>
      </c>
      <c r="C579" t="s">
        <v>2626</v>
      </c>
      <c r="D579" t="s">
        <v>1288</v>
      </c>
      <c r="E579" t="s">
        <v>2628</v>
      </c>
      <c r="F579">
        <v>2319</v>
      </c>
      <c r="G579" s="1">
        <v>38807</v>
      </c>
      <c r="H579" t="s">
        <v>1589</v>
      </c>
      <c r="I579">
        <v>0</v>
      </c>
      <c r="J579">
        <v>4200</v>
      </c>
      <c r="K579">
        <v>0</v>
      </c>
      <c r="L579">
        <v>-4200</v>
      </c>
      <c r="M579" t="s">
        <v>1290</v>
      </c>
    </row>
    <row r="580" spans="1:13">
      <c r="A580">
        <v>101010102001</v>
      </c>
      <c r="B580" t="s">
        <v>2902</v>
      </c>
      <c r="C580" t="s">
        <v>2626</v>
      </c>
      <c r="D580" t="s">
        <v>1288</v>
      </c>
      <c r="E580" t="s">
        <v>2628</v>
      </c>
      <c r="F580">
        <v>2320</v>
      </c>
      <c r="G580" s="1">
        <v>38807</v>
      </c>
      <c r="H580" t="s">
        <v>1590</v>
      </c>
      <c r="I580">
        <v>0</v>
      </c>
      <c r="J580">
        <v>1632.27</v>
      </c>
      <c r="K580">
        <v>0</v>
      </c>
      <c r="L580">
        <v>-1632.27</v>
      </c>
      <c r="M580" t="s">
        <v>1290</v>
      </c>
    </row>
    <row r="581" spans="1:13">
      <c r="A581">
        <v>101010102001</v>
      </c>
      <c r="B581" t="s">
        <v>2902</v>
      </c>
      <c r="C581" t="s">
        <v>2626</v>
      </c>
      <c r="D581" t="s">
        <v>1288</v>
      </c>
      <c r="E581" t="s">
        <v>2628</v>
      </c>
      <c r="F581">
        <v>2321</v>
      </c>
      <c r="G581" s="1">
        <v>38807</v>
      </c>
      <c r="H581" t="s">
        <v>1591</v>
      </c>
      <c r="I581">
        <v>0</v>
      </c>
      <c r="J581">
        <v>430</v>
      </c>
      <c r="K581">
        <v>0</v>
      </c>
      <c r="L581">
        <v>-430</v>
      </c>
      <c r="M581" t="s">
        <v>1290</v>
      </c>
    </row>
    <row r="582" spans="1:13">
      <c r="A582">
        <v>101010102001</v>
      </c>
      <c r="B582" t="s">
        <v>2902</v>
      </c>
      <c r="C582" t="s">
        <v>2626</v>
      </c>
      <c r="D582" t="s">
        <v>1288</v>
      </c>
      <c r="E582" t="s">
        <v>2628</v>
      </c>
      <c r="F582">
        <v>2322</v>
      </c>
      <c r="G582" s="1">
        <v>38807</v>
      </c>
      <c r="H582" t="s">
        <v>1592</v>
      </c>
      <c r="I582">
        <v>0</v>
      </c>
      <c r="J582">
        <v>300</v>
      </c>
      <c r="K582">
        <v>0</v>
      </c>
      <c r="L582">
        <v>-300</v>
      </c>
      <c r="M582" t="s">
        <v>1290</v>
      </c>
    </row>
    <row r="583" spans="1:13">
      <c r="A583">
        <v>101010102001</v>
      </c>
      <c r="B583" t="s">
        <v>2902</v>
      </c>
      <c r="C583" t="s">
        <v>2626</v>
      </c>
      <c r="D583" t="s">
        <v>1288</v>
      </c>
      <c r="E583" t="s">
        <v>2628</v>
      </c>
      <c r="F583">
        <v>2323</v>
      </c>
      <c r="G583" s="1">
        <v>38807</v>
      </c>
      <c r="H583" t="s">
        <v>1593</v>
      </c>
      <c r="I583">
        <v>0</v>
      </c>
      <c r="J583">
        <v>4141.55</v>
      </c>
      <c r="K583">
        <v>0</v>
      </c>
      <c r="L583">
        <v>-4141.55</v>
      </c>
      <c r="M583" t="s">
        <v>1290</v>
      </c>
    </row>
    <row r="584" spans="1:13">
      <c r="A584">
        <v>101010102001</v>
      </c>
      <c r="B584" t="s">
        <v>2902</v>
      </c>
      <c r="C584" t="s">
        <v>2626</v>
      </c>
      <c r="D584" t="s">
        <v>1288</v>
      </c>
      <c r="E584" t="s">
        <v>2628</v>
      </c>
      <c r="F584">
        <v>2324</v>
      </c>
      <c r="G584" s="1">
        <v>38807</v>
      </c>
      <c r="H584" t="s">
        <v>1594</v>
      </c>
      <c r="I584">
        <v>0</v>
      </c>
      <c r="J584">
        <v>0</v>
      </c>
      <c r="K584">
        <v>0</v>
      </c>
      <c r="L584">
        <v>0</v>
      </c>
      <c r="M584" t="s">
        <v>1290</v>
      </c>
    </row>
    <row r="585" spans="1:13">
      <c r="A585">
        <v>101010102001</v>
      </c>
      <c r="B585" t="s">
        <v>2902</v>
      </c>
      <c r="C585" t="s">
        <v>2626</v>
      </c>
      <c r="D585" t="s">
        <v>1288</v>
      </c>
      <c r="E585" t="s">
        <v>2628</v>
      </c>
      <c r="F585">
        <v>2326</v>
      </c>
      <c r="G585" s="1">
        <v>38810</v>
      </c>
      <c r="H585" t="s">
        <v>1</v>
      </c>
      <c r="I585">
        <v>0</v>
      </c>
      <c r="J585">
        <v>789.73</v>
      </c>
      <c r="K585">
        <v>0</v>
      </c>
      <c r="L585">
        <v>-789.73</v>
      </c>
      <c r="M585" t="s">
        <v>1290</v>
      </c>
    </row>
    <row r="586" spans="1:13">
      <c r="A586">
        <v>101010102001</v>
      </c>
      <c r="B586" t="s">
        <v>2902</v>
      </c>
      <c r="C586" t="s">
        <v>2626</v>
      </c>
      <c r="D586" t="s">
        <v>1288</v>
      </c>
      <c r="E586" t="s">
        <v>2628</v>
      </c>
      <c r="F586">
        <v>2327</v>
      </c>
      <c r="G586" s="1">
        <v>38810</v>
      </c>
      <c r="H586" t="s">
        <v>2</v>
      </c>
      <c r="I586">
        <v>0</v>
      </c>
      <c r="J586">
        <v>56</v>
      </c>
      <c r="K586">
        <v>0</v>
      </c>
      <c r="L586">
        <v>-56</v>
      </c>
      <c r="M586" t="s">
        <v>1290</v>
      </c>
    </row>
    <row r="587" spans="1:13">
      <c r="A587">
        <v>101010102001</v>
      </c>
      <c r="B587" t="s">
        <v>2902</v>
      </c>
      <c r="C587" t="s">
        <v>2626</v>
      </c>
      <c r="D587" t="s">
        <v>1288</v>
      </c>
      <c r="E587" t="s">
        <v>2628</v>
      </c>
      <c r="F587">
        <v>2328</v>
      </c>
      <c r="G587" s="1">
        <v>38810</v>
      </c>
      <c r="H587" t="s">
        <v>3</v>
      </c>
      <c r="I587">
        <v>0</v>
      </c>
      <c r="J587">
        <v>171</v>
      </c>
      <c r="K587">
        <v>0</v>
      </c>
      <c r="L587">
        <v>-171</v>
      </c>
      <c r="M587" t="s">
        <v>1290</v>
      </c>
    </row>
    <row r="588" spans="1:13">
      <c r="A588">
        <v>101010102001</v>
      </c>
      <c r="B588" t="s">
        <v>2902</v>
      </c>
      <c r="C588" t="s">
        <v>2626</v>
      </c>
      <c r="D588" t="s">
        <v>1288</v>
      </c>
      <c r="E588" t="s">
        <v>2628</v>
      </c>
      <c r="F588">
        <v>2329</v>
      </c>
      <c r="G588" s="1">
        <v>38810</v>
      </c>
      <c r="H588" t="s">
        <v>4</v>
      </c>
      <c r="I588">
        <v>0</v>
      </c>
      <c r="J588">
        <v>162.96</v>
      </c>
      <c r="K588">
        <v>0</v>
      </c>
      <c r="L588">
        <v>-162.96</v>
      </c>
      <c r="M588" t="s">
        <v>1290</v>
      </c>
    </row>
    <row r="589" spans="1:13" s="5" customFormat="1">
      <c r="A589" s="5">
        <v>101010102001</v>
      </c>
      <c r="B589" s="5" t="s">
        <v>2902</v>
      </c>
      <c r="C589" s="5" t="s">
        <v>2626</v>
      </c>
      <c r="D589" s="5" t="s">
        <v>1288</v>
      </c>
      <c r="E589" s="5" t="s">
        <v>2628</v>
      </c>
      <c r="F589" s="5">
        <v>2325</v>
      </c>
      <c r="G589" s="6">
        <v>38811</v>
      </c>
      <c r="H589" s="5" t="s">
        <v>10</v>
      </c>
      <c r="I589" s="5">
        <v>0</v>
      </c>
      <c r="J589" s="5">
        <v>19228.5</v>
      </c>
      <c r="K589" s="5">
        <v>0</v>
      </c>
      <c r="L589" s="5">
        <v>-19228.5</v>
      </c>
      <c r="M589" s="5" t="s">
        <v>1290</v>
      </c>
    </row>
    <row r="590" spans="1:13">
      <c r="A590">
        <v>101010102001</v>
      </c>
      <c r="B590" t="s">
        <v>2902</v>
      </c>
      <c r="C590" t="s">
        <v>2626</v>
      </c>
      <c r="D590" t="s">
        <v>1288</v>
      </c>
      <c r="E590" t="s">
        <v>2628</v>
      </c>
      <c r="F590">
        <v>2331</v>
      </c>
      <c r="G590" s="1">
        <v>38811</v>
      </c>
      <c r="H590" t="s">
        <v>11</v>
      </c>
      <c r="I590">
        <v>0</v>
      </c>
      <c r="J590">
        <v>1980</v>
      </c>
      <c r="K590">
        <v>0</v>
      </c>
      <c r="L590">
        <v>-1980</v>
      </c>
      <c r="M590" t="s">
        <v>1290</v>
      </c>
    </row>
    <row r="591" spans="1:13">
      <c r="A591">
        <v>101010102001</v>
      </c>
      <c r="B591" t="s">
        <v>2902</v>
      </c>
      <c r="C591" t="s">
        <v>2626</v>
      </c>
      <c r="D591" t="s">
        <v>1288</v>
      </c>
      <c r="E591" t="s">
        <v>2628</v>
      </c>
      <c r="F591">
        <v>2332</v>
      </c>
      <c r="G591" s="1">
        <v>38811</v>
      </c>
      <c r="H591" t="s">
        <v>12</v>
      </c>
      <c r="I591">
        <v>0</v>
      </c>
      <c r="J591">
        <v>17918.52</v>
      </c>
      <c r="K591">
        <v>0</v>
      </c>
      <c r="L591">
        <v>-17918.52</v>
      </c>
      <c r="M591" t="s">
        <v>1290</v>
      </c>
    </row>
    <row r="592" spans="1:13">
      <c r="A592">
        <v>101010102001</v>
      </c>
      <c r="B592" t="s">
        <v>2902</v>
      </c>
      <c r="C592" t="s">
        <v>2626</v>
      </c>
      <c r="D592" t="s">
        <v>1288</v>
      </c>
      <c r="E592" t="s">
        <v>2628</v>
      </c>
      <c r="F592">
        <v>2333</v>
      </c>
      <c r="G592" s="1">
        <v>38811</v>
      </c>
      <c r="H592" t="s">
        <v>13</v>
      </c>
      <c r="I592">
        <v>0</v>
      </c>
      <c r="J592">
        <v>12836.3</v>
      </c>
      <c r="K592">
        <v>0</v>
      </c>
      <c r="L592">
        <v>-12836.3</v>
      </c>
      <c r="M592" t="s">
        <v>1290</v>
      </c>
    </row>
    <row r="593" spans="1:13">
      <c r="A593">
        <v>101010102001</v>
      </c>
      <c r="B593" t="s">
        <v>2902</v>
      </c>
      <c r="C593" t="s">
        <v>2626</v>
      </c>
      <c r="D593" t="s">
        <v>1288</v>
      </c>
      <c r="E593" t="s">
        <v>2628</v>
      </c>
      <c r="F593">
        <v>2334</v>
      </c>
      <c r="G593" s="1">
        <v>38811</v>
      </c>
      <c r="H593" t="s">
        <v>14</v>
      </c>
      <c r="I593">
        <v>0</v>
      </c>
      <c r="J593">
        <v>13725.08</v>
      </c>
      <c r="K593">
        <v>0</v>
      </c>
      <c r="L593">
        <v>-13725.08</v>
      </c>
      <c r="M593" t="s">
        <v>1290</v>
      </c>
    </row>
    <row r="594" spans="1:13">
      <c r="A594">
        <v>101010102001</v>
      </c>
      <c r="B594" t="s">
        <v>2902</v>
      </c>
      <c r="C594" t="s">
        <v>2626</v>
      </c>
      <c r="D594" t="s">
        <v>1288</v>
      </c>
      <c r="E594" t="s">
        <v>2628</v>
      </c>
      <c r="F594">
        <v>2337</v>
      </c>
      <c r="G594" s="1">
        <v>38811</v>
      </c>
      <c r="H594" t="s">
        <v>3355</v>
      </c>
      <c r="I594">
        <v>0</v>
      </c>
      <c r="J594">
        <v>132.16</v>
      </c>
      <c r="K594">
        <v>0</v>
      </c>
      <c r="L594">
        <v>-132.16</v>
      </c>
      <c r="M594" t="s">
        <v>1290</v>
      </c>
    </row>
    <row r="595" spans="1:13">
      <c r="A595">
        <v>101010102001</v>
      </c>
      <c r="B595" t="s">
        <v>2902</v>
      </c>
      <c r="C595" t="s">
        <v>2626</v>
      </c>
      <c r="D595" t="s">
        <v>1288</v>
      </c>
      <c r="E595" t="s">
        <v>2628</v>
      </c>
      <c r="F595">
        <v>2338</v>
      </c>
      <c r="G595" s="1">
        <v>38811</v>
      </c>
      <c r="H595" t="s">
        <v>15</v>
      </c>
      <c r="I595">
        <v>0</v>
      </c>
      <c r="J595">
        <v>33.6</v>
      </c>
      <c r="K595">
        <v>0</v>
      </c>
      <c r="L595">
        <v>-33.6</v>
      </c>
      <c r="M595" t="s">
        <v>1290</v>
      </c>
    </row>
    <row r="596" spans="1:13">
      <c r="A596">
        <v>101010102001</v>
      </c>
      <c r="B596" t="s">
        <v>2902</v>
      </c>
      <c r="C596" t="s">
        <v>2626</v>
      </c>
      <c r="D596" t="s">
        <v>1288</v>
      </c>
      <c r="E596" t="s">
        <v>2628</v>
      </c>
      <c r="F596">
        <v>2339</v>
      </c>
      <c r="G596" s="1">
        <v>38811</v>
      </c>
      <c r="H596" t="s">
        <v>16</v>
      </c>
      <c r="I596">
        <v>0</v>
      </c>
      <c r="J596">
        <v>546.55999999999995</v>
      </c>
      <c r="K596">
        <v>0</v>
      </c>
      <c r="L596">
        <v>-546.55999999999995</v>
      </c>
      <c r="M596" t="s">
        <v>1290</v>
      </c>
    </row>
    <row r="597" spans="1:13">
      <c r="A597">
        <v>101010102001</v>
      </c>
      <c r="B597" t="s">
        <v>2902</v>
      </c>
      <c r="C597" t="s">
        <v>2626</v>
      </c>
      <c r="D597" t="s">
        <v>1288</v>
      </c>
      <c r="E597" t="s">
        <v>2628</v>
      </c>
      <c r="F597">
        <v>2341</v>
      </c>
      <c r="G597" s="1">
        <v>38811</v>
      </c>
      <c r="H597" t="s">
        <v>17</v>
      </c>
      <c r="I597">
        <v>0</v>
      </c>
      <c r="J597">
        <v>277</v>
      </c>
      <c r="K597">
        <v>0</v>
      </c>
      <c r="L597">
        <v>-277</v>
      </c>
      <c r="M597" t="s">
        <v>1290</v>
      </c>
    </row>
    <row r="598" spans="1:13" s="5" customFormat="1">
      <c r="A598" s="5">
        <v>101010102001</v>
      </c>
      <c r="B598" s="5" t="s">
        <v>2902</v>
      </c>
      <c r="C598" s="5" t="s">
        <v>2626</v>
      </c>
      <c r="D598" s="5" t="s">
        <v>1288</v>
      </c>
      <c r="E598" s="5" t="s">
        <v>2628</v>
      </c>
      <c r="F598" s="5">
        <v>2345</v>
      </c>
      <c r="G598" s="6">
        <v>38811</v>
      </c>
      <c r="H598" s="5" t="s">
        <v>18</v>
      </c>
      <c r="I598" s="5">
        <v>0</v>
      </c>
      <c r="J598" s="5">
        <v>329.28</v>
      </c>
      <c r="K598" s="5">
        <v>0</v>
      </c>
      <c r="L598" s="5">
        <v>-329.28</v>
      </c>
      <c r="M598" s="5" t="s">
        <v>1290</v>
      </c>
    </row>
    <row r="599" spans="1:13">
      <c r="A599">
        <v>101010102001</v>
      </c>
      <c r="B599" t="s">
        <v>2902</v>
      </c>
      <c r="C599" t="s">
        <v>2626</v>
      </c>
      <c r="D599" t="s">
        <v>1288</v>
      </c>
      <c r="E599" t="s">
        <v>2628</v>
      </c>
      <c r="F599">
        <v>2347</v>
      </c>
      <c r="G599" s="1">
        <v>38811</v>
      </c>
      <c r="H599" t="s">
        <v>19</v>
      </c>
      <c r="I599">
        <v>0</v>
      </c>
      <c r="J599">
        <v>132</v>
      </c>
      <c r="K599">
        <v>0</v>
      </c>
      <c r="L599">
        <v>-132</v>
      </c>
      <c r="M599" t="s">
        <v>1290</v>
      </c>
    </row>
    <row r="600" spans="1:13">
      <c r="A600">
        <v>101010102001</v>
      </c>
      <c r="B600" t="s">
        <v>2902</v>
      </c>
      <c r="C600" t="s">
        <v>2626</v>
      </c>
      <c r="D600" t="s">
        <v>1288</v>
      </c>
      <c r="E600" t="s">
        <v>2628</v>
      </c>
      <c r="F600">
        <v>2348</v>
      </c>
      <c r="G600" s="1">
        <v>38811</v>
      </c>
      <c r="H600" t="s">
        <v>20</v>
      </c>
      <c r="I600">
        <v>0</v>
      </c>
      <c r="J600">
        <v>31</v>
      </c>
      <c r="K600">
        <v>0</v>
      </c>
      <c r="L600">
        <v>-31</v>
      </c>
      <c r="M600" t="s">
        <v>1290</v>
      </c>
    </row>
    <row r="601" spans="1:13" s="5" customFormat="1">
      <c r="A601" s="5">
        <v>101010102001</v>
      </c>
      <c r="B601" s="5" t="s">
        <v>2902</v>
      </c>
      <c r="C601" s="5" t="s">
        <v>2626</v>
      </c>
      <c r="D601" s="5" t="s">
        <v>1288</v>
      </c>
      <c r="E601" s="5" t="s">
        <v>2628</v>
      </c>
      <c r="F601" s="5">
        <v>2349</v>
      </c>
      <c r="G601" s="6">
        <v>38811</v>
      </c>
      <c r="H601" s="5" t="s">
        <v>1177</v>
      </c>
      <c r="I601" s="5">
        <v>0</v>
      </c>
      <c r="J601" s="5">
        <v>180.99</v>
      </c>
      <c r="K601" s="5">
        <v>0</v>
      </c>
      <c r="L601" s="5">
        <v>-180.99</v>
      </c>
      <c r="M601" s="5" t="s">
        <v>1290</v>
      </c>
    </row>
    <row r="602" spans="1:13" s="5" customFormat="1">
      <c r="A602" s="5">
        <v>101010102001</v>
      </c>
      <c r="B602" s="5" t="s">
        <v>2902</v>
      </c>
      <c r="C602" s="5" t="s">
        <v>2626</v>
      </c>
      <c r="D602" s="5" t="s">
        <v>1288</v>
      </c>
      <c r="E602" s="5" t="s">
        <v>2628</v>
      </c>
      <c r="F602" s="5">
        <v>2350</v>
      </c>
      <c r="G602" s="6">
        <v>38811</v>
      </c>
      <c r="H602" s="5" t="s">
        <v>1178</v>
      </c>
      <c r="I602" s="5">
        <v>0</v>
      </c>
      <c r="J602" s="5">
        <v>60</v>
      </c>
      <c r="K602" s="5">
        <v>0</v>
      </c>
      <c r="L602" s="5">
        <v>-60</v>
      </c>
      <c r="M602" s="5" t="s">
        <v>1290</v>
      </c>
    </row>
    <row r="603" spans="1:13">
      <c r="A603">
        <v>101010102001</v>
      </c>
      <c r="B603" t="s">
        <v>2902</v>
      </c>
      <c r="C603" t="s">
        <v>2626</v>
      </c>
      <c r="D603" t="s">
        <v>1288</v>
      </c>
      <c r="E603" t="s">
        <v>2628</v>
      </c>
      <c r="F603">
        <v>2351</v>
      </c>
      <c r="G603" s="1">
        <v>38811</v>
      </c>
      <c r="H603" t="s">
        <v>1179</v>
      </c>
      <c r="I603">
        <v>0</v>
      </c>
      <c r="J603">
        <v>50.54</v>
      </c>
      <c r="K603">
        <v>0</v>
      </c>
      <c r="L603">
        <v>-50.54</v>
      </c>
      <c r="M603" t="s">
        <v>1290</v>
      </c>
    </row>
    <row r="604" spans="1:13">
      <c r="A604">
        <v>101010102001</v>
      </c>
      <c r="B604" t="s">
        <v>2902</v>
      </c>
      <c r="C604" t="s">
        <v>2626</v>
      </c>
      <c r="D604" t="s">
        <v>1288</v>
      </c>
      <c r="E604" t="s">
        <v>2628</v>
      </c>
      <c r="F604">
        <v>2352</v>
      </c>
      <c r="G604" s="1">
        <v>38811</v>
      </c>
      <c r="H604" t="s">
        <v>1180</v>
      </c>
      <c r="I604">
        <v>0</v>
      </c>
      <c r="J604">
        <v>180.5</v>
      </c>
      <c r="K604">
        <v>0</v>
      </c>
      <c r="L604">
        <v>-180.5</v>
      </c>
      <c r="M604" t="s">
        <v>1290</v>
      </c>
    </row>
    <row r="605" spans="1:13">
      <c r="A605">
        <v>101010102001</v>
      </c>
      <c r="B605" t="s">
        <v>2902</v>
      </c>
      <c r="C605" t="s">
        <v>2626</v>
      </c>
      <c r="D605" t="s">
        <v>1288</v>
      </c>
      <c r="E605" t="s">
        <v>2628</v>
      </c>
      <c r="F605">
        <v>2353</v>
      </c>
      <c r="G605" s="1">
        <v>38811</v>
      </c>
      <c r="H605" t="s">
        <v>635</v>
      </c>
      <c r="I605">
        <v>0</v>
      </c>
      <c r="J605">
        <v>2500</v>
      </c>
      <c r="K605">
        <v>0</v>
      </c>
      <c r="L605">
        <v>-2500</v>
      </c>
      <c r="M605" t="s">
        <v>1290</v>
      </c>
    </row>
    <row r="606" spans="1:13">
      <c r="A606">
        <v>101010102001</v>
      </c>
      <c r="B606" t="s">
        <v>2902</v>
      </c>
      <c r="C606" t="s">
        <v>2626</v>
      </c>
      <c r="D606" t="s">
        <v>1288</v>
      </c>
      <c r="E606" t="s">
        <v>2628</v>
      </c>
      <c r="F606">
        <v>2355</v>
      </c>
      <c r="G606" s="1">
        <v>38812</v>
      </c>
      <c r="H606" t="s">
        <v>1192</v>
      </c>
      <c r="I606">
        <v>0</v>
      </c>
      <c r="J606">
        <v>21850.9</v>
      </c>
      <c r="K606">
        <v>0</v>
      </c>
      <c r="L606">
        <v>-21850.9</v>
      </c>
      <c r="M606" t="s">
        <v>1290</v>
      </c>
    </row>
    <row r="607" spans="1:13">
      <c r="A607">
        <v>101010102001</v>
      </c>
      <c r="B607" t="s">
        <v>2902</v>
      </c>
      <c r="C607" t="s">
        <v>2626</v>
      </c>
      <c r="D607" t="s">
        <v>1288</v>
      </c>
      <c r="E607" t="s">
        <v>2628</v>
      </c>
      <c r="F607">
        <v>2357</v>
      </c>
      <c r="G607" s="1">
        <v>38812</v>
      </c>
      <c r="H607" t="s">
        <v>1193</v>
      </c>
      <c r="I607">
        <v>0</v>
      </c>
      <c r="J607">
        <v>34645.949999999997</v>
      </c>
      <c r="K607">
        <v>0</v>
      </c>
      <c r="L607">
        <v>-34645.949999999997</v>
      </c>
      <c r="M607" t="s">
        <v>1290</v>
      </c>
    </row>
    <row r="608" spans="1:13">
      <c r="A608">
        <v>101010102001</v>
      </c>
      <c r="B608" t="s">
        <v>2902</v>
      </c>
      <c r="C608" t="s">
        <v>2626</v>
      </c>
      <c r="D608" t="s">
        <v>1288</v>
      </c>
      <c r="E608" t="s">
        <v>2628</v>
      </c>
      <c r="F608">
        <v>2358</v>
      </c>
      <c r="G608" s="1">
        <v>38812</v>
      </c>
      <c r="H608" t="s">
        <v>1194</v>
      </c>
      <c r="I608">
        <v>0</v>
      </c>
      <c r="J608">
        <v>64.680000000000007</v>
      </c>
      <c r="K608">
        <v>0</v>
      </c>
      <c r="L608">
        <v>-64.680000000000007</v>
      </c>
      <c r="M608" t="s">
        <v>1290</v>
      </c>
    </row>
    <row r="609" spans="1:13">
      <c r="A609">
        <v>101010102001</v>
      </c>
      <c r="B609" t="s">
        <v>2902</v>
      </c>
      <c r="C609" t="s">
        <v>2626</v>
      </c>
      <c r="D609" t="s">
        <v>1288</v>
      </c>
      <c r="E609" t="s">
        <v>2628</v>
      </c>
      <c r="F609">
        <v>2359</v>
      </c>
      <c r="G609" s="1">
        <v>38812</v>
      </c>
      <c r="H609" t="s">
        <v>1195</v>
      </c>
      <c r="I609">
        <v>0</v>
      </c>
      <c r="J609">
        <v>24122.18</v>
      </c>
      <c r="K609">
        <v>0</v>
      </c>
      <c r="L609">
        <v>-24122.18</v>
      </c>
      <c r="M609" t="s">
        <v>1290</v>
      </c>
    </row>
    <row r="610" spans="1:13">
      <c r="A610">
        <v>101010102001</v>
      </c>
      <c r="B610" t="s">
        <v>2902</v>
      </c>
      <c r="C610" t="s">
        <v>2626</v>
      </c>
      <c r="D610" t="s">
        <v>1288</v>
      </c>
      <c r="E610" t="s">
        <v>2628</v>
      </c>
      <c r="F610">
        <v>2360</v>
      </c>
      <c r="G610" s="1">
        <v>38812</v>
      </c>
      <c r="H610" t="s">
        <v>1196</v>
      </c>
      <c r="I610">
        <v>0</v>
      </c>
      <c r="J610">
        <v>11.68</v>
      </c>
      <c r="K610">
        <v>0</v>
      </c>
      <c r="L610">
        <v>-11.68</v>
      </c>
      <c r="M610" t="s">
        <v>1290</v>
      </c>
    </row>
    <row r="611" spans="1:13">
      <c r="A611">
        <v>101010102001</v>
      </c>
      <c r="B611" t="s">
        <v>2902</v>
      </c>
      <c r="C611" t="s">
        <v>2626</v>
      </c>
      <c r="D611" t="s">
        <v>1288</v>
      </c>
      <c r="E611" t="s">
        <v>2628</v>
      </c>
      <c r="F611">
        <v>2362</v>
      </c>
      <c r="G611" s="1">
        <v>38812</v>
      </c>
      <c r="H611" t="s">
        <v>1197</v>
      </c>
      <c r="I611">
        <v>0</v>
      </c>
      <c r="J611">
        <v>4582.87</v>
      </c>
      <c r="K611">
        <v>0</v>
      </c>
      <c r="L611">
        <v>-4582.87</v>
      </c>
      <c r="M611" t="s">
        <v>1290</v>
      </c>
    </row>
    <row r="612" spans="1:13">
      <c r="A612">
        <v>101010102001</v>
      </c>
      <c r="B612" t="s">
        <v>2902</v>
      </c>
      <c r="C612" t="s">
        <v>2626</v>
      </c>
      <c r="D612" t="s">
        <v>1288</v>
      </c>
      <c r="E612" t="s">
        <v>2628</v>
      </c>
      <c r="F612">
        <v>2365</v>
      </c>
      <c r="G612" s="1">
        <v>38812</v>
      </c>
      <c r="H612" t="s">
        <v>1198</v>
      </c>
      <c r="I612">
        <v>0</v>
      </c>
      <c r="J612">
        <v>144</v>
      </c>
      <c r="K612">
        <v>0</v>
      </c>
      <c r="L612">
        <v>-144</v>
      </c>
      <c r="M612" t="s">
        <v>1290</v>
      </c>
    </row>
    <row r="613" spans="1:13">
      <c r="A613">
        <v>101010102001</v>
      </c>
      <c r="B613" t="s">
        <v>2902</v>
      </c>
      <c r="C613" t="s">
        <v>2626</v>
      </c>
      <c r="D613" t="s">
        <v>1288</v>
      </c>
      <c r="E613" t="s">
        <v>2628</v>
      </c>
      <c r="F613">
        <v>2366</v>
      </c>
      <c r="G613" s="1">
        <v>38812</v>
      </c>
      <c r="H613" t="s">
        <v>3822</v>
      </c>
      <c r="I613">
        <v>0</v>
      </c>
      <c r="J613">
        <v>1324.28</v>
      </c>
      <c r="K613">
        <v>0</v>
      </c>
      <c r="L613">
        <v>-1324.28</v>
      </c>
      <c r="M613" t="s">
        <v>1290</v>
      </c>
    </row>
    <row r="614" spans="1:13">
      <c r="A614">
        <v>101010102001</v>
      </c>
      <c r="B614" t="s">
        <v>2902</v>
      </c>
      <c r="C614" t="s">
        <v>2626</v>
      </c>
      <c r="D614" t="s">
        <v>1288</v>
      </c>
      <c r="E614" t="s">
        <v>2628</v>
      </c>
      <c r="F614">
        <v>2367</v>
      </c>
      <c r="G614" s="1">
        <v>38812</v>
      </c>
      <c r="H614" t="s">
        <v>3823</v>
      </c>
      <c r="I614">
        <v>0</v>
      </c>
      <c r="J614">
        <v>250</v>
      </c>
      <c r="K614">
        <v>0</v>
      </c>
      <c r="L614">
        <v>-250</v>
      </c>
      <c r="M614" t="s">
        <v>1290</v>
      </c>
    </row>
    <row r="615" spans="1:13">
      <c r="A615">
        <v>101010102001</v>
      </c>
      <c r="B615" t="s">
        <v>2902</v>
      </c>
      <c r="C615" t="s">
        <v>2626</v>
      </c>
      <c r="D615" t="s">
        <v>1288</v>
      </c>
      <c r="E615" t="s">
        <v>2628</v>
      </c>
      <c r="F615">
        <v>2371</v>
      </c>
      <c r="G615" s="1">
        <v>38813</v>
      </c>
      <c r="H615" t="s">
        <v>3834</v>
      </c>
      <c r="I615">
        <v>0</v>
      </c>
      <c r="J615">
        <v>168.21</v>
      </c>
      <c r="K615">
        <v>0</v>
      </c>
      <c r="L615">
        <v>-168.21</v>
      </c>
      <c r="M615" t="s">
        <v>1290</v>
      </c>
    </row>
    <row r="616" spans="1:13">
      <c r="A616">
        <v>101010102001</v>
      </c>
      <c r="B616" t="s">
        <v>2902</v>
      </c>
      <c r="C616" t="s">
        <v>2626</v>
      </c>
      <c r="D616" t="s">
        <v>1288</v>
      </c>
      <c r="E616" t="s">
        <v>2628</v>
      </c>
      <c r="F616">
        <v>2372</v>
      </c>
      <c r="G616" s="1">
        <v>38813</v>
      </c>
      <c r="H616" t="s">
        <v>3835</v>
      </c>
      <c r="I616">
        <v>0</v>
      </c>
      <c r="J616">
        <v>138.75</v>
      </c>
      <c r="K616">
        <v>0</v>
      </c>
      <c r="L616">
        <v>-138.75</v>
      </c>
      <c r="M616" t="s">
        <v>1290</v>
      </c>
    </row>
    <row r="617" spans="1:13">
      <c r="A617">
        <v>101010102001</v>
      </c>
      <c r="B617" t="s">
        <v>2902</v>
      </c>
      <c r="C617" t="s">
        <v>2626</v>
      </c>
      <c r="D617" t="s">
        <v>1288</v>
      </c>
      <c r="E617" t="s">
        <v>2628</v>
      </c>
      <c r="F617">
        <v>2374</v>
      </c>
      <c r="G617" s="1">
        <v>38813</v>
      </c>
      <c r="H617" t="s">
        <v>3836</v>
      </c>
      <c r="I617">
        <v>0</v>
      </c>
      <c r="J617">
        <v>70</v>
      </c>
      <c r="K617">
        <v>0</v>
      </c>
      <c r="L617">
        <v>-70</v>
      </c>
      <c r="M617" t="s">
        <v>1290</v>
      </c>
    </row>
    <row r="618" spans="1:13">
      <c r="A618">
        <v>101010102001</v>
      </c>
      <c r="B618" t="s">
        <v>2902</v>
      </c>
      <c r="C618" t="s">
        <v>2626</v>
      </c>
      <c r="D618" t="s">
        <v>1288</v>
      </c>
      <c r="E618" t="s">
        <v>2628</v>
      </c>
      <c r="F618">
        <v>2375</v>
      </c>
      <c r="G618" s="1">
        <v>38813</v>
      </c>
      <c r="H618" t="s">
        <v>3837</v>
      </c>
      <c r="I618">
        <v>0</v>
      </c>
      <c r="J618">
        <v>200</v>
      </c>
      <c r="K618">
        <v>0</v>
      </c>
      <c r="L618">
        <v>-200</v>
      </c>
      <c r="M618" t="s">
        <v>1290</v>
      </c>
    </row>
    <row r="619" spans="1:13">
      <c r="A619">
        <v>101010102001</v>
      </c>
      <c r="B619" t="s">
        <v>2902</v>
      </c>
      <c r="C619" t="s">
        <v>2626</v>
      </c>
      <c r="D619" t="s">
        <v>1288</v>
      </c>
      <c r="E619" t="s">
        <v>2628</v>
      </c>
      <c r="F619">
        <v>2380</v>
      </c>
      <c r="G619" s="1">
        <v>38814</v>
      </c>
      <c r="H619" t="s">
        <v>3843</v>
      </c>
      <c r="I619">
        <v>0</v>
      </c>
      <c r="J619">
        <v>2049.67</v>
      </c>
      <c r="K619">
        <v>0</v>
      </c>
      <c r="L619">
        <v>-2049.67</v>
      </c>
      <c r="M619" t="s">
        <v>1290</v>
      </c>
    </row>
    <row r="620" spans="1:13">
      <c r="A620">
        <v>101010102001</v>
      </c>
      <c r="B620" t="s">
        <v>2902</v>
      </c>
      <c r="C620" t="s">
        <v>2626</v>
      </c>
      <c r="D620" t="s">
        <v>1288</v>
      </c>
      <c r="E620" t="s">
        <v>2628</v>
      </c>
      <c r="F620">
        <v>2381</v>
      </c>
      <c r="G620" s="1">
        <v>38814</v>
      </c>
      <c r="H620" t="s">
        <v>3844</v>
      </c>
      <c r="I620">
        <v>0</v>
      </c>
      <c r="J620">
        <v>701.4</v>
      </c>
      <c r="K620">
        <v>0</v>
      </c>
      <c r="L620">
        <v>-701.4</v>
      </c>
      <c r="M620" t="s">
        <v>1290</v>
      </c>
    </row>
    <row r="621" spans="1:13">
      <c r="A621">
        <v>101010102001</v>
      </c>
      <c r="B621" t="s">
        <v>2902</v>
      </c>
      <c r="C621" t="s">
        <v>2626</v>
      </c>
      <c r="D621" t="s">
        <v>1288</v>
      </c>
      <c r="E621" t="s">
        <v>2628</v>
      </c>
      <c r="F621">
        <v>2382</v>
      </c>
      <c r="G621" s="1">
        <v>38814</v>
      </c>
      <c r="H621" t="s">
        <v>3845</v>
      </c>
      <c r="I621">
        <v>0</v>
      </c>
      <c r="J621">
        <v>100</v>
      </c>
      <c r="K621">
        <v>0</v>
      </c>
      <c r="L621">
        <v>-100</v>
      </c>
      <c r="M621" t="s">
        <v>1290</v>
      </c>
    </row>
    <row r="622" spans="1:13">
      <c r="A622">
        <v>101010102001</v>
      </c>
      <c r="B622" t="s">
        <v>2902</v>
      </c>
      <c r="C622" t="s">
        <v>2626</v>
      </c>
      <c r="D622" t="s">
        <v>1288</v>
      </c>
      <c r="E622" t="s">
        <v>2628</v>
      </c>
      <c r="F622">
        <v>2645</v>
      </c>
      <c r="G622" s="1">
        <v>38814</v>
      </c>
      <c r="H622" t="s">
        <v>1192</v>
      </c>
      <c r="I622">
        <v>0</v>
      </c>
      <c r="J622">
        <v>21850.9</v>
      </c>
      <c r="K622">
        <v>0</v>
      </c>
      <c r="L622">
        <v>-21850.9</v>
      </c>
      <c r="M622" t="s">
        <v>1290</v>
      </c>
    </row>
    <row r="623" spans="1:13">
      <c r="A623">
        <v>101010102001</v>
      </c>
      <c r="B623" t="s">
        <v>2902</v>
      </c>
      <c r="C623" t="s">
        <v>2626</v>
      </c>
      <c r="D623" t="s">
        <v>1288</v>
      </c>
      <c r="E623" t="s">
        <v>2628</v>
      </c>
      <c r="F623">
        <v>2646</v>
      </c>
      <c r="G623" s="1">
        <v>38814</v>
      </c>
      <c r="H623" t="s">
        <v>3846</v>
      </c>
      <c r="I623">
        <v>0</v>
      </c>
      <c r="J623">
        <v>16089.41</v>
      </c>
      <c r="K623">
        <v>0</v>
      </c>
      <c r="L623">
        <v>-16089.41</v>
      </c>
      <c r="M623" t="s">
        <v>1290</v>
      </c>
    </row>
    <row r="624" spans="1:13">
      <c r="A624">
        <v>101010102001</v>
      </c>
      <c r="B624" t="s">
        <v>2902</v>
      </c>
      <c r="C624" t="s">
        <v>2626</v>
      </c>
      <c r="D624" t="s">
        <v>1288</v>
      </c>
      <c r="E624" t="s">
        <v>2628</v>
      </c>
      <c r="F624">
        <v>2383</v>
      </c>
      <c r="G624" s="1">
        <v>38815</v>
      </c>
      <c r="H624" t="s">
        <v>3851</v>
      </c>
      <c r="I624">
        <v>0</v>
      </c>
      <c r="J624">
        <v>50</v>
      </c>
      <c r="K624">
        <v>0</v>
      </c>
      <c r="L624">
        <v>-50</v>
      </c>
      <c r="M624" t="s">
        <v>1290</v>
      </c>
    </row>
    <row r="625" spans="1:13">
      <c r="A625">
        <v>101010102001</v>
      </c>
      <c r="B625" t="s">
        <v>2902</v>
      </c>
      <c r="C625" t="s">
        <v>2626</v>
      </c>
      <c r="D625" t="s">
        <v>1288</v>
      </c>
      <c r="E625" t="s">
        <v>2628</v>
      </c>
      <c r="F625">
        <v>2386</v>
      </c>
      <c r="G625" s="1">
        <v>38815</v>
      </c>
      <c r="H625" t="s">
        <v>3852</v>
      </c>
      <c r="I625">
        <v>0</v>
      </c>
      <c r="J625">
        <v>150</v>
      </c>
      <c r="K625">
        <v>0</v>
      </c>
      <c r="L625">
        <v>-150</v>
      </c>
      <c r="M625" t="s">
        <v>1290</v>
      </c>
    </row>
    <row r="626" spans="1:13">
      <c r="A626">
        <v>101010102001</v>
      </c>
      <c r="B626" t="s">
        <v>2902</v>
      </c>
      <c r="C626" t="s">
        <v>2626</v>
      </c>
      <c r="D626" t="s">
        <v>1288</v>
      </c>
      <c r="E626" t="s">
        <v>2628</v>
      </c>
      <c r="F626">
        <v>2387</v>
      </c>
      <c r="G626" s="1">
        <v>38815</v>
      </c>
      <c r="H626" t="s">
        <v>3853</v>
      </c>
      <c r="I626">
        <v>0</v>
      </c>
      <c r="J626">
        <v>285.32</v>
      </c>
      <c r="K626">
        <v>0</v>
      </c>
      <c r="L626">
        <v>-285.32</v>
      </c>
      <c r="M626" t="s">
        <v>1290</v>
      </c>
    </row>
    <row r="627" spans="1:13">
      <c r="A627">
        <v>101010102001</v>
      </c>
      <c r="B627" t="s">
        <v>2902</v>
      </c>
      <c r="C627" t="s">
        <v>2626</v>
      </c>
      <c r="D627" t="s">
        <v>1288</v>
      </c>
      <c r="E627" t="s">
        <v>2628</v>
      </c>
      <c r="F627">
        <v>2388</v>
      </c>
      <c r="G627" s="1">
        <v>38815</v>
      </c>
      <c r="H627" t="s">
        <v>3854</v>
      </c>
      <c r="I627">
        <v>0</v>
      </c>
      <c r="J627">
        <v>278.88</v>
      </c>
      <c r="K627">
        <v>0</v>
      </c>
      <c r="L627">
        <v>-278.88</v>
      </c>
      <c r="M627" t="s">
        <v>1290</v>
      </c>
    </row>
    <row r="628" spans="1:13">
      <c r="A628">
        <v>101010102001</v>
      </c>
      <c r="B628" t="s">
        <v>2902</v>
      </c>
      <c r="C628" t="s">
        <v>2626</v>
      </c>
      <c r="D628" t="s">
        <v>1288</v>
      </c>
      <c r="E628" t="s">
        <v>2628</v>
      </c>
      <c r="F628">
        <v>2389</v>
      </c>
      <c r="G628" s="1">
        <v>38815</v>
      </c>
      <c r="H628" t="s">
        <v>3855</v>
      </c>
      <c r="I628">
        <v>0</v>
      </c>
      <c r="J628">
        <v>72.8</v>
      </c>
      <c r="K628">
        <v>0</v>
      </c>
      <c r="L628">
        <v>-72.8</v>
      </c>
      <c r="M628" t="s">
        <v>1290</v>
      </c>
    </row>
    <row r="629" spans="1:13" s="5" customFormat="1">
      <c r="A629" s="5">
        <v>101010102001</v>
      </c>
      <c r="B629" s="5" t="s">
        <v>2902</v>
      </c>
      <c r="C629" s="5" t="s">
        <v>2626</v>
      </c>
      <c r="D629" s="5" t="s">
        <v>1288</v>
      </c>
      <c r="E629" s="5" t="s">
        <v>2628</v>
      </c>
      <c r="F629" s="5">
        <v>2390</v>
      </c>
      <c r="G629" s="6">
        <v>38815</v>
      </c>
      <c r="H629" s="5" t="s">
        <v>1197</v>
      </c>
      <c r="I629" s="5">
        <v>0</v>
      </c>
      <c r="J629" s="5">
        <v>302.39999999999998</v>
      </c>
      <c r="K629" s="5">
        <v>0</v>
      </c>
      <c r="L629" s="5">
        <v>-302.39999999999998</v>
      </c>
      <c r="M629" s="5" t="s">
        <v>1290</v>
      </c>
    </row>
    <row r="630" spans="1:13">
      <c r="A630">
        <v>101010102001</v>
      </c>
      <c r="B630" t="s">
        <v>2902</v>
      </c>
      <c r="C630" t="s">
        <v>2626</v>
      </c>
      <c r="D630" t="s">
        <v>1288</v>
      </c>
      <c r="E630" t="s">
        <v>2628</v>
      </c>
      <c r="F630">
        <v>2391</v>
      </c>
      <c r="G630" s="1">
        <v>38815</v>
      </c>
      <c r="H630" t="s">
        <v>1197</v>
      </c>
      <c r="I630">
        <v>0</v>
      </c>
      <c r="J630">
        <v>132.30000000000001</v>
      </c>
      <c r="K630">
        <v>0</v>
      </c>
      <c r="L630">
        <v>-132.30000000000001</v>
      </c>
      <c r="M630" t="s">
        <v>1290</v>
      </c>
    </row>
    <row r="631" spans="1:13">
      <c r="A631">
        <v>101010102001</v>
      </c>
      <c r="B631" t="s">
        <v>2902</v>
      </c>
      <c r="C631" t="s">
        <v>2626</v>
      </c>
      <c r="D631" t="s">
        <v>1288</v>
      </c>
      <c r="E631" t="s">
        <v>2628</v>
      </c>
      <c r="F631">
        <v>2400</v>
      </c>
      <c r="G631" s="1">
        <v>38817</v>
      </c>
      <c r="H631" t="s">
        <v>2146</v>
      </c>
      <c r="I631">
        <v>0</v>
      </c>
      <c r="J631">
        <v>13546.63</v>
      </c>
      <c r="K631">
        <v>0</v>
      </c>
      <c r="L631">
        <v>-13546.63</v>
      </c>
      <c r="M631" t="s">
        <v>1290</v>
      </c>
    </row>
    <row r="632" spans="1:13">
      <c r="A632">
        <v>101010102001</v>
      </c>
      <c r="B632" t="s">
        <v>2902</v>
      </c>
      <c r="C632" t="s">
        <v>2626</v>
      </c>
      <c r="D632" t="s">
        <v>1288</v>
      </c>
      <c r="E632" t="s">
        <v>2628</v>
      </c>
      <c r="F632">
        <v>2402</v>
      </c>
      <c r="G632" s="1">
        <v>38818</v>
      </c>
      <c r="H632" t="s">
        <v>162</v>
      </c>
      <c r="I632">
        <v>0</v>
      </c>
      <c r="J632">
        <v>284.48</v>
      </c>
      <c r="K632">
        <v>0</v>
      </c>
      <c r="L632">
        <v>-284.48</v>
      </c>
      <c r="M632" t="s">
        <v>1290</v>
      </c>
    </row>
    <row r="633" spans="1:13">
      <c r="A633">
        <v>101010102001</v>
      </c>
      <c r="B633" t="s">
        <v>2902</v>
      </c>
      <c r="C633" t="s">
        <v>2626</v>
      </c>
      <c r="D633" t="s">
        <v>1288</v>
      </c>
      <c r="E633" t="s">
        <v>2628</v>
      </c>
      <c r="F633">
        <v>2403</v>
      </c>
      <c r="G633" s="1">
        <v>38818</v>
      </c>
      <c r="H633" t="s">
        <v>163</v>
      </c>
      <c r="I633">
        <v>0</v>
      </c>
      <c r="J633">
        <v>10432.299999999999</v>
      </c>
      <c r="K633">
        <v>0</v>
      </c>
      <c r="L633">
        <v>-10432.299999999999</v>
      </c>
      <c r="M633" t="s">
        <v>1290</v>
      </c>
    </row>
    <row r="634" spans="1:13">
      <c r="A634">
        <v>101010102001</v>
      </c>
      <c r="B634" t="s">
        <v>2902</v>
      </c>
      <c r="C634" t="s">
        <v>2626</v>
      </c>
      <c r="D634" t="s">
        <v>1288</v>
      </c>
      <c r="E634" t="s">
        <v>2628</v>
      </c>
      <c r="F634">
        <v>2406</v>
      </c>
      <c r="G634" s="1">
        <v>38819</v>
      </c>
      <c r="H634" t="s">
        <v>172</v>
      </c>
      <c r="I634">
        <v>0</v>
      </c>
      <c r="J634">
        <v>230.05</v>
      </c>
      <c r="K634">
        <v>0</v>
      </c>
      <c r="L634">
        <v>-230.05</v>
      </c>
      <c r="M634" t="s">
        <v>1290</v>
      </c>
    </row>
    <row r="635" spans="1:13">
      <c r="A635">
        <v>101010102001</v>
      </c>
      <c r="B635" t="s">
        <v>2902</v>
      </c>
      <c r="C635" t="s">
        <v>2626</v>
      </c>
      <c r="D635" t="s">
        <v>1288</v>
      </c>
      <c r="E635" t="s">
        <v>2628</v>
      </c>
      <c r="F635">
        <v>2407</v>
      </c>
      <c r="G635" s="1">
        <v>38819</v>
      </c>
      <c r="H635" t="s">
        <v>173</v>
      </c>
      <c r="I635">
        <v>0</v>
      </c>
      <c r="J635">
        <v>29</v>
      </c>
      <c r="K635">
        <v>0</v>
      </c>
      <c r="L635">
        <v>-29</v>
      </c>
      <c r="M635" t="s">
        <v>1290</v>
      </c>
    </row>
    <row r="636" spans="1:13">
      <c r="A636">
        <v>101010102001</v>
      </c>
      <c r="B636" t="s">
        <v>2902</v>
      </c>
      <c r="C636" t="s">
        <v>2626</v>
      </c>
      <c r="D636" t="s">
        <v>1288</v>
      </c>
      <c r="E636" t="s">
        <v>2628</v>
      </c>
      <c r="F636">
        <v>2408</v>
      </c>
      <c r="G636" s="1">
        <v>38819</v>
      </c>
      <c r="H636" t="s">
        <v>174</v>
      </c>
      <c r="I636">
        <v>0</v>
      </c>
      <c r="J636">
        <v>19132.37</v>
      </c>
      <c r="K636">
        <v>0</v>
      </c>
      <c r="L636">
        <v>-19132.37</v>
      </c>
      <c r="M636" t="s">
        <v>1290</v>
      </c>
    </row>
    <row r="637" spans="1:13">
      <c r="A637">
        <v>101010102001</v>
      </c>
      <c r="B637" t="s">
        <v>2902</v>
      </c>
      <c r="C637" t="s">
        <v>2626</v>
      </c>
      <c r="D637" t="s">
        <v>1288</v>
      </c>
      <c r="E637" t="s">
        <v>2628</v>
      </c>
      <c r="F637">
        <v>2409</v>
      </c>
      <c r="G637" s="1">
        <v>38819</v>
      </c>
      <c r="H637" t="s">
        <v>175</v>
      </c>
      <c r="I637">
        <v>0</v>
      </c>
      <c r="J637">
        <v>55.72</v>
      </c>
      <c r="K637">
        <v>0</v>
      </c>
      <c r="L637">
        <v>-55.72</v>
      </c>
      <c r="M637" t="s">
        <v>1290</v>
      </c>
    </row>
    <row r="638" spans="1:13" s="5" customFormat="1">
      <c r="A638" s="5">
        <v>101010102001</v>
      </c>
      <c r="B638" s="5" t="s">
        <v>2902</v>
      </c>
      <c r="C638" s="5" t="s">
        <v>2626</v>
      </c>
      <c r="D638" s="5" t="s">
        <v>1288</v>
      </c>
      <c r="E638" s="5" t="s">
        <v>2628</v>
      </c>
      <c r="F638" s="5">
        <v>2410</v>
      </c>
      <c r="G638" s="6">
        <v>38819</v>
      </c>
      <c r="H638" s="5" t="s">
        <v>176</v>
      </c>
      <c r="I638" s="5">
        <v>0</v>
      </c>
      <c r="J638" s="5">
        <v>201.53</v>
      </c>
      <c r="K638" s="5">
        <v>0</v>
      </c>
      <c r="L638" s="5">
        <v>-201.53</v>
      </c>
      <c r="M638" s="5" t="s">
        <v>1290</v>
      </c>
    </row>
    <row r="639" spans="1:13">
      <c r="A639">
        <v>101010102001</v>
      </c>
      <c r="B639" t="s">
        <v>2902</v>
      </c>
      <c r="C639" t="s">
        <v>2626</v>
      </c>
      <c r="D639" t="s">
        <v>1288</v>
      </c>
      <c r="E639" t="s">
        <v>2628</v>
      </c>
      <c r="F639">
        <v>2411</v>
      </c>
      <c r="G639" s="1">
        <v>38819</v>
      </c>
      <c r="H639" t="s">
        <v>177</v>
      </c>
      <c r="I639">
        <v>0</v>
      </c>
      <c r="J639">
        <v>154.84</v>
      </c>
      <c r="K639">
        <v>0</v>
      </c>
      <c r="L639">
        <v>-154.84</v>
      </c>
      <c r="M639" t="s">
        <v>1290</v>
      </c>
    </row>
    <row r="640" spans="1:13">
      <c r="A640">
        <v>101010102001</v>
      </c>
      <c r="B640" t="s">
        <v>2902</v>
      </c>
      <c r="C640" t="s">
        <v>2626</v>
      </c>
      <c r="D640" t="s">
        <v>1288</v>
      </c>
      <c r="E640" t="s">
        <v>2628</v>
      </c>
      <c r="F640">
        <v>2412</v>
      </c>
      <c r="G640" s="1">
        <v>38819</v>
      </c>
      <c r="H640" t="s">
        <v>635</v>
      </c>
      <c r="I640">
        <v>0</v>
      </c>
      <c r="J640">
        <v>2500</v>
      </c>
      <c r="K640">
        <v>0</v>
      </c>
      <c r="L640">
        <v>-2500</v>
      </c>
      <c r="M640" t="s">
        <v>1290</v>
      </c>
    </row>
    <row r="641" spans="1:13" s="5" customFormat="1">
      <c r="A641" s="5">
        <v>101010102001</v>
      </c>
      <c r="B641" s="5" t="s">
        <v>2902</v>
      </c>
      <c r="C641" s="5" t="s">
        <v>2626</v>
      </c>
      <c r="D641" s="5" t="s">
        <v>1288</v>
      </c>
      <c r="E641" s="5" t="s">
        <v>2628</v>
      </c>
      <c r="F641" s="5">
        <v>2413</v>
      </c>
      <c r="G641" s="6">
        <v>38819</v>
      </c>
      <c r="H641" s="5" t="s">
        <v>178</v>
      </c>
      <c r="I641" s="5">
        <v>0</v>
      </c>
      <c r="J641" s="5">
        <v>314.8</v>
      </c>
      <c r="K641" s="5">
        <v>0</v>
      </c>
      <c r="L641" s="5">
        <v>-314.8</v>
      </c>
      <c r="M641" s="5" t="s">
        <v>1290</v>
      </c>
    </row>
    <row r="642" spans="1:13" s="5" customFormat="1">
      <c r="A642" s="5">
        <v>101010102001</v>
      </c>
      <c r="B642" s="5" t="s">
        <v>2902</v>
      </c>
      <c r="C642" s="5" t="s">
        <v>2626</v>
      </c>
      <c r="D642" s="5" t="s">
        <v>1288</v>
      </c>
      <c r="E642" s="5" t="s">
        <v>2628</v>
      </c>
      <c r="F642" s="5">
        <v>2414</v>
      </c>
      <c r="G642" s="6">
        <v>38819</v>
      </c>
      <c r="H642" s="5" t="s">
        <v>179</v>
      </c>
      <c r="I642" s="5">
        <v>0</v>
      </c>
      <c r="J642" s="5">
        <v>91</v>
      </c>
      <c r="K642" s="5">
        <v>0</v>
      </c>
      <c r="L642" s="5">
        <v>-91</v>
      </c>
      <c r="M642" s="5" t="s">
        <v>1290</v>
      </c>
    </row>
    <row r="643" spans="1:13">
      <c r="A643">
        <v>101010102001</v>
      </c>
      <c r="B643" t="s">
        <v>2902</v>
      </c>
      <c r="C643" t="s">
        <v>2626</v>
      </c>
      <c r="D643" t="s">
        <v>1288</v>
      </c>
      <c r="E643" t="s">
        <v>2628</v>
      </c>
      <c r="F643">
        <v>2420</v>
      </c>
      <c r="G643" s="1">
        <v>38820</v>
      </c>
      <c r="H643" t="s">
        <v>182</v>
      </c>
      <c r="I643">
        <v>0</v>
      </c>
      <c r="J643">
        <v>1892.58</v>
      </c>
      <c r="K643">
        <v>0</v>
      </c>
      <c r="L643">
        <v>-1892.58</v>
      </c>
      <c r="M643" t="s">
        <v>1290</v>
      </c>
    </row>
    <row r="644" spans="1:13">
      <c r="A644">
        <v>101010102001</v>
      </c>
      <c r="B644" t="s">
        <v>2676</v>
      </c>
      <c r="C644" t="s">
        <v>2626</v>
      </c>
      <c r="D644" t="s">
        <v>1288</v>
      </c>
      <c r="E644" t="s">
        <v>2628</v>
      </c>
      <c r="F644">
        <v>2426</v>
      </c>
      <c r="G644" s="1">
        <v>38820</v>
      </c>
      <c r="H644" t="s">
        <v>2325</v>
      </c>
      <c r="I644">
        <v>0</v>
      </c>
      <c r="J644">
        <v>75</v>
      </c>
      <c r="K644">
        <v>0</v>
      </c>
      <c r="L644">
        <v>-75</v>
      </c>
      <c r="M644" t="s">
        <v>1290</v>
      </c>
    </row>
    <row r="645" spans="1:13">
      <c r="A645">
        <v>101010102001</v>
      </c>
      <c r="B645" t="s">
        <v>2902</v>
      </c>
      <c r="C645" t="s">
        <v>2626</v>
      </c>
      <c r="D645" t="s">
        <v>1288</v>
      </c>
      <c r="E645" t="s">
        <v>2628</v>
      </c>
      <c r="F645">
        <v>2448</v>
      </c>
      <c r="G645" s="1">
        <v>38820</v>
      </c>
      <c r="H645" t="s">
        <v>183</v>
      </c>
      <c r="I645">
        <v>0</v>
      </c>
      <c r="J645">
        <v>10741.84</v>
      </c>
      <c r="K645">
        <v>0</v>
      </c>
      <c r="L645">
        <v>-10741.84</v>
      </c>
      <c r="M645" t="s">
        <v>1290</v>
      </c>
    </row>
    <row r="646" spans="1:13">
      <c r="A646">
        <v>101010102001</v>
      </c>
      <c r="B646" t="s">
        <v>2902</v>
      </c>
      <c r="C646" t="s">
        <v>2626</v>
      </c>
      <c r="D646" t="s">
        <v>1288</v>
      </c>
      <c r="E646" t="s">
        <v>2628</v>
      </c>
      <c r="F646">
        <v>2449</v>
      </c>
      <c r="G646" s="1">
        <v>38820</v>
      </c>
      <c r="H646" t="s">
        <v>184</v>
      </c>
      <c r="I646">
        <v>0</v>
      </c>
      <c r="J646">
        <v>36708.730000000003</v>
      </c>
      <c r="K646">
        <v>0</v>
      </c>
      <c r="L646">
        <v>-36708.730000000003</v>
      </c>
      <c r="M646" t="s">
        <v>1290</v>
      </c>
    </row>
    <row r="647" spans="1:13">
      <c r="A647">
        <v>101010102001</v>
      </c>
      <c r="B647" t="s">
        <v>2902</v>
      </c>
      <c r="C647" t="s">
        <v>2626</v>
      </c>
      <c r="D647" t="s">
        <v>1288</v>
      </c>
      <c r="E647" t="s">
        <v>2628</v>
      </c>
      <c r="F647">
        <v>2453</v>
      </c>
      <c r="G647" s="1">
        <v>38820</v>
      </c>
      <c r="H647" t="s">
        <v>458</v>
      </c>
      <c r="I647">
        <v>0</v>
      </c>
      <c r="J647">
        <v>182.11</v>
      </c>
      <c r="K647">
        <v>0</v>
      </c>
      <c r="L647">
        <v>-182.11</v>
      </c>
      <c r="M647" t="s">
        <v>1290</v>
      </c>
    </row>
    <row r="648" spans="1:13">
      <c r="A648">
        <v>101010102001</v>
      </c>
      <c r="B648" t="s">
        <v>2902</v>
      </c>
      <c r="C648" t="s">
        <v>2626</v>
      </c>
      <c r="D648" t="s">
        <v>1288</v>
      </c>
      <c r="E648" t="s">
        <v>2628</v>
      </c>
      <c r="F648">
        <v>2454</v>
      </c>
      <c r="G648" s="1">
        <v>38820</v>
      </c>
      <c r="H648" t="s">
        <v>185</v>
      </c>
      <c r="I648">
        <v>0</v>
      </c>
      <c r="J648">
        <v>80</v>
      </c>
      <c r="K648">
        <v>0</v>
      </c>
      <c r="L648">
        <v>-80</v>
      </c>
      <c r="M648" t="s">
        <v>1290</v>
      </c>
    </row>
    <row r="649" spans="1:13">
      <c r="A649">
        <v>101010102001</v>
      </c>
      <c r="B649" t="s">
        <v>2902</v>
      </c>
      <c r="C649" t="s">
        <v>2626</v>
      </c>
      <c r="D649" t="s">
        <v>1288</v>
      </c>
      <c r="E649" t="s">
        <v>2628</v>
      </c>
      <c r="F649">
        <v>2455</v>
      </c>
      <c r="G649" s="1">
        <v>38820</v>
      </c>
      <c r="H649" t="s">
        <v>186</v>
      </c>
      <c r="I649">
        <v>0</v>
      </c>
      <c r="J649">
        <v>47</v>
      </c>
      <c r="K649">
        <v>0</v>
      </c>
      <c r="L649">
        <v>-47</v>
      </c>
      <c r="M649" t="s">
        <v>1290</v>
      </c>
    </row>
    <row r="650" spans="1:13">
      <c r="A650">
        <v>101010102001</v>
      </c>
      <c r="B650" t="s">
        <v>2902</v>
      </c>
      <c r="C650" t="s">
        <v>2626</v>
      </c>
      <c r="D650" t="s">
        <v>1288</v>
      </c>
      <c r="E650" t="s">
        <v>2628</v>
      </c>
      <c r="F650">
        <v>2456</v>
      </c>
      <c r="G650" s="1">
        <v>38820</v>
      </c>
      <c r="H650" t="s">
        <v>185</v>
      </c>
      <c r="I650">
        <v>0</v>
      </c>
      <c r="J650">
        <v>42</v>
      </c>
      <c r="K650">
        <v>0</v>
      </c>
      <c r="L650">
        <v>-42</v>
      </c>
      <c r="M650" t="s">
        <v>1290</v>
      </c>
    </row>
    <row r="651" spans="1:13">
      <c r="A651">
        <v>101010102001</v>
      </c>
      <c r="B651" t="s">
        <v>2902</v>
      </c>
      <c r="C651" t="s">
        <v>2626</v>
      </c>
      <c r="D651" t="s">
        <v>1288</v>
      </c>
      <c r="E651" t="s">
        <v>2628</v>
      </c>
      <c r="F651">
        <v>2457</v>
      </c>
      <c r="G651" s="1">
        <v>38820</v>
      </c>
      <c r="H651" t="s">
        <v>185</v>
      </c>
      <c r="I651">
        <v>0</v>
      </c>
      <c r="J651">
        <v>36</v>
      </c>
      <c r="K651">
        <v>0</v>
      </c>
      <c r="L651">
        <v>-36</v>
      </c>
      <c r="M651" t="s">
        <v>1290</v>
      </c>
    </row>
    <row r="652" spans="1:13">
      <c r="A652">
        <v>101010102001</v>
      </c>
      <c r="B652" t="s">
        <v>2902</v>
      </c>
      <c r="C652" t="s">
        <v>2626</v>
      </c>
      <c r="D652" t="s">
        <v>1288</v>
      </c>
      <c r="E652" t="s">
        <v>2628</v>
      </c>
      <c r="F652">
        <v>2458</v>
      </c>
      <c r="G652" s="1">
        <v>38820</v>
      </c>
      <c r="H652" t="s">
        <v>185</v>
      </c>
      <c r="I652">
        <v>0</v>
      </c>
      <c r="J652">
        <v>26</v>
      </c>
      <c r="K652">
        <v>0</v>
      </c>
      <c r="L652">
        <v>-26</v>
      </c>
      <c r="M652" t="s">
        <v>1290</v>
      </c>
    </row>
    <row r="653" spans="1:13">
      <c r="A653">
        <v>101010102001</v>
      </c>
      <c r="B653" t="s">
        <v>2902</v>
      </c>
      <c r="C653" t="s">
        <v>2626</v>
      </c>
      <c r="D653" t="s">
        <v>1288</v>
      </c>
      <c r="E653" t="s">
        <v>2628</v>
      </c>
      <c r="F653">
        <v>2459</v>
      </c>
      <c r="G653" s="1">
        <v>38820</v>
      </c>
      <c r="H653" t="s">
        <v>185</v>
      </c>
      <c r="I653">
        <v>0</v>
      </c>
      <c r="J653">
        <v>24</v>
      </c>
      <c r="K653">
        <v>0</v>
      </c>
      <c r="L653">
        <v>-24</v>
      </c>
      <c r="M653" t="s">
        <v>1290</v>
      </c>
    </row>
    <row r="654" spans="1:13">
      <c r="A654">
        <v>101010102001</v>
      </c>
      <c r="B654" t="s">
        <v>2902</v>
      </c>
      <c r="C654" t="s">
        <v>2626</v>
      </c>
      <c r="D654" t="s">
        <v>1288</v>
      </c>
      <c r="E654" t="s">
        <v>2628</v>
      </c>
      <c r="F654">
        <v>2460</v>
      </c>
      <c r="G654" s="1">
        <v>38820</v>
      </c>
      <c r="H654" t="s">
        <v>185</v>
      </c>
      <c r="I654">
        <v>0</v>
      </c>
      <c r="J654">
        <v>39</v>
      </c>
      <c r="K654">
        <v>0</v>
      </c>
      <c r="L654">
        <v>-39</v>
      </c>
      <c r="M654" t="s">
        <v>1290</v>
      </c>
    </row>
    <row r="655" spans="1:13">
      <c r="A655">
        <v>101010102001</v>
      </c>
      <c r="B655" t="s">
        <v>2902</v>
      </c>
      <c r="C655" t="s">
        <v>2626</v>
      </c>
      <c r="D655" t="s">
        <v>1288</v>
      </c>
      <c r="E655" t="s">
        <v>2628</v>
      </c>
      <c r="F655">
        <v>2463</v>
      </c>
      <c r="G655" s="1">
        <v>38820</v>
      </c>
      <c r="H655" t="s">
        <v>187</v>
      </c>
      <c r="I655">
        <v>0</v>
      </c>
      <c r="J655">
        <v>990</v>
      </c>
      <c r="K655">
        <v>0</v>
      </c>
      <c r="L655">
        <v>-990</v>
      </c>
      <c r="M655" t="s">
        <v>1290</v>
      </c>
    </row>
    <row r="656" spans="1:13">
      <c r="A656">
        <v>101010102001</v>
      </c>
      <c r="B656" t="s">
        <v>2902</v>
      </c>
      <c r="C656" t="s">
        <v>2626</v>
      </c>
      <c r="D656" t="s">
        <v>1288</v>
      </c>
      <c r="E656" t="s">
        <v>2628</v>
      </c>
      <c r="F656">
        <v>2466</v>
      </c>
      <c r="G656" s="1">
        <v>38824</v>
      </c>
      <c r="H656" t="s">
        <v>191</v>
      </c>
      <c r="I656">
        <v>0</v>
      </c>
      <c r="J656">
        <v>17392.84</v>
      </c>
      <c r="K656">
        <v>0</v>
      </c>
      <c r="L656">
        <v>-17392.84</v>
      </c>
      <c r="M656" t="s">
        <v>1290</v>
      </c>
    </row>
    <row r="657" spans="1:13">
      <c r="A657">
        <v>101010102001</v>
      </c>
      <c r="B657" t="s">
        <v>2902</v>
      </c>
      <c r="C657" t="s">
        <v>2626</v>
      </c>
      <c r="D657" t="s">
        <v>1288</v>
      </c>
      <c r="E657" t="s">
        <v>2628</v>
      </c>
      <c r="F657">
        <v>2467</v>
      </c>
      <c r="G657" s="1">
        <v>38824</v>
      </c>
      <c r="H657" t="s">
        <v>192</v>
      </c>
      <c r="I657">
        <v>0</v>
      </c>
      <c r="J657">
        <v>27.5</v>
      </c>
      <c r="K657">
        <v>0</v>
      </c>
      <c r="L657">
        <v>-27.5</v>
      </c>
      <c r="M657" t="s">
        <v>1290</v>
      </c>
    </row>
    <row r="658" spans="1:13">
      <c r="A658">
        <v>101010102001</v>
      </c>
      <c r="B658" t="s">
        <v>2902</v>
      </c>
      <c r="C658" t="s">
        <v>2626</v>
      </c>
      <c r="D658" t="s">
        <v>1288</v>
      </c>
      <c r="E658" t="s">
        <v>2628</v>
      </c>
      <c r="F658">
        <v>2469</v>
      </c>
      <c r="G658" s="1">
        <v>38824</v>
      </c>
      <c r="H658" t="s">
        <v>193</v>
      </c>
      <c r="I658">
        <v>0</v>
      </c>
      <c r="J658">
        <v>1818.13</v>
      </c>
      <c r="K658">
        <v>0</v>
      </c>
      <c r="L658">
        <v>-1818.13</v>
      </c>
      <c r="M658" t="s">
        <v>1290</v>
      </c>
    </row>
    <row r="659" spans="1:13">
      <c r="A659">
        <v>101010102001</v>
      </c>
      <c r="B659" t="s">
        <v>2902</v>
      </c>
      <c r="C659" t="s">
        <v>2626</v>
      </c>
      <c r="D659" t="s">
        <v>1288</v>
      </c>
      <c r="E659" t="s">
        <v>2628</v>
      </c>
      <c r="F659">
        <v>2470</v>
      </c>
      <c r="G659" s="1">
        <v>38824</v>
      </c>
      <c r="H659" t="s">
        <v>194</v>
      </c>
      <c r="I659">
        <v>0</v>
      </c>
      <c r="J659">
        <v>350</v>
      </c>
      <c r="K659">
        <v>0</v>
      </c>
      <c r="L659">
        <v>-350</v>
      </c>
      <c r="M659" t="s">
        <v>1290</v>
      </c>
    </row>
    <row r="660" spans="1:13">
      <c r="A660">
        <v>101010102001</v>
      </c>
      <c r="B660" t="s">
        <v>2902</v>
      </c>
      <c r="C660" t="s">
        <v>2626</v>
      </c>
      <c r="D660" t="s">
        <v>1288</v>
      </c>
      <c r="E660" t="s">
        <v>2628</v>
      </c>
      <c r="F660">
        <v>2471</v>
      </c>
      <c r="G660" s="1">
        <v>38825</v>
      </c>
      <c r="H660" t="s">
        <v>202</v>
      </c>
      <c r="I660">
        <v>0</v>
      </c>
      <c r="J660">
        <v>111</v>
      </c>
      <c r="K660">
        <v>0</v>
      </c>
      <c r="L660">
        <v>-111</v>
      </c>
      <c r="M660" t="s">
        <v>1290</v>
      </c>
    </row>
    <row r="661" spans="1:13">
      <c r="A661">
        <v>101010102001</v>
      </c>
      <c r="B661" t="s">
        <v>2902</v>
      </c>
      <c r="C661" t="s">
        <v>2626</v>
      </c>
      <c r="D661" t="s">
        <v>1288</v>
      </c>
      <c r="E661" t="s">
        <v>2628</v>
      </c>
      <c r="F661">
        <v>2472</v>
      </c>
      <c r="G661" s="1">
        <v>38825</v>
      </c>
      <c r="H661" t="s">
        <v>203</v>
      </c>
      <c r="I661">
        <v>0</v>
      </c>
      <c r="J661">
        <v>27098.15</v>
      </c>
      <c r="K661">
        <v>0</v>
      </c>
      <c r="L661">
        <v>-27098.15</v>
      </c>
      <c r="M661" t="s">
        <v>1290</v>
      </c>
    </row>
    <row r="662" spans="1:13">
      <c r="A662">
        <v>101010102001</v>
      </c>
      <c r="B662" t="s">
        <v>2902</v>
      </c>
      <c r="C662" t="s">
        <v>2626</v>
      </c>
      <c r="D662" t="s">
        <v>1288</v>
      </c>
      <c r="E662" t="s">
        <v>2628</v>
      </c>
      <c r="F662">
        <v>2473</v>
      </c>
      <c r="G662" s="1">
        <v>38825</v>
      </c>
      <c r="H662" t="s">
        <v>204</v>
      </c>
      <c r="I662">
        <v>0</v>
      </c>
      <c r="J662">
        <v>538.38</v>
      </c>
      <c r="K662">
        <v>0</v>
      </c>
      <c r="L662">
        <v>-538.38</v>
      </c>
      <c r="M662" t="s">
        <v>1290</v>
      </c>
    </row>
    <row r="663" spans="1:13">
      <c r="A663">
        <v>101010102001</v>
      </c>
      <c r="B663" t="s">
        <v>2902</v>
      </c>
      <c r="C663" t="s">
        <v>2626</v>
      </c>
      <c r="D663" t="s">
        <v>1288</v>
      </c>
      <c r="E663" t="s">
        <v>2628</v>
      </c>
      <c r="F663">
        <v>2475</v>
      </c>
      <c r="G663" s="1">
        <v>38825</v>
      </c>
      <c r="H663" t="s">
        <v>205</v>
      </c>
      <c r="I663">
        <v>0</v>
      </c>
      <c r="J663">
        <v>555</v>
      </c>
      <c r="K663">
        <v>0</v>
      </c>
      <c r="L663">
        <v>-555</v>
      </c>
      <c r="M663" t="s">
        <v>1290</v>
      </c>
    </row>
    <row r="664" spans="1:13">
      <c r="A664">
        <v>101010102001</v>
      </c>
      <c r="B664" t="s">
        <v>2902</v>
      </c>
      <c r="C664" t="s">
        <v>2626</v>
      </c>
      <c r="D664" t="s">
        <v>1288</v>
      </c>
      <c r="E664" t="s">
        <v>2628</v>
      </c>
      <c r="F664">
        <v>2476</v>
      </c>
      <c r="G664" s="1">
        <v>38826</v>
      </c>
      <c r="H664" t="s">
        <v>216</v>
      </c>
      <c r="I664">
        <v>0</v>
      </c>
      <c r="J664">
        <v>19226.05</v>
      </c>
      <c r="K664">
        <v>0</v>
      </c>
      <c r="L664">
        <v>-19226.05</v>
      </c>
      <c r="M664" t="s">
        <v>1290</v>
      </c>
    </row>
    <row r="665" spans="1:13">
      <c r="A665">
        <v>101010102001</v>
      </c>
      <c r="B665" t="s">
        <v>2902</v>
      </c>
      <c r="C665" t="s">
        <v>2626</v>
      </c>
      <c r="D665" t="s">
        <v>1288</v>
      </c>
      <c r="E665" t="s">
        <v>2628</v>
      </c>
      <c r="F665">
        <v>2477</v>
      </c>
      <c r="G665" s="1">
        <v>38826</v>
      </c>
      <c r="H665" t="s">
        <v>217</v>
      </c>
      <c r="I665">
        <v>0</v>
      </c>
      <c r="J665">
        <v>42773.84</v>
      </c>
      <c r="K665">
        <v>0</v>
      </c>
      <c r="L665">
        <v>-42773.84</v>
      </c>
      <c r="M665" t="s">
        <v>1290</v>
      </c>
    </row>
    <row r="666" spans="1:13">
      <c r="A666">
        <v>101010102001</v>
      </c>
      <c r="B666" t="s">
        <v>2902</v>
      </c>
      <c r="C666" t="s">
        <v>2626</v>
      </c>
      <c r="D666" t="s">
        <v>1288</v>
      </c>
      <c r="E666" t="s">
        <v>2628</v>
      </c>
      <c r="F666">
        <v>2479</v>
      </c>
      <c r="G666" s="1">
        <v>38826</v>
      </c>
      <c r="H666" t="s">
        <v>218</v>
      </c>
      <c r="I666">
        <v>0</v>
      </c>
      <c r="J666">
        <v>314.5</v>
      </c>
      <c r="K666">
        <v>0</v>
      </c>
      <c r="L666">
        <v>-314.5</v>
      </c>
      <c r="M666" t="s">
        <v>1290</v>
      </c>
    </row>
    <row r="667" spans="1:13">
      <c r="A667">
        <v>101010102001</v>
      </c>
      <c r="B667" t="s">
        <v>2902</v>
      </c>
      <c r="C667" t="s">
        <v>2626</v>
      </c>
      <c r="D667" t="s">
        <v>1288</v>
      </c>
      <c r="E667" t="s">
        <v>2628</v>
      </c>
      <c r="F667">
        <v>2480</v>
      </c>
      <c r="G667" s="1">
        <v>38826</v>
      </c>
      <c r="H667" t="s">
        <v>219</v>
      </c>
      <c r="I667">
        <v>0</v>
      </c>
      <c r="J667">
        <v>314.5</v>
      </c>
      <c r="K667">
        <v>0</v>
      </c>
      <c r="L667">
        <v>-314.5</v>
      </c>
      <c r="M667" t="s">
        <v>1290</v>
      </c>
    </row>
    <row r="668" spans="1:13">
      <c r="A668">
        <v>101010102001</v>
      </c>
      <c r="B668" t="s">
        <v>2902</v>
      </c>
      <c r="C668" t="s">
        <v>2626</v>
      </c>
      <c r="D668" t="s">
        <v>1288</v>
      </c>
      <c r="E668" t="s">
        <v>2628</v>
      </c>
      <c r="F668">
        <v>2482</v>
      </c>
      <c r="G668" s="1">
        <v>38826</v>
      </c>
      <c r="H668" t="s">
        <v>220</v>
      </c>
      <c r="I668">
        <v>0</v>
      </c>
      <c r="J668">
        <v>314.5</v>
      </c>
      <c r="K668">
        <v>0</v>
      </c>
      <c r="L668">
        <v>-314.5</v>
      </c>
      <c r="M668" t="s">
        <v>1290</v>
      </c>
    </row>
    <row r="669" spans="1:13" s="5" customFormat="1">
      <c r="A669" s="5">
        <v>101010102001</v>
      </c>
      <c r="B669" s="5" t="s">
        <v>2902</v>
      </c>
      <c r="C669" s="5" t="s">
        <v>2626</v>
      </c>
      <c r="D669" s="5" t="s">
        <v>1288</v>
      </c>
      <c r="E669" s="5" t="s">
        <v>2628</v>
      </c>
      <c r="F669" s="5">
        <v>2485</v>
      </c>
      <c r="G669" s="6">
        <v>38827</v>
      </c>
      <c r="H669" s="5" t="s">
        <v>237</v>
      </c>
      <c r="I669" s="5">
        <v>0</v>
      </c>
      <c r="J669" s="5">
        <v>9560.1</v>
      </c>
      <c r="K669" s="5">
        <v>0</v>
      </c>
      <c r="L669" s="5">
        <v>-9560.1</v>
      </c>
      <c r="M669" s="5" t="s">
        <v>1290</v>
      </c>
    </row>
    <row r="670" spans="1:13">
      <c r="A670">
        <v>101010102001</v>
      </c>
      <c r="B670" t="s">
        <v>2902</v>
      </c>
      <c r="C670" t="s">
        <v>2626</v>
      </c>
      <c r="D670" t="s">
        <v>1288</v>
      </c>
      <c r="E670" t="s">
        <v>2628</v>
      </c>
      <c r="F670">
        <v>2486</v>
      </c>
      <c r="G670" s="1">
        <v>38827</v>
      </c>
      <c r="H670" t="s">
        <v>238</v>
      </c>
      <c r="I670">
        <v>0</v>
      </c>
      <c r="J670">
        <v>121.1</v>
      </c>
      <c r="K670">
        <v>0</v>
      </c>
      <c r="L670">
        <v>-121.1</v>
      </c>
      <c r="M670" t="s">
        <v>1290</v>
      </c>
    </row>
    <row r="671" spans="1:13">
      <c r="A671">
        <v>101010102001</v>
      </c>
      <c r="B671" t="s">
        <v>2902</v>
      </c>
      <c r="C671" t="s">
        <v>2626</v>
      </c>
      <c r="D671" t="s">
        <v>1288</v>
      </c>
      <c r="E671" t="s">
        <v>2628</v>
      </c>
      <c r="F671">
        <v>2490</v>
      </c>
      <c r="G671" s="1">
        <v>38827</v>
      </c>
      <c r="H671" t="s">
        <v>239</v>
      </c>
      <c r="I671">
        <v>0</v>
      </c>
      <c r="J671">
        <v>193.08</v>
      </c>
      <c r="K671">
        <v>0</v>
      </c>
      <c r="L671">
        <v>-193.08</v>
      </c>
      <c r="M671" t="s">
        <v>1290</v>
      </c>
    </row>
    <row r="672" spans="1:13">
      <c r="A672">
        <v>101010102001</v>
      </c>
      <c r="B672" t="s">
        <v>2902</v>
      </c>
      <c r="C672" t="s">
        <v>2626</v>
      </c>
      <c r="D672" t="s">
        <v>1288</v>
      </c>
      <c r="E672" t="s">
        <v>2628</v>
      </c>
      <c r="F672">
        <v>2491</v>
      </c>
      <c r="G672" s="1">
        <v>38827</v>
      </c>
      <c r="H672" t="s">
        <v>240</v>
      </c>
      <c r="I672">
        <v>0</v>
      </c>
      <c r="J672">
        <v>62.16</v>
      </c>
      <c r="K672">
        <v>0</v>
      </c>
      <c r="L672">
        <v>-62.16</v>
      </c>
      <c r="M672" t="s">
        <v>1290</v>
      </c>
    </row>
    <row r="673" spans="1:13">
      <c r="A673">
        <v>101010102001</v>
      </c>
      <c r="B673" t="s">
        <v>2902</v>
      </c>
      <c r="C673" t="s">
        <v>2626</v>
      </c>
      <c r="D673" t="s">
        <v>1288</v>
      </c>
      <c r="E673" t="s">
        <v>2628</v>
      </c>
      <c r="F673">
        <v>2492</v>
      </c>
      <c r="G673" s="1">
        <v>38827</v>
      </c>
      <c r="H673" t="s">
        <v>241</v>
      </c>
      <c r="I673">
        <v>0</v>
      </c>
      <c r="J673">
        <v>138.75</v>
      </c>
      <c r="K673">
        <v>0</v>
      </c>
      <c r="L673">
        <v>-138.75</v>
      </c>
      <c r="M673" t="s">
        <v>1290</v>
      </c>
    </row>
    <row r="674" spans="1:13">
      <c r="A674">
        <v>101010102001</v>
      </c>
      <c r="B674" t="s">
        <v>2902</v>
      </c>
      <c r="C674" t="s">
        <v>2626</v>
      </c>
      <c r="D674" t="s">
        <v>1288</v>
      </c>
      <c r="E674" t="s">
        <v>2628</v>
      </c>
      <c r="F674">
        <v>2493</v>
      </c>
      <c r="G674" s="1">
        <v>38827</v>
      </c>
      <c r="H674" t="s">
        <v>242</v>
      </c>
      <c r="I674">
        <v>0</v>
      </c>
      <c r="J674">
        <v>26092.91</v>
      </c>
      <c r="K674">
        <v>0</v>
      </c>
      <c r="L674">
        <v>-26092.91</v>
      </c>
      <c r="M674" t="s">
        <v>1290</v>
      </c>
    </row>
    <row r="675" spans="1:13">
      <c r="A675">
        <v>101010102001</v>
      </c>
      <c r="B675" t="s">
        <v>2902</v>
      </c>
      <c r="C675" t="s">
        <v>2626</v>
      </c>
      <c r="D675" t="s">
        <v>1288</v>
      </c>
      <c r="E675" t="s">
        <v>2628</v>
      </c>
      <c r="F675">
        <v>2494</v>
      </c>
      <c r="G675" s="1">
        <v>38827</v>
      </c>
      <c r="H675" t="s">
        <v>243</v>
      </c>
      <c r="I675">
        <v>0</v>
      </c>
      <c r="J675">
        <v>42773.84</v>
      </c>
      <c r="K675">
        <v>0</v>
      </c>
      <c r="L675">
        <v>-42773.84</v>
      </c>
      <c r="M675" t="s">
        <v>1290</v>
      </c>
    </row>
    <row r="676" spans="1:13">
      <c r="A676">
        <v>101010102001</v>
      </c>
      <c r="B676" t="s">
        <v>2902</v>
      </c>
      <c r="C676" t="s">
        <v>2626</v>
      </c>
      <c r="D676" t="s">
        <v>1288</v>
      </c>
      <c r="E676" t="s">
        <v>2628</v>
      </c>
      <c r="F676">
        <v>2495</v>
      </c>
      <c r="G676" s="1">
        <v>38827</v>
      </c>
      <c r="H676" t="s">
        <v>244</v>
      </c>
      <c r="I676">
        <v>0</v>
      </c>
      <c r="J676">
        <v>234.08</v>
      </c>
      <c r="K676">
        <v>0</v>
      </c>
      <c r="L676">
        <v>-234.08</v>
      </c>
      <c r="M676" t="s">
        <v>1290</v>
      </c>
    </row>
    <row r="677" spans="1:13">
      <c r="A677">
        <v>101010102001</v>
      </c>
      <c r="B677" t="s">
        <v>2902</v>
      </c>
      <c r="C677" t="s">
        <v>2626</v>
      </c>
      <c r="D677" t="s">
        <v>1288</v>
      </c>
      <c r="E677" t="s">
        <v>2628</v>
      </c>
      <c r="F677">
        <v>2497</v>
      </c>
      <c r="G677" s="1">
        <v>38828</v>
      </c>
      <c r="H677" t="s">
        <v>252</v>
      </c>
      <c r="I677">
        <v>0</v>
      </c>
      <c r="J677">
        <v>19567.490000000002</v>
      </c>
      <c r="K677">
        <v>0</v>
      </c>
      <c r="L677">
        <v>-19567.490000000002</v>
      </c>
      <c r="M677" t="s">
        <v>1290</v>
      </c>
    </row>
    <row r="678" spans="1:13" s="5" customFormat="1">
      <c r="A678" s="5">
        <v>101010102001</v>
      </c>
      <c r="B678" s="5" t="s">
        <v>2902</v>
      </c>
      <c r="C678" s="5" t="s">
        <v>2626</v>
      </c>
      <c r="D678" s="5" t="s">
        <v>1288</v>
      </c>
      <c r="E678" s="5" t="s">
        <v>2628</v>
      </c>
      <c r="F678" s="5">
        <v>2500</v>
      </c>
      <c r="G678" s="6">
        <v>38828</v>
      </c>
      <c r="H678" s="5" t="s">
        <v>253</v>
      </c>
      <c r="I678" s="5">
        <v>0</v>
      </c>
      <c r="J678" s="5">
        <v>626.82000000000005</v>
      </c>
      <c r="K678" s="5">
        <v>0</v>
      </c>
      <c r="L678" s="5">
        <v>-626.82000000000005</v>
      </c>
      <c r="M678" s="5" t="s">
        <v>1290</v>
      </c>
    </row>
    <row r="679" spans="1:13">
      <c r="A679">
        <v>101010102001</v>
      </c>
      <c r="B679" t="s">
        <v>2902</v>
      </c>
      <c r="C679" t="s">
        <v>2626</v>
      </c>
      <c r="D679" t="s">
        <v>1288</v>
      </c>
      <c r="E679" t="s">
        <v>2628</v>
      </c>
      <c r="F679">
        <v>2501</v>
      </c>
      <c r="G679" s="1">
        <v>38828</v>
      </c>
      <c r="H679" t="s">
        <v>254</v>
      </c>
      <c r="I679">
        <v>0</v>
      </c>
      <c r="J679">
        <v>3722.59</v>
      </c>
      <c r="K679">
        <v>0</v>
      </c>
      <c r="L679">
        <v>-3722.59</v>
      </c>
      <c r="M679" t="s">
        <v>1290</v>
      </c>
    </row>
    <row r="680" spans="1:13">
      <c r="A680">
        <v>101010102001</v>
      </c>
      <c r="B680" t="s">
        <v>2902</v>
      </c>
      <c r="C680" t="s">
        <v>2626</v>
      </c>
      <c r="D680" t="s">
        <v>1288</v>
      </c>
      <c r="E680" t="s">
        <v>2628</v>
      </c>
      <c r="F680">
        <v>2503</v>
      </c>
      <c r="G680" s="1">
        <v>38828</v>
      </c>
      <c r="H680" t="s">
        <v>255</v>
      </c>
      <c r="I680">
        <v>0</v>
      </c>
      <c r="J680">
        <v>4200</v>
      </c>
      <c r="K680">
        <v>0</v>
      </c>
      <c r="L680">
        <v>-4200</v>
      </c>
      <c r="M680" t="s">
        <v>1290</v>
      </c>
    </row>
    <row r="681" spans="1:13" s="5" customFormat="1">
      <c r="A681" s="5">
        <v>101010102001</v>
      </c>
      <c r="B681" s="5" t="s">
        <v>2902</v>
      </c>
      <c r="C681" s="5" t="s">
        <v>2626</v>
      </c>
      <c r="D681" s="5" t="s">
        <v>1288</v>
      </c>
      <c r="E681" s="5" t="s">
        <v>2628</v>
      </c>
      <c r="F681" s="5">
        <v>2504</v>
      </c>
      <c r="G681" s="6">
        <v>38828</v>
      </c>
      <c r="H681" s="5" t="s">
        <v>256</v>
      </c>
      <c r="I681" s="5">
        <v>0</v>
      </c>
      <c r="J681" s="5">
        <v>80</v>
      </c>
      <c r="K681" s="5">
        <v>0</v>
      </c>
      <c r="L681" s="5">
        <v>-80</v>
      </c>
      <c r="M681" s="5" t="s">
        <v>1290</v>
      </c>
    </row>
    <row r="682" spans="1:13" s="5" customFormat="1">
      <c r="A682" s="5">
        <v>101010102001</v>
      </c>
      <c r="B682" s="5" t="s">
        <v>2902</v>
      </c>
      <c r="C682" s="5" t="s">
        <v>2626</v>
      </c>
      <c r="D682" s="5" t="s">
        <v>1288</v>
      </c>
      <c r="E682" s="5" t="s">
        <v>2628</v>
      </c>
      <c r="F682" s="5">
        <v>2507</v>
      </c>
      <c r="G682" s="6">
        <v>38829</v>
      </c>
      <c r="H682" s="5" t="s">
        <v>263</v>
      </c>
      <c r="I682" s="5">
        <v>0</v>
      </c>
      <c r="J682" s="5">
        <v>134.4</v>
      </c>
      <c r="K682" s="5">
        <v>0</v>
      </c>
      <c r="L682" s="5">
        <v>-134.4</v>
      </c>
      <c r="M682" s="5" t="s">
        <v>1290</v>
      </c>
    </row>
    <row r="683" spans="1:13">
      <c r="A683">
        <v>101010102001</v>
      </c>
      <c r="B683" t="s">
        <v>2902</v>
      </c>
      <c r="C683" t="s">
        <v>2626</v>
      </c>
      <c r="D683" t="s">
        <v>1288</v>
      </c>
      <c r="E683" t="s">
        <v>2628</v>
      </c>
      <c r="F683">
        <v>2508</v>
      </c>
      <c r="G683" s="1">
        <v>38829</v>
      </c>
      <c r="H683" t="s">
        <v>264</v>
      </c>
      <c r="I683">
        <v>0</v>
      </c>
      <c r="J683">
        <v>442.4</v>
      </c>
      <c r="K683">
        <v>0</v>
      </c>
      <c r="L683">
        <v>-442.4</v>
      </c>
      <c r="M683" t="s">
        <v>1290</v>
      </c>
    </row>
    <row r="684" spans="1:13">
      <c r="A684">
        <v>101010102001</v>
      </c>
      <c r="B684" t="s">
        <v>2676</v>
      </c>
      <c r="C684" t="s">
        <v>2626</v>
      </c>
      <c r="D684" t="s">
        <v>1288</v>
      </c>
      <c r="E684" t="s">
        <v>2628</v>
      </c>
      <c r="F684">
        <v>2512</v>
      </c>
      <c r="G684" s="1">
        <v>38829</v>
      </c>
      <c r="H684" t="s">
        <v>2326</v>
      </c>
      <c r="I684">
        <v>0</v>
      </c>
      <c r="J684">
        <v>26.68</v>
      </c>
      <c r="K684">
        <v>0</v>
      </c>
      <c r="L684">
        <v>-26.68</v>
      </c>
      <c r="M684" t="s">
        <v>1290</v>
      </c>
    </row>
    <row r="685" spans="1:13">
      <c r="A685">
        <v>101010102001</v>
      </c>
      <c r="B685" t="s">
        <v>2902</v>
      </c>
      <c r="C685" t="s">
        <v>2626</v>
      </c>
      <c r="D685" t="s">
        <v>1288</v>
      </c>
      <c r="E685" t="s">
        <v>2628</v>
      </c>
      <c r="F685">
        <v>2540</v>
      </c>
      <c r="G685" s="1">
        <v>38829</v>
      </c>
      <c r="H685" t="s">
        <v>265</v>
      </c>
      <c r="I685">
        <v>0</v>
      </c>
      <c r="J685">
        <v>1907.67</v>
      </c>
      <c r="K685">
        <v>0</v>
      </c>
      <c r="L685">
        <v>-1907.67</v>
      </c>
      <c r="M685" t="s">
        <v>1290</v>
      </c>
    </row>
    <row r="686" spans="1:13">
      <c r="A686">
        <v>101010102001</v>
      </c>
      <c r="B686" t="s">
        <v>2902</v>
      </c>
      <c r="C686" t="s">
        <v>2626</v>
      </c>
      <c r="D686" t="s">
        <v>1288</v>
      </c>
      <c r="E686" t="s">
        <v>2628</v>
      </c>
      <c r="F686">
        <v>2799</v>
      </c>
      <c r="G686" s="1">
        <v>38829</v>
      </c>
      <c r="H686" t="s">
        <v>266</v>
      </c>
      <c r="I686">
        <v>0</v>
      </c>
      <c r="J686">
        <v>4520</v>
      </c>
      <c r="K686">
        <v>0</v>
      </c>
      <c r="L686">
        <v>-4520</v>
      </c>
      <c r="M686" t="s">
        <v>1290</v>
      </c>
    </row>
    <row r="687" spans="1:13">
      <c r="A687">
        <v>101010102001</v>
      </c>
      <c r="B687" t="s">
        <v>2902</v>
      </c>
      <c r="C687" t="s">
        <v>2626</v>
      </c>
      <c r="D687" t="s">
        <v>1288</v>
      </c>
      <c r="E687" t="s">
        <v>2628</v>
      </c>
      <c r="F687">
        <v>2541</v>
      </c>
      <c r="G687" s="1">
        <v>38831</v>
      </c>
      <c r="H687" t="s">
        <v>267</v>
      </c>
      <c r="I687">
        <v>0</v>
      </c>
      <c r="J687">
        <v>19664.34</v>
      </c>
      <c r="K687">
        <v>0</v>
      </c>
      <c r="L687">
        <v>-19664.34</v>
      </c>
      <c r="M687" t="s">
        <v>1290</v>
      </c>
    </row>
    <row r="688" spans="1:13">
      <c r="A688">
        <v>101010102001</v>
      </c>
      <c r="B688" t="s">
        <v>2902</v>
      </c>
      <c r="C688" t="s">
        <v>2626</v>
      </c>
      <c r="D688" t="s">
        <v>1288</v>
      </c>
      <c r="E688" t="s">
        <v>2628</v>
      </c>
      <c r="F688">
        <v>2542</v>
      </c>
      <c r="G688" s="1">
        <v>38832</v>
      </c>
      <c r="H688" t="s">
        <v>1723</v>
      </c>
      <c r="I688">
        <v>0</v>
      </c>
      <c r="J688">
        <v>7440.05</v>
      </c>
      <c r="K688">
        <v>0</v>
      </c>
      <c r="L688">
        <v>-7440.05</v>
      </c>
      <c r="M688" t="s">
        <v>1290</v>
      </c>
    </row>
    <row r="689" spans="1:13">
      <c r="A689">
        <v>101010102001</v>
      </c>
      <c r="B689" t="s">
        <v>2902</v>
      </c>
      <c r="C689" t="s">
        <v>2626</v>
      </c>
      <c r="D689" t="s">
        <v>1288</v>
      </c>
      <c r="E689" t="s">
        <v>2628</v>
      </c>
      <c r="F689">
        <v>2543</v>
      </c>
      <c r="G689" s="1">
        <v>38832</v>
      </c>
      <c r="H689" t="s">
        <v>1724</v>
      </c>
      <c r="I689">
        <v>0</v>
      </c>
      <c r="J689">
        <v>21386.92</v>
      </c>
      <c r="K689">
        <v>0</v>
      </c>
      <c r="L689">
        <v>-21386.92</v>
      </c>
      <c r="M689" t="s">
        <v>1290</v>
      </c>
    </row>
    <row r="690" spans="1:13">
      <c r="A690">
        <v>101010102001</v>
      </c>
      <c r="B690" t="s">
        <v>2902</v>
      </c>
      <c r="C690" t="s">
        <v>2626</v>
      </c>
      <c r="D690" t="s">
        <v>1288</v>
      </c>
      <c r="E690" t="s">
        <v>2628</v>
      </c>
      <c r="F690">
        <v>2544</v>
      </c>
      <c r="G690" s="1">
        <v>38833</v>
      </c>
      <c r="H690" t="s">
        <v>1737</v>
      </c>
      <c r="I690">
        <v>0</v>
      </c>
      <c r="J690">
        <v>19566.04</v>
      </c>
      <c r="K690">
        <v>0</v>
      </c>
      <c r="L690">
        <v>-19566.04</v>
      </c>
      <c r="M690" t="s">
        <v>1290</v>
      </c>
    </row>
    <row r="691" spans="1:13">
      <c r="A691">
        <v>101010102001</v>
      </c>
      <c r="B691" t="s">
        <v>2902</v>
      </c>
      <c r="C691" t="s">
        <v>2626</v>
      </c>
      <c r="D691" t="s">
        <v>1288</v>
      </c>
      <c r="E691" t="s">
        <v>2628</v>
      </c>
      <c r="F691">
        <v>2545</v>
      </c>
      <c r="G691" s="1">
        <v>38833</v>
      </c>
      <c r="H691" t="s">
        <v>1738</v>
      </c>
      <c r="I691">
        <v>0</v>
      </c>
      <c r="J691">
        <v>367.36</v>
      </c>
      <c r="K691">
        <v>0</v>
      </c>
      <c r="L691">
        <v>-367.36</v>
      </c>
      <c r="M691" t="s">
        <v>1290</v>
      </c>
    </row>
    <row r="692" spans="1:13">
      <c r="A692">
        <v>101010102001</v>
      </c>
      <c r="B692" t="s">
        <v>2902</v>
      </c>
      <c r="C692" t="s">
        <v>2626</v>
      </c>
      <c r="D692" t="s">
        <v>1288</v>
      </c>
      <c r="E692" t="s">
        <v>2628</v>
      </c>
      <c r="F692">
        <v>2546</v>
      </c>
      <c r="G692" s="1">
        <v>38834</v>
      </c>
      <c r="H692" t="s">
        <v>3249</v>
      </c>
      <c r="I692">
        <v>0</v>
      </c>
      <c r="J692">
        <v>42773.84</v>
      </c>
      <c r="K692">
        <v>0</v>
      </c>
      <c r="L692">
        <v>-42773.84</v>
      </c>
      <c r="M692" t="s">
        <v>1290</v>
      </c>
    </row>
    <row r="693" spans="1:13">
      <c r="A693">
        <v>101010102001</v>
      </c>
      <c r="B693" t="s">
        <v>2902</v>
      </c>
      <c r="C693" t="s">
        <v>2626</v>
      </c>
      <c r="D693" t="s">
        <v>1288</v>
      </c>
      <c r="E693" t="s">
        <v>2628</v>
      </c>
      <c r="F693">
        <v>2547</v>
      </c>
      <c r="G693" s="1">
        <v>38834</v>
      </c>
      <c r="H693" t="s">
        <v>2331</v>
      </c>
      <c r="I693">
        <v>0</v>
      </c>
      <c r="J693">
        <v>20326.41</v>
      </c>
      <c r="K693">
        <v>0</v>
      </c>
      <c r="L693">
        <v>-20326.41</v>
      </c>
      <c r="M693" t="s">
        <v>1290</v>
      </c>
    </row>
    <row r="694" spans="1:13">
      <c r="A694">
        <v>101010102001</v>
      </c>
      <c r="B694" t="s">
        <v>2902</v>
      </c>
      <c r="C694" t="s">
        <v>2626</v>
      </c>
      <c r="D694" t="s">
        <v>1288</v>
      </c>
      <c r="E694" t="s">
        <v>2628</v>
      </c>
      <c r="F694">
        <v>2548</v>
      </c>
      <c r="G694" s="1">
        <v>38834</v>
      </c>
      <c r="H694" t="s">
        <v>3250</v>
      </c>
      <c r="I694">
        <v>0</v>
      </c>
      <c r="J694">
        <v>19566.04</v>
      </c>
      <c r="K694">
        <v>0</v>
      </c>
      <c r="L694">
        <v>-19566.04</v>
      </c>
      <c r="M694" t="s">
        <v>1290</v>
      </c>
    </row>
    <row r="695" spans="1:13">
      <c r="A695">
        <v>101010102001</v>
      </c>
      <c r="B695" t="s">
        <v>2902</v>
      </c>
      <c r="C695" t="s">
        <v>2626</v>
      </c>
      <c r="D695" t="s">
        <v>1288</v>
      </c>
      <c r="E695" t="s">
        <v>2628</v>
      </c>
      <c r="F695">
        <v>2549</v>
      </c>
      <c r="G695" s="1">
        <v>38834</v>
      </c>
      <c r="H695" t="s">
        <v>3251</v>
      </c>
      <c r="I695">
        <v>0</v>
      </c>
      <c r="J695">
        <v>21.28</v>
      </c>
      <c r="K695">
        <v>0</v>
      </c>
      <c r="L695">
        <v>-21.28</v>
      </c>
      <c r="M695" t="s">
        <v>1290</v>
      </c>
    </row>
    <row r="696" spans="1:13">
      <c r="A696">
        <v>101010102001</v>
      </c>
      <c r="B696" t="s">
        <v>2902</v>
      </c>
      <c r="C696" t="s">
        <v>2626</v>
      </c>
      <c r="D696" t="s">
        <v>1288</v>
      </c>
      <c r="E696" t="s">
        <v>2628</v>
      </c>
      <c r="F696">
        <v>2550</v>
      </c>
      <c r="G696" s="1">
        <v>38834</v>
      </c>
      <c r="H696" t="s">
        <v>3252</v>
      </c>
      <c r="I696">
        <v>0</v>
      </c>
      <c r="J696">
        <v>101.08</v>
      </c>
      <c r="K696">
        <v>0</v>
      </c>
      <c r="L696">
        <v>-101.08</v>
      </c>
      <c r="M696" t="s">
        <v>1290</v>
      </c>
    </row>
    <row r="697" spans="1:13">
      <c r="A697">
        <v>101010102001</v>
      </c>
      <c r="B697" t="s">
        <v>2902</v>
      </c>
      <c r="C697" t="s">
        <v>2626</v>
      </c>
      <c r="D697" t="s">
        <v>1288</v>
      </c>
      <c r="E697" t="s">
        <v>2628</v>
      </c>
      <c r="F697">
        <v>2551</v>
      </c>
      <c r="G697" s="1">
        <v>38834</v>
      </c>
      <c r="H697" t="s">
        <v>3253</v>
      </c>
      <c r="I697">
        <v>0</v>
      </c>
      <c r="J697">
        <v>85</v>
      </c>
      <c r="K697">
        <v>0</v>
      </c>
      <c r="L697">
        <v>-85</v>
      </c>
      <c r="M697" t="s">
        <v>1290</v>
      </c>
    </row>
    <row r="698" spans="1:13">
      <c r="A698">
        <v>101010102001</v>
      </c>
      <c r="B698" t="s">
        <v>2902</v>
      </c>
      <c r="C698" t="s">
        <v>2626</v>
      </c>
      <c r="D698" t="s">
        <v>1288</v>
      </c>
      <c r="E698" t="s">
        <v>2628</v>
      </c>
      <c r="F698">
        <v>2552</v>
      </c>
      <c r="G698" s="1">
        <v>38834</v>
      </c>
      <c r="H698" t="s">
        <v>3254</v>
      </c>
      <c r="I698">
        <v>0</v>
      </c>
      <c r="J698">
        <v>197.86</v>
      </c>
      <c r="K698">
        <v>0</v>
      </c>
      <c r="L698">
        <v>-197.86</v>
      </c>
      <c r="M698" t="s">
        <v>1290</v>
      </c>
    </row>
    <row r="699" spans="1:13">
      <c r="A699">
        <v>101010102001</v>
      </c>
      <c r="B699" t="s">
        <v>2902</v>
      </c>
      <c r="C699" t="s">
        <v>2626</v>
      </c>
      <c r="D699" t="s">
        <v>1288</v>
      </c>
      <c r="E699" t="s">
        <v>2628</v>
      </c>
      <c r="F699">
        <v>2553</v>
      </c>
      <c r="G699" s="1">
        <v>38834</v>
      </c>
      <c r="H699" t="s">
        <v>3255</v>
      </c>
      <c r="I699">
        <v>0</v>
      </c>
      <c r="J699">
        <v>120</v>
      </c>
      <c r="K699">
        <v>0</v>
      </c>
      <c r="L699">
        <v>-120</v>
      </c>
      <c r="M699" t="s">
        <v>1290</v>
      </c>
    </row>
    <row r="700" spans="1:13">
      <c r="A700">
        <v>101010102001</v>
      </c>
      <c r="B700" t="s">
        <v>2902</v>
      </c>
      <c r="C700" t="s">
        <v>2626</v>
      </c>
      <c r="D700" t="s">
        <v>1288</v>
      </c>
      <c r="E700" t="s">
        <v>2628</v>
      </c>
      <c r="F700">
        <v>2555</v>
      </c>
      <c r="G700" s="1">
        <v>38834</v>
      </c>
      <c r="H700" t="s">
        <v>3256</v>
      </c>
      <c r="I700">
        <v>0</v>
      </c>
      <c r="J700">
        <v>7175</v>
      </c>
      <c r="K700">
        <v>0</v>
      </c>
      <c r="L700">
        <v>-7175</v>
      </c>
      <c r="M700" t="s">
        <v>1290</v>
      </c>
    </row>
    <row r="701" spans="1:13">
      <c r="A701">
        <v>101010102001</v>
      </c>
      <c r="B701" t="s">
        <v>2902</v>
      </c>
      <c r="C701" t="s">
        <v>2626</v>
      </c>
      <c r="D701" t="s">
        <v>1288</v>
      </c>
      <c r="E701" t="s">
        <v>2628</v>
      </c>
      <c r="F701">
        <v>2556</v>
      </c>
      <c r="G701" s="1">
        <v>38834</v>
      </c>
      <c r="H701" t="s">
        <v>3257</v>
      </c>
      <c r="I701">
        <v>0</v>
      </c>
      <c r="J701">
        <v>130</v>
      </c>
      <c r="K701">
        <v>0</v>
      </c>
      <c r="L701">
        <v>-130</v>
      </c>
      <c r="M701" t="s">
        <v>1290</v>
      </c>
    </row>
    <row r="702" spans="1:13">
      <c r="A702">
        <v>101010102001</v>
      </c>
      <c r="B702" t="s">
        <v>2902</v>
      </c>
      <c r="C702" t="s">
        <v>2626</v>
      </c>
      <c r="D702" t="s">
        <v>1288</v>
      </c>
      <c r="E702" t="s">
        <v>2628</v>
      </c>
      <c r="F702">
        <v>2562</v>
      </c>
      <c r="G702" s="1">
        <v>38835</v>
      </c>
      <c r="H702" t="s">
        <v>366</v>
      </c>
      <c r="I702">
        <v>0</v>
      </c>
      <c r="J702">
        <v>155.52000000000001</v>
      </c>
      <c r="K702">
        <v>0</v>
      </c>
      <c r="L702">
        <v>-155.52000000000001</v>
      </c>
      <c r="M702" t="s">
        <v>1290</v>
      </c>
    </row>
    <row r="703" spans="1:13">
      <c r="A703">
        <v>101010102001</v>
      </c>
      <c r="B703" t="s">
        <v>2902</v>
      </c>
      <c r="C703" t="s">
        <v>2626</v>
      </c>
      <c r="D703" t="s">
        <v>1288</v>
      </c>
      <c r="E703" t="s">
        <v>2628</v>
      </c>
      <c r="F703">
        <v>2571</v>
      </c>
      <c r="G703" s="1">
        <v>38835</v>
      </c>
      <c r="H703" t="s">
        <v>367</v>
      </c>
      <c r="I703">
        <v>0</v>
      </c>
      <c r="J703">
        <v>33.71</v>
      </c>
      <c r="K703">
        <v>0</v>
      </c>
      <c r="L703">
        <v>-33.71</v>
      </c>
      <c r="M703" t="s">
        <v>1290</v>
      </c>
    </row>
    <row r="704" spans="1:13">
      <c r="A704">
        <v>101010102001</v>
      </c>
      <c r="B704" t="s">
        <v>2902</v>
      </c>
      <c r="C704" t="s">
        <v>2626</v>
      </c>
      <c r="D704" t="s">
        <v>1288</v>
      </c>
      <c r="E704" t="s">
        <v>2628</v>
      </c>
      <c r="F704">
        <v>2573</v>
      </c>
      <c r="G704" s="1">
        <v>38835</v>
      </c>
      <c r="H704" t="s">
        <v>368</v>
      </c>
      <c r="I704">
        <v>0</v>
      </c>
      <c r="J704">
        <v>273</v>
      </c>
      <c r="K704">
        <v>0</v>
      </c>
      <c r="L704">
        <v>-273</v>
      </c>
      <c r="M704" t="s">
        <v>1290</v>
      </c>
    </row>
    <row r="705" spans="1:13">
      <c r="A705">
        <v>101010102001</v>
      </c>
      <c r="B705" t="s">
        <v>2902</v>
      </c>
      <c r="C705" t="s">
        <v>2626</v>
      </c>
      <c r="D705" t="s">
        <v>1288</v>
      </c>
      <c r="E705" t="s">
        <v>2628</v>
      </c>
      <c r="F705">
        <v>2574</v>
      </c>
      <c r="G705" s="1">
        <v>38835</v>
      </c>
      <c r="H705" t="s">
        <v>2331</v>
      </c>
      <c r="I705">
        <v>0</v>
      </c>
      <c r="J705">
        <v>129.6</v>
      </c>
      <c r="K705">
        <v>0</v>
      </c>
      <c r="L705">
        <v>-129.6</v>
      </c>
      <c r="M705" t="s">
        <v>1290</v>
      </c>
    </row>
    <row r="706" spans="1:13">
      <c r="A706">
        <v>101010102001</v>
      </c>
      <c r="B706" t="s">
        <v>2902</v>
      </c>
      <c r="C706" t="s">
        <v>2626</v>
      </c>
      <c r="D706" t="s">
        <v>1288</v>
      </c>
      <c r="E706" t="s">
        <v>2628</v>
      </c>
      <c r="F706">
        <v>2575</v>
      </c>
      <c r="G706" s="1">
        <v>38835</v>
      </c>
      <c r="H706" t="s">
        <v>367</v>
      </c>
      <c r="I706">
        <v>0</v>
      </c>
      <c r="J706">
        <v>94.5</v>
      </c>
      <c r="K706">
        <v>0</v>
      </c>
      <c r="L706">
        <v>-94.5</v>
      </c>
      <c r="M706" t="s">
        <v>1290</v>
      </c>
    </row>
    <row r="707" spans="1:13">
      <c r="A707">
        <v>101010102001</v>
      </c>
      <c r="B707" t="s">
        <v>2902</v>
      </c>
      <c r="C707" t="s">
        <v>2626</v>
      </c>
      <c r="D707" t="s">
        <v>1288</v>
      </c>
      <c r="E707" t="s">
        <v>2628</v>
      </c>
      <c r="F707">
        <v>2576</v>
      </c>
      <c r="G707" s="1">
        <v>38835</v>
      </c>
      <c r="H707" t="s">
        <v>367</v>
      </c>
      <c r="I707">
        <v>0</v>
      </c>
      <c r="J707">
        <v>64.8</v>
      </c>
      <c r="K707">
        <v>0</v>
      </c>
      <c r="L707">
        <v>-64.8</v>
      </c>
      <c r="M707" t="s">
        <v>1290</v>
      </c>
    </row>
    <row r="708" spans="1:13">
      <c r="A708">
        <v>101010102001</v>
      </c>
      <c r="B708" t="s">
        <v>2902</v>
      </c>
      <c r="C708" t="s">
        <v>2626</v>
      </c>
      <c r="D708" t="s">
        <v>1288</v>
      </c>
      <c r="E708" t="s">
        <v>2628</v>
      </c>
      <c r="F708">
        <v>2577</v>
      </c>
      <c r="G708" s="1">
        <v>38835</v>
      </c>
      <c r="H708" t="s">
        <v>367</v>
      </c>
      <c r="I708">
        <v>0</v>
      </c>
      <c r="J708">
        <v>56.5</v>
      </c>
      <c r="K708">
        <v>0</v>
      </c>
      <c r="L708">
        <v>-56.5</v>
      </c>
      <c r="M708" t="s">
        <v>1290</v>
      </c>
    </row>
    <row r="709" spans="1:13" s="5" customFormat="1">
      <c r="A709" s="5">
        <v>101010102001</v>
      </c>
      <c r="B709" s="5" t="s">
        <v>2902</v>
      </c>
      <c r="C709" s="5" t="s">
        <v>2626</v>
      </c>
      <c r="D709" s="5" t="s">
        <v>1288</v>
      </c>
      <c r="E709" s="5" t="s">
        <v>2628</v>
      </c>
      <c r="F709" s="5">
        <v>2578</v>
      </c>
      <c r="G709" s="6">
        <v>38835</v>
      </c>
      <c r="H709" s="5" t="s">
        <v>367</v>
      </c>
      <c r="I709" s="5">
        <v>0</v>
      </c>
      <c r="J709" s="5">
        <v>150</v>
      </c>
      <c r="K709" s="5">
        <v>0</v>
      </c>
      <c r="L709" s="5">
        <v>-150</v>
      </c>
      <c r="M709" s="5" t="s">
        <v>1290</v>
      </c>
    </row>
    <row r="710" spans="1:13">
      <c r="A710">
        <v>101010102001</v>
      </c>
      <c r="B710" t="s">
        <v>2902</v>
      </c>
      <c r="C710" t="s">
        <v>2626</v>
      </c>
      <c r="D710" t="s">
        <v>1288</v>
      </c>
      <c r="E710" t="s">
        <v>2628</v>
      </c>
      <c r="F710">
        <v>2579</v>
      </c>
      <c r="G710" s="1">
        <v>38835</v>
      </c>
      <c r="H710" t="s">
        <v>367</v>
      </c>
      <c r="I710">
        <v>0</v>
      </c>
      <c r="J710">
        <v>90.17</v>
      </c>
      <c r="K710">
        <v>0</v>
      </c>
      <c r="L710">
        <v>-90.17</v>
      </c>
      <c r="M710" t="s">
        <v>1290</v>
      </c>
    </row>
    <row r="711" spans="1:13">
      <c r="A711">
        <v>101010102001</v>
      </c>
      <c r="B711" t="s">
        <v>2902</v>
      </c>
      <c r="C711" t="s">
        <v>2626</v>
      </c>
      <c r="D711" t="s">
        <v>1288</v>
      </c>
      <c r="E711" t="s">
        <v>2628</v>
      </c>
      <c r="F711">
        <v>2580</v>
      </c>
      <c r="G711" s="1">
        <v>38835</v>
      </c>
      <c r="H711" t="s">
        <v>367</v>
      </c>
      <c r="I711">
        <v>0</v>
      </c>
      <c r="J711">
        <v>74</v>
      </c>
      <c r="K711">
        <v>0</v>
      </c>
      <c r="L711">
        <v>-74</v>
      </c>
      <c r="M711" t="s">
        <v>1290</v>
      </c>
    </row>
    <row r="712" spans="1:13">
      <c r="A712">
        <v>101010102001</v>
      </c>
      <c r="B712" t="s">
        <v>2902</v>
      </c>
      <c r="C712" t="s">
        <v>2626</v>
      </c>
      <c r="D712" t="s">
        <v>1288</v>
      </c>
      <c r="E712" t="s">
        <v>2628</v>
      </c>
      <c r="F712">
        <v>2581</v>
      </c>
      <c r="G712" s="1">
        <v>38835</v>
      </c>
      <c r="H712" t="s">
        <v>366</v>
      </c>
      <c r="I712">
        <v>0</v>
      </c>
      <c r="J712">
        <v>218</v>
      </c>
      <c r="K712">
        <v>0</v>
      </c>
      <c r="L712">
        <v>-218</v>
      </c>
      <c r="M712" t="s">
        <v>1290</v>
      </c>
    </row>
    <row r="713" spans="1:13">
      <c r="A713">
        <v>101010102001</v>
      </c>
      <c r="B713" t="s">
        <v>2902</v>
      </c>
      <c r="C713" t="s">
        <v>2626</v>
      </c>
      <c r="D713" t="s">
        <v>1288</v>
      </c>
      <c r="E713" t="s">
        <v>2628</v>
      </c>
      <c r="F713">
        <v>2582</v>
      </c>
      <c r="G713" s="1">
        <v>38835</v>
      </c>
      <c r="H713" t="s">
        <v>367</v>
      </c>
      <c r="I713">
        <v>0</v>
      </c>
      <c r="J713">
        <v>176.4</v>
      </c>
      <c r="K713">
        <v>0</v>
      </c>
      <c r="L713">
        <v>-176.4</v>
      </c>
      <c r="M713" t="s">
        <v>1290</v>
      </c>
    </row>
    <row r="714" spans="1:13">
      <c r="A714">
        <v>101010102001</v>
      </c>
      <c r="B714" t="s">
        <v>2902</v>
      </c>
      <c r="C714" t="s">
        <v>2626</v>
      </c>
      <c r="D714" t="s">
        <v>1288</v>
      </c>
      <c r="E714" t="s">
        <v>2628</v>
      </c>
      <c r="F714">
        <v>2583</v>
      </c>
      <c r="G714" s="1">
        <v>38835</v>
      </c>
      <c r="H714" t="s">
        <v>367</v>
      </c>
      <c r="I714">
        <v>0</v>
      </c>
      <c r="J714">
        <v>275.89999999999998</v>
      </c>
      <c r="K714">
        <v>0</v>
      </c>
      <c r="L714">
        <v>-275.89999999999998</v>
      </c>
      <c r="M714" t="s">
        <v>1290</v>
      </c>
    </row>
    <row r="715" spans="1:13">
      <c r="A715">
        <v>101010102001</v>
      </c>
      <c r="B715" t="s">
        <v>2902</v>
      </c>
      <c r="C715" t="s">
        <v>2626</v>
      </c>
      <c r="D715" t="s">
        <v>1288</v>
      </c>
      <c r="E715" t="s">
        <v>2628</v>
      </c>
      <c r="F715">
        <v>2584</v>
      </c>
      <c r="G715" s="1">
        <v>38835</v>
      </c>
      <c r="H715" t="s">
        <v>367</v>
      </c>
      <c r="I715">
        <v>0</v>
      </c>
      <c r="J715">
        <v>256.64999999999998</v>
      </c>
      <c r="K715">
        <v>0</v>
      </c>
      <c r="L715">
        <v>-256.64999999999998</v>
      </c>
      <c r="M715" t="s">
        <v>1290</v>
      </c>
    </row>
    <row r="716" spans="1:13">
      <c r="A716">
        <v>101010102001</v>
      </c>
      <c r="B716" t="s">
        <v>2902</v>
      </c>
      <c r="C716" t="s">
        <v>2626</v>
      </c>
      <c r="D716" t="s">
        <v>1288</v>
      </c>
      <c r="E716" t="s">
        <v>2628</v>
      </c>
      <c r="F716">
        <v>2585</v>
      </c>
      <c r="G716" s="1">
        <v>38835</v>
      </c>
      <c r="H716" t="s">
        <v>367</v>
      </c>
      <c r="I716">
        <v>0</v>
      </c>
      <c r="J716">
        <v>33.97</v>
      </c>
      <c r="K716">
        <v>0</v>
      </c>
      <c r="L716">
        <v>-33.97</v>
      </c>
      <c r="M716" t="s">
        <v>1290</v>
      </c>
    </row>
    <row r="717" spans="1:13">
      <c r="A717">
        <v>101010102001</v>
      </c>
      <c r="B717" t="s">
        <v>2902</v>
      </c>
      <c r="C717" t="s">
        <v>2626</v>
      </c>
      <c r="D717" t="s">
        <v>1288</v>
      </c>
      <c r="E717" t="s">
        <v>2628</v>
      </c>
      <c r="F717">
        <v>2586</v>
      </c>
      <c r="G717" s="1">
        <v>38835</v>
      </c>
      <c r="H717" t="s">
        <v>367</v>
      </c>
      <c r="I717">
        <v>0</v>
      </c>
      <c r="J717">
        <v>15.8</v>
      </c>
      <c r="K717">
        <v>0</v>
      </c>
      <c r="L717">
        <v>-15.8</v>
      </c>
      <c r="M717" t="s">
        <v>1290</v>
      </c>
    </row>
    <row r="718" spans="1:13" s="5" customFormat="1">
      <c r="A718" s="5">
        <v>101010102001</v>
      </c>
      <c r="B718" s="5" t="s">
        <v>2902</v>
      </c>
      <c r="C718" s="5" t="s">
        <v>2626</v>
      </c>
      <c r="D718" s="5" t="s">
        <v>1288</v>
      </c>
      <c r="E718" s="5" t="s">
        <v>2628</v>
      </c>
      <c r="F718" s="5">
        <v>2587</v>
      </c>
      <c r="G718" s="6">
        <v>38835</v>
      </c>
      <c r="H718" s="5" t="s">
        <v>369</v>
      </c>
      <c r="I718" s="5">
        <v>0</v>
      </c>
      <c r="J718" s="5">
        <v>19566.04</v>
      </c>
      <c r="K718" s="5">
        <v>0</v>
      </c>
      <c r="L718" s="5">
        <v>-19566.04</v>
      </c>
      <c r="M718" s="5" t="s">
        <v>1290</v>
      </c>
    </row>
    <row r="719" spans="1:13">
      <c r="A719">
        <v>101010102001</v>
      </c>
      <c r="B719" t="s">
        <v>2902</v>
      </c>
      <c r="C719" t="s">
        <v>2626</v>
      </c>
      <c r="D719" t="s">
        <v>1288</v>
      </c>
      <c r="E719" t="s">
        <v>2628</v>
      </c>
      <c r="F719">
        <v>2588</v>
      </c>
      <c r="G719" s="1">
        <v>38835</v>
      </c>
      <c r="H719" t="s">
        <v>370</v>
      </c>
      <c r="I719">
        <v>0</v>
      </c>
      <c r="J719">
        <v>27879.73</v>
      </c>
      <c r="K719">
        <v>0</v>
      </c>
      <c r="L719">
        <v>-27879.73</v>
      </c>
      <c r="M719" t="s">
        <v>1290</v>
      </c>
    </row>
    <row r="720" spans="1:13">
      <c r="A720">
        <v>101010102001</v>
      </c>
      <c r="B720" t="s">
        <v>2676</v>
      </c>
      <c r="C720" t="s">
        <v>2626</v>
      </c>
      <c r="D720" t="s">
        <v>1288</v>
      </c>
      <c r="E720" t="s">
        <v>2628</v>
      </c>
      <c r="F720">
        <v>2613</v>
      </c>
      <c r="G720" s="1">
        <v>38835</v>
      </c>
      <c r="H720" t="s">
        <v>2327</v>
      </c>
      <c r="I720">
        <v>0</v>
      </c>
      <c r="J720">
        <v>67.5</v>
      </c>
      <c r="K720">
        <v>0</v>
      </c>
      <c r="L720">
        <v>-67.5</v>
      </c>
      <c r="M720" t="s">
        <v>1290</v>
      </c>
    </row>
    <row r="721" spans="1:13" s="5" customFormat="1">
      <c r="A721" s="5">
        <v>101010102001</v>
      </c>
      <c r="B721" s="5" t="s">
        <v>2902</v>
      </c>
      <c r="C721" s="5" t="s">
        <v>2626</v>
      </c>
      <c r="D721" s="5" t="s">
        <v>1288</v>
      </c>
      <c r="E721" s="5" t="s">
        <v>2628</v>
      </c>
      <c r="F721" s="5">
        <v>2614</v>
      </c>
      <c r="G721" s="6">
        <v>38835</v>
      </c>
      <c r="H721" s="5" t="s">
        <v>371</v>
      </c>
      <c r="I721" s="5">
        <v>0</v>
      </c>
      <c r="J721" s="5">
        <v>1788.94</v>
      </c>
      <c r="K721" s="5">
        <v>0</v>
      </c>
      <c r="L721" s="5">
        <v>-1788.94</v>
      </c>
      <c r="M721" s="5" t="s">
        <v>1290</v>
      </c>
    </row>
    <row r="722" spans="1:13" s="5" customFormat="1">
      <c r="A722" s="5">
        <v>101010102001</v>
      </c>
      <c r="B722" s="5" t="s">
        <v>2902</v>
      </c>
      <c r="C722" s="5" t="s">
        <v>2626</v>
      </c>
      <c r="D722" s="5" t="s">
        <v>1288</v>
      </c>
      <c r="E722" s="5" t="s">
        <v>2628</v>
      </c>
      <c r="F722" s="5">
        <v>2615</v>
      </c>
      <c r="G722" s="6">
        <v>38835</v>
      </c>
      <c r="H722" s="5" t="s">
        <v>185</v>
      </c>
      <c r="I722" s="5">
        <v>0</v>
      </c>
      <c r="J722" s="5">
        <v>103.5</v>
      </c>
      <c r="K722" s="5">
        <v>0</v>
      </c>
      <c r="L722" s="5">
        <v>-103.5</v>
      </c>
      <c r="M722" s="5" t="s">
        <v>1290</v>
      </c>
    </row>
    <row r="723" spans="1:13">
      <c r="A723">
        <v>101010102001</v>
      </c>
      <c r="B723" t="s">
        <v>2902</v>
      </c>
      <c r="C723" t="s">
        <v>2626</v>
      </c>
      <c r="D723" t="s">
        <v>1288</v>
      </c>
      <c r="E723" t="s">
        <v>2628</v>
      </c>
      <c r="F723">
        <v>2616</v>
      </c>
      <c r="G723" s="1">
        <v>38835</v>
      </c>
      <c r="H723" t="s">
        <v>185</v>
      </c>
      <c r="I723">
        <v>0</v>
      </c>
      <c r="J723">
        <v>243.64</v>
      </c>
      <c r="K723">
        <v>0</v>
      </c>
      <c r="L723">
        <v>-243.64</v>
      </c>
      <c r="M723" t="s">
        <v>1290</v>
      </c>
    </row>
    <row r="724" spans="1:13">
      <c r="A724">
        <v>101010102001</v>
      </c>
      <c r="B724" t="s">
        <v>2902</v>
      </c>
      <c r="C724" t="s">
        <v>2626</v>
      </c>
      <c r="D724" t="s">
        <v>1288</v>
      </c>
      <c r="E724" t="s">
        <v>2628</v>
      </c>
      <c r="F724">
        <v>2617</v>
      </c>
      <c r="G724" s="1">
        <v>38835</v>
      </c>
      <c r="H724" t="s">
        <v>185</v>
      </c>
      <c r="I724">
        <v>0</v>
      </c>
      <c r="J724">
        <v>42.2</v>
      </c>
      <c r="K724">
        <v>0</v>
      </c>
      <c r="L724">
        <v>-42.2</v>
      </c>
      <c r="M724" t="s">
        <v>1290</v>
      </c>
    </row>
    <row r="725" spans="1:13">
      <c r="A725">
        <v>101010102001</v>
      </c>
      <c r="B725" t="s">
        <v>2902</v>
      </c>
      <c r="C725" t="s">
        <v>2626</v>
      </c>
      <c r="D725" t="s">
        <v>1288</v>
      </c>
      <c r="E725" t="s">
        <v>2628</v>
      </c>
      <c r="F725">
        <v>2621</v>
      </c>
      <c r="G725" s="1">
        <v>38835</v>
      </c>
      <c r="H725" t="s">
        <v>372</v>
      </c>
      <c r="I725">
        <v>0</v>
      </c>
      <c r="J725">
        <v>555</v>
      </c>
      <c r="K725">
        <v>0</v>
      </c>
      <c r="L725">
        <v>-555</v>
      </c>
      <c r="M725" t="s">
        <v>1290</v>
      </c>
    </row>
    <row r="726" spans="1:13">
      <c r="A726">
        <v>101010102001</v>
      </c>
      <c r="B726" t="s">
        <v>2902</v>
      </c>
      <c r="C726" t="s">
        <v>2626</v>
      </c>
      <c r="D726" t="s">
        <v>1288</v>
      </c>
      <c r="E726" t="s">
        <v>2628</v>
      </c>
      <c r="F726">
        <v>2624</v>
      </c>
      <c r="G726" s="1">
        <v>38835</v>
      </c>
      <c r="H726" t="s">
        <v>1099</v>
      </c>
      <c r="I726">
        <v>0</v>
      </c>
      <c r="J726">
        <v>180</v>
      </c>
      <c r="K726">
        <v>0</v>
      </c>
      <c r="L726">
        <v>-180</v>
      </c>
      <c r="M726" t="s">
        <v>1290</v>
      </c>
    </row>
    <row r="727" spans="1:13">
      <c r="A727">
        <v>101010102001</v>
      </c>
      <c r="B727" t="s">
        <v>2902</v>
      </c>
      <c r="C727" t="s">
        <v>2626</v>
      </c>
      <c r="D727" t="s">
        <v>1288</v>
      </c>
      <c r="E727" t="s">
        <v>2628</v>
      </c>
      <c r="F727">
        <v>3126</v>
      </c>
      <c r="G727" s="1">
        <v>38838</v>
      </c>
      <c r="H727" t="s">
        <v>389</v>
      </c>
      <c r="I727">
        <v>0</v>
      </c>
      <c r="J727">
        <v>228.2</v>
      </c>
      <c r="K727">
        <v>0</v>
      </c>
      <c r="L727">
        <v>-228.2</v>
      </c>
      <c r="M727" t="s">
        <v>1290</v>
      </c>
    </row>
    <row r="728" spans="1:13">
      <c r="A728">
        <v>101010102001</v>
      </c>
      <c r="B728" t="s">
        <v>2676</v>
      </c>
      <c r="C728" t="s">
        <v>2626</v>
      </c>
      <c r="D728" t="s">
        <v>1288</v>
      </c>
      <c r="E728" t="s">
        <v>2628</v>
      </c>
      <c r="F728">
        <v>3127</v>
      </c>
      <c r="G728" s="1">
        <v>38838</v>
      </c>
      <c r="H728" t="s">
        <v>2330</v>
      </c>
      <c r="I728">
        <v>0</v>
      </c>
      <c r="J728">
        <v>12.5</v>
      </c>
      <c r="K728">
        <v>0</v>
      </c>
      <c r="L728">
        <v>-12.5</v>
      </c>
      <c r="M728" t="s">
        <v>1290</v>
      </c>
    </row>
    <row r="729" spans="1:13">
      <c r="A729">
        <v>101010102001</v>
      </c>
      <c r="B729" t="s">
        <v>2902</v>
      </c>
      <c r="C729" t="s">
        <v>2626</v>
      </c>
      <c r="D729" t="s">
        <v>1288</v>
      </c>
      <c r="E729" t="s">
        <v>2628</v>
      </c>
      <c r="F729">
        <v>3127</v>
      </c>
      <c r="G729" s="1">
        <v>38838</v>
      </c>
      <c r="H729" t="s">
        <v>2330</v>
      </c>
      <c r="I729">
        <v>0</v>
      </c>
      <c r="J729">
        <v>3849.16</v>
      </c>
      <c r="K729">
        <v>0</v>
      </c>
      <c r="L729">
        <v>-3849.16</v>
      </c>
      <c r="M729" t="s">
        <v>1290</v>
      </c>
    </row>
    <row r="730" spans="1:13">
      <c r="A730">
        <v>101010102001</v>
      </c>
      <c r="B730" t="s">
        <v>2902</v>
      </c>
      <c r="C730" t="s">
        <v>2626</v>
      </c>
      <c r="D730" t="s">
        <v>1288</v>
      </c>
      <c r="E730" t="s">
        <v>2628</v>
      </c>
      <c r="F730">
        <v>2626</v>
      </c>
      <c r="G730" s="1">
        <v>38839</v>
      </c>
      <c r="H730" t="s">
        <v>390</v>
      </c>
      <c r="I730">
        <v>0</v>
      </c>
      <c r="J730">
        <v>66</v>
      </c>
      <c r="K730">
        <v>0</v>
      </c>
      <c r="L730">
        <v>-66</v>
      </c>
      <c r="M730" t="s">
        <v>1290</v>
      </c>
    </row>
    <row r="731" spans="1:13">
      <c r="A731">
        <v>101010102001</v>
      </c>
      <c r="B731" t="s">
        <v>2676</v>
      </c>
      <c r="C731" t="s">
        <v>2626</v>
      </c>
      <c r="D731" t="s">
        <v>1288</v>
      </c>
      <c r="E731" t="s">
        <v>2628</v>
      </c>
      <c r="F731">
        <v>2633</v>
      </c>
      <c r="G731" s="1">
        <v>38839</v>
      </c>
      <c r="H731" t="s">
        <v>2331</v>
      </c>
      <c r="I731">
        <v>0</v>
      </c>
      <c r="J731">
        <v>12.08</v>
      </c>
      <c r="K731">
        <v>0</v>
      </c>
      <c r="L731">
        <v>-12.08</v>
      </c>
      <c r="M731" t="s">
        <v>1290</v>
      </c>
    </row>
    <row r="732" spans="1:13">
      <c r="A732">
        <v>101010102001</v>
      </c>
      <c r="B732" t="s">
        <v>2902</v>
      </c>
      <c r="C732" t="s">
        <v>2626</v>
      </c>
      <c r="D732" t="s">
        <v>1288</v>
      </c>
      <c r="E732" t="s">
        <v>2628</v>
      </c>
      <c r="F732">
        <v>2634</v>
      </c>
      <c r="G732" s="1">
        <v>38839</v>
      </c>
      <c r="H732" t="s">
        <v>391</v>
      </c>
      <c r="I732">
        <v>0</v>
      </c>
      <c r="J732">
        <v>192</v>
      </c>
      <c r="K732">
        <v>0</v>
      </c>
      <c r="L732">
        <v>-192</v>
      </c>
      <c r="M732" t="s">
        <v>1290</v>
      </c>
    </row>
    <row r="733" spans="1:13">
      <c r="A733">
        <v>101010102001</v>
      </c>
      <c r="B733" t="s">
        <v>2902</v>
      </c>
      <c r="C733" t="s">
        <v>2626</v>
      </c>
      <c r="D733" t="s">
        <v>1288</v>
      </c>
      <c r="E733" t="s">
        <v>2628</v>
      </c>
      <c r="F733">
        <v>2635</v>
      </c>
      <c r="G733" s="1">
        <v>38839</v>
      </c>
      <c r="H733" t="s">
        <v>1295</v>
      </c>
      <c r="I733">
        <v>0</v>
      </c>
      <c r="J733">
        <v>32612.49</v>
      </c>
      <c r="K733">
        <v>0</v>
      </c>
      <c r="L733">
        <v>-32612.49</v>
      </c>
      <c r="M733" t="s">
        <v>1290</v>
      </c>
    </row>
    <row r="734" spans="1:13">
      <c r="A734">
        <v>101010102001</v>
      </c>
      <c r="B734" t="s">
        <v>2902</v>
      </c>
      <c r="C734" t="s">
        <v>2626</v>
      </c>
      <c r="D734" t="s">
        <v>1288</v>
      </c>
      <c r="E734" t="s">
        <v>2628</v>
      </c>
      <c r="F734">
        <v>2636</v>
      </c>
      <c r="G734" s="1">
        <v>38839</v>
      </c>
      <c r="H734" t="s">
        <v>1296</v>
      </c>
      <c r="I734">
        <v>0</v>
      </c>
      <c r="J734">
        <v>406.61</v>
      </c>
      <c r="K734">
        <v>0</v>
      </c>
      <c r="L734">
        <v>-406.61</v>
      </c>
      <c r="M734" t="s">
        <v>1290</v>
      </c>
    </row>
    <row r="735" spans="1:13">
      <c r="A735">
        <v>101010102001</v>
      </c>
      <c r="B735" t="s">
        <v>2902</v>
      </c>
      <c r="C735" t="s">
        <v>2626</v>
      </c>
      <c r="D735" t="s">
        <v>1288</v>
      </c>
      <c r="E735" t="s">
        <v>2628</v>
      </c>
      <c r="F735">
        <v>2637</v>
      </c>
      <c r="G735" s="1">
        <v>38839</v>
      </c>
      <c r="H735" t="s">
        <v>2720</v>
      </c>
      <c r="I735">
        <v>0</v>
      </c>
      <c r="J735">
        <v>430</v>
      </c>
      <c r="K735">
        <v>0</v>
      </c>
      <c r="L735">
        <v>-430</v>
      </c>
      <c r="M735" t="s">
        <v>1290</v>
      </c>
    </row>
    <row r="736" spans="1:13">
      <c r="A736">
        <v>101010102001</v>
      </c>
      <c r="B736" t="s">
        <v>2902</v>
      </c>
      <c r="C736" t="s">
        <v>2626</v>
      </c>
      <c r="D736" t="s">
        <v>1288</v>
      </c>
      <c r="E736" t="s">
        <v>2628</v>
      </c>
      <c r="F736">
        <v>2641</v>
      </c>
      <c r="G736" s="1">
        <v>38840</v>
      </c>
      <c r="H736" t="s">
        <v>1298</v>
      </c>
      <c r="I736">
        <v>0</v>
      </c>
      <c r="J736">
        <v>21741.66</v>
      </c>
      <c r="K736">
        <v>0</v>
      </c>
      <c r="L736">
        <v>-21741.66</v>
      </c>
      <c r="M736" t="s">
        <v>1290</v>
      </c>
    </row>
    <row r="737" spans="1:13">
      <c r="A737">
        <v>101010102001</v>
      </c>
      <c r="B737" t="s">
        <v>2902</v>
      </c>
      <c r="C737" t="s">
        <v>2626</v>
      </c>
      <c r="D737" t="s">
        <v>1288</v>
      </c>
      <c r="E737" t="s">
        <v>2628</v>
      </c>
      <c r="F737">
        <v>2642</v>
      </c>
      <c r="G737" s="1">
        <v>38840</v>
      </c>
      <c r="H737" t="s">
        <v>1299</v>
      </c>
      <c r="I737">
        <v>0</v>
      </c>
      <c r="J737">
        <v>36357.760000000002</v>
      </c>
      <c r="K737">
        <v>0</v>
      </c>
      <c r="L737">
        <v>-36357.760000000002</v>
      </c>
      <c r="M737" t="s">
        <v>1290</v>
      </c>
    </row>
    <row r="738" spans="1:13">
      <c r="A738">
        <v>101010102001</v>
      </c>
      <c r="B738" t="s">
        <v>2902</v>
      </c>
      <c r="C738" t="s">
        <v>2626</v>
      </c>
      <c r="D738" t="s">
        <v>1288</v>
      </c>
      <c r="E738" t="s">
        <v>2628</v>
      </c>
      <c r="F738">
        <v>2643</v>
      </c>
      <c r="G738" s="1">
        <v>38840</v>
      </c>
      <c r="H738" t="s">
        <v>1300</v>
      </c>
      <c r="I738">
        <v>0</v>
      </c>
      <c r="J738">
        <v>11567.03</v>
      </c>
      <c r="K738">
        <v>0</v>
      </c>
      <c r="L738">
        <v>-11567.03</v>
      </c>
      <c r="M738" t="s">
        <v>1290</v>
      </c>
    </row>
    <row r="739" spans="1:13">
      <c r="A739">
        <v>101010102001</v>
      </c>
      <c r="B739" t="s">
        <v>2902</v>
      </c>
      <c r="C739" t="s">
        <v>2626</v>
      </c>
      <c r="D739" t="s">
        <v>1288</v>
      </c>
      <c r="E739" t="s">
        <v>2628</v>
      </c>
      <c r="F739">
        <v>2644</v>
      </c>
      <c r="G739" s="1">
        <v>38840</v>
      </c>
      <c r="H739" t="s">
        <v>1301</v>
      </c>
      <c r="I739">
        <v>0</v>
      </c>
      <c r="J739">
        <v>10000</v>
      </c>
      <c r="K739">
        <v>0</v>
      </c>
      <c r="L739">
        <v>-10000</v>
      </c>
      <c r="M739" t="s">
        <v>1290</v>
      </c>
    </row>
    <row r="740" spans="1:13">
      <c r="A740">
        <v>101010102001</v>
      </c>
      <c r="B740" t="s">
        <v>2902</v>
      </c>
      <c r="C740" t="s">
        <v>2626</v>
      </c>
      <c r="D740" t="s">
        <v>1288</v>
      </c>
      <c r="E740" t="s">
        <v>2628</v>
      </c>
      <c r="F740">
        <v>2647</v>
      </c>
      <c r="G740" s="1">
        <v>38841</v>
      </c>
      <c r="H740" t="s">
        <v>1513</v>
      </c>
      <c r="I740">
        <v>0</v>
      </c>
      <c r="J740">
        <v>21741.66</v>
      </c>
      <c r="K740">
        <v>0</v>
      </c>
      <c r="L740">
        <v>-21741.66</v>
      </c>
      <c r="M740" t="s">
        <v>1290</v>
      </c>
    </row>
    <row r="741" spans="1:13">
      <c r="A741">
        <v>101010102001</v>
      </c>
      <c r="B741" t="s">
        <v>2902</v>
      </c>
      <c r="C741" t="s">
        <v>2626</v>
      </c>
      <c r="D741" t="s">
        <v>1288</v>
      </c>
      <c r="E741" t="s">
        <v>2628</v>
      </c>
      <c r="F741">
        <v>2648</v>
      </c>
      <c r="G741" s="1">
        <v>38842</v>
      </c>
      <c r="H741" t="s">
        <v>1513</v>
      </c>
      <c r="I741">
        <v>0</v>
      </c>
      <c r="J741">
        <v>21741.66</v>
      </c>
      <c r="K741">
        <v>0</v>
      </c>
      <c r="L741">
        <v>-21741.66</v>
      </c>
      <c r="M741" t="s">
        <v>1290</v>
      </c>
    </row>
    <row r="742" spans="1:13">
      <c r="A742">
        <v>101010102001</v>
      </c>
      <c r="B742" t="s">
        <v>2902</v>
      </c>
      <c r="C742" t="s">
        <v>2626</v>
      </c>
      <c r="D742" t="s">
        <v>1288</v>
      </c>
      <c r="E742" t="s">
        <v>2628</v>
      </c>
      <c r="F742">
        <v>2649</v>
      </c>
      <c r="G742" s="1">
        <v>38842</v>
      </c>
      <c r="H742" t="s">
        <v>1529</v>
      </c>
      <c r="I742">
        <v>0</v>
      </c>
      <c r="J742">
        <v>21850.9</v>
      </c>
      <c r="K742">
        <v>0</v>
      </c>
      <c r="L742">
        <v>-21850.9</v>
      </c>
      <c r="M742" t="s">
        <v>1290</v>
      </c>
    </row>
    <row r="743" spans="1:13">
      <c r="A743">
        <v>101010102001</v>
      </c>
      <c r="B743" t="s">
        <v>2902</v>
      </c>
      <c r="C743" t="s">
        <v>2626</v>
      </c>
      <c r="D743" t="s">
        <v>1288</v>
      </c>
      <c r="E743" t="s">
        <v>2628</v>
      </c>
      <c r="F743">
        <v>2650</v>
      </c>
      <c r="G743" s="1">
        <v>38842</v>
      </c>
      <c r="H743" t="s">
        <v>2314</v>
      </c>
      <c r="I743">
        <v>0</v>
      </c>
      <c r="J743">
        <v>3722.59</v>
      </c>
      <c r="K743">
        <v>0</v>
      </c>
      <c r="L743">
        <v>-3722.59</v>
      </c>
      <c r="M743" t="s">
        <v>1290</v>
      </c>
    </row>
    <row r="744" spans="1:13">
      <c r="A744">
        <v>101010102001</v>
      </c>
      <c r="B744" t="s">
        <v>2902</v>
      </c>
      <c r="C744" t="s">
        <v>2626</v>
      </c>
      <c r="D744" t="s">
        <v>1288</v>
      </c>
      <c r="E744" t="s">
        <v>2628</v>
      </c>
      <c r="F744">
        <v>2915</v>
      </c>
      <c r="G744" s="1">
        <v>38842</v>
      </c>
      <c r="H744" t="s">
        <v>1530</v>
      </c>
      <c r="I744">
        <v>0</v>
      </c>
      <c r="J744">
        <v>2000</v>
      </c>
      <c r="K744">
        <v>0</v>
      </c>
      <c r="L744">
        <v>-2000</v>
      </c>
      <c r="M744" t="s">
        <v>1290</v>
      </c>
    </row>
    <row r="745" spans="1:13">
      <c r="A745">
        <v>101010102001</v>
      </c>
      <c r="B745" t="s">
        <v>2902</v>
      </c>
      <c r="C745" t="s">
        <v>2626</v>
      </c>
      <c r="D745" t="s">
        <v>1288</v>
      </c>
      <c r="E745" t="s">
        <v>2628</v>
      </c>
      <c r="F745">
        <v>2651</v>
      </c>
      <c r="G745" s="1">
        <v>38845</v>
      </c>
      <c r="H745" t="s">
        <v>1552</v>
      </c>
      <c r="I745">
        <v>0</v>
      </c>
      <c r="J745">
        <v>48683.38</v>
      </c>
      <c r="K745">
        <v>0</v>
      </c>
      <c r="L745">
        <v>-48683.38</v>
      </c>
      <c r="M745" t="s">
        <v>1290</v>
      </c>
    </row>
    <row r="746" spans="1:13">
      <c r="A746">
        <v>101010102001</v>
      </c>
      <c r="B746" t="s">
        <v>2902</v>
      </c>
      <c r="C746" t="s">
        <v>2626</v>
      </c>
      <c r="D746" t="s">
        <v>1288</v>
      </c>
      <c r="E746" t="s">
        <v>2628</v>
      </c>
      <c r="F746">
        <v>2652</v>
      </c>
      <c r="G746" s="1">
        <v>38845</v>
      </c>
      <c r="H746" t="s">
        <v>1553</v>
      </c>
      <c r="I746">
        <v>0</v>
      </c>
      <c r="J746">
        <v>3722.59</v>
      </c>
      <c r="K746">
        <v>0</v>
      </c>
      <c r="L746">
        <v>-3722.59</v>
      </c>
      <c r="M746" t="s">
        <v>1290</v>
      </c>
    </row>
    <row r="747" spans="1:13">
      <c r="A747">
        <v>101010102001</v>
      </c>
      <c r="B747" t="s">
        <v>2902</v>
      </c>
      <c r="C747" t="s">
        <v>2626</v>
      </c>
      <c r="D747" t="s">
        <v>1288</v>
      </c>
      <c r="E747" t="s">
        <v>2628</v>
      </c>
      <c r="F747">
        <v>2653</v>
      </c>
      <c r="G747" s="1">
        <v>38845</v>
      </c>
      <c r="H747" t="s">
        <v>1554</v>
      </c>
      <c r="I747">
        <v>0</v>
      </c>
      <c r="J747">
        <v>99.68</v>
      </c>
      <c r="K747">
        <v>0</v>
      </c>
      <c r="L747">
        <v>-99.68</v>
      </c>
      <c r="M747" t="s">
        <v>1290</v>
      </c>
    </row>
    <row r="748" spans="1:13">
      <c r="A748">
        <v>101010102001</v>
      </c>
      <c r="B748" t="s">
        <v>2902</v>
      </c>
      <c r="C748" t="s">
        <v>2626</v>
      </c>
      <c r="D748" t="s">
        <v>1288</v>
      </c>
      <c r="E748" t="s">
        <v>2628</v>
      </c>
      <c r="F748">
        <v>2655</v>
      </c>
      <c r="G748" s="1">
        <v>38846</v>
      </c>
      <c r="H748" t="s">
        <v>1560</v>
      </c>
      <c r="I748">
        <v>0</v>
      </c>
      <c r="J748">
        <v>473.12</v>
      </c>
      <c r="K748">
        <v>0</v>
      </c>
      <c r="L748">
        <v>-473.12</v>
      </c>
      <c r="M748" t="s">
        <v>1290</v>
      </c>
    </row>
    <row r="749" spans="1:13" s="5" customFormat="1">
      <c r="A749" s="5">
        <v>101010102001</v>
      </c>
      <c r="B749" s="5" t="s">
        <v>2902</v>
      </c>
      <c r="C749" s="5" t="s">
        <v>2626</v>
      </c>
      <c r="D749" s="5" t="s">
        <v>1288</v>
      </c>
      <c r="E749" s="5" t="s">
        <v>2628</v>
      </c>
      <c r="F749" s="5">
        <v>2659</v>
      </c>
      <c r="G749" s="6">
        <v>38846</v>
      </c>
      <c r="H749" s="5" t="s">
        <v>1561</v>
      </c>
      <c r="I749" s="5">
        <v>0</v>
      </c>
      <c r="J749" s="5">
        <v>1271.21</v>
      </c>
      <c r="K749" s="5">
        <v>0</v>
      </c>
      <c r="L749" s="5">
        <v>-1271.21</v>
      </c>
      <c r="M749" s="5" t="s">
        <v>1290</v>
      </c>
    </row>
    <row r="750" spans="1:13">
      <c r="A750">
        <v>101010102001</v>
      </c>
      <c r="B750" t="s">
        <v>2902</v>
      </c>
      <c r="C750" t="s">
        <v>2626</v>
      </c>
      <c r="D750" t="s">
        <v>1288</v>
      </c>
      <c r="E750" t="s">
        <v>2628</v>
      </c>
      <c r="F750">
        <v>2661</v>
      </c>
      <c r="G750" s="1">
        <v>38846</v>
      </c>
      <c r="H750" t="s">
        <v>1562</v>
      </c>
      <c r="I750">
        <v>0</v>
      </c>
      <c r="J750">
        <v>345.2</v>
      </c>
      <c r="K750">
        <v>0</v>
      </c>
      <c r="L750">
        <v>-345.2</v>
      </c>
      <c r="M750" t="s">
        <v>1290</v>
      </c>
    </row>
    <row r="751" spans="1:13">
      <c r="A751">
        <v>101010102001</v>
      </c>
      <c r="B751" t="s">
        <v>2902</v>
      </c>
      <c r="C751" t="s">
        <v>2626</v>
      </c>
      <c r="D751" t="s">
        <v>1288</v>
      </c>
      <c r="E751" t="s">
        <v>2628</v>
      </c>
      <c r="F751">
        <v>2663</v>
      </c>
      <c r="G751" s="1">
        <v>38846</v>
      </c>
      <c r="H751" t="s">
        <v>1563</v>
      </c>
      <c r="I751">
        <v>0</v>
      </c>
      <c r="J751">
        <v>30667.07</v>
      </c>
      <c r="K751">
        <v>0</v>
      </c>
      <c r="L751">
        <v>-30667.07</v>
      </c>
      <c r="M751" t="s">
        <v>1290</v>
      </c>
    </row>
    <row r="752" spans="1:13">
      <c r="A752">
        <v>101010102001</v>
      </c>
      <c r="B752" t="s">
        <v>2902</v>
      </c>
      <c r="C752" t="s">
        <v>2626</v>
      </c>
      <c r="D752" t="s">
        <v>1288</v>
      </c>
      <c r="E752" t="s">
        <v>2628</v>
      </c>
      <c r="F752">
        <v>2667</v>
      </c>
      <c r="G752" s="1">
        <v>38846</v>
      </c>
      <c r="H752" t="s">
        <v>1564</v>
      </c>
      <c r="I752">
        <v>0</v>
      </c>
      <c r="J752">
        <v>272</v>
      </c>
      <c r="K752">
        <v>0</v>
      </c>
      <c r="L752">
        <v>-272</v>
      </c>
      <c r="M752" t="s">
        <v>1290</v>
      </c>
    </row>
    <row r="753" spans="1:13">
      <c r="A753">
        <v>101010102001</v>
      </c>
      <c r="B753" t="s">
        <v>2902</v>
      </c>
      <c r="C753" t="s">
        <v>2626</v>
      </c>
      <c r="D753" t="s">
        <v>1288</v>
      </c>
      <c r="E753" t="s">
        <v>2628</v>
      </c>
      <c r="F753">
        <v>2668</v>
      </c>
      <c r="G753" s="1">
        <v>38846</v>
      </c>
      <c r="H753" t="s">
        <v>1565</v>
      </c>
      <c r="I753">
        <v>0</v>
      </c>
      <c r="J753">
        <v>295.60000000000002</v>
      </c>
      <c r="K753">
        <v>0</v>
      </c>
      <c r="L753">
        <v>-295.60000000000002</v>
      </c>
      <c r="M753" t="s">
        <v>1290</v>
      </c>
    </row>
    <row r="754" spans="1:13">
      <c r="A754">
        <v>101010102001</v>
      </c>
      <c r="B754" t="s">
        <v>2902</v>
      </c>
      <c r="C754" t="s">
        <v>2626</v>
      </c>
      <c r="D754" t="s">
        <v>1288</v>
      </c>
      <c r="E754" t="s">
        <v>2628</v>
      </c>
      <c r="F754">
        <v>2670</v>
      </c>
      <c r="G754" s="1">
        <v>38846</v>
      </c>
      <c r="H754" t="s">
        <v>1566</v>
      </c>
      <c r="I754">
        <v>0</v>
      </c>
      <c r="J754">
        <v>177</v>
      </c>
      <c r="K754">
        <v>0</v>
      </c>
      <c r="L754">
        <v>-177</v>
      </c>
      <c r="M754" t="s">
        <v>1290</v>
      </c>
    </row>
    <row r="755" spans="1:13">
      <c r="A755">
        <v>101010102001</v>
      </c>
      <c r="B755" t="s">
        <v>2902</v>
      </c>
      <c r="C755" t="s">
        <v>2626</v>
      </c>
      <c r="D755" t="s">
        <v>1288</v>
      </c>
      <c r="E755" t="s">
        <v>2628</v>
      </c>
      <c r="F755">
        <v>2671</v>
      </c>
      <c r="G755" s="1">
        <v>38846</v>
      </c>
      <c r="H755" t="s">
        <v>1567</v>
      </c>
      <c r="I755">
        <v>0</v>
      </c>
      <c r="J755">
        <v>11.96</v>
      </c>
      <c r="K755">
        <v>0</v>
      </c>
      <c r="L755">
        <v>-11.96</v>
      </c>
      <c r="M755" t="s">
        <v>1290</v>
      </c>
    </row>
    <row r="756" spans="1:13">
      <c r="A756">
        <v>101010102001</v>
      </c>
      <c r="B756" t="s">
        <v>2902</v>
      </c>
      <c r="C756" t="s">
        <v>2626</v>
      </c>
      <c r="D756" t="s">
        <v>1288</v>
      </c>
      <c r="E756" t="s">
        <v>2628</v>
      </c>
      <c r="F756">
        <v>2673</v>
      </c>
      <c r="G756" s="1">
        <v>38846</v>
      </c>
      <c r="H756" t="s">
        <v>1568</v>
      </c>
      <c r="I756">
        <v>0</v>
      </c>
      <c r="J756">
        <v>272</v>
      </c>
      <c r="K756">
        <v>0</v>
      </c>
      <c r="L756">
        <v>-272</v>
      </c>
      <c r="M756" t="s">
        <v>1290</v>
      </c>
    </row>
    <row r="757" spans="1:13">
      <c r="A757">
        <v>101010102001</v>
      </c>
      <c r="B757" t="s">
        <v>2902</v>
      </c>
      <c r="C757" t="s">
        <v>2626</v>
      </c>
      <c r="D757" t="s">
        <v>1288</v>
      </c>
      <c r="E757" t="s">
        <v>2628</v>
      </c>
      <c r="F757">
        <v>2676</v>
      </c>
      <c r="G757" s="1">
        <v>38847</v>
      </c>
      <c r="H757" t="s">
        <v>1530</v>
      </c>
      <c r="I757">
        <v>0</v>
      </c>
      <c r="J757">
        <v>2000</v>
      </c>
      <c r="K757">
        <v>0</v>
      </c>
      <c r="L757">
        <v>-2000</v>
      </c>
      <c r="M757" t="s">
        <v>1290</v>
      </c>
    </row>
    <row r="758" spans="1:13" s="5" customFormat="1">
      <c r="A758" s="5">
        <v>101010102001</v>
      </c>
      <c r="B758" s="5" t="s">
        <v>2902</v>
      </c>
      <c r="C758" s="5" t="s">
        <v>2626</v>
      </c>
      <c r="D758" s="5" t="s">
        <v>1288</v>
      </c>
      <c r="E758" s="5" t="s">
        <v>2628</v>
      </c>
      <c r="F758" s="5">
        <v>2677</v>
      </c>
      <c r="G758" s="6">
        <v>38847</v>
      </c>
      <c r="H758" s="5" t="s">
        <v>458</v>
      </c>
      <c r="I758" s="5">
        <v>0</v>
      </c>
      <c r="J758" s="5">
        <v>183.19</v>
      </c>
      <c r="K758" s="5">
        <v>0</v>
      </c>
      <c r="L758" s="5">
        <v>-183.19</v>
      </c>
      <c r="M758" s="5" t="s">
        <v>1290</v>
      </c>
    </row>
    <row r="759" spans="1:13">
      <c r="A759">
        <v>101010102001</v>
      </c>
      <c r="B759" t="s">
        <v>2902</v>
      </c>
      <c r="C759" t="s">
        <v>2626</v>
      </c>
      <c r="D759" t="s">
        <v>1288</v>
      </c>
      <c r="E759" t="s">
        <v>2628</v>
      </c>
      <c r="F759">
        <v>2679</v>
      </c>
      <c r="G759" s="1">
        <v>38847</v>
      </c>
      <c r="H759" t="s">
        <v>1572</v>
      </c>
      <c r="I759">
        <v>0</v>
      </c>
      <c r="J759">
        <v>5000</v>
      </c>
      <c r="K759">
        <v>0</v>
      </c>
      <c r="L759">
        <v>-5000</v>
      </c>
      <c r="M759" t="s">
        <v>1290</v>
      </c>
    </row>
    <row r="760" spans="1:13">
      <c r="A760">
        <v>101010102001</v>
      </c>
      <c r="B760" t="s">
        <v>2902</v>
      </c>
      <c r="C760" t="s">
        <v>2626</v>
      </c>
      <c r="D760" t="s">
        <v>1288</v>
      </c>
      <c r="E760" t="s">
        <v>2628</v>
      </c>
      <c r="F760">
        <v>2680</v>
      </c>
      <c r="G760" s="1">
        <v>38847</v>
      </c>
      <c r="H760" t="s">
        <v>1573</v>
      </c>
      <c r="I760">
        <v>0</v>
      </c>
      <c r="J760">
        <v>245.28</v>
      </c>
      <c r="K760">
        <v>0</v>
      </c>
      <c r="L760">
        <v>-245.28</v>
      </c>
      <c r="M760" t="s">
        <v>1290</v>
      </c>
    </row>
    <row r="761" spans="1:13" s="5" customFormat="1">
      <c r="A761" s="5">
        <v>101010102001</v>
      </c>
      <c r="B761" s="5" t="s">
        <v>2902</v>
      </c>
      <c r="C761" s="5" t="s">
        <v>2626</v>
      </c>
      <c r="D761" s="5" t="s">
        <v>1288</v>
      </c>
      <c r="E761" s="5" t="s">
        <v>2628</v>
      </c>
      <c r="F761" s="5">
        <v>2681</v>
      </c>
      <c r="G761" s="6">
        <v>38847</v>
      </c>
      <c r="H761" s="5" t="s">
        <v>1574</v>
      </c>
      <c r="I761" s="5">
        <v>0</v>
      </c>
      <c r="J761" s="5">
        <v>22.4</v>
      </c>
      <c r="K761" s="5">
        <v>0</v>
      </c>
      <c r="L761" s="5">
        <v>-22.4</v>
      </c>
      <c r="M761" s="5" t="s">
        <v>1290</v>
      </c>
    </row>
    <row r="762" spans="1:13" s="5" customFormat="1">
      <c r="A762" s="5">
        <v>101010102001</v>
      </c>
      <c r="B762" s="5" t="s">
        <v>2902</v>
      </c>
      <c r="C762" s="5" t="s">
        <v>2626</v>
      </c>
      <c r="D762" s="5" t="s">
        <v>1288</v>
      </c>
      <c r="E762" s="5" t="s">
        <v>2628</v>
      </c>
      <c r="F762" s="5">
        <v>2683</v>
      </c>
      <c r="G762" s="6">
        <v>38847</v>
      </c>
      <c r="H762" s="5" t="s">
        <v>1575</v>
      </c>
      <c r="I762" s="5">
        <v>0</v>
      </c>
      <c r="J762" s="5">
        <v>5029.1099999999997</v>
      </c>
      <c r="K762" s="5">
        <v>0</v>
      </c>
      <c r="L762" s="5">
        <v>-5029.1099999999997</v>
      </c>
      <c r="M762" s="5" t="s">
        <v>1290</v>
      </c>
    </row>
    <row r="763" spans="1:13">
      <c r="A763">
        <v>101010102001</v>
      </c>
      <c r="B763" t="s">
        <v>2902</v>
      </c>
      <c r="C763" t="s">
        <v>2626</v>
      </c>
      <c r="D763" t="s">
        <v>1288</v>
      </c>
      <c r="E763" t="s">
        <v>2628</v>
      </c>
      <c r="F763">
        <v>2684</v>
      </c>
      <c r="G763" s="1">
        <v>38847</v>
      </c>
      <c r="H763" t="s">
        <v>1576</v>
      </c>
      <c r="I763">
        <v>0</v>
      </c>
      <c r="J763">
        <v>230.05</v>
      </c>
      <c r="K763">
        <v>0</v>
      </c>
      <c r="L763">
        <v>-230.05</v>
      </c>
      <c r="M763" t="s">
        <v>1290</v>
      </c>
    </row>
    <row r="764" spans="1:13">
      <c r="A764">
        <v>101010102001</v>
      </c>
      <c r="B764" t="s">
        <v>2902</v>
      </c>
      <c r="C764" t="s">
        <v>2626</v>
      </c>
      <c r="D764" t="s">
        <v>1288</v>
      </c>
      <c r="E764" t="s">
        <v>2628</v>
      </c>
      <c r="F764">
        <v>2685</v>
      </c>
      <c r="G764" s="1">
        <v>38848</v>
      </c>
      <c r="H764" t="s">
        <v>2490</v>
      </c>
      <c r="I764">
        <v>0</v>
      </c>
      <c r="J764">
        <v>24297.98</v>
      </c>
      <c r="K764">
        <v>0</v>
      </c>
      <c r="L764">
        <v>-24297.98</v>
      </c>
      <c r="M764" t="s">
        <v>1290</v>
      </c>
    </row>
    <row r="765" spans="1:13">
      <c r="A765">
        <v>101010102001</v>
      </c>
      <c r="B765" t="s">
        <v>2902</v>
      </c>
      <c r="C765" t="s">
        <v>2626</v>
      </c>
      <c r="D765" t="s">
        <v>1288</v>
      </c>
      <c r="E765" t="s">
        <v>2628</v>
      </c>
      <c r="F765">
        <v>2690</v>
      </c>
      <c r="G765" s="1">
        <v>38848</v>
      </c>
      <c r="H765" t="s">
        <v>2491</v>
      </c>
      <c r="I765">
        <v>0</v>
      </c>
      <c r="J765">
        <v>111</v>
      </c>
      <c r="K765">
        <v>0</v>
      </c>
      <c r="L765">
        <v>-111</v>
      </c>
      <c r="M765" t="s">
        <v>1290</v>
      </c>
    </row>
    <row r="766" spans="1:13">
      <c r="A766">
        <v>101010102001</v>
      </c>
      <c r="B766" t="s">
        <v>2902</v>
      </c>
      <c r="C766" t="s">
        <v>2626</v>
      </c>
      <c r="D766" t="s">
        <v>1288</v>
      </c>
      <c r="E766" t="s">
        <v>2628</v>
      </c>
      <c r="F766">
        <v>2692</v>
      </c>
      <c r="G766" s="1">
        <v>38848</v>
      </c>
      <c r="H766" t="s">
        <v>2492</v>
      </c>
      <c r="I766">
        <v>0</v>
      </c>
      <c r="J766">
        <v>97.68</v>
      </c>
      <c r="K766">
        <v>0</v>
      </c>
      <c r="L766">
        <v>-97.68</v>
      </c>
      <c r="M766" t="s">
        <v>1290</v>
      </c>
    </row>
    <row r="767" spans="1:13">
      <c r="A767">
        <v>101010102001</v>
      </c>
      <c r="B767" t="s">
        <v>2902</v>
      </c>
      <c r="C767" t="s">
        <v>2626</v>
      </c>
      <c r="D767" t="s">
        <v>1288</v>
      </c>
      <c r="E767" t="s">
        <v>2628</v>
      </c>
      <c r="F767">
        <v>2693</v>
      </c>
      <c r="G767" s="1">
        <v>38848</v>
      </c>
      <c r="H767" t="s">
        <v>2493</v>
      </c>
      <c r="I767">
        <v>0</v>
      </c>
      <c r="J767">
        <v>91.57</v>
      </c>
      <c r="K767">
        <v>0</v>
      </c>
      <c r="L767">
        <v>-91.57</v>
      </c>
      <c r="M767" t="s">
        <v>1290</v>
      </c>
    </row>
    <row r="768" spans="1:13">
      <c r="A768">
        <v>101010102001</v>
      </c>
      <c r="B768" t="s">
        <v>2902</v>
      </c>
      <c r="C768" t="s">
        <v>2626</v>
      </c>
      <c r="D768" t="s">
        <v>1288</v>
      </c>
      <c r="E768" t="s">
        <v>2628</v>
      </c>
      <c r="F768">
        <v>2694</v>
      </c>
      <c r="G768" s="1">
        <v>38848</v>
      </c>
      <c r="H768" t="s">
        <v>2494</v>
      </c>
      <c r="I768">
        <v>0</v>
      </c>
      <c r="J768">
        <v>374.53</v>
      </c>
      <c r="K768">
        <v>0</v>
      </c>
      <c r="L768">
        <v>-374.53</v>
      </c>
      <c r="M768" t="s">
        <v>1290</v>
      </c>
    </row>
    <row r="769" spans="1:13">
      <c r="A769">
        <v>101010102001</v>
      </c>
      <c r="B769" t="s">
        <v>2902</v>
      </c>
      <c r="C769" t="s">
        <v>2626</v>
      </c>
      <c r="D769" t="s">
        <v>1288</v>
      </c>
      <c r="E769" t="s">
        <v>2628</v>
      </c>
      <c r="F769">
        <v>2695</v>
      </c>
      <c r="G769" s="1">
        <v>38848</v>
      </c>
      <c r="H769" t="s">
        <v>2495</v>
      </c>
      <c r="I769">
        <v>0</v>
      </c>
      <c r="J769">
        <v>79.760000000000005</v>
      </c>
      <c r="K769">
        <v>0</v>
      </c>
      <c r="L769">
        <v>-79.760000000000005</v>
      </c>
      <c r="M769" t="s">
        <v>1290</v>
      </c>
    </row>
    <row r="770" spans="1:13">
      <c r="A770">
        <v>101010102001</v>
      </c>
      <c r="B770" t="s">
        <v>2902</v>
      </c>
      <c r="C770" t="s">
        <v>2626</v>
      </c>
      <c r="D770" t="s">
        <v>1288</v>
      </c>
      <c r="E770" t="s">
        <v>2628</v>
      </c>
      <c r="F770">
        <v>2701</v>
      </c>
      <c r="G770" s="1">
        <v>38849</v>
      </c>
      <c r="H770" t="s">
        <v>2503</v>
      </c>
      <c r="I770">
        <v>0</v>
      </c>
      <c r="J770">
        <v>8697.64</v>
      </c>
      <c r="K770">
        <v>0</v>
      </c>
      <c r="L770">
        <v>-8697.64</v>
      </c>
      <c r="M770" t="s">
        <v>1290</v>
      </c>
    </row>
    <row r="771" spans="1:13">
      <c r="A771">
        <v>101010102001</v>
      </c>
      <c r="B771" t="s">
        <v>2902</v>
      </c>
      <c r="C771" t="s">
        <v>2626</v>
      </c>
      <c r="D771" t="s">
        <v>1288</v>
      </c>
      <c r="E771" t="s">
        <v>2628</v>
      </c>
      <c r="F771">
        <v>2702</v>
      </c>
      <c r="G771" s="1">
        <v>38849</v>
      </c>
      <c r="H771" t="s">
        <v>835</v>
      </c>
      <c r="I771">
        <v>0</v>
      </c>
      <c r="J771">
        <v>224</v>
      </c>
      <c r="K771">
        <v>0</v>
      </c>
      <c r="L771">
        <v>-224</v>
      </c>
      <c r="M771" t="s">
        <v>1290</v>
      </c>
    </row>
    <row r="772" spans="1:13">
      <c r="A772">
        <v>101010102001</v>
      </c>
      <c r="B772" t="s">
        <v>2902</v>
      </c>
      <c r="C772" t="s">
        <v>2626</v>
      </c>
      <c r="D772" t="s">
        <v>1288</v>
      </c>
      <c r="E772" t="s">
        <v>2628</v>
      </c>
      <c r="F772">
        <v>2707</v>
      </c>
      <c r="G772" s="1">
        <v>38850</v>
      </c>
      <c r="H772" t="s">
        <v>3350</v>
      </c>
      <c r="I772">
        <v>0</v>
      </c>
      <c r="J772">
        <v>398.2</v>
      </c>
      <c r="K772">
        <v>0</v>
      </c>
      <c r="L772">
        <v>-398.2</v>
      </c>
      <c r="M772" t="s">
        <v>1290</v>
      </c>
    </row>
    <row r="773" spans="1:13">
      <c r="A773">
        <v>101010102001</v>
      </c>
      <c r="B773" t="s">
        <v>2902</v>
      </c>
      <c r="C773" t="s">
        <v>2626</v>
      </c>
      <c r="D773" t="s">
        <v>1288</v>
      </c>
      <c r="E773" t="s">
        <v>2628</v>
      </c>
      <c r="F773">
        <v>2708</v>
      </c>
      <c r="G773" s="1">
        <v>38850</v>
      </c>
      <c r="H773" t="s">
        <v>3425</v>
      </c>
      <c r="I773">
        <v>0</v>
      </c>
      <c r="J773">
        <v>246.13</v>
      </c>
      <c r="K773">
        <v>0</v>
      </c>
      <c r="L773">
        <v>-246.13</v>
      </c>
      <c r="M773" t="s">
        <v>1290</v>
      </c>
    </row>
    <row r="774" spans="1:13">
      <c r="A774">
        <v>101010102001</v>
      </c>
      <c r="B774" t="s">
        <v>2902</v>
      </c>
      <c r="C774" t="s">
        <v>2626</v>
      </c>
      <c r="D774" t="s">
        <v>1288</v>
      </c>
      <c r="E774" t="s">
        <v>2628</v>
      </c>
      <c r="F774">
        <v>2709</v>
      </c>
      <c r="G774" s="1">
        <v>38850</v>
      </c>
      <c r="H774" t="s">
        <v>3426</v>
      </c>
      <c r="I774">
        <v>0</v>
      </c>
      <c r="J774">
        <v>50</v>
      </c>
      <c r="K774">
        <v>0</v>
      </c>
      <c r="L774">
        <v>-50</v>
      </c>
      <c r="M774" t="s">
        <v>1290</v>
      </c>
    </row>
    <row r="775" spans="1:13">
      <c r="A775">
        <v>101010102001</v>
      </c>
      <c r="B775" t="s">
        <v>2902</v>
      </c>
      <c r="C775" t="s">
        <v>2626</v>
      </c>
      <c r="D775" t="s">
        <v>1288</v>
      </c>
      <c r="E775" t="s">
        <v>2628</v>
      </c>
      <c r="F775">
        <v>2711</v>
      </c>
      <c r="G775" s="1">
        <v>38850</v>
      </c>
      <c r="H775" t="s">
        <v>3427</v>
      </c>
      <c r="I775">
        <v>0</v>
      </c>
      <c r="J775">
        <v>200</v>
      </c>
      <c r="K775">
        <v>0</v>
      </c>
      <c r="L775">
        <v>-200</v>
      </c>
      <c r="M775" t="s">
        <v>1290</v>
      </c>
    </row>
    <row r="776" spans="1:13">
      <c r="A776">
        <v>101010102001</v>
      </c>
      <c r="B776" t="s">
        <v>2902</v>
      </c>
      <c r="C776" t="s">
        <v>2626</v>
      </c>
      <c r="D776" t="s">
        <v>1288</v>
      </c>
      <c r="E776" t="s">
        <v>2628</v>
      </c>
      <c r="F776">
        <v>2713</v>
      </c>
      <c r="G776" s="1">
        <v>38850</v>
      </c>
      <c r="H776" t="s">
        <v>3428</v>
      </c>
      <c r="I776">
        <v>0</v>
      </c>
      <c r="J776">
        <v>100</v>
      </c>
      <c r="K776">
        <v>0</v>
      </c>
      <c r="L776">
        <v>-100</v>
      </c>
      <c r="M776" t="s">
        <v>1290</v>
      </c>
    </row>
    <row r="777" spans="1:13">
      <c r="A777">
        <v>101010102001</v>
      </c>
      <c r="B777" t="s">
        <v>2902</v>
      </c>
      <c r="C777" t="s">
        <v>2626</v>
      </c>
      <c r="D777" t="s">
        <v>1288</v>
      </c>
      <c r="E777" t="s">
        <v>2628</v>
      </c>
      <c r="F777">
        <v>2715</v>
      </c>
      <c r="G777" s="1">
        <v>38850</v>
      </c>
      <c r="H777" t="s">
        <v>3429</v>
      </c>
      <c r="I777">
        <v>0</v>
      </c>
      <c r="J777">
        <v>50</v>
      </c>
      <c r="K777">
        <v>0</v>
      </c>
      <c r="L777">
        <v>-50</v>
      </c>
      <c r="M777" t="s">
        <v>1290</v>
      </c>
    </row>
    <row r="778" spans="1:13">
      <c r="A778">
        <v>101010102001</v>
      </c>
      <c r="B778" t="s">
        <v>2902</v>
      </c>
      <c r="C778" t="s">
        <v>2626</v>
      </c>
      <c r="D778" t="s">
        <v>1288</v>
      </c>
      <c r="E778" t="s">
        <v>2628</v>
      </c>
      <c r="F778">
        <v>2719</v>
      </c>
      <c r="G778" s="1">
        <v>38850</v>
      </c>
      <c r="H778" t="s">
        <v>3430</v>
      </c>
      <c r="I778">
        <v>0</v>
      </c>
      <c r="J778">
        <v>29.4</v>
      </c>
      <c r="K778">
        <v>0</v>
      </c>
      <c r="L778">
        <v>-29.4</v>
      </c>
      <c r="M778" t="s">
        <v>1290</v>
      </c>
    </row>
    <row r="779" spans="1:13">
      <c r="A779">
        <v>101010102001</v>
      </c>
      <c r="B779" t="s">
        <v>2902</v>
      </c>
      <c r="C779" t="s">
        <v>2626</v>
      </c>
      <c r="D779" t="s">
        <v>1288</v>
      </c>
      <c r="E779" t="s">
        <v>2628</v>
      </c>
      <c r="F779">
        <v>2721</v>
      </c>
      <c r="G779" s="1">
        <v>38850</v>
      </c>
      <c r="H779" t="s">
        <v>3431</v>
      </c>
      <c r="I779">
        <v>0</v>
      </c>
      <c r="J779">
        <v>206.4</v>
      </c>
      <c r="K779">
        <v>0</v>
      </c>
      <c r="L779">
        <v>-206.4</v>
      </c>
      <c r="M779" t="s">
        <v>1290</v>
      </c>
    </row>
    <row r="780" spans="1:13">
      <c r="A780">
        <v>101010102001</v>
      </c>
      <c r="B780" t="s">
        <v>2902</v>
      </c>
      <c r="C780" t="s">
        <v>2626</v>
      </c>
      <c r="D780" t="s">
        <v>1288</v>
      </c>
      <c r="E780" t="s">
        <v>2628</v>
      </c>
      <c r="F780">
        <v>2722</v>
      </c>
      <c r="G780" s="1">
        <v>38850</v>
      </c>
      <c r="H780" t="s">
        <v>3432</v>
      </c>
      <c r="I780">
        <v>0</v>
      </c>
      <c r="J780">
        <v>135.52000000000001</v>
      </c>
      <c r="K780">
        <v>0</v>
      </c>
      <c r="L780">
        <v>-135.52000000000001</v>
      </c>
      <c r="M780" t="s">
        <v>1290</v>
      </c>
    </row>
    <row r="781" spans="1:13">
      <c r="A781">
        <v>101010102001</v>
      </c>
      <c r="B781" t="s">
        <v>2902</v>
      </c>
      <c r="C781" t="s">
        <v>2626</v>
      </c>
      <c r="D781" t="s">
        <v>1288</v>
      </c>
      <c r="E781" t="s">
        <v>2628</v>
      </c>
      <c r="F781">
        <v>2723</v>
      </c>
      <c r="G781" s="1">
        <v>38850</v>
      </c>
      <c r="H781" t="s">
        <v>3433</v>
      </c>
      <c r="I781">
        <v>0</v>
      </c>
      <c r="J781">
        <v>32.479999999999997</v>
      </c>
      <c r="K781">
        <v>0</v>
      </c>
      <c r="L781">
        <v>-32.479999999999997</v>
      </c>
      <c r="M781" t="s">
        <v>1290</v>
      </c>
    </row>
    <row r="782" spans="1:13">
      <c r="A782">
        <v>101010102001</v>
      </c>
      <c r="B782" t="s">
        <v>2902</v>
      </c>
      <c r="C782" t="s">
        <v>2626</v>
      </c>
      <c r="D782" t="s">
        <v>1288</v>
      </c>
      <c r="E782" t="s">
        <v>2628</v>
      </c>
      <c r="F782">
        <v>2724</v>
      </c>
      <c r="G782" s="1">
        <v>38850</v>
      </c>
      <c r="H782" t="s">
        <v>3432</v>
      </c>
      <c r="I782">
        <v>0</v>
      </c>
      <c r="J782">
        <v>144</v>
      </c>
      <c r="K782">
        <v>0</v>
      </c>
      <c r="L782">
        <v>-144</v>
      </c>
      <c r="M782" t="s">
        <v>1290</v>
      </c>
    </row>
    <row r="783" spans="1:13">
      <c r="A783">
        <v>101010102001</v>
      </c>
      <c r="B783" t="s">
        <v>2902</v>
      </c>
      <c r="C783" t="s">
        <v>2626</v>
      </c>
      <c r="D783" t="s">
        <v>1288</v>
      </c>
      <c r="E783" t="s">
        <v>2628</v>
      </c>
      <c r="F783">
        <v>2727</v>
      </c>
      <c r="G783" s="1">
        <v>38852</v>
      </c>
      <c r="H783" t="s">
        <v>3445</v>
      </c>
      <c r="I783">
        <v>0</v>
      </c>
      <c r="J783">
        <v>14756.97</v>
      </c>
      <c r="K783">
        <v>0</v>
      </c>
      <c r="L783">
        <v>-14756.97</v>
      </c>
      <c r="M783" t="s">
        <v>1290</v>
      </c>
    </row>
    <row r="784" spans="1:13">
      <c r="A784">
        <v>101010102001</v>
      </c>
      <c r="B784" t="s">
        <v>2902</v>
      </c>
      <c r="C784" t="s">
        <v>2626</v>
      </c>
      <c r="D784" t="s">
        <v>1288</v>
      </c>
      <c r="E784" t="s">
        <v>2628</v>
      </c>
      <c r="F784">
        <v>2729</v>
      </c>
      <c r="G784" s="1">
        <v>38852</v>
      </c>
      <c r="H784" t="s">
        <v>1937</v>
      </c>
      <c r="I784">
        <v>0</v>
      </c>
      <c r="J784">
        <v>28493.09</v>
      </c>
      <c r="K784">
        <v>0</v>
      </c>
      <c r="L784">
        <v>-28493.09</v>
      </c>
      <c r="M784" t="s">
        <v>1290</v>
      </c>
    </row>
    <row r="785" spans="1:13">
      <c r="A785">
        <v>101010102001</v>
      </c>
      <c r="B785" t="s">
        <v>2902</v>
      </c>
      <c r="C785" t="s">
        <v>2626</v>
      </c>
      <c r="D785" t="s">
        <v>1288</v>
      </c>
      <c r="E785" t="s">
        <v>2628</v>
      </c>
      <c r="F785">
        <v>2731</v>
      </c>
      <c r="G785" s="1">
        <v>38852</v>
      </c>
      <c r="H785" t="s">
        <v>1938</v>
      </c>
      <c r="I785">
        <v>0</v>
      </c>
      <c r="J785">
        <v>75</v>
      </c>
      <c r="K785">
        <v>0</v>
      </c>
      <c r="L785">
        <v>-75</v>
      </c>
      <c r="M785" t="s">
        <v>1290</v>
      </c>
    </row>
    <row r="786" spans="1:13">
      <c r="A786">
        <v>101010102001</v>
      </c>
      <c r="B786" t="s">
        <v>2902</v>
      </c>
      <c r="C786" t="s">
        <v>2626</v>
      </c>
      <c r="D786" t="s">
        <v>1288</v>
      </c>
      <c r="E786" t="s">
        <v>2628</v>
      </c>
      <c r="F786">
        <v>2732</v>
      </c>
      <c r="G786" s="1">
        <v>38852</v>
      </c>
      <c r="H786" t="s">
        <v>1939</v>
      </c>
      <c r="I786">
        <v>0</v>
      </c>
      <c r="J786">
        <v>97</v>
      </c>
      <c r="K786">
        <v>0</v>
      </c>
      <c r="L786">
        <v>-97</v>
      </c>
      <c r="M786" t="s">
        <v>1290</v>
      </c>
    </row>
    <row r="787" spans="1:13">
      <c r="A787">
        <v>101010102001</v>
      </c>
      <c r="B787" t="s">
        <v>2902</v>
      </c>
      <c r="C787" t="s">
        <v>2626</v>
      </c>
      <c r="D787" t="s">
        <v>1288</v>
      </c>
      <c r="E787" t="s">
        <v>2628</v>
      </c>
      <c r="F787">
        <v>2733</v>
      </c>
      <c r="G787" s="1">
        <v>38852</v>
      </c>
      <c r="H787" t="s">
        <v>1940</v>
      </c>
      <c r="I787">
        <v>0</v>
      </c>
      <c r="J787">
        <v>84</v>
      </c>
      <c r="K787">
        <v>0</v>
      </c>
      <c r="L787">
        <v>-84</v>
      </c>
      <c r="M787" t="s">
        <v>1290</v>
      </c>
    </row>
    <row r="788" spans="1:13">
      <c r="A788">
        <v>101010102001</v>
      </c>
      <c r="B788" t="s">
        <v>2902</v>
      </c>
      <c r="C788" t="s">
        <v>2626</v>
      </c>
      <c r="D788" t="s">
        <v>1288</v>
      </c>
      <c r="E788" t="s">
        <v>2628</v>
      </c>
      <c r="F788">
        <v>2734</v>
      </c>
      <c r="G788" s="1">
        <v>38852</v>
      </c>
      <c r="H788" t="s">
        <v>1941</v>
      </c>
      <c r="I788">
        <v>0</v>
      </c>
      <c r="J788">
        <v>213.24</v>
      </c>
      <c r="K788">
        <v>0</v>
      </c>
      <c r="L788">
        <v>-213.24</v>
      </c>
      <c r="M788" t="s">
        <v>1290</v>
      </c>
    </row>
    <row r="789" spans="1:13" s="5" customFormat="1">
      <c r="A789" s="5">
        <v>101010102001</v>
      </c>
      <c r="B789" s="5" t="s">
        <v>2902</v>
      </c>
      <c r="C789" s="5" t="s">
        <v>2626</v>
      </c>
      <c r="D789" s="5" t="s">
        <v>1288</v>
      </c>
      <c r="E789" s="5" t="s">
        <v>2628</v>
      </c>
      <c r="F789" s="5">
        <v>2740</v>
      </c>
      <c r="G789" s="6">
        <v>38853</v>
      </c>
      <c r="H789" s="5" t="s">
        <v>1943</v>
      </c>
      <c r="I789" s="5">
        <v>0</v>
      </c>
      <c r="J789" s="5">
        <v>1890.41</v>
      </c>
      <c r="K789" s="5">
        <v>0</v>
      </c>
      <c r="L789" s="5">
        <v>-1890.41</v>
      </c>
      <c r="M789" s="5" t="s">
        <v>1290</v>
      </c>
    </row>
    <row r="790" spans="1:13">
      <c r="A790">
        <v>101010102001</v>
      </c>
      <c r="B790" t="s">
        <v>2676</v>
      </c>
      <c r="C790" t="s">
        <v>2626</v>
      </c>
      <c r="D790" t="s">
        <v>1288</v>
      </c>
      <c r="E790" t="s">
        <v>2628</v>
      </c>
      <c r="F790">
        <v>2743</v>
      </c>
      <c r="G790" s="1">
        <v>38853</v>
      </c>
      <c r="H790" t="s">
        <v>2332</v>
      </c>
      <c r="I790">
        <v>0</v>
      </c>
      <c r="J790">
        <v>75</v>
      </c>
      <c r="K790">
        <v>0</v>
      </c>
      <c r="L790">
        <v>-75</v>
      </c>
      <c r="M790" t="s">
        <v>1290</v>
      </c>
    </row>
    <row r="791" spans="1:13">
      <c r="A791">
        <v>101010102001</v>
      </c>
      <c r="B791" t="s">
        <v>2902</v>
      </c>
      <c r="C791" t="s">
        <v>2626</v>
      </c>
      <c r="D791" t="s">
        <v>1288</v>
      </c>
      <c r="E791" t="s">
        <v>2628</v>
      </c>
      <c r="F791">
        <v>2750</v>
      </c>
      <c r="G791" s="1">
        <v>38853</v>
      </c>
      <c r="H791" t="s">
        <v>1944</v>
      </c>
      <c r="I791">
        <v>0</v>
      </c>
      <c r="J791">
        <v>13305.68</v>
      </c>
      <c r="K791">
        <v>0</v>
      </c>
      <c r="L791">
        <v>-13305.68</v>
      </c>
      <c r="M791" t="s">
        <v>1290</v>
      </c>
    </row>
    <row r="792" spans="1:13">
      <c r="A792">
        <v>101010102001</v>
      </c>
      <c r="B792" t="s">
        <v>2902</v>
      </c>
      <c r="C792" t="s">
        <v>2626</v>
      </c>
      <c r="D792" t="s">
        <v>1288</v>
      </c>
      <c r="E792" t="s">
        <v>2628</v>
      </c>
      <c r="F792">
        <v>2751</v>
      </c>
      <c r="G792" s="1">
        <v>38853</v>
      </c>
      <c r="H792" t="s">
        <v>3197</v>
      </c>
      <c r="I792">
        <v>0</v>
      </c>
      <c r="J792">
        <v>3722.59</v>
      </c>
      <c r="K792">
        <v>0</v>
      </c>
      <c r="L792">
        <v>-3722.59</v>
      </c>
      <c r="M792" t="s">
        <v>1290</v>
      </c>
    </row>
    <row r="793" spans="1:13">
      <c r="A793">
        <v>101010102001</v>
      </c>
      <c r="B793" t="s">
        <v>2902</v>
      </c>
      <c r="C793" t="s">
        <v>2626</v>
      </c>
      <c r="D793" t="s">
        <v>1288</v>
      </c>
      <c r="E793" t="s">
        <v>2628</v>
      </c>
      <c r="F793">
        <v>2763</v>
      </c>
      <c r="G793" s="1">
        <v>38853</v>
      </c>
      <c r="H793" t="s">
        <v>1945</v>
      </c>
      <c r="I793">
        <v>0</v>
      </c>
      <c r="J793">
        <v>15333.54</v>
      </c>
      <c r="K793">
        <v>0</v>
      </c>
      <c r="L793">
        <v>-15333.54</v>
      </c>
      <c r="M793" t="s">
        <v>1290</v>
      </c>
    </row>
    <row r="794" spans="1:13">
      <c r="A794">
        <v>101010102001</v>
      </c>
      <c r="B794" t="s">
        <v>2902</v>
      </c>
      <c r="C794" t="s">
        <v>2626</v>
      </c>
      <c r="D794" t="s">
        <v>1288</v>
      </c>
      <c r="E794" t="s">
        <v>2628</v>
      </c>
      <c r="F794">
        <v>2765</v>
      </c>
      <c r="G794" s="1">
        <v>38853</v>
      </c>
      <c r="H794" t="s">
        <v>824</v>
      </c>
      <c r="I794">
        <v>0</v>
      </c>
      <c r="J794">
        <v>107.65</v>
      </c>
      <c r="K794">
        <v>0</v>
      </c>
      <c r="L794">
        <v>-107.65</v>
      </c>
      <c r="M794" t="s">
        <v>1290</v>
      </c>
    </row>
    <row r="795" spans="1:13">
      <c r="A795">
        <v>101010102001</v>
      </c>
      <c r="B795" t="s">
        <v>2902</v>
      </c>
      <c r="C795" t="s">
        <v>2626</v>
      </c>
      <c r="D795" t="s">
        <v>1288</v>
      </c>
      <c r="E795" t="s">
        <v>2628</v>
      </c>
      <c r="F795">
        <v>2766</v>
      </c>
      <c r="G795" s="1">
        <v>38853</v>
      </c>
      <c r="H795" t="s">
        <v>458</v>
      </c>
      <c r="I795">
        <v>0</v>
      </c>
      <c r="J795">
        <v>198.9</v>
      </c>
      <c r="K795">
        <v>0</v>
      </c>
      <c r="L795">
        <v>-198.9</v>
      </c>
      <c r="M795" t="s">
        <v>1290</v>
      </c>
    </row>
    <row r="796" spans="1:13">
      <c r="A796">
        <v>101010102001</v>
      </c>
      <c r="B796" t="s">
        <v>2902</v>
      </c>
      <c r="C796" t="s">
        <v>2626</v>
      </c>
      <c r="D796" t="s">
        <v>1288</v>
      </c>
      <c r="E796" t="s">
        <v>2628</v>
      </c>
      <c r="F796">
        <v>2769</v>
      </c>
      <c r="G796" s="1">
        <v>38853</v>
      </c>
      <c r="H796" t="s">
        <v>1946</v>
      </c>
      <c r="I796">
        <v>0</v>
      </c>
      <c r="J796">
        <v>1818.13</v>
      </c>
      <c r="K796">
        <v>0</v>
      </c>
      <c r="L796">
        <v>-1818.13</v>
      </c>
      <c r="M796" t="s">
        <v>1290</v>
      </c>
    </row>
    <row r="797" spans="1:13">
      <c r="A797">
        <v>101010102001</v>
      </c>
      <c r="B797" t="s">
        <v>2902</v>
      </c>
      <c r="C797" t="s">
        <v>2626</v>
      </c>
      <c r="D797" t="s">
        <v>1288</v>
      </c>
      <c r="E797" t="s">
        <v>2628</v>
      </c>
      <c r="F797">
        <v>2770</v>
      </c>
      <c r="G797" s="1">
        <v>38854</v>
      </c>
      <c r="H797" t="s">
        <v>1952</v>
      </c>
      <c r="I797">
        <v>0</v>
      </c>
      <c r="J797">
        <v>1806.07</v>
      </c>
      <c r="K797">
        <v>0</v>
      </c>
      <c r="L797">
        <v>-1806.07</v>
      </c>
      <c r="M797" t="s">
        <v>1290</v>
      </c>
    </row>
    <row r="798" spans="1:13" s="5" customFormat="1">
      <c r="A798" s="5">
        <v>101010102001</v>
      </c>
      <c r="B798" s="5" t="s">
        <v>2902</v>
      </c>
      <c r="C798" s="5" t="s">
        <v>2626</v>
      </c>
      <c r="D798" s="5" t="s">
        <v>1288</v>
      </c>
      <c r="E798" s="5" t="s">
        <v>2628</v>
      </c>
      <c r="F798" s="5">
        <v>2771</v>
      </c>
      <c r="G798" s="6">
        <v>38854</v>
      </c>
      <c r="H798" s="5" t="s">
        <v>1953</v>
      </c>
      <c r="I798" s="5">
        <v>0</v>
      </c>
      <c r="J798" s="5">
        <v>8741.34</v>
      </c>
      <c r="K798" s="5">
        <v>0</v>
      </c>
      <c r="L798" s="5">
        <v>-8741.34</v>
      </c>
      <c r="M798" s="5" t="s">
        <v>1290</v>
      </c>
    </row>
    <row r="799" spans="1:13">
      <c r="A799">
        <v>101010102001</v>
      </c>
      <c r="B799" t="s">
        <v>2902</v>
      </c>
      <c r="C799" t="s">
        <v>2626</v>
      </c>
      <c r="D799" t="s">
        <v>1288</v>
      </c>
      <c r="E799" t="s">
        <v>2628</v>
      </c>
      <c r="F799">
        <v>2772</v>
      </c>
      <c r="G799" s="1">
        <v>38854</v>
      </c>
      <c r="H799" t="s">
        <v>3665</v>
      </c>
      <c r="I799">
        <v>0</v>
      </c>
      <c r="J799">
        <v>990</v>
      </c>
      <c r="K799">
        <v>0</v>
      </c>
      <c r="L799">
        <v>-990</v>
      </c>
      <c r="M799" t="s">
        <v>1290</v>
      </c>
    </row>
    <row r="800" spans="1:13">
      <c r="A800">
        <v>101010102001</v>
      </c>
      <c r="B800" t="s">
        <v>2902</v>
      </c>
      <c r="C800" t="s">
        <v>2626</v>
      </c>
      <c r="D800" t="s">
        <v>1288</v>
      </c>
      <c r="E800" t="s">
        <v>2628</v>
      </c>
      <c r="F800">
        <v>2773</v>
      </c>
      <c r="G800" s="1">
        <v>38854</v>
      </c>
      <c r="H800" t="s">
        <v>11</v>
      </c>
      <c r="I800">
        <v>0</v>
      </c>
      <c r="J800">
        <v>1980</v>
      </c>
      <c r="K800">
        <v>0</v>
      </c>
      <c r="L800">
        <v>-1980</v>
      </c>
      <c r="M800" t="s">
        <v>1290</v>
      </c>
    </row>
    <row r="801" spans="1:13" s="5" customFormat="1">
      <c r="A801" s="5">
        <v>101010102001</v>
      </c>
      <c r="B801" s="5" t="s">
        <v>2902</v>
      </c>
      <c r="C801" s="5" t="s">
        <v>2626</v>
      </c>
      <c r="D801" s="5" t="s">
        <v>1288</v>
      </c>
      <c r="E801" s="5" t="s">
        <v>2628</v>
      </c>
      <c r="F801" s="5">
        <v>2775</v>
      </c>
      <c r="G801" s="6">
        <v>38854</v>
      </c>
      <c r="H801" s="5" t="s">
        <v>3666</v>
      </c>
      <c r="I801" s="5">
        <v>0</v>
      </c>
      <c r="J801" s="5">
        <v>55.48</v>
      </c>
      <c r="K801" s="5">
        <v>0</v>
      </c>
      <c r="L801" s="5">
        <v>-55.48</v>
      </c>
      <c r="M801" s="5" t="s">
        <v>1290</v>
      </c>
    </row>
    <row r="802" spans="1:13" s="5" customFormat="1">
      <c r="A802" s="5">
        <v>101010102001</v>
      </c>
      <c r="B802" s="5" t="s">
        <v>2902</v>
      </c>
      <c r="C802" s="5" t="s">
        <v>2626</v>
      </c>
      <c r="D802" s="5" t="s">
        <v>1288</v>
      </c>
      <c r="E802" s="5" t="s">
        <v>2628</v>
      </c>
      <c r="F802" s="5">
        <v>2776</v>
      </c>
      <c r="G802" s="6">
        <v>38854</v>
      </c>
      <c r="H802" s="5" t="s">
        <v>3667</v>
      </c>
      <c r="I802" s="5">
        <v>0</v>
      </c>
      <c r="J802" s="5">
        <v>16.8</v>
      </c>
      <c r="K802" s="5">
        <v>0</v>
      </c>
      <c r="L802" s="5">
        <v>-16.8</v>
      </c>
      <c r="M802" s="5" t="s">
        <v>1290</v>
      </c>
    </row>
    <row r="803" spans="1:13">
      <c r="A803">
        <v>101010102001</v>
      </c>
      <c r="B803" t="s">
        <v>2902</v>
      </c>
      <c r="C803" t="s">
        <v>2626</v>
      </c>
      <c r="D803" t="s">
        <v>1288</v>
      </c>
      <c r="E803" t="s">
        <v>2628</v>
      </c>
      <c r="F803">
        <v>2777</v>
      </c>
      <c r="G803" s="1">
        <v>38854</v>
      </c>
      <c r="H803" t="s">
        <v>3668</v>
      </c>
      <c r="I803">
        <v>0</v>
      </c>
      <c r="J803">
        <v>156.80000000000001</v>
      </c>
      <c r="K803">
        <v>0</v>
      </c>
      <c r="L803">
        <v>-156.80000000000001</v>
      </c>
      <c r="M803" t="s">
        <v>1290</v>
      </c>
    </row>
    <row r="804" spans="1:13">
      <c r="A804">
        <v>101010102001</v>
      </c>
      <c r="B804" t="s">
        <v>2902</v>
      </c>
      <c r="C804" t="s">
        <v>2626</v>
      </c>
      <c r="D804" t="s">
        <v>1288</v>
      </c>
      <c r="E804" t="s">
        <v>2628</v>
      </c>
      <c r="F804">
        <v>2778</v>
      </c>
      <c r="G804" s="1">
        <v>38854</v>
      </c>
      <c r="H804" t="s">
        <v>3669</v>
      </c>
      <c r="I804">
        <v>0</v>
      </c>
      <c r="J804">
        <v>40.32</v>
      </c>
      <c r="K804">
        <v>0</v>
      </c>
      <c r="L804">
        <v>-40.32</v>
      </c>
      <c r="M804" t="s">
        <v>1290</v>
      </c>
    </row>
    <row r="805" spans="1:13">
      <c r="A805">
        <v>101010102001</v>
      </c>
      <c r="B805" t="s">
        <v>2902</v>
      </c>
      <c r="C805" t="s">
        <v>2626</v>
      </c>
      <c r="D805" t="s">
        <v>1288</v>
      </c>
      <c r="E805" t="s">
        <v>2628</v>
      </c>
      <c r="F805">
        <v>2779</v>
      </c>
      <c r="G805" s="1">
        <v>38854</v>
      </c>
      <c r="H805" t="s">
        <v>3670</v>
      </c>
      <c r="I805">
        <v>0</v>
      </c>
      <c r="J805">
        <v>2500</v>
      </c>
      <c r="K805">
        <v>0</v>
      </c>
      <c r="L805">
        <v>-2500</v>
      </c>
      <c r="M805" t="s">
        <v>1290</v>
      </c>
    </row>
    <row r="806" spans="1:13">
      <c r="A806">
        <v>101010102001</v>
      </c>
      <c r="B806" t="s">
        <v>2902</v>
      </c>
      <c r="C806" t="s">
        <v>2626</v>
      </c>
      <c r="D806" t="s">
        <v>1288</v>
      </c>
      <c r="E806" t="s">
        <v>2628</v>
      </c>
      <c r="F806">
        <v>2675</v>
      </c>
      <c r="G806" s="1">
        <v>38855</v>
      </c>
      <c r="H806" t="s">
        <v>3678</v>
      </c>
      <c r="I806">
        <v>0</v>
      </c>
      <c r="J806">
        <v>444.71</v>
      </c>
      <c r="K806">
        <v>0</v>
      </c>
      <c r="L806">
        <v>-444.71</v>
      </c>
      <c r="M806" t="s">
        <v>1290</v>
      </c>
    </row>
    <row r="807" spans="1:13">
      <c r="A807">
        <v>101010102001</v>
      </c>
      <c r="B807" t="s">
        <v>2902</v>
      </c>
      <c r="C807" t="s">
        <v>2626</v>
      </c>
      <c r="D807" t="s">
        <v>1288</v>
      </c>
      <c r="E807" t="s">
        <v>2628</v>
      </c>
      <c r="F807">
        <v>2780</v>
      </c>
      <c r="G807" s="1">
        <v>38855</v>
      </c>
      <c r="H807" t="s">
        <v>3679</v>
      </c>
      <c r="I807">
        <v>0</v>
      </c>
      <c r="J807">
        <v>2656.91</v>
      </c>
      <c r="K807">
        <v>0</v>
      </c>
      <c r="L807">
        <v>-2656.91</v>
      </c>
      <c r="M807" t="s">
        <v>1290</v>
      </c>
    </row>
    <row r="808" spans="1:13">
      <c r="A808">
        <v>101010102001</v>
      </c>
      <c r="B808" t="s">
        <v>2902</v>
      </c>
      <c r="C808" t="s">
        <v>2626</v>
      </c>
      <c r="D808" t="s">
        <v>1288</v>
      </c>
      <c r="E808" t="s">
        <v>2628</v>
      </c>
      <c r="F808">
        <v>2781</v>
      </c>
      <c r="G808" s="1">
        <v>38855</v>
      </c>
      <c r="H808" t="s">
        <v>3680</v>
      </c>
      <c r="I808">
        <v>0</v>
      </c>
      <c r="J808">
        <v>3722.59</v>
      </c>
      <c r="K808">
        <v>0</v>
      </c>
      <c r="L808">
        <v>-3722.59</v>
      </c>
      <c r="M808" t="s">
        <v>1290</v>
      </c>
    </row>
    <row r="809" spans="1:13">
      <c r="A809">
        <v>101010102001</v>
      </c>
      <c r="B809" t="s">
        <v>2902</v>
      </c>
      <c r="C809" t="s">
        <v>2626</v>
      </c>
      <c r="D809" t="s">
        <v>1288</v>
      </c>
      <c r="E809" t="s">
        <v>2628</v>
      </c>
      <c r="F809">
        <v>2782</v>
      </c>
      <c r="G809" s="1">
        <v>38855</v>
      </c>
      <c r="H809" t="s">
        <v>3681</v>
      </c>
      <c r="I809">
        <v>0</v>
      </c>
      <c r="J809">
        <v>12832.15</v>
      </c>
      <c r="K809">
        <v>0</v>
      </c>
      <c r="L809">
        <v>-12832.15</v>
      </c>
      <c r="M809" t="s">
        <v>1290</v>
      </c>
    </row>
    <row r="810" spans="1:13">
      <c r="A810">
        <v>101010102001</v>
      </c>
      <c r="B810" t="s">
        <v>2902</v>
      </c>
      <c r="C810" t="s">
        <v>2626</v>
      </c>
      <c r="D810" t="s">
        <v>1288</v>
      </c>
      <c r="E810" t="s">
        <v>2628</v>
      </c>
      <c r="F810">
        <v>2783</v>
      </c>
      <c r="G810" s="1">
        <v>38855</v>
      </c>
      <c r="H810" t="s">
        <v>3682</v>
      </c>
      <c r="I810">
        <v>0</v>
      </c>
      <c r="J810">
        <v>21386.92</v>
      </c>
      <c r="K810">
        <v>0</v>
      </c>
      <c r="L810">
        <v>-21386.92</v>
      </c>
      <c r="M810" t="s">
        <v>1290</v>
      </c>
    </row>
    <row r="811" spans="1:13">
      <c r="A811">
        <v>101010102001</v>
      </c>
      <c r="B811" t="s">
        <v>2902</v>
      </c>
      <c r="C811" t="s">
        <v>2626</v>
      </c>
      <c r="D811" t="s">
        <v>1288</v>
      </c>
      <c r="E811" t="s">
        <v>2628</v>
      </c>
      <c r="F811">
        <v>2784</v>
      </c>
      <c r="G811" s="1">
        <v>38855</v>
      </c>
      <c r="H811" t="s">
        <v>3683</v>
      </c>
      <c r="I811">
        <v>0</v>
      </c>
      <c r="J811">
        <v>299.49</v>
      </c>
      <c r="K811">
        <v>0</v>
      </c>
      <c r="L811">
        <v>-299.49</v>
      </c>
      <c r="M811" t="s">
        <v>1290</v>
      </c>
    </row>
    <row r="812" spans="1:13">
      <c r="A812">
        <v>101010102001</v>
      </c>
      <c r="B812" t="s">
        <v>2902</v>
      </c>
      <c r="C812" t="s">
        <v>2626</v>
      </c>
      <c r="D812" t="s">
        <v>1288</v>
      </c>
      <c r="E812" t="s">
        <v>2628</v>
      </c>
      <c r="F812">
        <v>2785</v>
      </c>
      <c r="G812" s="1">
        <v>38855</v>
      </c>
      <c r="H812" t="s">
        <v>3684</v>
      </c>
      <c r="I812">
        <v>0</v>
      </c>
      <c r="J812">
        <v>84</v>
      </c>
      <c r="K812">
        <v>0</v>
      </c>
      <c r="L812">
        <v>-84</v>
      </c>
      <c r="M812" t="s">
        <v>1290</v>
      </c>
    </row>
    <row r="813" spans="1:13">
      <c r="A813">
        <v>101010102001</v>
      </c>
      <c r="B813" t="s">
        <v>2902</v>
      </c>
      <c r="C813" t="s">
        <v>2626</v>
      </c>
      <c r="D813" t="s">
        <v>1288</v>
      </c>
      <c r="E813" t="s">
        <v>2628</v>
      </c>
      <c r="F813">
        <v>2786</v>
      </c>
      <c r="G813" s="1">
        <v>38855</v>
      </c>
      <c r="H813" t="s">
        <v>3685</v>
      </c>
      <c r="I813">
        <v>0</v>
      </c>
      <c r="J813">
        <v>307.95</v>
      </c>
      <c r="K813">
        <v>0</v>
      </c>
      <c r="L813">
        <v>-307.95</v>
      </c>
      <c r="M813" t="s">
        <v>1290</v>
      </c>
    </row>
    <row r="814" spans="1:13">
      <c r="A814">
        <v>101010102001</v>
      </c>
      <c r="B814" t="s">
        <v>2902</v>
      </c>
      <c r="C814" t="s">
        <v>2626</v>
      </c>
      <c r="D814" t="s">
        <v>1288</v>
      </c>
      <c r="E814" t="s">
        <v>2628</v>
      </c>
      <c r="F814">
        <v>2787</v>
      </c>
      <c r="G814" s="1">
        <v>38855</v>
      </c>
      <c r="H814" t="s">
        <v>3686</v>
      </c>
      <c r="I814">
        <v>0</v>
      </c>
      <c r="J814">
        <v>399.61</v>
      </c>
      <c r="K814">
        <v>0</v>
      </c>
      <c r="L814">
        <v>-399.61</v>
      </c>
      <c r="M814" t="s">
        <v>1290</v>
      </c>
    </row>
    <row r="815" spans="1:13">
      <c r="A815">
        <v>101010102001</v>
      </c>
      <c r="B815" t="s">
        <v>2902</v>
      </c>
      <c r="C815" t="s">
        <v>2626</v>
      </c>
      <c r="D815" t="s">
        <v>1288</v>
      </c>
      <c r="E815" t="s">
        <v>2628</v>
      </c>
      <c r="F815">
        <v>2790</v>
      </c>
      <c r="G815" s="1">
        <v>38855</v>
      </c>
      <c r="H815" t="s">
        <v>3687</v>
      </c>
      <c r="I815">
        <v>0</v>
      </c>
      <c r="J815">
        <v>27.5</v>
      </c>
      <c r="K815">
        <v>0</v>
      </c>
      <c r="L815">
        <v>-27.5</v>
      </c>
      <c r="M815" t="s">
        <v>1290</v>
      </c>
    </row>
    <row r="816" spans="1:13">
      <c r="A816">
        <v>101010102001</v>
      </c>
      <c r="B816" t="s">
        <v>2902</v>
      </c>
      <c r="C816" t="s">
        <v>2626</v>
      </c>
      <c r="D816" t="s">
        <v>1288</v>
      </c>
      <c r="E816" t="s">
        <v>2628</v>
      </c>
      <c r="F816">
        <v>2792</v>
      </c>
      <c r="G816" s="1">
        <v>38855</v>
      </c>
      <c r="H816" t="s">
        <v>3688</v>
      </c>
      <c r="I816">
        <v>0</v>
      </c>
      <c r="J816">
        <v>174.6</v>
      </c>
      <c r="K816">
        <v>0</v>
      </c>
      <c r="L816">
        <v>-174.6</v>
      </c>
      <c r="M816" t="s">
        <v>1290</v>
      </c>
    </row>
    <row r="817" spans="1:13">
      <c r="A817">
        <v>101010102001</v>
      </c>
      <c r="B817" t="s">
        <v>2902</v>
      </c>
      <c r="C817" t="s">
        <v>2626</v>
      </c>
      <c r="D817" t="s">
        <v>1288</v>
      </c>
      <c r="E817" t="s">
        <v>2628</v>
      </c>
      <c r="F817">
        <v>2795</v>
      </c>
      <c r="G817" s="1">
        <v>38856</v>
      </c>
      <c r="H817" t="s">
        <v>3697</v>
      </c>
      <c r="I817">
        <v>0</v>
      </c>
      <c r="J817">
        <v>23688.81</v>
      </c>
      <c r="K817">
        <v>0</v>
      </c>
      <c r="L817">
        <v>-23688.81</v>
      </c>
      <c r="M817" t="s">
        <v>1290</v>
      </c>
    </row>
    <row r="818" spans="1:13">
      <c r="A818">
        <v>101010102001</v>
      </c>
      <c r="B818" t="s">
        <v>2902</v>
      </c>
      <c r="C818" t="s">
        <v>2626</v>
      </c>
      <c r="D818" t="s">
        <v>1288</v>
      </c>
      <c r="E818" t="s">
        <v>2628</v>
      </c>
      <c r="F818">
        <v>2797</v>
      </c>
      <c r="G818" s="1">
        <v>38856</v>
      </c>
      <c r="H818" t="s">
        <v>3698</v>
      </c>
      <c r="I818">
        <v>0</v>
      </c>
      <c r="J818">
        <v>29279.57</v>
      </c>
      <c r="K818">
        <v>0</v>
      </c>
      <c r="L818">
        <v>-29279.57</v>
      </c>
      <c r="M818" t="s">
        <v>1290</v>
      </c>
    </row>
    <row r="819" spans="1:13">
      <c r="A819">
        <v>101010102001</v>
      </c>
      <c r="B819" t="s">
        <v>2902</v>
      </c>
      <c r="C819" t="s">
        <v>2626</v>
      </c>
      <c r="D819" t="s">
        <v>1288</v>
      </c>
      <c r="E819" t="s">
        <v>2628</v>
      </c>
      <c r="F819">
        <v>2798</v>
      </c>
      <c r="G819" s="1">
        <v>38856</v>
      </c>
      <c r="H819" t="s">
        <v>3699</v>
      </c>
      <c r="I819">
        <v>0</v>
      </c>
      <c r="J819">
        <v>15719.72</v>
      </c>
      <c r="K819">
        <v>0</v>
      </c>
      <c r="L819">
        <v>-15719.72</v>
      </c>
      <c r="M819" t="s">
        <v>1290</v>
      </c>
    </row>
    <row r="820" spans="1:13">
      <c r="A820">
        <v>101010102001</v>
      </c>
      <c r="B820" t="s">
        <v>2902</v>
      </c>
      <c r="C820" t="s">
        <v>2626</v>
      </c>
      <c r="D820" t="s">
        <v>1288</v>
      </c>
      <c r="E820" t="s">
        <v>2628</v>
      </c>
      <c r="F820">
        <v>2796</v>
      </c>
      <c r="G820" s="1">
        <v>38857</v>
      </c>
      <c r="H820" t="s">
        <v>3707</v>
      </c>
      <c r="I820">
        <v>0</v>
      </c>
      <c r="J820">
        <v>538.38</v>
      </c>
      <c r="K820">
        <v>0</v>
      </c>
      <c r="L820">
        <v>-538.38</v>
      </c>
      <c r="M820" t="s">
        <v>1290</v>
      </c>
    </row>
    <row r="821" spans="1:13">
      <c r="A821">
        <v>101010102001</v>
      </c>
      <c r="B821" t="s">
        <v>2902</v>
      </c>
      <c r="C821" t="s">
        <v>2626</v>
      </c>
      <c r="D821" t="s">
        <v>1288</v>
      </c>
      <c r="E821" t="s">
        <v>2628</v>
      </c>
      <c r="F821">
        <v>2801</v>
      </c>
      <c r="G821" s="1">
        <v>38857</v>
      </c>
      <c r="H821" t="s">
        <v>3708</v>
      </c>
      <c r="I821">
        <v>0</v>
      </c>
      <c r="J821">
        <v>163</v>
      </c>
      <c r="K821">
        <v>0</v>
      </c>
      <c r="L821">
        <v>-163</v>
      </c>
      <c r="M821" t="s">
        <v>1290</v>
      </c>
    </row>
    <row r="822" spans="1:13">
      <c r="A822">
        <v>101010102001</v>
      </c>
      <c r="B822" t="s">
        <v>2902</v>
      </c>
      <c r="C822" t="s">
        <v>2626</v>
      </c>
      <c r="D822" t="s">
        <v>1288</v>
      </c>
      <c r="E822" t="s">
        <v>2628</v>
      </c>
      <c r="F822">
        <v>2803</v>
      </c>
      <c r="G822" s="1">
        <v>38857</v>
      </c>
      <c r="H822" t="s">
        <v>3709</v>
      </c>
      <c r="I822">
        <v>0</v>
      </c>
      <c r="J822">
        <v>2075.86</v>
      </c>
      <c r="K822">
        <v>0</v>
      </c>
      <c r="L822">
        <v>-2075.86</v>
      </c>
      <c r="M822" t="s">
        <v>1290</v>
      </c>
    </row>
    <row r="823" spans="1:13">
      <c r="A823">
        <v>101010102001</v>
      </c>
      <c r="B823" t="s">
        <v>2902</v>
      </c>
      <c r="C823" t="s">
        <v>2626</v>
      </c>
      <c r="D823" t="s">
        <v>1288</v>
      </c>
      <c r="E823" t="s">
        <v>2628</v>
      </c>
      <c r="F823">
        <v>2805</v>
      </c>
      <c r="G823" s="1">
        <v>38859</v>
      </c>
      <c r="H823" t="s">
        <v>3710</v>
      </c>
      <c r="I823">
        <v>0</v>
      </c>
      <c r="J823">
        <v>8741.34</v>
      </c>
      <c r="K823">
        <v>0</v>
      </c>
      <c r="L823">
        <v>-8741.34</v>
      </c>
      <c r="M823" t="s">
        <v>1290</v>
      </c>
    </row>
    <row r="824" spans="1:13">
      <c r="A824">
        <v>101010102001</v>
      </c>
      <c r="B824" t="s">
        <v>2902</v>
      </c>
      <c r="C824" t="s">
        <v>2626</v>
      </c>
      <c r="D824" t="s">
        <v>1288</v>
      </c>
      <c r="E824" t="s">
        <v>2628</v>
      </c>
      <c r="F824">
        <v>2806</v>
      </c>
      <c r="G824" s="1">
        <v>38859</v>
      </c>
      <c r="H824" t="s">
        <v>3711</v>
      </c>
      <c r="I824">
        <v>0</v>
      </c>
      <c r="J824">
        <v>1122.1300000000001</v>
      </c>
      <c r="K824">
        <v>0</v>
      </c>
      <c r="L824">
        <v>-1122.1300000000001</v>
      </c>
      <c r="M824" t="s">
        <v>1290</v>
      </c>
    </row>
    <row r="825" spans="1:13">
      <c r="A825">
        <v>101010102001</v>
      </c>
      <c r="B825" t="s">
        <v>2902</v>
      </c>
      <c r="C825" t="s">
        <v>2626</v>
      </c>
      <c r="D825" t="s">
        <v>1288</v>
      </c>
      <c r="E825" t="s">
        <v>2628</v>
      </c>
      <c r="F825">
        <v>2810</v>
      </c>
      <c r="G825" s="1">
        <v>38860</v>
      </c>
      <c r="H825" t="s">
        <v>2182</v>
      </c>
      <c r="I825">
        <v>0</v>
      </c>
      <c r="J825">
        <v>247.2</v>
      </c>
      <c r="K825">
        <v>0</v>
      </c>
      <c r="L825">
        <v>-247.2</v>
      </c>
      <c r="M825" t="s">
        <v>1290</v>
      </c>
    </row>
    <row r="826" spans="1:13">
      <c r="A826">
        <v>101010102001</v>
      </c>
      <c r="B826" t="s">
        <v>2902</v>
      </c>
      <c r="C826" t="s">
        <v>2626</v>
      </c>
      <c r="D826" t="s">
        <v>1288</v>
      </c>
      <c r="E826" t="s">
        <v>2628</v>
      </c>
      <c r="F826">
        <v>2811</v>
      </c>
      <c r="G826" s="1">
        <v>38860</v>
      </c>
      <c r="H826" t="s">
        <v>2183</v>
      </c>
      <c r="I826">
        <v>0</v>
      </c>
      <c r="J826">
        <v>28.07</v>
      </c>
      <c r="K826">
        <v>0</v>
      </c>
      <c r="L826">
        <v>-28.07</v>
      </c>
      <c r="M826" t="s">
        <v>1290</v>
      </c>
    </row>
    <row r="827" spans="1:13">
      <c r="A827">
        <v>101010102001</v>
      </c>
      <c r="B827" t="s">
        <v>2902</v>
      </c>
      <c r="C827" t="s">
        <v>2626</v>
      </c>
      <c r="D827" t="s">
        <v>1288</v>
      </c>
      <c r="E827" t="s">
        <v>2628</v>
      </c>
      <c r="F827">
        <v>2812</v>
      </c>
      <c r="G827" s="1">
        <v>38860</v>
      </c>
      <c r="H827" t="s">
        <v>2184</v>
      </c>
      <c r="I827">
        <v>0</v>
      </c>
      <c r="J827">
        <v>29279.57</v>
      </c>
      <c r="K827">
        <v>0</v>
      </c>
      <c r="L827">
        <v>-29279.57</v>
      </c>
      <c r="M827" t="s">
        <v>1290</v>
      </c>
    </row>
    <row r="828" spans="1:13">
      <c r="A828">
        <v>101010102001</v>
      </c>
      <c r="B828" t="s">
        <v>2902</v>
      </c>
      <c r="C828" t="s">
        <v>2626</v>
      </c>
      <c r="D828" t="s">
        <v>1288</v>
      </c>
      <c r="E828" t="s">
        <v>2628</v>
      </c>
      <c r="F828">
        <v>2813</v>
      </c>
      <c r="G828" s="1">
        <v>38860</v>
      </c>
      <c r="H828" t="s">
        <v>2185</v>
      </c>
      <c r="I828">
        <v>0</v>
      </c>
      <c r="J828">
        <v>2805.48</v>
      </c>
      <c r="K828">
        <v>0</v>
      </c>
      <c r="L828">
        <v>-2805.48</v>
      </c>
      <c r="M828" t="s">
        <v>1290</v>
      </c>
    </row>
    <row r="829" spans="1:13" s="5" customFormat="1">
      <c r="A829" s="5">
        <v>101010102001</v>
      </c>
      <c r="B829" s="5" t="s">
        <v>2902</v>
      </c>
      <c r="C829" s="5" t="s">
        <v>2626</v>
      </c>
      <c r="D829" s="5" t="s">
        <v>1288</v>
      </c>
      <c r="E829" s="5" t="s">
        <v>2628</v>
      </c>
      <c r="F829" s="5">
        <v>2814</v>
      </c>
      <c r="G829" s="6">
        <v>38860</v>
      </c>
      <c r="H829" s="5" t="s">
        <v>2186</v>
      </c>
      <c r="I829" s="5">
        <v>0</v>
      </c>
      <c r="J829" s="5">
        <v>188.66</v>
      </c>
      <c r="K829" s="5">
        <v>0</v>
      </c>
      <c r="L829" s="5">
        <v>-188.66</v>
      </c>
      <c r="M829" s="5" t="s">
        <v>1290</v>
      </c>
    </row>
    <row r="830" spans="1:13">
      <c r="A830">
        <v>101010102001</v>
      </c>
      <c r="B830" t="s">
        <v>2902</v>
      </c>
      <c r="C830" t="s">
        <v>2626</v>
      </c>
      <c r="D830" t="s">
        <v>1288</v>
      </c>
      <c r="E830" t="s">
        <v>2628</v>
      </c>
      <c r="F830">
        <v>2818</v>
      </c>
      <c r="G830" s="1">
        <v>38860</v>
      </c>
      <c r="H830" t="s">
        <v>2187</v>
      </c>
      <c r="I830">
        <v>0</v>
      </c>
      <c r="J830">
        <v>40</v>
      </c>
      <c r="K830">
        <v>0</v>
      </c>
      <c r="L830">
        <v>-40</v>
      </c>
      <c r="M830" t="s">
        <v>1290</v>
      </c>
    </row>
    <row r="831" spans="1:13">
      <c r="A831">
        <v>101010102001</v>
      </c>
      <c r="B831" t="s">
        <v>2902</v>
      </c>
      <c r="C831" t="s">
        <v>2626</v>
      </c>
      <c r="D831" t="s">
        <v>1288</v>
      </c>
      <c r="E831" t="s">
        <v>2628</v>
      </c>
      <c r="F831">
        <v>2822</v>
      </c>
      <c r="G831" s="1">
        <v>38861</v>
      </c>
      <c r="H831" t="s">
        <v>2199</v>
      </c>
      <c r="I831">
        <v>0</v>
      </c>
      <c r="J831">
        <v>1683.29</v>
      </c>
      <c r="K831">
        <v>0</v>
      </c>
      <c r="L831">
        <v>-1683.29</v>
      </c>
      <c r="M831" t="s">
        <v>1290</v>
      </c>
    </row>
    <row r="832" spans="1:13">
      <c r="A832">
        <v>101010102001</v>
      </c>
      <c r="B832" t="s">
        <v>2902</v>
      </c>
      <c r="C832" t="s">
        <v>2626</v>
      </c>
      <c r="D832" t="s">
        <v>1288</v>
      </c>
      <c r="E832" t="s">
        <v>2628</v>
      </c>
      <c r="F832">
        <v>2826</v>
      </c>
      <c r="G832" s="1">
        <v>38861</v>
      </c>
      <c r="H832" t="s">
        <v>2200</v>
      </c>
      <c r="I832">
        <v>0</v>
      </c>
      <c r="J832">
        <v>24.64</v>
      </c>
      <c r="K832">
        <v>0</v>
      </c>
      <c r="L832">
        <v>-24.64</v>
      </c>
      <c r="M832" t="s">
        <v>1290</v>
      </c>
    </row>
    <row r="833" spans="1:13">
      <c r="A833">
        <v>101010102001</v>
      </c>
      <c r="B833" t="s">
        <v>2902</v>
      </c>
      <c r="C833" t="s">
        <v>2626</v>
      </c>
      <c r="D833" t="s">
        <v>1288</v>
      </c>
      <c r="E833" t="s">
        <v>2628</v>
      </c>
      <c r="F833">
        <v>2827</v>
      </c>
      <c r="G833" s="1">
        <v>38861</v>
      </c>
      <c r="H833" t="s">
        <v>2201</v>
      </c>
      <c r="I833">
        <v>0</v>
      </c>
      <c r="J833">
        <v>5419.31</v>
      </c>
      <c r="K833">
        <v>0</v>
      </c>
      <c r="L833">
        <v>-5419.31</v>
      </c>
      <c r="M833" t="s">
        <v>1290</v>
      </c>
    </row>
    <row r="834" spans="1:13">
      <c r="A834">
        <v>101010102001</v>
      </c>
      <c r="B834" t="s">
        <v>2902</v>
      </c>
      <c r="C834" t="s">
        <v>2626</v>
      </c>
      <c r="D834" t="s">
        <v>1288</v>
      </c>
      <c r="E834" t="s">
        <v>2628</v>
      </c>
      <c r="F834">
        <v>2828</v>
      </c>
      <c r="G834" s="1">
        <v>38861</v>
      </c>
      <c r="H834" t="s">
        <v>2202</v>
      </c>
      <c r="I834">
        <v>0</v>
      </c>
      <c r="J834">
        <v>177</v>
      </c>
      <c r="K834">
        <v>0</v>
      </c>
      <c r="L834">
        <v>-177</v>
      </c>
      <c r="M834" t="s">
        <v>1290</v>
      </c>
    </row>
    <row r="835" spans="1:13">
      <c r="A835">
        <v>101010102001</v>
      </c>
      <c r="B835" t="s">
        <v>2902</v>
      </c>
      <c r="C835" t="s">
        <v>2626</v>
      </c>
      <c r="D835" t="s">
        <v>1288</v>
      </c>
      <c r="E835" t="s">
        <v>2628</v>
      </c>
      <c r="F835">
        <v>2830</v>
      </c>
      <c r="G835" s="1">
        <v>38862</v>
      </c>
      <c r="H835" t="s">
        <v>2206</v>
      </c>
      <c r="I835">
        <v>0</v>
      </c>
      <c r="J835">
        <v>29133.19</v>
      </c>
      <c r="K835">
        <v>0</v>
      </c>
      <c r="L835">
        <v>-29133.19</v>
      </c>
      <c r="M835" t="s">
        <v>1290</v>
      </c>
    </row>
    <row r="836" spans="1:13">
      <c r="A836">
        <v>101010102001</v>
      </c>
      <c r="B836" t="s">
        <v>2902</v>
      </c>
      <c r="C836" t="s">
        <v>2626</v>
      </c>
      <c r="D836" t="s">
        <v>1288</v>
      </c>
      <c r="E836" t="s">
        <v>2628</v>
      </c>
      <c r="F836">
        <v>2831</v>
      </c>
      <c r="G836" s="1">
        <v>38864</v>
      </c>
      <c r="H836" t="s">
        <v>2212</v>
      </c>
      <c r="I836">
        <v>0</v>
      </c>
      <c r="J836">
        <v>32.479999999999997</v>
      </c>
      <c r="K836">
        <v>0</v>
      </c>
      <c r="L836">
        <v>-32.479999999999997</v>
      </c>
      <c r="M836" t="s">
        <v>1290</v>
      </c>
    </row>
    <row r="837" spans="1:13">
      <c r="A837">
        <v>101010102001</v>
      </c>
      <c r="B837" t="s">
        <v>2902</v>
      </c>
      <c r="C837" t="s">
        <v>2626</v>
      </c>
      <c r="D837" t="s">
        <v>1288</v>
      </c>
      <c r="E837" t="s">
        <v>2628</v>
      </c>
      <c r="F837">
        <v>2834</v>
      </c>
      <c r="G837" s="1">
        <v>38864</v>
      </c>
      <c r="H837" t="s">
        <v>2213</v>
      </c>
      <c r="I837">
        <v>0</v>
      </c>
      <c r="J837">
        <v>786.79</v>
      </c>
      <c r="K837">
        <v>0</v>
      </c>
      <c r="L837">
        <v>-786.79</v>
      </c>
      <c r="M837" t="s">
        <v>1290</v>
      </c>
    </row>
    <row r="838" spans="1:13" s="5" customFormat="1">
      <c r="A838" s="5">
        <v>101010102001</v>
      </c>
      <c r="B838" s="5" t="s">
        <v>2902</v>
      </c>
      <c r="C838" s="5" t="s">
        <v>2626</v>
      </c>
      <c r="D838" s="5" t="s">
        <v>1288</v>
      </c>
      <c r="E838" s="5" t="s">
        <v>2628</v>
      </c>
      <c r="F838" s="5">
        <v>2835</v>
      </c>
      <c r="G838" s="6">
        <v>38864</v>
      </c>
      <c r="H838" s="5" t="s">
        <v>2214</v>
      </c>
      <c r="I838" s="5">
        <v>0</v>
      </c>
      <c r="J838" s="5">
        <v>208.78</v>
      </c>
      <c r="K838" s="5">
        <v>0</v>
      </c>
      <c r="L838" s="5">
        <v>-208.78</v>
      </c>
      <c r="M838" s="5" t="s">
        <v>1290</v>
      </c>
    </row>
    <row r="839" spans="1:13">
      <c r="A839">
        <v>101010102001</v>
      </c>
      <c r="B839" t="s">
        <v>2902</v>
      </c>
      <c r="C839" t="s">
        <v>2626</v>
      </c>
      <c r="D839" t="s">
        <v>1288</v>
      </c>
      <c r="E839" t="s">
        <v>2628</v>
      </c>
      <c r="F839">
        <v>2836</v>
      </c>
      <c r="G839" s="1">
        <v>38866</v>
      </c>
      <c r="H839" t="s">
        <v>303</v>
      </c>
      <c r="I839">
        <v>0</v>
      </c>
      <c r="J839">
        <v>29716.639999999999</v>
      </c>
      <c r="K839">
        <v>0</v>
      </c>
      <c r="L839">
        <v>-29716.639999999999</v>
      </c>
      <c r="M839" t="s">
        <v>1290</v>
      </c>
    </row>
    <row r="840" spans="1:13">
      <c r="A840">
        <v>101010102001</v>
      </c>
      <c r="B840" t="s">
        <v>2902</v>
      </c>
      <c r="C840" t="s">
        <v>2626</v>
      </c>
      <c r="D840" t="s">
        <v>1288</v>
      </c>
      <c r="E840" t="s">
        <v>2628</v>
      </c>
      <c r="F840">
        <v>2837</v>
      </c>
      <c r="G840" s="1">
        <v>38866</v>
      </c>
      <c r="H840" t="s">
        <v>304</v>
      </c>
      <c r="I840">
        <v>0</v>
      </c>
      <c r="J840">
        <v>11881.53</v>
      </c>
      <c r="K840">
        <v>0</v>
      </c>
      <c r="L840">
        <v>-11881.53</v>
      </c>
      <c r="M840" t="s">
        <v>1290</v>
      </c>
    </row>
    <row r="841" spans="1:13" s="5" customFormat="1">
      <c r="A841" s="5">
        <v>101010102001</v>
      </c>
      <c r="B841" s="5" t="s">
        <v>2902</v>
      </c>
      <c r="C841" s="5" t="s">
        <v>2626</v>
      </c>
      <c r="D841" s="5" t="s">
        <v>1288</v>
      </c>
      <c r="E841" s="5" t="s">
        <v>2628</v>
      </c>
      <c r="F841" s="5">
        <v>2838</v>
      </c>
      <c r="G841" s="6">
        <v>38866</v>
      </c>
      <c r="H841" s="5" t="s">
        <v>305</v>
      </c>
      <c r="I841" s="5">
        <v>0</v>
      </c>
      <c r="J841" s="5">
        <v>3000</v>
      </c>
      <c r="K841" s="5">
        <v>0</v>
      </c>
      <c r="L841" s="5">
        <v>-3000</v>
      </c>
      <c r="M841" s="5" t="s">
        <v>1290</v>
      </c>
    </row>
    <row r="842" spans="1:13" s="5" customFormat="1">
      <c r="A842" s="5">
        <v>101010102001</v>
      </c>
      <c r="B842" s="5" t="s">
        <v>2902</v>
      </c>
      <c r="C842" s="5" t="s">
        <v>2626</v>
      </c>
      <c r="D842" s="5" t="s">
        <v>1288</v>
      </c>
      <c r="E842" s="5" t="s">
        <v>2628</v>
      </c>
      <c r="F842" s="5">
        <v>2839</v>
      </c>
      <c r="G842" s="6">
        <v>38866</v>
      </c>
      <c r="H842" s="5" t="s">
        <v>306</v>
      </c>
      <c r="I842" s="5">
        <v>0</v>
      </c>
      <c r="J842" s="5">
        <v>1198.6300000000001</v>
      </c>
      <c r="K842" s="5">
        <v>0</v>
      </c>
      <c r="L842" s="5">
        <v>-1198.6300000000001</v>
      </c>
      <c r="M842" s="5" t="s">
        <v>1290</v>
      </c>
    </row>
    <row r="843" spans="1:13">
      <c r="A843">
        <v>101010102001</v>
      </c>
      <c r="B843" t="s">
        <v>2902</v>
      </c>
      <c r="C843" t="s">
        <v>2626</v>
      </c>
      <c r="D843" t="s">
        <v>1288</v>
      </c>
      <c r="E843" t="s">
        <v>2628</v>
      </c>
      <c r="F843">
        <v>2842</v>
      </c>
      <c r="G843" s="1">
        <v>38866</v>
      </c>
      <c r="H843" t="s">
        <v>307</v>
      </c>
      <c r="I843">
        <v>0</v>
      </c>
      <c r="J843">
        <v>73.7</v>
      </c>
      <c r="K843">
        <v>0</v>
      </c>
      <c r="L843">
        <v>-73.7</v>
      </c>
      <c r="M843" t="s">
        <v>1290</v>
      </c>
    </row>
    <row r="844" spans="1:13">
      <c r="A844">
        <v>101010102001</v>
      </c>
      <c r="B844" t="s">
        <v>2902</v>
      </c>
      <c r="C844" t="s">
        <v>2626</v>
      </c>
      <c r="D844" t="s">
        <v>1288</v>
      </c>
      <c r="E844" t="s">
        <v>2628</v>
      </c>
      <c r="F844">
        <v>2843</v>
      </c>
      <c r="G844" s="1">
        <v>38866</v>
      </c>
      <c r="H844" t="s">
        <v>308</v>
      </c>
      <c r="I844">
        <v>0</v>
      </c>
      <c r="J844">
        <v>430</v>
      </c>
      <c r="K844">
        <v>0</v>
      </c>
      <c r="L844">
        <v>-430</v>
      </c>
      <c r="M844" t="s">
        <v>1290</v>
      </c>
    </row>
    <row r="845" spans="1:13">
      <c r="A845">
        <v>101010102001</v>
      </c>
      <c r="B845" t="s">
        <v>2902</v>
      </c>
      <c r="C845" t="s">
        <v>2626</v>
      </c>
      <c r="D845" t="s">
        <v>1288</v>
      </c>
      <c r="E845" t="s">
        <v>2628</v>
      </c>
      <c r="F845">
        <v>2844</v>
      </c>
      <c r="G845" s="1">
        <v>38867</v>
      </c>
      <c r="H845" t="s">
        <v>3206</v>
      </c>
      <c r="I845">
        <v>0</v>
      </c>
      <c r="J845">
        <v>12674.94</v>
      </c>
      <c r="K845">
        <v>0</v>
      </c>
      <c r="L845">
        <v>-12674.94</v>
      </c>
      <c r="M845" t="s">
        <v>1290</v>
      </c>
    </row>
    <row r="846" spans="1:13">
      <c r="A846">
        <v>101010102001</v>
      </c>
      <c r="B846" t="s">
        <v>2902</v>
      </c>
      <c r="C846" t="s">
        <v>2626</v>
      </c>
      <c r="D846" t="s">
        <v>1288</v>
      </c>
      <c r="E846" t="s">
        <v>2628</v>
      </c>
      <c r="F846">
        <v>2847</v>
      </c>
      <c r="G846" s="1">
        <v>38868</v>
      </c>
      <c r="H846" t="s">
        <v>3761</v>
      </c>
      <c r="I846">
        <v>0</v>
      </c>
      <c r="J846">
        <v>1300.6300000000001</v>
      </c>
      <c r="K846">
        <v>0</v>
      </c>
      <c r="L846">
        <v>-1300.6300000000001</v>
      </c>
      <c r="M846" t="s">
        <v>1290</v>
      </c>
    </row>
    <row r="847" spans="1:13">
      <c r="A847">
        <v>101010102001</v>
      </c>
      <c r="B847" t="s">
        <v>2902</v>
      </c>
      <c r="C847" t="s">
        <v>2626</v>
      </c>
      <c r="D847" t="s">
        <v>1288</v>
      </c>
      <c r="E847" t="s">
        <v>2628</v>
      </c>
      <c r="F847">
        <v>2849</v>
      </c>
      <c r="G847" s="1">
        <v>38868</v>
      </c>
      <c r="H847" t="s">
        <v>3762</v>
      </c>
      <c r="I847">
        <v>0</v>
      </c>
      <c r="J847">
        <v>19166.919999999998</v>
      </c>
      <c r="K847">
        <v>0</v>
      </c>
      <c r="L847">
        <v>-19166.919999999998</v>
      </c>
      <c r="M847" t="s">
        <v>1290</v>
      </c>
    </row>
    <row r="848" spans="1:13">
      <c r="A848">
        <v>101010102001</v>
      </c>
      <c r="B848" t="s">
        <v>2902</v>
      </c>
      <c r="C848" t="s">
        <v>2626</v>
      </c>
      <c r="D848" t="s">
        <v>1288</v>
      </c>
      <c r="E848" t="s">
        <v>2628</v>
      </c>
      <c r="F848">
        <v>2850</v>
      </c>
      <c r="G848" s="1">
        <v>38868</v>
      </c>
      <c r="H848" t="s">
        <v>3763</v>
      </c>
      <c r="I848">
        <v>0</v>
      </c>
      <c r="J848">
        <v>29895.38</v>
      </c>
      <c r="K848">
        <v>0</v>
      </c>
      <c r="L848">
        <v>-29895.38</v>
      </c>
      <c r="M848" t="s">
        <v>1290</v>
      </c>
    </row>
    <row r="849" spans="1:13">
      <c r="A849">
        <v>101010102001</v>
      </c>
      <c r="B849" t="s">
        <v>2902</v>
      </c>
      <c r="C849" t="s">
        <v>2626</v>
      </c>
      <c r="D849" t="s">
        <v>1288</v>
      </c>
      <c r="E849" t="s">
        <v>2628</v>
      </c>
      <c r="F849">
        <v>2852</v>
      </c>
      <c r="G849" s="1">
        <v>38868</v>
      </c>
      <c r="H849" t="s">
        <v>3764</v>
      </c>
      <c r="I849">
        <v>0</v>
      </c>
      <c r="J849">
        <v>4273.9799999999996</v>
      </c>
      <c r="K849">
        <v>0</v>
      </c>
      <c r="L849">
        <v>-4273.9799999999996</v>
      </c>
      <c r="M849" t="s">
        <v>1290</v>
      </c>
    </row>
    <row r="850" spans="1:13">
      <c r="A850">
        <v>101010102001</v>
      </c>
      <c r="B850" t="s">
        <v>2902</v>
      </c>
      <c r="C850" t="s">
        <v>2626</v>
      </c>
      <c r="D850" t="s">
        <v>1288</v>
      </c>
      <c r="E850" t="s">
        <v>2628</v>
      </c>
      <c r="F850">
        <v>2853</v>
      </c>
      <c r="G850" s="1">
        <v>38868</v>
      </c>
      <c r="H850" t="s">
        <v>3765</v>
      </c>
      <c r="I850">
        <v>0</v>
      </c>
      <c r="J850">
        <v>3577.78</v>
      </c>
      <c r="K850">
        <v>0</v>
      </c>
      <c r="L850">
        <v>-3577.78</v>
      </c>
      <c r="M850" t="s">
        <v>1290</v>
      </c>
    </row>
    <row r="851" spans="1:13">
      <c r="A851">
        <v>101010102001</v>
      </c>
      <c r="B851" t="s">
        <v>2902</v>
      </c>
      <c r="C851" t="s">
        <v>2626</v>
      </c>
      <c r="D851" t="s">
        <v>1288</v>
      </c>
      <c r="E851" t="s">
        <v>2628</v>
      </c>
      <c r="F851">
        <v>2855</v>
      </c>
      <c r="G851" s="1">
        <v>38868</v>
      </c>
      <c r="H851" t="s">
        <v>3766</v>
      </c>
      <c r="I851">
        <v>0</v>
      </c>
      <c r="J851">
        <v>50.54</v>
      </c>
      <c r="K851">
        <v>0</v>
      </c>
      <c r="L851">
        <v>-50.54</v>
      </c>
      <c r="M851" t="s">
        <v>1290</v>
      </c>
    </row>
    <row r="852" spans="1:13">
      <c r="A852">
        <v>101010102001</v>
      </c>
      <c r="B852" t="s">
        <v>2902</v>
      </c>
      <c r="C852" t="s">
        <v>2626</v>
      </c>
      <c r="D852" t="s">
        <v>1288</v>
      </c>
      <c r="E852" t="s">
        <v>2628</v>
      </c>
      <c r="F852">
        <v>2856</v>
      </c>
      <c r="G852" s="1">
        <v>38869</v>
      </c>
      <c r="H852" t="s">
        <v>3779</v>
      </c>
      <c r="I852">
        <v>0</v>
      </c>
      <c r="J852">
        <v>2209.9699999999998</v>
      </c>
      <c r="K852">
        <v>0</v>
      </c>
      <c r="L852">
        <v>-2209.9699999999998</v>
      </c>
      <c r="M852" t="s">
        <v>1290</v>
      </c>
    </row>
    <row r="853" spans="1:13">
      <c r="A853">
        <v>101010102001</v>
      </c>
      <c r="B853" t="s">
        <v>2676</v>
      </c>
      <c r="C853" t="s">
        <v>2626</v>
      </c>
      <c r="D853" t="s">
        <v>1288</v>
      </c>
      <c r="E853" t="s">
        <v>2628</v>
      </c>
      <c r="F853">
        <v>2862</v>
      </c>
      <c r="G853" s="1">
        <v>38869</v>
      </c>
      <c r="H853" t="s">
        <v>331</v>
      </c>
      <c r="I853">
        <v>0</v>
      </c>
      <c r="J853">
        <v>75</v>
      </c>
      <c r="K853">
        <v>0</v>
      </c>
      <c r="L853">
        <v>-75</v>
      </c>
      <c r="M853" t="s">
        <v>1290</v>
      </c>
    </row>
    <row r="854" spans="1:13">
      <c r="A854">
        <v>101010102001</v>
      </c>
      <c r="B854" t="s">
        <v>2902</v>
      </c>
      <c r="C854" t="s">
        <v>2626</v>
      </c>
      <c r="D854" t="s">
        <v>1288</v>
      </c>
      <c r="E854" t="s">
        <v>2628</v>
      </c>
      <c r="F854">
        <v>2879</v>
      </c>
      <c r="G854" s="1">
        <v>38869</v>
      </c>
      <c r="H854" t="s">
        <v>3780</v>
      </c>
      <c r="I854">
        <v>0</v>
      </c>
      <c r="J854">
        <v>19927.8</v>
      </c>
      <c r="K854">
        <v>0</v>
      </c>
      <c r="L854">
        <v>-19927.8</v>
      </c>
      <c r="M854" t="s">
        <v>1290</v>
      </c>
    </row>
    <row r="855" spans="1:13">
      <c r="A855">
        <v>101010102001</v>
      </c>
      <c r="B855" t="s">
        <v>2902</v>
      </c>
      <c r="C855" t="s">
        <v>2626</v>
      </c>
      <c r="D855" t="s">
        <v>1288</v>
      </c>
      <c r="E855" t="s">
        <v>2628</v>
      </c>
      <c r="F855">
        <v>2881</v>
      </c>
      <c r="G855" s="1">
        <v>38869</v>
      </c>
      <c r="H855" t="s">
        <v>3781</v>
      </c>
      <c r="I855">
        <v>0</v>
      </c>
      <c r="J855">
        <v>2500</v>
      </c>
      <c r="K855">
        <v>0</v>
      </c>
      <c r="L855">
        <v>-2500</v>
      </c>
      <c r="M855" t="s">
        <v>1290</v>
      </c>
    </row>
    <row r="856" spans="1:13">
      <c r="A856">
        <v>101010102001</v>
      </c>
      <c r="B856" t="s">
        <v>2902</v>
      </c>
      <c r="C856" t="s">
        <v>2626</v>
      </c>
      <c r="D856" t="s">
        <v>1288</v>
      </c>
      <c r="E856" t="s">
        <v>2628</v>
      </c>
      <c r="F856">
        <v>2882</v>
      </c>
      <c r="G856" s="1">
        <v>38869</v>
      </c>
      <c r="H856" t="s">
        <v>3782</v>
      </c>
      <c r="I856">
        <v>0</v>
      </c>
      <c r="J856">
        <v>167.76</v>
      </c>
      <c r="K856">
        <v>0</v>
      </c>
      <c r="L856">
        <v>-167.76</v>
      </c>
      <c r="M856" t="s">
        <v>1290</v>
      </c>
    </row>
    <row r="857" spans="1:13" s="5" customFormat="1">
      <c r="A857" s="5">
        <v>101010102001</v>
      </c>
      <c r="B857" s="5" t="s">
        <v>2902</v>
      </c>
      <c r="C857" s="5" t="s">
        <v>2626</v>
      </c>
      <c r="D857" s="5" t="s">
        <v>1288</v>
      </c>
      <c r="E857" s="5" t="s">
        <v>2628</v>
      </c>
      <c r="F857" s="5">
        <v>2886</v>
      </c>
      <c r="G857" s="6">
        <v>38869</v>
      </c>
      <c r="H857" s="5" t="s">
        <v>3783</v>
      </c>
      <c r="I857" s="5">
        <v>0</v>
      </c>
      <c r="J857" s="5">
        <v>57.5</v>
      </c>
      <c r="K857" s="5">
        <v>0</v>
      </c>
      <c r="L857" s="5">
        <v>-57.5</v>
      </c>
      <c r="M857" s="5" t="s">
        <v>1290</v>
      </c>
    </row>
    <row r="858" spans="1:13">
      <c r="A858">
        <v>101010102001</v>
      </c>
      <c r="B858" t="s">
        <v>2902</v>
      </c>
      <c r="C858" t="s">
        <v>2626</v>
      </c>
      <c r="D858" t="s">
        <v>1288</v>
      </c>
      <c r="E858" t="s">
        <v>2628</v>
      </c>
      <c r="F858">
        <v>2888</v>
      </c>
      <c r="G858" s="1">
        <v>38869</v>
      </c>
      <c r="H858" t="s">
        <v>3784</v>
      </c>
      <c r="I858">
        <v>0</v>
      </c>
      <c r="J858">
        <v>11.96</v>
      </c>
      <c r="K858">
        <v>0</v>
      </c>
      <c r="L858">
        <v>-11.96</v>
      </c>
      <c r="M858" t="s">
        <v>1290</v>
      </c>
    </row>
    <row r="859" spans="1:13">
      <c r="A859">
        <v>101010102001</v>
      </c>
      <c r="B859" t="s">
        <v>2902</v>
      </c>
      <c r="C859" t="s">
        <v>2626</v>
      </c>
      <c r="D859" t="s">
        <v>1288</v>
      </c>
      <c r="E859" t="s">
        <v>2628</v>
      </c>
      <c r="F859">
        <v>2889</v>
      </c>
      <c r="G859" s="1">
        <v>38869</v>
      </c>
      <c r="H859" t="s">
        <v>3785</v>
      </c>
      <c r="I859">
        <v>0</v>
      </c>
      <c r="J859">
        <v>268.8</v>
      </c>
      <c r="K859">
        <v>0</v>
      </c>
      <c r="L859">
        <v>-268.8</v>
      </c>
      <c r="M859" t="s">
        <v>1290</v>
      </c>
    </row>
    <row r="860" spans="1:13">
      <c r="A860">
        <v>101010102001</v>
      </c>
      <c r="B860" t="s">
        <v>2902</v>
      </c>
      <c r="C860" t="s">
        <v>2626</v>
      </c>
      <c r="D860" t="s">
        <v>1288</v>
      </c>
      <c r="E860" t="s">
        <v>2628</v>
      </c>
      <c r="F860">
        <v>2890</v>
      </c>
      <c r="G860" s="1">
        <v>38869</v>
      </c>
      <c r="H860" t="s">
        <v>3786</v>
      </c>
      <c r="I860">
        <v>0</v>
      </c>
      <c r="J860">
        <v>360.6</v>
      </c>
      <c r="K860">
        <v>0</v>
      </c>
      <c r="L860">
        <v>-360.6</v>
      </c>
      <c r="M860" t="s">
        <v>1290</v>
      </c>
    </row>
    <row r="861" spans="1:13">
      <c r="A861">
        <v>101010102001</v>
      </c>
      <c r="B861" t="s">
        <v>2902</v>
      </c>
      <c r="C861" t="s">
        <v>2626</v>
      </c>
      <c r="D861" t="s">
        <v>1288</v>
      </c>
      <c r="E861" t="s">
        <v>2628</v>
      </c>
      <c r="F861">
        <v>2893</v>
      </c>
      <c r="G861" s="1">
        <v>38870</v>
      </c>
      <c r="H861" t="s">
        <v>3792</v>
      </c>
      <c r="I861">
        <v>0</v>
      </c>
      <c r="J861">
        <v>19927.8</v>
      </c>
      <c r="K861">
        <v>0</v>
      </c>
      <c r="L861">
        <v>-19927.8</v>
      </c>
      <c r="M861" t="s">
        <v>1290</v>
      </c>
    </row>
    <row r="862" spans="1:13">
      <c r="A862">
        <v>101010102001</v>
      </c>
      <c r="B862" t="s">
        <v>2902</v>
      </c>
      <c r="C862" t="s">
        <v>2626</v>
      </c>
      <c r="D862" t="s">
        <v>1288</v>
      </c>
      <c r="E862" t="s">
        <v>2628</v>
      </c>
      <c r="F862">
        <v>2895</v>
      </c>
      <c r="G862" s="1">
        <v>38870</v>
      </c>
      <c r="H862" t="s">
        <v>3793</v>
      </c>
      <c r="I862">
        <v>0</v>
      </c>
      <c r="J862">
        <v>72</v>
      </c>
      <c r="K862">
        <v>0</v>
      </c>
      <c r="L862">
        <v>-72</v>
      </c>
      <c r="M862" t="s">
        <v>1290</v>
      </c>
    </row>
    <row r="863" spans="1:13">
      <c r="A863">
        <v>101010102001</v>
      </c>
      <c r="B863" t="s">
        <v>2902</v>
      </c>
      <c r="C863" t="s">
        <v>2626</v>
      </c>
      <c r="D863" t="s">
        <v>1288</v>
      </c>
      <c r="E863" t="s">
        <v>2628</v>
      </c>
      <c r="F863">
        <v>2902</v>
      </c>
      <c r="G863" s="1">
        <v>38871</v>
      </c>
      <c r="H863" t="s">
        <v>3802</v>
      </c>
      <c r="I863">
        <v>0</v>
      </c>
      <c r="J863">
        <v>336.84</v>
      </c>
      <c r="K863">
        <v>0</v>
      </c>
      <c r="L863">
        <v>-336.84</v>
      </c>
      <c r="M863" t="s">
        <v>1290</v>
      </c>
    </row>
    <row r="864" spans="1:13">
      <c r="A864">
        <v>101010102001</v>
      </c>
      <c r="B864" t="s">
        <v>2902</v>
      </c>
      <c r="C864" t="s">
        <v>2626</v>
      </c>
      <c r="D864" t="s">
        <v>1288</v>
      </c>
      <c r="E864" t="s">
        <v>2628</v>
      </c>
      <c r="F864">
        <v>2903</v>
      </c>
      <c r="G864" s="1">
        <v>38871</v>
      </c>
      <c r="H864" t="s">
        <v>3803</v>
      </c>
      <c r="I864">
        <v>0</v>
      </c>
      <c r="J864">
        <v>128.30000000000001</v>
      </c>
      <c r="K864">
        <v>0</v>
      </c>
      <c r="L864">
        <v>-128.30000000000001</v>
      </c>
      <c r="M864" t="s">
        <v>1290</v>
      </c>
    </row>
    <row r="865" spans="1:13">
      <c r="A865">
        <v>101010102001</v>
      </c>
      <c r="B865" t="s">
        <v>2902</v>
      </c>
      <c r="C865" t="s">
        <v>2626</v>
      </c>
      <c r="D865" t="s">
        <v>1288</v>
      </c>
      <c r="E865" t="s">
        <v>2628</v>
      </c>
      <c r="F865">
        <v>2904</v>
      </c>
      <c r="G865" s="1">
        <v>38871</v>
      </c>
      <c r="H865" t="s">
        <v>3803</v>
      </c>
      <c r="I865">
        <v>0</v>
      </c>
      <c r="J865">
        <v>30.6</v>
      </c>
      <c r="K865">
        <v>0</v>
      </c>
      <c r="L865">
        <v>-30.6</v>
      </c>
      <c r="M865" t="s">
        <v>1290</v>
      </c>
    </row>
    <row r="866" spans="1:13">
      <c r="A866">
        <v>101010102001</v>
      </c>
      <c r="B866" t="s">
        <v>2902</v>
      </c>
      <c r="C866" t="s">
        <v>2626</v>
      </c>
      <c r="D866" t="s">
        <v>1288</v>
      </c>
      <c r="E866" t="s">
        <v>2628</v>
      </c>
      <c r="F866">
        <v>2906</v>
      </c>
      <c r="G866" s="1">
        <v>38871</v>
      </c>
      <c r="H866" t="s">
        <v>3804</v>
      </c>
      <c r="I866">
        <v>0</v>
      </c>
      <c r="J866">
        <v>11.5</v>
      </c>
      <c r="K866">
        <v>0</v>
      </c>
      <c r="L866">
        <v>-11.5</v>
      </c>
      <c r="M866" t="s">
        <v>1290</v>
      </c>
    </row>
    <row r="867" spans="1:13">
      <c r="A867">
        <v>101010102001</v>
      </c>
      <c r="B867" t="s">
        <v>2902</v>
      </c>
      <c r="C867" t="s">
        <v>2626</v>
      </c>
      <c r="D867" t="s">
        <v>1288</v>
      </c>
      <c r="E867" t="s">
        <v>2628</v>
      </c>
      <c r="F867">
        <v>2907</v>
      </c>
      <c r="G867" s="1">
        <v>38871</v>
      </c>
      <c r="H867" t="s">
        <v>3803</v>
      </c>
      <c r="I867">
        <v>0</v>
      </c>
      <c r="J867">
        <v>193.26</v>
      </c>
      <c r="K867">
        <v>0</v>
      </c>
      <c r="L867">
        <v>-193.26</v>
      </c>
      <c r="M867" t="s">
        <v>1290</v>
      </c>
    </row>
    <row r="868" spans="1:13">
      <c r="A868">
        <v>101010102001</v>
      </c>
      <c r="B868" t="s">
        <v>2902</v>
      </c>
      <c r="C868" t="s">
        <v>2626</v>
      </c>
      <c r="D868" t="s">
        <v>1288</v>
      </c>
      <c r="E868" t="s">
        <v>2628</v>
      </c>
      <c r="F868">
        <v>2908</v>
      </c>
      <c r="G868" s="1">
        <v>38871</v>
      </c>
      <c r="H868" t="s">
        <v>3805</v>
      </c>
      <c r="I868">
        <v>0</v>
      </c>
      <c r="J868">
        <v>78.400000000000006</v>
      </c>
      <c r="K868">
        <v>0</v>
      </c>
      <c r="L868">
        <v>-78.400000000000006</v>
      </c>
      <c r="M868" t="s">
        <v>1290</v>
      </c>
    </row>
    <row r="869" spans="1:13" s="5" customFormat="1">
      <c r="A869" s="5">
        <v>101010102001</v>
      </c>
      <c r="B869" s="5" t="s">
        <v>2902</v>
      </c>
      <c r="C869" s="5" t="s">
        <v>2626</v>
      </c>
      <c r="D869" s="5" t="s">
        <v>1288</v>
      </c>
      <c r="E869" s="5" t="s">
        <v>2628</v>
      </c>
      <c r="F869" s="5">
        <v>2909</v>
      </c>
      <c r="G869" s="6">
        <v>38871</v>
      </c>
      <c r="H869" s="5" t="s">
        <v>3806</v>
      </c>
      <c r="I869" s="5">
        <v>0</v>
      </c>
      <c r="J869" s="5">
        <v>38.159999999999997</v>
      </c>
      <c r="K869" s="5">
        <v>0</v>
      </c>
      <c r="L869" s="5">
        <v>-38.159999999999997</v>
      </c>
      <c r="M869" s="5" t="s">
        <v>1290</v>
      </c>
    </row>
    <row r="870" spans="1:13">
      <c r="A870">
        <v>101010102001</v>
      </c>
      <c r="B870" t="s">
        <v>2902</v>
      </c>
      <c r="C870" t="s">
        <v>2626</v>
      </c>
      <c r="D870" t="s">
        <v>1288</v>
      </c>
      <c r="E870" t="s">
        <v>2628</v>
      </c>
      <c r="F870">
        <v>2910</v>
      </c>
      <c r="G870" s="1">
        <v>38871</v>
      </c>
      <c r="H870" t="s">
        <v>3807</v>
      </c>
      <c r="I870">
        <v>0</v>
      </c>
      <c r="J870">
        <v>739.2</v>
      </c>
      <c r="K870">
        <v>0</v>
      </c>
      <c r="L870">
        <v>-739.2</v>
      </c>
      <c r="M870" t="s">
        <v>1290</v>
      </c>
    </row>
    <row r="871" spans="1:13">
      <c r="A871">
        <v>101010102001</v>
      </c>
      <c r="B871" t="s">
        <v>2902</v>
      </c>
      <c r="C871" t="s">
        <v>2626</v>
      </c>
      <c r="D871" t="s">
        <v>1288</v>
      </c>
      <c r="E871" t="s">
        <v>2628</v>
      </c>
      <c r="F871">
        <v>2911</v>
      </c>
      <c r="G871" s="1">
        <v>38871</v>
      </c>
      <c r="H871" t="s">
        <v>3803</v>
      </c>
      <c r="I871">
        <v>0</v>
      </c>
      <c r="J871">
        <v>177.8</v>
      </c>
      <c r="K871">
        <v>0</v>
      </c>
      <c r="L871">
        <v>-177.8</v>
      </c>
      <c r="M871" t="s">
        <v>1290</v>
      </c>
    </row>
    <row r="872" spans="1:13">
      <c r="A872">
        <v>101010102001</v>
      </c>
      <c r="B872" t="s">
        <v>2902</v>
      </c>
      <c r="C872" t="s">
        <v>2626</v>
      </c>
      <c r="D872" t="s">
        <v>1288</v>
      </c>
      <c r="E872" t="s">
        <v>2628</v>
      </c>
      <c r="F872">
        <v>2912</v>
      </c>
      <c r="G872" s="1">
        <v>38873</v>
      </c>
      <c r="H872" t="s">
        <v>3817</v>
      </c>
      <c r="I872">
        <v>0</v>
      </c>
      <c r="J872">
        <v>745</v>
      </c>
      <c r="K872">
        <v>0</v>
      </c>
      <c r="L872">
        <v>-745</v>
      </c>
      <c r="M872" t="s">
        <v>1290</v>
      </c>
    </row>
    <row r="873" spans="1:13">
      <c r="A873">
        <v>101010102001</v>
      </c>
      <c r="B873" t="s">
        <v>2902</v>
      </c>
      <c r="C873" t="s">
        <v>2626</v>
      </c>
      <c r="D873" t="s">
        <v>1288</v>
      </c>
      <c r="E873" t="s">
        <v>2628</v>
      </c>
      <c r="F873">
        <v>2913</v>
      </c>
      <c r="G873" s="1">
        <v>38873</v>
      </c>
      <c r="H873" t="s">
        <v>3818</v>
      </c>
      <c r="I873">
        <v>0</v>
      </c>
      <c r="J873">
        <v>1778</v>
      </c>
      <c r="K873">
        <v>0</v>
      </c>
      <c r="L873">
        <v>-1778</v>
      </c>
      <c r="M873" t="s">
        <v>1290</v>
      </c>
    </row>
    <row r="874" spans="1:13">
      <c r="A874">
        <v>101010102001</v>
      </c>
      <c r="B874" t="s">
        <v>2902</v>
      </c>
      <c r="C874" t="s">
        <v>2626</v>
      </c>
      <c r="D874" t="s">
        <v>1288</v>
      </c>
      <c r="E874" t="s">
        <v>2628</v>
      </c>
      <c r="F874">
        <v>2916</v>
      </c>
      <c r="G874" s="1">
        <v>38874</v>
      </c>
      <c r="H874" t="s">
        <v>2617</v>
      </c>
      <c r="I874">
        <v>0</v>
      </c>
      <c r="J874">
        <v>19927.8</v>
      </c>
      <c r="K874">
        <v>0</v>
      </c>
      <c r="L874">
        <v>-19927.8</v>
      </c>
      <c r="M874" t="s">
        <v>1290</v>
      </c>
    </row>
    <row r="875" spans="1:13">
      <c r="A875">
        <v>101010102001</v>
      </c>
      <c r="B875" t="s">
        <v>2902</v>
      </c>
      <c r="C875" t="s">
        <v>2626</v>
      </c>
      <c r="D875" t="s">
        <v>1288</v>
      </c>
      <c r="E875" t="s">
        <v>2628</v>
      </c>
      <c r="F875">
        <v>2919</v>
      </c>
      <c r="G875" s="1">
        <v>38874</v>
      </c>
      <c r="H875" t="s">
        <v>2618</v>
      </c>
      <c r="I875">
        <v>0</v>
      </c>
      <c r="J875">
        <v>125.5</v>
      </c>
      <c r="K875">
        <v>0</v>
      </c>
      <c r="L875">
        <v>-125.5</v>
      </c>
      <c r="M875" t="s">
        <v>1290</v>
      </c>
    </row>
    <row r="876" spans="1:13">
      <c r="A876">
        <v>101010102001</v>
      </c>
      <c r="B876" t="s">
        <v>2902</v>
      </c>
      <c r="C876" t="s">
        <v>2626</v>
      </c>
      <c r="D876" t="s">
        <v>1288</v>
      </c>
      <c r="E876" t="s">
        <v>2628</v>
      </c>
      <c r="F876">
        <v>2920</v>
      </c>
      <c r="G876" s="1">
        <v>38874</v>
      </c>
      <c r="H876" t="s">
        <v>2619</v>
      </c>
      <c r="I876">
        <v>0</v>
      </c>
      <c r="J876">
        <v>109.45</v>
      </c>
      <c r="K876">
        <v>0</v>
      </c>
      <c r="L876">
        <v>-109.45</v>
      </c>
      <c r="M876" t="s">
        <v>1290</v>
      </c>
    </row>
    <row r="877" spans="1:13">
      <c r="A877">
        <v>101010102001</v>
      </c>
      <c r="B877" t="s">
        <v>2902</v>
      </c>
      <c r="C877" t="s">
        <v>2626</v>
      </c>
      <c r="D877" t="s">
        <v>1288</v>
      </c>
      <c r="E877" t="s">
        <v>2628</v>
      </c>
      <c r="F877">
        <v>2921</v>
      </c>
      <c r="G877" s="1">
        <v>38874</v>
      </c>
      <c r="H877" t="s">
        <v>2620</v>
      </c>
      <c r="I877">
        <v>0</v>
      </c>
      <c r="J877">
        <v>146.5</v>
      </c>
      <c r="K877">
        <v>0</v>
      </c>
      <c r="L877">
        <v>-146.5</v>
      </c>
      <c r="M877" t="s">
        <v>1290</v>
      </c>
    </row>
    <row r="878" spans="1:13" s="5" customFormat="1">
      <c r="A878" s="5">
        <v>101010102001</v>
      </c>
      <c r="B878" s="5" t="s">
        <v>2902</v>
      </c>
      <c r="C878" s="5" t="s">
        <v>2626</v>
      </c>
      <c r="D878" s="5" t="s">
        <v>1288</v>
      </c>
      <c r="E878" s="5" t="s">
        <v>2628</v>
      </c>
      <c r="F878" s="5">
        <v>2922</v>
      </c>
      <c r="G878" s="6">
        <v>38874</v>
      </c>
      <c r="H878" s="5" t="s">
        <v>2621</v>
      </c>
      <c r="I878" s="5">
        <v>0</v>
      </c>
      <c r="J878" s="5">
        <v>84</v>
      </c>
      <c r="K878" s="5">
        <v>0</v>
      </c>
      <c r="L878" s="5">
        <v>-84</v>
      </c>
      <c r="M878" s="5" t="s">
        <v>1290</v>
      </c>
    </row>
    <row r="879" spans="1:13">
      <c r="A879">
        <v>101010102001</v>
      </c>
      <c r="B879" t="s">
        <v>2902</v>
      </c>
      <c r="C879" t="s">
        <v>2626</v>
      </c>
      <c r="D879" t="s">
        <v>1288</v>
      </c>
      <c r="E879" t="s">
        <v>2628</v>
      </c>
      <c r="F879">
        <v>2926</v>
      </c>
      <c r="G879" s="1">
        <v>38874</v>
      </c>
      <c r="H879" t="s">
        <v>2622</v>
      </c>
      <c r="I879">
        <v>0</v>
      </c>
      <c r="J879">
        <v>91.57</v>
      </c>
      <c r="K879">
        <v>0</v>
      </c>
      <c r="L879">
        <v>-91.57</v>
      </c>
      <c r="M879" t="s">
        <v>1290</v>
      </c>
    </row>
    <row r="880" spans="1:13">
      <c r="A880">
        <v>101010102001</v>
      </c>
      <c r="B880" t="s">
        <v>2902</v>
      </c>
      <c r="C880" t="s">
        <v>2626</v>
      </c>
      <c r="D880" t="s">
        <v>1288</v>
      </c>
      <c r="E880" t="s">
        <v>2628</v>
      </c>
      <c r="F880">
        <v>2930</v>
      </c>
      <c r="G880" s="1">
        <v>38875</v>
      </c>
      <c r="H880" t="s">
        <v>3620</v>
      </c>
      <c r="I880">
        <v>0</v>
      </c>
      <c r="J880">
        <v>32251.38</v>
      </c>
      <c r="K880">
        <v>0</v>
      </c>
      <c r="L880">
        <v>-32251.38</v>
      </c>
      <c r="M880" t="s">
        <v>1290</v>
      </c>
    </row>
    <row r="881" spans="1:13" s="5" customFormat="1">
      <c r="A881" s="5">
        <v>101010102001</v>
      </c>
      <c r="B881" s="5" t="s">
        <v>2902</v>
      </c>
      <c r="C881" s="5" t="s">
        <v>2626</v>
      </c>
      <c r="D881" s="5" t="s">
        <v>1288</v>
      </c>
      <c r="E881" s="5" t="s">
        <v>2628</v>
      </c>
      <c r="F881" s="5">
        <v>2933</v>
      </c>
      <c r="G881" s="6">
        <v>38875</v>
      </c>
      <c r="H881" s="5" t="s">
        <v>3621</v>
      </c>
      <c r="I881" s="5">
        <v>0</v>
      </c>
      <c r="J881" s="5">
        <v>1500</v>
      </c>
      <c r="K881" s="5">
        <v>0</v>
      </c>
      <c r="L881" s="5">
        <v>-1500</v>
      </c>
      <c r="M881" s="5" t="s">
        <v>1290</v>
      </c>
    </row>
    <row r="882" spans="1:13" s="5" customFormat="1">
      <c r="A882" s="5">
        <v>101010102001</v>
      </c>
      <c r="B882" s="5" t="s">
        <v>2902</v>
      </c>
      <c r="C882" s="5" t="s">
        <v>2626</v>
      </c>
      <c r="D882" s="5" t="s">
        <v>1288</v>
      </c>
      <c r="E882" s="5" t="s">
        <v>2628</v>
      </c>
      <c r="F882" s="5">
        <v>2940</v>
      </c>
      <c r="G882" s="6">
        <v>38876</v>
      </c>
      <c r="H882" s="5" t="s">
        <v>2226</v>
      </c>
      <c r="I882" s="5">
        <v>0</v>
      </c>
      <c r="J882" s="5">
        <v>311.89999999999998</v>
      </c>
      <c r="K882" s="5">
        <v>0</v>
      </c>
      <c r="L882" s="5">
        <v>-311.89999999999998</v>
      </c>
      <c r="M882" s="5" t="s">
        <v>1290</v>
      </c>
    </row>
    <row r="883" spans="1:13">
      <c r="A883">
        <v>101010102001</v>
      </c>
      <c r="B883" t="s">
        <v>2902</v>
      </c>
      <c r="C883" t="s">
        <v>2626</v>
      </c>
      <c r="D883" t="s">
        <v>1288</v>
      </c>
      <c r="E883" t="s">
        <v>2628</v>
      </c>
      <c r="F883">
        <v>2941</v>
      </c>
      <c r="G883" s="1">
        <v>38876</v>
      </c>
      <c r="H883" t="s">
        <v>2227</v>
      </c>
      <c r="I883">
        <v>0</v>
      </c>
      <c r="J883">
        <v>110.69</v>
      </c>
      <c r="K883">
        <v>0</v>
      </c>
      <c r="L883">
        <v>-110.69</v>
      </c>
      <c r="M883" t="s">
        <v>1290</v>
      </c>
    </row>
    <row r="884" spans="1:13">
      <c r="A884">
        <v>101010102001</v>
      </c>
      <c r="B884" t="s">
        <v>2902</v>
      </c>
      <c r="C884" t="s">
        <v>2626</v>
      </c>
      <c r="D884" t="s">
        <v>1288</v>
      </c>
      <c r="E884" t="s">
        <v>2628</v>
      </c>
      <c r="F884">
        <v>2943</v>
      </c>
      <c r="G884" s="1">
        <v>38876</v>
      </c>
      <c r="H884" t="s">
        <v>2228</v>
      </c>
      <c r="I884">
        <v>0</v>
      </c>
      <c r="J884">
        <v>52.35</v>
      </c>
      <c r="K884">
        <v>0</v>
      </c>
      <c r="L884">
        <v>-52.35</v>
      </c>
      <c r="M884" t="s">
        <v>1290</v>
      </c>
    </row>
    <row r="885" spans="1:13">
      <c r="A885">
        <v>101010102001</v>
      </c>
      <c r="B885" t="s">
        <v>2902</v>
      </c>
      <c r="C885" t="s">
        <v>2626</v>
      </c>
      <c r="D885" t="s">
        <v>1288</v>
      </c>
      <c r="E885" t="s">
        <v>2628</v>
      </c>
      <c r="F885">
        <v>2944</v>
      </c>
      <c r="G885" s="1">
        <v>38876</v>
      </c>
      <c r="H885" t="s">
        <v>2229</v>
      </c>
      <c r="I885">
        <v>0</v>
      </c>
      <c r="J885">
        <v>168</v>
      </c>
      <c r="K885">
        <v>0</v>
      </c>
      <c r="L885">
        <v>-168</v>
      </c>
      <c r="M885" t="s">
        <v>1290</v>
      </c>
    </row>
    <row r="886" spans="1:13">
      <c r="A886">
        <v>101010102001</v>
      </c>
      <c r="B886" t="s">
        <v>2902</v>
      </c>
      <c r="C886" t="s">
        <v>2626</v>
      </c>
      <c r="D886" t="s">
        <v>1288</v>
      </c>
      <c r="E886" t="s">
        <v>2628</v>
      </c>
      <c r="F886">
        <v>2945</v>
      </c>
      <c r="G886" s="1">
        <v>38876</v>
      </c>
      <c r="H886" t="s">
        <v>2230</v>
      </c>
      <c r="I886">
        <v>0</v>
      </c>
      <c r="J886">
        <v>11150</v>
      </c>
      <c r="K886">
        <v>0</v>
      </c>
      <c r="L886">
        <v>-11150</v>
      </c>
      <c r="M886" t="s">
        <v>1290</v>
      </c>
    </row>
    <row r="887" spans="1:13">
      <c r="A887">
        <v>101010102001</v>
      </c>
      <c r="B887" t="s">
        <v>2902</v>
      </c>
      <c r="C887" t="s">
        <v>2626</v>
      </c>
      <c r="D887" t="s">
        <v>1288</v>
      </c>
      <c r="E887" t="s">
        <v>2628</v>
      </c>
      <c r="F887">
        <v>2947</v>
      </c>
      <c r="G887" s="1">
        <v>38876</v>
      </c>
      <c r="H887" t="s">
        <v>2231</v>
      </c>
      <c r="I887">
        <v>0</v>
      </c>
      <c r="J887">
        <v>2714.32</v>
      </c>
      <c r="K887">
        <v>0</v>
      </c>
      <c r="L887">
        <v>-2714.32</v>
      </c>
      <c r="M887" t="s">
        <v>1290</v>
      </c>
    </row>
    <row r="888" spans="1:13">
      <c r="A888">
        <v>101010102001</v>
      </c>
      <c r="B888" t="s">
        <v>2902</v>
      </c>
      <c r="C888" t="s">
        <v>2626</v>
      </c>
      <c r="D888" t="s">
        <v>1288</v>
      </c>
      <c r="E888" t="s">
        <v>2628</v>
      </c>
      <c r="F888">
        <v>2950</v>
      </c>
      <c r="G888" s="1">
        <v>38876</v>
      </c>
      <c r="H888" t="s">
        <v>2232</v>
      </c>
      <c r="I888">
        <v>0</v>
      </c>
      <c r="J888">
        <v>3066.71</v>
      </c>
      <c r="K888">
        <v>0</v>
      </c>
      <c r="L888">
        <v>-3066.71</v>
      </c>
      <c r="M888" t="s">
        <v>1290</v>
      </c>
    </row>
    <row r="889" spans="1:13">
      <c r="A889">
        <v>101010102001</v>
      </c>
      <c r="B889" t="s">
        <v>2902</v>
      </c>
      <c r="C889" t="s">
        <v>2626</v>
      </c>
      <c r="D889" t="s">
        <v>1288</v>
      </c>
      <c r="E889" t="s">
        <v>2628</v>
      </c>
      <c r="F889">
        <v>2952</v>
      </c>
      <c r="G889" s="1">
        <v>38876</v>
      </c>
      <c r="H889" t="s">
        <v>2233</v>
      </c>
      <c r="I889">
        <v>0</v>
      </c>
      <c r="J889">
        <v>17025.02</v>
      </c>
      <c r="K889">
        <v>0</v>
      </c>
      <c r="L889">
        <v>-17025.02</v>
      </c>
      <c r="M889" t="s">
        <v>1290</v>
      </c>
    </row>
    <row r="890" spans="1:13">
      <c r="A890">
        <v>101010102001</v>
      </c>
      <c r="B890" t="s">
        <v>2902</v>
      </c>
      <c r="C890" t="s">
        <v>2626</v>
      </c>
      <c r="D890" t="s">
        <v>1288</v>
      </c>
      <c r="E890" t="s">
        <v>2628</v>
      </c>
      <c r="F890">
        <v>2953</v>
      </c>
      <c r="G890" s="1">
        <v>38876</v>
      </c>
      <c r="H890" t="s">
        <v>2234</v>
      </c>
      <c r="I890">
        <v>0</v>
      </c>
      <c r="J890">
        <v>555</v>
      </c>
      <c r="K890">
        <v>0</v>
      </c>
      <c r="L890">
        <v>-555</v>
      </c>
      <c r="M890" t="s">
        <v>1290</v>
      </c>
    </row>
    <row r="891" spans="1:13">
      <c r="A891">
        <v>101010102001</v>
      </c>
      <c r="B891" t="s">
        <v>2902</v>
      </c>
      <c r="C891" t="s">
        <v>2626</v>
      </c>
      <c r="D891" t="s">
        <v>1288</v>
      </c>
      <c r="E891" t="s">
        <v>2628</v>
      </c>
      <c r="F891">
        <v>2954</v>
      </c>
      <c r="G891" s="1">
        <v>38876</v>
      </c>
      <c r="H891" t="s">
        <v>2235</v>
      </c>
      <c r="I891">
        <v>0</v>
      </c>
      <c r="J891">
        <v>155.68</v>
      </c>
      <c r="K891">
        <v>0</v>
      </c>
      <c r="L891">
        <v>-155.68</v>
      </c>
      <c r="M891" t="s">
        <v>1290</v>
      </c>
    </row>
    <row r="892" spans="1:13">
      <c r="A892">
        <v>101010102001</v>
      </c>
      <c r="B892" t="s">
        <v>2902</v>
      </c>
      <c r="C892" t="s">
        <v>2626</v>
      </c>
      <c r="D892" t="s">
        <v>1288</v>
      </c>
      <c r="E892" t="s">
        <v>2628</v>
      </c>
      <c r="F892">
        <v>2957</v>
      </c>
      <c r="G892" s="1">
        <v>38876</v>
      </c>
      <c r="H892" t="s">
        <v>2236</v>
      </c>
      <c r="I892">
        <v>0</v>
      </c>
      <c r="J892">
        <v>155.09</v>
      </c>
      <c r="K892">
        <v>0</v>
      </c>
      <c r="L892">
        <v>-155.09</v>
      </c>
      <c r="M892" t="s">
        <v>1290</v>
      </c>
    </row>
    <row r="893" spans="1:13">
      <c r="A893">
        <v>101010102001</v>
      </c>
      <c r="B893" t="s">
        <v>2902</v>
      </c>
      <c r="C893" t="s">
        <v>2626</v>
      </c>
      <c r="D893" t="s">
        <v>1288</v>
      </c>
      <c r="E893" t="s">
        <v>2628</v>
      </c>
      <c r="F893">
        <v>2958</v>
      </c>
      <c r="G893" s="1">
        <v>38876</v>
      </c>
      <c r="H893" t="s">
        <v>2237</v>
      </c>
      <c r="I893">
        <v>0</v>
      </c>
      <c r="J893">
        <v>200</v>
      </c>
      <c r="K893">
        <v>0</v>
      </c>
      <c r="L893">
        <v>-200</v>
      </c>
      <c r="M893" t="s">
        <v>1290</v>
      </c>
    </row>
    <row r="894" spans="1:13">
      <c r="A894">
        <v>101010102001</v>
      </c>
      <c r="B894" t="s">
        <v>2902</v>
      </c>
      <c r="C894" t="s">
        <v>2626</v>
      </c>
      <c r="D894" t="s">
        <v>1288</v>
      </c>
      <c r="E894" t="s">
        <v>2628</v>
      </c>
      <c r="F894">
        <v>2959</v>
      </c>
      <c r="G894" s="1">
        <v>38876</v>
      </c>
      <c r="H894" t="s">
        <v>2238</v>
      </c>
      <c r="I894">
        <v>0</v>
      </c>
      <c r="J894">
        <v>45</v>
      </c>
      <c r="K894">
        <v>0</v>
      </c>
      <c r="L894">
        <v>-45</v>
      </c>
      <c r="M894" t="s">
        <v>1290</v>
      </c>
    </row>
    <row r="895" spans="1:13">
      <c r="A895">
        <v>101010102001</v>
      </c>
      <c r="B895" t="s">
        <v>2902</v>
      </c>
      <c r="C895" t="s">
        <v>2626</v>
      </c>
      <c r="D895" t="s">
        <v>1288</v>
      </c>
      <c r="E895" t="s">
        <v>2628</v>
      </c>
      <c r="F895">
        <v>2960</v>
      </c>
      <c r="G895" s="1">
        <v>38877</v>
      </c>
      <c r="H895" t="s">
        <v>2617</v>
      </c>
      <c r="I895">
        <v>0</v>
      </c>
      <c r="J895">
        <v>19828.18</v>
      </c>
      <c r="K895">
        <v>0</v>
      </c>
      <c r="L895">
        <v>-19828.18</v>
      </c>
      <c r="M895" t="s">
        <v>1290</v>
      </c>
    </row>
    <row r="896" spans="1:13">
      <c r="A896">
        <v>101010102001</v>
      </c>
      <c r="B896" t="s">
        <v>2902</v>
      </c>
      <c r="C896" t="s">
        <v>2626</v>
      </c>
      <c r="D896" t="s">
        <v>1288</v>
      </c>
      <c r="E896" t="s">
        <v>2628</v>
      </c>
      <c r="F896">
        <v>2961</v>
      </c>
      <c r="G896" s="1">
        <v>38877</v>
      </c>
      <c r="H896" t="s">
        <v>2244</v>
      </c>
      <c r="I896">
        <v>0</v>
      </c>
      <c r="J896">
        <v>20801.939999999999</v>
      </c>
      <c r="K896">
        <v>0</v>
      </c>
      <c r="L896">
        <v>-20801.939999999999</v>
      </c>
      <c r="M896" t="s">
        <v>1290</v>
      </c>
    </row>
    <row r="897" spans="1:14">
      <c r="A897">
        <v>101010102001</v>
      </c>
      <c r="B897" t="s">
        <v>2902</v>
      </c>
      <c r="C897" t="s">
        <v>2626</v>
      </c>
      <c r="D897" t="s">
        <v>1288</v>
      </c>
      <c r="E897" t="s">
        <v>2628</v>
      </c>
      <c r="F897">
        <v>2962</v>
      </c>
      <c r="G897" s="1">
        <v>38877</v>
      </c>
      <c r="H897" t="s">
        <v>2245</v>
      </c>
      <c r="I897">
        <v>0</v>
      </c>
      <c r="J897">
        <v>1590</v>
      </c>
      <c r="K897">
        <v>0</v>
      </c>
      <c r="L897">
        <v>-1590</v>
      </c>
      <c r="M897" t="s">
        <v>1290</v>
      </c>
    </row>
    <row r="898" spans="1:14">
      <c r="A898">
        <v>101010102001</v>
      </c>
      <c r="B898" t="s">
        <v>2902</v>
      </c>
      <c r="C898" t="s">
        <v>2626</v>
      </c>
      <c r="D898" t="s">
        <v>1288</v>
      </c>
      <c r="E898" t="s">
        <v>2628</v>
      </c>
      <c r="F898">
        <v>2963</v>
      </c>
      <c r="G898" s="1">
        <v>38878</v>
      </c>
      <c r="H898" t="s">
        <v>2250</v>
      </c>
      <c r="I898">
        <v>0</v>
      </c>
      <c r="J898">
        <v>100</v>
      </c>
      <c r="K898">
        <v>0</v>
      </c>
      <c r="L898">
        <v>-100</v>
      </c>
      <c r="M898" t="s">
        <v>1290</v>
      </c>
    </row>
    <row r="899" spans="1:14">
      <c r="A899">
        <v>101010102001</v>
      </c>
      <c r="B899" t="s">
        <v>2902</v>
      </c>
      <c r="C899" t="s">
        <v>2626</v>
      </c>
      <c r="D899" t="s">
        <v>1288</v>
      </c>
      <c r="E899" t="s">
        <v>2628</v>
      </c>
      <c r="F899">
        <v>2965</v>
      </c>
      <c r="G899" s="1">
        <v>38880</v>
      </c>
      <c r="H899" t="s">
        <v>2259</v>
      </c>
      <c r="I899">
        <v>0</v>
      </c>
      <c r="J899">
        <v>33562.33</v>
      </c>
      <c r="K899">
        <v>0</v>
      </c>
      <c r="L899">
        <v>-33562.33</v>
      </c>
      <c r="M899" t="s">
        <v>1290</v>
      </c>
    </row>
    <row r="900" spans="1:14">
      <c r="A900">
        <v>101010102001</v>
      </c>
      <c r="B900" t="s">
        <v>2902</v>
      </c>
      <c r="C900" t="s">
        <v>2626</v>
      </c>
      <c r="D900" t="s">
        <v>1288</v>
      </c>
      <c r="E900" t="s">
        <v>2628</v>
      </c>
      <c r="F900">
        <v>2966</v>
      </c>
      <c r="G900" s="1">
        <v>38880</v>
      </c>
      <c r="H900" t="s">
        <v>2260</v>
      </c>
      <c r="I900">
        <v>0</v>
      </c>
      <c r="J900">
        <v>498.4</v>
      </c>
      <c r="K900">
        <v>0</v>
      </c>
      <c r="L900">
        <v>-498.4</v>
      </c>
      <c r="M900" t="s">
        <v>1290</v>
      </c>
    </row>
    <row r="901" spans="1:14">
      <c r="A901">
        <v>101010102001</v>
      </c>
      <c r="B901" t="s">
        <v>2902</v>
      </c>
      <c r="C901" t="s">
        <v>2626</v>
      </c>
      <c r="D901" t="s">
        <v>1288</v>
      </c>
      <c r="E901" t="s">
        <v>2628</v>
      </c>
      <c r="F901">
        <v>2967</v>
      </c>
      <c r="G901" s="1">
        <v>38880</v>
      </c>
      <c r="H901" t="s">
        <v>2261</v>
      </c>
      <c r="I901">
        <v>0</v>
      </c>
      <c r="J901">
        <v>389.61</v>
      </c>
      <c r="K901">
        <v>0</v>
      </c>
      <c r="L901">
        <v>-389.61</v>
      </c>
      <c r="M901" t="s">
        <v>1290</v>
      </c>
    </row>
    <row r="902" spans="1:14">
      <c r="A902">
        <v>101010102001</v>
      </c>
      <c r="B902" t="s">
        <v>2902</v>
      </c>
      <c r="C902" t="s">
        <v>2626</v>
      </c>
      <c r="D902" t="s">
        <v>1288</v>
      </c>
      <c r="E902" t="s">
        <v>2628</v>
      </c>
      <c r="F902">
        <v>2968</v>
      </c>
      <c r="G902" s="1">
        <v>38880</v>
      </c>
      <c r="H902" t="s">
        <v>2262</v>
      </c>
      <c r="I902">
        <v>0</v>
      </c>
      <c r="J902">
        <v>354</v>
      </c>
      <c r="K902">
        <v>0</v>
      </c>
      <c r="L902">
        <v>-354</v>
      </c>
      <c r="M902" t="s">
        <v>1290</v>
      </c>
    </row>
    <row r="903" spans="1:14">
      <c r="A903">
        <v>101010102001</v>
      </c>
      <c r="B903" t="s">
        <v>2902</v>
      </c>
      <c r="C903" t="s">
        <v>2626</v>
      </c>
      <c r="D903" t="s">
        <v>1288</v>
      </c>
      <c r="E903" t="s">
        <v>2628</v>
      </c>
      <c r="F903">
        <v>2970</v>
      </c>
      <c r="G903" s="1">
        <v>38880</v>
      </c>
      <c r="H903" t="s">
        <v>2263</v>
      </c>
      <c r="I903">
        <v>0</v>
      </c>
      <c r="J903">
        <v>66</v>
      </c>
      <c r="K903">
        <v>0</v>
      </c>
      <c r="L903">
        <v>-66</v>
      </c>
      <c r="M903" t="s">
        <v>1290</v>
      </c>
    </row>
    <row r="904" spans="1:14">
      <c r="A904">
        <v>101010102001</v>
      </c>
      <c r="B904" t="s">
        <v>2902</v>
      </c>
      <c r="C904" t="s">
        <v>2626</v>
      </c>
      <c r="D904" t="s">
        <v>1288</v>
      </c>
      <c r="E904" t="s">
        <v>2628</v>
      </c>
      <c r="F904">
        <v>2972</v>
      </c>
      <c r="G904" s="1">
        <v>38880</v>
      </c>
      <c r="H904" t="s">
        <v>2264</v>
      </c>
      <c r="I904">
        <v>0</v>
      </c>
      <c r="J904">
        <v>100</v>
      </c>
      <c r="K904">
        <v>0</v>
      </c>
      <c r="L904">
        <v>-100</v>
      </c>
      <c r="M904" t="s">
        <v>1290</v>
      </c>
    </row>
    <row r="905" spans="1:14">
      <c r="A905">
        <v>101010102001</v>
      </c>
      <c r="B905" t="s">
        <v>2902</v>
      </c>
      <c r="C905" t="s">
        <v>2626</v>
      </c>
      <c r="D905" t="s">
        <v>1288</v>
      </c>
      <c r="E905" t="s">
        <v>2628</v>
      </c>
      <c r="F905">
        <v>2973</v>
      </c>
      <c r="G905" s="1">
        <v>38880</v>
      </c>
      <c r="H905" t="s">
        <v>2265</v>
      </c>
      <c r="I905">
        <v>0</v>
      </c>
      <c r="J905">
        <v>386.25</v>
      </c>
      <c r="K905">
        <v>0</v>
      </c>
      <c r="L905">
        <v>-386.25</v>
      </c>
      <c r="M905" t="s">
        <v>1290</v>
      </c>
    </row>
    <row r="906" spans="1:14">
      <c r="A906">
        <v>101010102001</v>
      </c>
      <c r="B906" t="s">
        <v>2902</v>
      </c>
      <c r="C906" t="s">
        <v>2626</v>
      </c>
      <c r="D906" t="s">
        <v>1288</v>
      </c>
      <c r="E906" t="s">
        <v>2628</v>
      </c>
      <c r="F906">
        <v>2974</v>
      </c>
      <c r="G906" s="1">
        <v>38880</v>
      </c>
      <c r="H906" t="s">
        <v>2266</v>
      </c>
      <c r="I906">
        <v>0</v>
      </c>
      <c r="J906">
        <v>250</v>
      </c>
      <c r="K906">
        <v>0</v>
      </c>
      <c r="L906">
        <v>-250</v>
      </c>
      <c r="M906" t="s">
        <v>1290</v>
      </c>
    </row>
    <row r="907" spans="1:14">
      <c r="A907">
        <v>101010102001</v>
      </c>
      <c r="B907" t="s">
        <v>2902</v>
      </c>
      <c r="C907" t="s">
        <v>2626</v>
      </c>
      <c r="D907" t="s">
        <v>1288</v>
      </c>
      <c r="E907" t="s">
        <v>2628</v>
      </c>
      <c r="F907">
        <v>2975</v>
      </c>
      <c r="G907" s="1">
        <v>38880</v>
      </c>
      <c r="H907" t="s">
        <v>2267</v>
      </c>
      <c r="I907">
        <v>0</v>
      </c>
      <c r="J907">
        <v>100</v>
      </c>
      <c r="K907">
        <v>0</v>
      </c>
      <c r="L907">
        <v>-100</v>
      </c>
      <c r="M907" t="s">
        <v>1290</v>
      </c>
    </row>
    <row r="908" spans="1:14">
      <c r="A908">
        <v>101010102001</v>
      </c>
      <c r="B908" t="s">
        <v>2902</v>
      </c>
      <c r="C908" t="s">
        <v>2626</v>
      </c>
      <c r="D908" t="s">
        <v>1288</v>
      </c>
      <c r="E908" t="s">
        <v>2628</v>
      </c>
      <c r="F908">
        <v>2977</v>
      </c>
      <c r="G908" s="1">
        <v>38880</v>
      </c>
      <c r="H908" t="s">
        <v>2268</v>
      </c>
      <c r="I908">
        <v>0</v>
      </c>
      <c r="J908">
        <v>374.53</v>
      </c>
      <c r="K908">
        <v>0</v>
      </c>
      <c r="L908">
        <v>-374.53</v>
      </c>
      <c r="M908" t="s">
        <v>1290</v>
      </c>
    </row>
    <row r="909" spans="1:14" s="9" customFormat="1">
      <c r="A909" s="9">
        <v>101010102001</v>
      </c>
      <c r="B909" s="9" t="s">
        <v>2902</v>
      </c>
      <c r="C909" s="9" t="s">
        <v>2626</v>
      </c>
      <c r="D909" s="9" t="s">
        <v>1288</v>
      </c>
      <c r="E909" s="9" t="s">
        <v>2628</v>
      </c>
      <c r="F909" s="9">
        <v>2978</v>
      </c>
      <c r="G909" s="10">
        <v>38880</v>
      </c>
      <c r="H909" s="9" t="s">
        <v>2269</v>
      </c>
      <c r="I909" s="9">
        <v>0</v>
      </c>
      <c r="J909" s="9">
        <v>250</v>
      </c>
      <c r="K909" s="9">
        <v>0</v>
      </c>
      <c r="L909" s="9">
        <v>-250</v>
      </c>
      <c r="M909" s="9" t="s">
        <v>1290</v>
      </c>
      <c r="N909" s="9" t="s">
        <v>316</v>
      </c>
    </row>
    <row r="910" spans="1:14">
      <c r="A910">
        <v>101010102001</v>
      </c>
      <c r="B910" t="s">
        <v>2902</v>
      </c>
      <c r="C910" t="s">
        <v>2626</v>
      </c>
      <c r="D910" t="s">
        <v>1288</v>
      </c>
      <c r="E910" t="s">
        <v>2628</v>
      </c>
      <c r="F910">
        <v>2979</v>
      </c>
      <c r="G910" s="1">
        <v>38880</v>
      </c>
      <c r="H910" t="s">
        <v>2270</v>
      </c>
      <c r="I910">
        <v>0</v>
      </c>
      <c r="J910">
        <v>27.75</v>
      </c>
      <c r="K910">
        <v>0</v>
      </c>
      <c r="L910">
        <v>-27.75</v>
      </c>
      <c r="M910" t="s">
        <v>1290</v>
      </c>
    </row>
    <row r="911" spans="1:14">
      <c r="A911">
        <v>101010102001</v>
      </c>
      <c r="B911" t="s">
        <v>2902</v>
      </c>
      <c r="C911" t="s">
        <v>2626</v>
      </c>
      <c r="D911" t="s">
        <v>1288</v>
      </c>
      <c r="E911" t="s">
        <v>2628</v>
      </c>
      <c r="F911">
        <v>2980</v>
      </c>
      <c r="G911" s="1">
        <v>38881</v>
      </c>
      <c r="H911" t="s">
        <v>2273</v>
      </c>
      <c r="I911">
        <v>0</v>
      </c>
      <c r="J911">
        <v>24031.34</v>
      </c>
      <c r="K911">
        <v>0</v>
      </c>
      <c r="L911">
        <v>-24031.34</v>
      </c>
      <c r="M911" t="s">
        <v>1290</v>
      </c>
    </row>
    <row r="912" spans="1:14">
      <c r="A912">
        <v>101010102001</v>
      </c>
      <c r="B912" t="s">
        <v>2902</v>
      </c>
      <c r="C912" t="s">
        <v>2626</v>
      </c>
      <c r="D912" t="s">
        <v>1288</v>
      </c>
      <c r="E912" t="s">
        <v>2628</v>
      </c>
      <c r="F912">
        <v>2981</v>
      </c>
      <c r="G912" s="1">
        <v>38881</v>
      </c>
      <c r="H912" t="s">
        <v>2274</v>
      </c>
      <c r="I912">
        <v>0</v>
      </c>
      <c r="J912">
        <v>1934.47</v>
      </c>
      <c r="K912">
        <v>0</v>
      </c>
      <c r="L912">
        <v>-1934.47</v>
      </c>
      <c r="M912" t="s">
        <v>1290</v>
      </c>
    </row>
    <row r="913" spans="1:13">
      <c r="A913">
        <v>101010102001</v>
      </c>
      <c r="B913" t="s">
        <v>2902</v>
      </c>
      <c r="C913" t="s">
        <v>2626</v>
      </c>
      <c r="D913" t="s">
        <v>1288</v>
      </c>
      <c r="E913" t="s">
        <v>2628</v>
      </c>
      <c r="F913">
        <v>2986</v>
      </c>
      <c r="G913" s="1">
        <v>38881</v>
      </c>
      <c r="H913" t="s">
        <v>2275</v>
      </c>
      <c r="I913">
        <v>0</v>
      </c>
      <c r="J913">
        <v>90</v>
      </c>
      <c r="K913">
        <v>0</v>
      </c>
      <c r="L913">
        <v>-90</v>
      </c>
      <c r="M913" t="s">
        <v>1290</v>
      </c>
    </row>
    <row r="914" spans="1:13">
      <c r="A914">
        <v>101010102001</v>
      </c>
      <c r="B914" t="s">
        <v>2902</v>
      </c>
      <c r="C914" t="s">
        <v>2626</v>
      </c>
      <c r="D914" t="s">
        <v>1288</v>
      </c>
      <c r="E914" t="s">
        <v>2628</v>
      </c>
      <c r="F914">
        <v>2987</v>
      </c>
      <c r="G914" s="1">
        <v>38881</v>
      </c>
      <c r="H914" t="s">
        <v>2275</v>
      </c>
      <c r="I914">
        <v>0</v>
      </c>
      <c r="J914">
        <v>75</v>
      </c>
      <c r="K914">
        <v>0</v>
      </c>
      <c r="L914">
        <v>-75</v>
      </c>
      <c r="M914" t="s">
        <v>1290</v>
      </c>
    </row>
    <row r="915" spans="1:13">
      <c r="A915">
        <v>101010102001</v>
      </c>
      <c r="B915" t="s">
        <v>2902</v>
      </c>
      <c r="C915" t="s">
        <v>2626</v>
      </c>
      <c r="D915" t="s">
        <v>1288</v>
      </c>
      <c r="E915" t="s">
        <v>2628</v>
      </c>
      <c r="F915">
        <v>2994</v>
      </c>
      <c r="G915" s="1">
        <v>38881</v>
      </c>
      <c r="H915" t="s">
        <v>2275</v>
      </c>
      <c r="I915">
        <v>0</v>
      </c>
      <c r="J915">
        <v>125</v>
      </c>
      <c r="K915">
        <v>0</v>
      </c>
      <c r="L915">
        <v>-125</v>
      </c>
      <c r="M915" t="s">
        <v>1290</v>
      </c>
    </row>
    <row r="916" spans="1:13">
      <c r="A916">
        <v>101010102001</v>
      </c>
      <c r="B916" t="s">
        <v>2902</v>
      </c>
      <c r="C916" t="s">
        <v>2626</v>
      </c>
      <c r="D916" t="s">
        <v>1288</v>
      </c>
      <c r="E916" t="s">
        <v>2628</v>
      </c>
      <c r="F916">
        <v>3004</v>
      </c>
      <c r="G916" s="1">
        <v>38881</v>
      </c>
      <c r="H916" t="s">
        <v>2276</v>
      </c>
      <c r="I916">
        <v>0</v>
      </c>
      <c r="J916">
        <v>11500.15</v>
      </c>
      <c r="K916">
        <v>0</v>
      </c>
      <c r="L916">
        <v>-11500.15</v>
      </c>
      <c r="M916" t="s">
        <v>1290</v>
      </c>
    </row>
    <row r="917" spans="1:13">
      <c r="A917">
        <v>101010102001</v>
      </c>
      <c r="B917" t="s">
        <v>2902</v>
      </c>
      <c r="C917" t="s">
        <v>2626</v>
      </c>
      <c r="D917" t="s">
        <v>1288</v>
      </c>
      <c r="E917" t="s">
        <v>2628</v>
      </c>
      <c r="F917">
        <v>3005</v>
      </c>
      <c r="G917" s="1">
        <v>38881</v>
      </c>
      <c r="H917" t="s">
        <v>328</v>
      </c>
      <c r="I917">
        <v>0</v>
      </c>
      <c r="J917">
        <v>178.07</v>
      </c>
      <c r="K917">
        <v>0</v>
      </c>
      <c r="L917">
        <v>-178.07</v>
      </c>
      <c r="M917" t="s">
        <v>1290</v>
      </c>
    </row>
    <row r="918" spans="1:13" s="5" customFormat="1">
      <c r="A918" s="5">
        <v>101010102001</v>
      </c>
      <c r="B918" s="5" t="s">
        <v>2902</v>
      </c>
      <c r="C918" s="5" t="s">
        <v>2626</v>
      </c>
      <c r="D918" s="5" t="s">
        <v>1288</v>
      </c>
      <c r="E918" s="5" t="s">
        <v>2628</v>
      </c>
      <c r="F918" s="5">
        <v>3006</v>
      </c>
      <c r="G918" s="6">
        <v>38881</v>
      </c>
      <c r="H918" s="5" t="s">
        <v>329</v>
      </c>
      <c r="I918" s="5">
        <v>0</v>
      </c>
      <c r="J918" s="5">
        <v>1818.13</v>
      </c>
      <c r="K918" s="5">
        <v>0</v>
      </c>
      <c r="L918" s="5">
        <v>-1818.13</v>
      </c>
      <c r="M918" s="5" t="s">
        <v>1290</v>
      </c>
    </row>
    <row r="919" spans="1:13">
      <c r="A919">
        <v>101010102001</v>
      </c>
      <c r="B919" t="s">
        <v>2902</v>
      </c>
      <c r="C919" t="s">
        <v>2626</v>
      </c>
      <c r="D919" t="s">
        <v>1288</v>
      </c>
      <c r="E919" t="s">
        <v>2628</v>
      </c>
      <c r="F919">
        <v>3007</v>
      </c>
      <c r="G919" s="1">
        <v>38881</v>
      </c>
      <c r="H919" t="s">
        <v>322</v>
      </c>
      <c r="I919">
        <v>0</v>
      </c>
      <c r="J919">
        <v>700.47</v>
      </c>
      <c r="K919">
        <v>0</v>
      </c>
      <c r="L919">
        <v>-700.47</v>
      </c>
      <c r="M919" t="s">
        <v>1290</v>
      </c>
    </row>
    <row r="920" spans="1:13">
      <c r="A920">
        <v>101010102001</v>
      </c>
      <c r="B920" t="s">
        <v>2902</v>
      </c>
      <c r="C920" t="s">
        <v>2626</v>
      </c>
      <c r="D920" t="s">
        <v>1288</v>
      </c>
      <c r="E920" t="s">
        <v>2628</v>
      </c>
      <c r="F920">
        <v>3008</v>
      </c>
      <c r="G920" s="1">
        <v>38881</v>
      </c>
      <c r="H920" t="s">
        <v>323</v>
      </c>
      <c r="I920">
        <v>0</v>
      </c>
      <c r="J920">
        <v>923.4</v>
      </c>
      <c r="K920">
        <v>0</v>
      </c>
      <c r="L920">
        <v>-923.4</v>
      </c>
      <c r="M920" t="s">
        <v>1290</v>
      </c>
    </row>
    <row r="921" spans="1:13" s="5" customFormat="1">
      <c r="A921" s="5">
        <v>101010102001</v>
      </c>
      <c r="B921" s="5" t="s">
        <v>2902</v>
      </c>
      <c r="C921" s="5" t="s">
        <v>2626</v>
      </c>
      <c r="D921" s="5" t="s">
        <v>1288</v>
      </c>
      <c r="E921" s="5" t="s">
        <v>2628</v>
      </c>
      <c r="F921" s="5">
        <v>3009</v>
      </c>
      <c r="G921" s="6">
        <v>38881</v>
      </c>
      <c r="H921" s="5" t="s">
        <v>324</v>
      </c>
      <c r="I921" s="5">
        <v>0</v>
      </c>
      <c r="J921" s="5">
        <v>200</v>
      </c>
      <c r="K921" s="5">
        <v>0</v>
      </c>
      <c r="L921" s="5">
        <v>-200</v>
      </c>
      <c r="M921" s="5" t="s">
        <v>1290</v>
      </c>
    </row>
    <row r="922" spans="1:13" s="5" customFormat="1">
      <c r="A922" s="5">
        <v>101010102001</v>
      </c>
      <c r="B922" s="5" t="s">
        <v>2902</v>
      </c>
      <c r="C922" s="5" t="s">
        <v>2626</v>
      </c>
      <c r="D922" s="5" t="s">
        <v>1288</v>
      </c>
      <c r="E922" s="5" t="s">
        <v>2628</v>
      </c>
      <c r="F922" s="5">
        <v>3010</v>
      </c>
      <c r="G922" s="6">
        <v>38881</v>
      </c>
      <c r="H922" s="5" t="s">
        <v>325</v>
      </c>
      <c r="I922" s="5">
        <v>0</v>
      </c>
      <c r="J922" s="5">
        <v>84</v>
      </c>
      <c r="K922" s="5">
        <v>0</v>
      </c>
      <c r="L922" s="5">
        <v>-84</v>
      </c>
      <c r="M922" s="5" t="s">
        <v>1290</v>
      </c>
    </row>
    <row r="923" spans="1:13">
      <c r="A923">
        <v>101010102001</v>
      </c>
      <c r="B923" t="s">
        <v>2902</v>
      </c>
      <c r="C923" t="s">
        <v>2626</v>
      </c>
      <c r="D923" t="s">
        <v>1288</v>
      </c>
      <c r="E923" t="s">
        <v>2628</v>
      </c>
      <c r="F923">
        <v>3012</v>
      </c>
      <c r="G923" s="1">
        <v>38881</v>
      </c>
      <c r="H923" t="s">
        <v>326</v>
      </c>
      <c r="I923">
        <v>0</v>
      </c>
      <c r="J923">
        <v>820</v>
      </c>
      <c r="K923">
        <v>0</v>
      </c>
      <c r="L923">
        <v>-820</v>
      </c>
      <c r="M923" t="s">
        <v>1290</v>
      </c>
    </row>
    <row r="924" spans="1:13">
      <c r="A924">
        <v>101010102001</v>
      </c>
      <c r="B924" t="s">
        <v>2902</v>
      </c>
      <c r="C924" t="s">
        <v>2626</v>
      </c>
      <c r="D924" t="s">
        <v>1288</v>
      </c>
      <c r="E924" t="s">
        <v>2628</v>
      </c>
      <c r="F924">
        <v>3013</v>
      </c>
      <c r="G924" s="1">
        <v>38882</v>
      </c>
      <c r="H924" t="s">
        <v>297</v>
      </c>
      <c r="I924">
        <v>0</v>
      </c>
      <c r="J924">
        <v>5218.58</v>
      </c>
      <c r="K924">
        <v>0</v>
      </c>
      <c r="L924">
        <v>-5218.58</v>
      </c>
      <c r="M924" t="s">
        <v>1290</v>
      </c>
    </row>
    <row r="925" spans="1:13">
      <c r="A925">
        <v>101010102001</v>
      </c>
      <c r="B925" t="s">
        <v>2902</v>
      </c>
      <c r="C925" t="s">
        <v>2626</v>
      </c>
      <c r="D925" t="s">
        <v>1288</v>
      </c>
      <c r="E925" t="s">
        <v>2628</v>
      </c>
      <c r="F925">
        <v>3014</v>
      </c>
      <c r="G925" s="1">
        <v>38882</v>
      </c>
      <c r="H925" t="s">
        <v>298</v>
      </c>
      <c r="I925">
        <v>0</v>
      </c>
      <c r="J925">
        <v>172</v>
      </c>
      <c r="K925">
        <v>0</v>
      </c>
      <c r="L925">
        <v>-172</v>
      </c>
      <c r="M925" t="s">
        <v>1290</v>
      </c>
    </row>
    <row r="926" spans="1:13">
      <c r="A926">
        <v>101010102001</v>
      </c>
      <c r="B926" t="s">
        <v>2902</v>
      </c>
      <c r="C926" t="s">
        <v>2626</v>
      </c>
      <c r="D926" t="s">
        <v>1288</v>
      </c>
      <c r="E926" t="s">
        <v>2628</v>
      </c>
      <c r="F926">
        <v>3015</v>
      </c>
      <c r="G926" s="1">
        <v>38883</v>
      </c>
      <c r="H926" t="s">
        <v>2092</v>
      </c>
      <c r="I926">
        <v>0</v>
      </c>
      <c r="J926">
        <v>134.4</v>
      </c>
      <c r="K926">
        <v>0</v>
      </c>
      <c r="L926">
        <v>-134.4</v>
      </c>
      <c r="M926" t="s">
        <v>1290</v>
      </c>
    </row>
    <row r="927" spans="1:13">
      <c r="A927">
        <v>101010102001</v>
      </c>
      <c r="B927" t="s">
        <v>2902</v>
      </c>
      <c r="C927" t="s">
        <v>2626</v>
      </c>
      <c r="D927" t="s">
        <v>1288</v>
      </c>
      <c r="E927" t="s">
        <v>2628</v>
      </c>
      <c r="F927">
        <v>3016</v>
      </c>
      <c r="G927" s="1">
        <v>38884</v>
      </c>
      <c r="H927" t="s">
        <v>2097</v>
      </c>
      <c r="I927">
        <v>0</v>
      </c>
      <c r="J927">
        <v>24907.919999999998</v>
      </c>
      <c r="K927">
        <v>0</v>
      </c>
      <c r="L927">
        <v>-24907.919999999998</v>
      </c>
      <c r="M927" t="s">
        <v>1290</v>
      </c>
    </row>
    <row r="928" spans="1:13">
      <c r="A928">
        <v>101010102001</v>
      </c>
      <c r="B928" t="s">
        <v>2902</v>
      </c>
      <c r="C928" t="s">
        <v>2626</v>
      </c>
      <c r="D928" t="s">
        <v>1288</v>
      </c>
      <c r="E928" t="s">
        <v>2628</v>
      </c>
      <c r="F928">
        <v>3017</v>
      </c>
      <c r="G928" s="1">
        <v>38884</v>
      </c>
      <c r="H928" t="s">
        <v>2098</v>
      </c>
      <c r="I928">
        <v>0</v>
      </c>
      <c r="J928">
        <v>15653.31</v>
      </c>
      <c r="K928">
        <v>0</v>
      </c>
      <c r="L928">
        <v>-15653.31</v>
      </c>
      <c r="M928" t="s">
        <v>1290</v>
      </c>
    </row>
    <row r="929" spans="1:13">
      <c r="A929">
        <v>101010102001</v>
      </c>
      <c r="B929" t="s">
        <v>2902</v>
      </c>
      <c r="C929" t="s">
        <v>2626</v>
      </c>
      <c r="D929" t="s">
        <v>1288</v>
      </c>
      <c r="E929" t="s">
        <v>2628</v>
      </c>
      <c r="F929">
        <v>3018</v>
      </c>
      <c r="G929" s="1">
        <v>38887</v>
      </c>
      <c r="H929" t="s">
        <v>1800</v>
      </c>
      <c r="I929">
        <v>0</v>
      </c>
      <c r="J929">
        <v>278.39999999999998</v>
      </c>
      <c r="K929">
        <v>0</v>
      </c>
      <c r="L929">
        <v>-278.39999999999998</v>
      </c>
      <c r="M929" t="s">
        <v>1290</v>
      </c>
    </row>
    <row r="930" spans="1:13">
      <c r="A930">
        <v>101010102001</v>
      </c>
      <c r="B930" t="s">
        <v>2902</v>
      </c>
      <c r="C930" t="s">
        <v>2626</v>
      </c>
      <c r="D930" t="s">
        <v>1288</v>
      </c>
      <c r="E930" t="s">
        <v>2628</v>
      </c>
      <c r="F930">
        <v>3020</v>
      </c>
      <c r="G930" s="1">
        <v>38887</v>
      </c>
      <c r="H930" t="s">
        <v>1801</v>
      </c>
      <c r="I930">
        <v>0</v>
      </c>
      <c r="J930">
        <v>32338.06</v>
      </c>
      <c r="K930">
        <v>0</v>
      </c>
      <c r="L930">
        <v>-32338.06</v>
      </c>
      <c r="M930" t="s">
        <v>1290</v>
      </c>
    </row>
    <row r="931" spans="1:13">
      <c r="A931">
        <v>101010102001</v>
      </c>
      <c r="B931" t="s">
        <v>2902</v>
      </c>
      <c r="C931" t="s">
        <v>2626</v>
      </c>
      <c r="D931" t="s">
        <v>1288</v>
      </c>
      <c r="E931" t="s">
        <v>2628</v>
      </c>
      <c r="F931">
        <v>3023</v>
      </c>
      <c r="G931" s="1">
        <v>38888</v>
      </c>
      <c r="H931" t="s">
        <v>1813</v>
      </c>
      <c r="I931">
        <v>0</v>
      </c>
      <c r="J931">
        <v>13916.22</v>
      </c>
      <c r="K931">
        <v>0</v>
      </c>
      <c r="L931">
        <v>-13916.22</v>
      </c>
      <c r="M931" t="s">
        <v>1290</v>
      </c>
    </row>
    <row r="932" spans="1:13">
      <c r="A932">
        <v>101010102001</v>
      </c>
      <c r="B932" t="s">
        <v>2902</v>
      </c>
      <c r="C932" t="s">
        <v>2626</v>
      </c>
      <c r="D932" t="s">
        <v>1288</v>
      </c>
      <c r="E932" t="s">
        <v>2628</v>
      </c>
      <c r="F932">
        <v>3024</v>
      </c>
      <c r="G932" s="1">
        <v>38888</v>
      </c>
      <c r="H932" t="s">
        <v>1814</v>
      </c>
      <c r="I932">
        <v>0</v>
      </c>
      <c r="J932">
        <v>5000</v>
      </c>
      <c r="K932">
        <v>0</v>
      </c>
      <c r="L932">
        <v>-5000</v>
      </c>
      <c r="M932" t="s">
        <v>1290</v>
      </c>
    </row>
    <row r="933" spans="1:13">
      <c r="A933">
        <v>101010102001</v>
      </c>
      <c r="B933" t="s">
        <v>2902</v>
      </c>
      <c r="C933" t="s">
        <v>2626</v>
      </c>
      <c r="D933" t="s">
        <v>1288</v>
      </c>
      <c r="E933" t="s">
        <v>2628</v>
      </c>
      <c r="F933">
        <v>3165</v>
      </c>
      <c r="G933" s="1">
        <v>38888</v>
      </c>
      <c r="H933" t="s">
        <v>3254</v>
      </c>
      <c r="I933">
        <v>0</v>
      </c>
      <c r="J933">
        <v>197.9</v>
      </c>
      <c r="K933">
        <v>0</v>
      </c>
      <c r="L933">
        <v>-197.9</v>
      </c>
      <c r="M933" t="s">
        <v>1290</v>
      </c>
    </row>
    <row r="934" spans="1:13">
      <c r="A934">
        <v>101010102001</v>
      </c>
      <c r="B934" t="s">
        <v>2902</v>
      </c>
      <c r="C934" t="s">
        <v>2626</v>
      </c>
      <c r="D934" t="s">
        <v>1288</v>
      </c>
      <c r="E934" t="s">
        <v>2628</v>
      </c>
      <c r="F934">
        <v>3025</v>
      </c>
      <c r="G934" s="1">
        <v>38889</v>
      </c>
      <c r="H934" t="s">
        <v>1821</v>
      </c>
      <c r="I934">
        <v>0</v>
      </c>
      <c r="J934">
        <v>254.34</v>
      </c>
      <c r="K934">
        <v>0</v>
      </c>
      <c r="L934">
        <v>-254.34</v>
      </c>
      <c r="M934" t="s">
        <v>1290</v>
      </c>
    </row>
    <row r="935" spans="1:13">
      <c r="A935">
        <v>101010102001</v>
      </c>
      <c r="B935" t="s">
        <v>2902</v>
      </c>
      <c r="C935" t="s">
        <v>2626</v>
      </c>
      <c r="D935" t="s">
        <v>1288</v>
      </c>
      <c r="E935" t="s">
        <v>2628</v>
      </c>
      <c r="F935">
        <v>3026</v>
      </c>
      <c r="G935" s="1">
        <v>38890</v>
      </c>
      <c r="H935" t="s">
        <v>1830</v>
      </c>
      <c r="I935">
        <v>0</v>
      </c>
      <c r="J935">
        <v>3000</v>
      </c>
      <c r="K935">
        <v>0</v>
      </c>
      <c r="L935">
        <v>-3000</v>
      </c>
      <c r="M935" t="s">
        <v>1290</v>
      </c>
    </row>
    <row r="936" spans="1:13">
      <c r="A936">
        <v>101010102001</v>
      </c>
      <c r="B936" t="s">
        <v>2902</v>
      </c>
      <c r="C936" t="s">
        <v>2626</v>
      </c>
      <c r="D936" t="s">
        <v>1288</v>
      </c>
      <c r="E936" t="s">
        <v>2628</v>
      </c>
      <c r="F936">
        <v>3027</v>
      </c>
      <c r="G936" s="1">
        <v>38890</v>
      </c>
      <c r="H936" t="s">
        <v>1831</v>
      </c>
      <c r="I936">
        <v>0</v>
      </c>
      <c r="J936">
        <v>3701.71</v>
      </c>
      <c r="K936">
        <v>0</v>
      </c>
      <c r="L936">
        <v>-3701.71</v>
      </c>
      <c r="M936" t="s">
        <v>1290</v>
      </c>
    </row>
    <row r="937" spans="1:13">
      <c r="A937">
        <v>101010102001</v>
      </c>
      <c r="B937" t="s">
        <v>2902</v>
      </c>
      <c r="C937" t="s">
        <v>2626</v>
      </c>
      <c r="D937" t="s">
        <v>1288</v>
      </c>
      <c r="E937" t="s">
        <v>2628</v>
      </c>
      <c r="F937">
        <v>3028</v>
      </c>
      <c r="G937" s="1">
        <v>38890</v>
      </c>
      <c r="H937" t="s">
        <v>1832</v>
      </c>
      <c r="I937">
        <v>0</v>
      </c>
      <c r="J937">
        <v>34086.33</v>
      </c>
      <c r="K937">
        <v>0</v>
      </c>
      <c r="L937">
        <v>-34086.33</v>
      </c>
      <c r="M937" t="s">
        <v>1290</v>
      </c>
    </row>
    <row r="938" spans="1:13">
      <c r="A938">
        <v>101010102001</v>
      </c>
      <c r="B938" t="s">
        <v>2902</v>
      </c>
      <c r="C938" t="s">
        <v>2626</v>
      </c>
      <c r="D938" t="s">
        <v>1288</v>
      </c>
      <c r="E938" t="s">
        <v>2628</v>
      </c>
      <c r="F938">
        <v>3029</v>
      </c>
      <c r="G938" s="1">
        <v>38891</v>
      </c>
      <c r="H938" t="s">
        <v>399</v>
      </c>
      <c r="I938">
        <v>0</v>
      </c>
      <c r="J938">
        <v>31463.919999999998</v>
      </c>
      <c r="K938">
        <v>0</v>
      </c>
      <c r="L938">
        <v>-31463.919999999998</v>
      </c>
      <c r="M938" t="s">
        <v>1290</v>
      </c>
    </row>
    <row r="939" spans="1:13">
      <c r="A939">
        <v>101010102001</v>
      </c>
      <c r="B939" t="s">
        <v>2902</v>
      </c>
      <c r="C939" t="s">
        <v>2626</v>
      </c>
      <c r="D939" t="s">
        <v>1288</v>
      </c>
      <c r="E939" t="s">
        <v>2628</v>
      </c>
      <c r="F939">
        <v>3030</v>
      </c>
      <c r="G939" s="1">
        <v>38894</v>
      </c>
      <c r="H939" t="s">
        <v>409</v>
      </c>
      <c r="I939">
        <v>0</v>
      </c>
      <c r="J939">
        <v>12670.05</v>
      </c>
      <c r="K939">
        <v>0</v>
      </c>
      <c r="L939">
        <v>-12670.05</v>
      </c>
      <c r="M939" t="s">
        <v>1290</v>
      </c>
    </row>
    <row r="940" spans="1:13">
      <c r="A940">
        <v>101010102001</v>
      </c>
      <c r="B940" t="s">
        <v>2902</v>
      </c>
      <c r="C940" t="s">
        <v>2626</v>
      </c>
      <c r="D940" t="s">
        <v>1288</v>
      </c>
      <c r="E940" t="s">
        <v>2628</v>
      </c>
      <c r="F940">
        <v>3031</v>
      </c>
      <c r="G940" s="1">
        <v>38895</v>
      </c>
      <c r="H940" t="s">
        <v>413</v>
      </c>
      <c r="I940">
        <v>0</v>
      </c>
      <c r="J940">
        <v>20100.18</v>
      </c>
      <c r="K940">
        <v>0</v>
      </c>
      <c r="L940">
        <v>-20100.18</v>
      </c>
      <c r="M940" t="s">
        <v>1290</v>
      </c>
    </row>
    <row r="941" spans="1:13">
      <c r="A941">
        <v>101010102001</v>
      </c>
      <c r="B941" t="s">
        <v>2902</v>
      </c>
      <c r="C941" t="s">
        <v>2626</v>
      </c>
      <c r="D941" t="s">
        <v>1288</v>
      </c>
      <c r="E941" t="s">
        <v>2628</v>
      </c>
      <c r="F941">
        <v>3032</v>
      </c>
      <c r="G941" s="1">
        <v>38896</v>
      </c>
      <c r="H941" t="s">
        <v>431</v>
      </c>
      <c r="I941">
        <v>0</v>
      </c>
      <c r="J941">
        <v>24470.85</v>
      </c>
      <c r="K941">
        <v>0</v>
      </c>
      <c r="L941">
        <v>-24470.85</v>
      </c>
      <c r="M941" t="s">
        <v>1290</v>
      </c>
    </row>
    <row r="942" spans="1:13">
      <c r="A942">
        <v>101010102001</v>
      </c>
      <c r="B942" t="s">
        <v>2902</v>
      </c>
      <c r="C942" t="s">
        <v>2626</v>
      </c>
      <c r="D942" t="s">
        <v>1288</v>
      </c>
      <c r="E942" t="s">
        <v>2628</v>
      </c>
      <c r="F942">
        <v>3033</v>
      </c>
      <c r="G942" s="1">
        <v>38896</v>
      </c>
      <c r="H942" t="s">
        <v>432</v>
      </c>
      <c r="I942">
        <v>0</v>
      </c>
      <c r="J942">
        <v>13.35</v>
      </c>
      <c r="K942">
        <v>0</v>
      </c>
      <c r="L942">
        <v>-13.35</v>
      </c>
      <c r="M942" t="s">
        <v>1290</v>
      </c>
    </row>
    <row r="943" spans="1:13">
      <c r="A943">
        <v>101010102001</v>
      </c>
      <c r="B943" t="s">
        <v>2902</v>
      </c>
      <c r="C943" t="s">
        <v>2626</v>
      </c>
      <c r="D943" t="s">
        <v>1288</v>
      </c>
      <c r="E943" t="s">
        <v>2628</v>
      </c>
      <c r="F943">
        <v>3034</v>
      </c>
      <c r="G943" s="1">
        <v>38896</v>
      </c>
      <c r="H943" t="s">
        <v>3786</v>
      </c>
      <c r="I943">
        <v>0</v>
      </c>
      <c r="J943">
        <v>623.82000000000005</v>
      </c>
      <c r="K943">
        <v>0</v>
      </c>
      <c r="L943">
        <v>-623.82000000000005</v>
      </c>
      <c r="M943" t="s">
        <v>1290</v>
      </c>
    </row>
    <row r="944" spans="1:13">
      <c r="A944">
        <v>101010102001</v>
      </c>
      <c r="B944" t="s">
        <v>2902</v>
      </c>
      <c r="C944" t="s">
        <v>2626</v>
      </c>
      <c r="D944" t="s">
        <v>1288</v>
      </c>
      <c r="E944" t="s">
        <v>2628</v>
      </c>
      <c r="F944">
        <v>3036</v>
      </c>
      <c r="G944" s="1">
        <v>38896</v>
      </c>
      <c r="H944" t="s">
        <v>433</v>
      </c>
      <c r="I944">
        <v>0</v>
      </c>
      <c r="J944">
        <v>128.68</v>
      </c>
      <c r="K944">
        <v>0</v>
      </c>
      <c r="L944">
        <v>-128.68</v>
      </c>
      <c r="M944" t="s">
        <v>1290</v>
      </c>
    </row>
    <row r="945" spans="1:13">
      <c r="A945">
        <v>101010102001</v>
      </c>
      <c r="B945" t="s">
        <v>2902</v>
      </c>
      <c r="C945" t="s">
        <v>2626</v>
      </c>
      <c r="D945" t="s">
        <v>1288</v>
      </c>
      <c r="E945" t="s">
        <v>2628</v>
      </c>
      <c r="F945">
        <v>3040</v>
      </c>
      <c r="G945" s="1">
        <v>38896</v>
      </c>
      <c r="H945" t="s">
        <v>434</v>
      </c>
      <c r="I945">
        <v>0</v>
      </c>
      <c r="J945">
        <v>1213.02</v>
      </c>
      <c r="K945">
        <v>0</v>
      </c>
      <c r="L945">
        <v>-1213.02</v>
      </c>
      <c r="M945" t="s">
        <v>1290</v>
      </c>
    </row>
    <row r="946" spans="1:13">
      <c r="A946">
        <v>101010102001</v>
      </c>
      <c r="B946" t="s">
        <v>2902</v>
      </c>
      <c r="C946" t="s">
        <v>2626</v>
      </c>
      <c r="D946" t="s">
        <v>1288</v>
      </c>
      <c r="E946" t="s">
        <v>2628</v>
      </c>
      <c r="F946">
        <v>3041</v>
      </c>
      <c r="G946" s="1">
        <v>38896</v>
      </c>
      <c r="H946" t="s">
        <v>435</v>
      </c>
      <c r="I946">
        <v>0</v>
      </c>
      <c r="J946">
        <v>1000</v>
      </c>
      <c r="K946">
        <v>0</v>
      </c>
      <c r="L946">
        <v>-1000</v>
      </c>
      <c r="M946" t="s">
        <v>1290</v>
      </c>
    </row>
    <row r="947" spans="1:13">
      <c r="A947">
        <v>101010102001</v>
      </c>
      <c r="B947" t="s">
        <v>2902</v>
      </c>
      <c r="C947" t="s">
        <v>2626</v>
      </c>
      <c r="D947" t="s">
        <v>1288</v>
      </c>
      <c r="E947" t="s">
        <v>2628</v>
      </c>
      <c r="F947">
        <v>3042</v>
      </c>
      <c r="G947" s="1">
        <v>38896</v>
      </c>
      <c r="H947" t="s">
        <v>436</v>
      </c>
      <c r="I947">
        <v>0</v>
      </c>
      <c r="J947">
        <v>430</v>
      </c>
      <c r="K947">
        <v>0</v>
      </c>
      <c r="L947">
        <v>-430</v>
      </c>
      <c r="M947" t="s">
        <v>1290</v>
      </c>
    </row>
    <row r="948" spans="1:13">
      <c r="A948">
        <v>101010102001</v>
      </c>
      <c r="B948" t="s">
        <v>2902</v>
      </c>
      <c r="C948" t="s">
        <v>2626</v>
      </c>
      <c r="D948" t="s">
        <v>1288</v>
      </c>
      <c r="E948" t="s">
        <v>2628</v>
      </c>
      <c r="F948">
        <v>3043</v>
      </c>
      <c r="G948" s="1">
        <v>38896</v>
      </c>
      <c r="H948" t="s">
        <v>437</v>
      </c>
      <c r="I948">
        <v>0</v>
      </c>
      <c r="J948">
        <v>576.79999999999995</v>
      </c>
      <c r="K948">
        <v>0</v>
      </c>
      <c r="L948">
        <v>-576.79999999999995</v>
      </c>
      <c r="M948" t="s">
        <v>1290</v>
      </c>
    </row>
    <row r="949" spans="1:13" s="5" customFormat="1">
      <c r="A949" s="5">
        <v>101010102001</v>
      </c>
      <c r="B949" s="5" t="s">
        <v>2902</v>
      </c>
      <c r="C949" s="5" t="s">
        <v>2626</v>
      </c>
      <c r="D949" s="5" t="s">
        <v>1288</v>
      </c>
      <c r="E949" s="5" t="s">
        <v>2628</v>
      </c>
      <c r="F949" s="5">
        <v>3045</v>
      </c>
      <c r="G949" s="6">
        <v>38896</v>
      </c>
      <c r="H949" s="5" t="s">
        <v>438</v>
      </c>
      <c r="I949" s="5">
        <v>0</v>
      </c>
      <c r="J949" s="5">
        <v>152.69999999999999</v>
      </c>
      <c r="K949" s="5">
        <v>0</v>
      </c>
      <c r="L949" s="5">
        <v>-152.69999999999999</v>
      </c>
      <c r="M949" s="5" t="s">
        <v>1290</v>
      </c>
    </row>
    <row r="950" spans="1:13">
      <c r="A950">
        <v>101010102001</v>
      </c>
      <c r="B950" t="s">
        <v>2902</v>
      </c>
      <c r="C950" t="s">
        <v>2626</v>
      </c>
      <c r="D950" t="s">
        <v>1288</v>
      </c>
      <c r="E950" t="s">
        <v>2628</v>
      </c>
      <c r="F950">
        <v>3050</v>
      </c>
      <c r="G950" s="1">
        <v>38896</v>
      </c>
      <c r="H950" t="s">
        <v>439</v>
      </c>
      <c r="I950">
        <v>0</v>
      </c>
      <c r="J950">
        <v>159.43</v>
      </c>
      <c r="K950">
        <v>0</v>
      </c>
      <c r="L950">
        <v>-159.43</v>
      </c>
      <c r="M950" t="s">
        <v>1290</v>
      </c>
    </row>
    <row r="951" spans="1:13">
      <c r="A951">
        <v>101010102001</v>
      </c>
      <c r="B951" t="s">
        <v>2902</v>
      </c>
      <c r="C951" t="s">
        <v>2626</v>
      </c>
      <c r="D951" t="s">
        <v>1288</v>
      </c>
      <c r="E951" t="s">
        <v>2628</v>
      </c>
      <c r="F951">
        <v>3052</v>
      </c>
      <c r="G951" s="1">
        <v>38897</v>
      </c>
      <c r="H951" t="s">
        <v>447</v>
      </c>
      <c r="I951">
        <v>0</v>
      </c>
      <c r="J951">
        <v>20657.2</v>
      </c>
      <c r="K951">
        <v>0</v>
      </c>
      <c r="L951">
        <v>-20657.2</v>
      </c>
      <c r="M951" t="s">
        <v>1290</v>
      </c>
    </row>
    <row r="952" spans="1:13">
      <c r="A952">
        <v>101010102001</v>
      </c>
      <c r="B952" t="s">
        <v>2902</v>
      </c>
      <c r="C952" t="s">
        <v>2626</v>
      </c>
      <c r="D952" t="s">
        <v>1288</v>
      </c>
      <c r="E952" t="s">
        <v>2628</v>
      </c>
      <c r="F952">
        <v>3052</v>
      </c>
      <c r="G952" s="1">
        <v>38897</v>
      </c>
      <c r="H952" t="s">
        <v>447</v>
      </c>
      <c r="I952">
        <v>0</v>
      </c>
      <c r="J952">
        <v>124.52</v>
      </c>
      <c r="K952">
        <v>0</v>
      </c>
      <c r="L952">
        <v>-124.52</v>
      </c>
      <c r="M952" t="s">
        <v>1290</v>
      </c>
    </row>
    <row r="953" spans="1:13">
      <c r="A953">
        <v>101010102001</v>
      </c>
      <c r="B953" t="s">
        <v>2902</v>
      </c>
      <c r="C953" t="s">
        <v>2626</v>
      </c>
      <c r="D953" t="s">
        <v>1288</v>
      </c>
      <c r="E953" t="s">
        <v>2628</v>
      </c>
      <c r="F953">
        <v>3053</v>
      </c>
      <c r="G953" s="1">
        <v>38897</v>
      </c>
      <c r="H953" t="s">
        <v>448</v>
      </c>
      <c r="I953">
        <v>0</v>
      </c>
      <c r="J953">
        <v>80</v>
      </c>
      <c r="K953">
        <v>0</v>
      </c>
      <c r="L953">
        <v>-80</v>
      </c>
      <c r="M953" t="s">
        <v>1290</v>
      </c>
    </row>
    <row r="954" spans="1:13">
      <c r="A954">
        <v>101010102001</v>
      </c>
      <c r="B954" t="s">
        <v>2902</v>
      </c>
      <c r="C954" t="s">
        <v>2626</v>
      </c>
      <c r="D954" t="s">
        <v>1288</v>
      </c>
      <c r="E954" t="s">
        <v>2628</v>
      </c>
      <c r="F954">
        <v>3054</v>
      </c>
      <c r="G954" s="1">
        <v>38897</v>
      </c>
      <c r="H954" t="s">
        <v>449</v>
      </c>
      <c r="I954">
        <v>0</v>
      </c>
      <c r="J954">
        <v>465</v>
      </c>
      <c r="K954">
        <v>0</v>
      </c>
      <c r="L954">
        <v>-465</v>
      </c>
      <c r="M954" t="s">
        <v>1290</v>
      </c>
    </row>
    <row r="955" spans="1:13">
      <c r="A955">
        <v>101010102001</v>
      </c>
      <c r="B955" t="s">
        <v>2902</v>
      </c>
      <c r="C955" t="s">
        <v>2626</v>
      </c>
      <c r="D955" t="s">
        <v>1288</v>
      </c>
      <c r="E955" t="s">
        <v>2628</v>
      </c>
      <c r="F955">
        <v>3056</v>
      </c>
      <c r="G955" s="1">
        <v>38897</v>
      </c>
      <c r="H955" t="s">
        <v>450</v>
      </c>
      <c r="I955">
        <v>0</v>
      </c>
      <c r="J955">
        <v>362.81</v>
      </c>
      <c r="K955">
        <v>0</v>
      </c>
      <c r="L955">
        <v>-362.81</v>
      </c>
      <c r="M955" t="s">
        <v>1290</v>
      </c>
    </row>
    <row r="956" spans="1:13">
      <c r="A956">
        <v>101010102001</v>
      </c>
      <c r="B956" t="s">
        <v>2902</v>
      </c>
      <c r="C956" t="s">
        <v>2626</v>
      </c>
      <c r="D956" t="s">
        <v>1288</v>
      </c>
      <c r="E956" t="s">
        <v>2628</v>
      </c>
      <c r="F956">
        <v>3057</v>
      </c>
      <c r="G956" s="1">
        <v>38897</v>
      </c>
      <c r="H956" t="s">
        <v>3648</v>
      </c>
      <c r="I956">
        <v>0</v>
      </c>
      <c r="J956">
        <v>222</v>
      </c>
      <c r="K956">
        <v>0</v>
      </c>
      <c r="L956">
        <v>-222</v>
      </c>
      <c r="M956" t="s">
        <v>1290</v>
      </c>
    </row>
    <row r="957" spans="1:13">
      <c r="A957">
        <v>101010102001</v>
      </c>
      <c r="B957" t="s">
        <v>2902</v>
      </c>
      <c r="C957" t="s">
        <v>2626</v>
      </c>
      <c r="D957" t="s">
        <v>1288</v>
      </c>
      <c r="E957" t="s">
        <v>2628</v>
      </c>
      <c r="F957">
        <v>3058</v>
      </c>
      <c r="G957" s="1">
        <v>38897</v>
      </c>
      <c r="H957" t="s">
        <v>3649</v>
      </c>
      <c r="I957">
        <v>0</v>
      </c>
      <c r="J957">
        <v>145.55000000000001</v>
      </c>
      <c r="K957">
        <v>0</v>
      </c>
      <c r="L957">
        <v>-145.55000000000001</v>
      </c>
      <c r="M957" t="s">
        <v>1290</v>
      </c>
    </row>
    <row r="958" spans="1:13" s="5" customFormat="1">
      <c r="A958" s="5">
        <v>101010102001</v>
      </c>
      <c r="B958" s="5" t="s">
        <v>2902</v>
      </c>
      <c r="C958" s="5" t="s">
        <v>2626</v>
      </c>
      <c r="D958" s="5" t="s">
        <v>1288</v>
      </c>
      <c r="E958" s="5" t="s">
        <v>2628</v>
      </c>
      <c r="F958" s="5">
        <v>3059</v>
      </c>
      <c r="G958" s="6">
        <v>38897</v>
      </c>
      <c r="H958" s="5" t="s">
        <v>3650</v>
      </c>
      <c r="I958" s="5">
        <v>0</v>
      </c>
      <c r="J958" s="5">
        <v>28.54</v>
      </c>
      <c r="K958" s="5">
        <v>0</v>
      </c>
      <c r="L958" s="5">
        <v>-28.54</v>
      </c>
      <c r="M958" s="5" t="s">
        <v>1290</v>
      </c>
    </row>
    <row r="959" spans="1:13">
      <c r="A959">
        <v>101010102001</v>
      </c>
      <c r="B959" t="s">
        <v>2902</v>
      </c>
      <c r="C959" t="s">
        <v>2626</v>
      </c>
      <c r="D959" t="s">
        <v>1288</v>
      </c>
      <c r="E959" t="s">
        <v>2628</v>
      </c>
      <c r="F959">
        <v>3062</v>
      </c>
      <c r="G959" s="1">
        <v>38898</v>
      </c>
      <c r="H959" t="s">
        <v>3656</v>
      </c>
      <c r="I959">
        <v>0</v>
      </c>
      <c r="J959">
        <v>15873.46</v>
      </c>
      <c r="K959">
        <v>0</v>
      </c>
      <c r="L959">
        <v>-15873.46</v>
      </c>
      <c r="M959" t="s">
        <v>1290</v>
      </c>
    </row>
    <row r="960" spans="1:13">
      <c r="A960">
        <v>101010102001</v>
      </c>
      <c r="B960" t="s">
        <v>2902</v>
      </c>
      <c r="C960" t="s">
        <v>2626</v>
      </c>
      <c r="D960" t="s">
        <v>1288</v>
      </c>
      <c r="E960" t="s">
        <v>2628</v>
      </c>
      <c r="F960">
        <v>3063</v>
      </c>
      <c r="G960" s="1">
        <v>38898</v>
      </c>
      <c r="H960" t="s">
        <v>3657</v>
      </c>
      <c r="I960">
        <v>0</v>
      </c>
      <c r="J960">
        <v>18349.47</v>
      </c>
      <c r="K960">
        <v>0</v>
      </c>
      <c r="L960">
        <v>-18349.47</v>
      </c>
      <c r="M960" t="s">
        <v>1290</v>
      </c>
    </row>
    <row r="961" spans="1:13" s="5" customFormat="1">
      <c r="A961" s="5">
        <v>101010102001</v>
      </c>
      <c r="B961" s="5" t="s">
        <v>2902</v>
      </c>
      <c r="C961" s="5" t="s">
        <v>2626</v>
      </c>
      <c r="D961" s="5" t="s">
        <v>1288</v>
      </c>
      <c r="E961" s="5" t="s">
        <v>2628</v>
      </c>
      <c r="F961" s="5">
        <v>3090</v>
      </c>
      <c r="G961" s="6">
        <v>38899</v>
      </c>
      <c r="H961" s="5" t="s">
        <v>1755</v>
      </c>
      <c r="I961" s="5">
        <v>0</v>
      </c>
      <c r="J961" s="5">
        <v>1942.46</v>
      </c>
      <c r="K961" s="5">
        <v>0</v>
      </c>
      <c r="L961" s="5">
        <v>-1942.46</v>
      </c>
      <c r="M961" s="5" t="s">
        <v>1290</v>
      </c>
    </row>
    <row r="962" spans="1:13" s="5" customFormat="1">
      <c r="A962" s="5">
        <v>101010102001</v>
      </c>
      <c r="B962" s="5" t="s">
        <v>2902</v>
      </c>
      <c r="C962" s="5" t="s">
        <v>2626</v>
      </c>
      <c r="D962" s="5" t="s">
        <v>1288</v>
      </c>
      <c r="E962" s="5" t="s">
        <v>2628</v>
      </c>
      <c r="F962" s="5">
        <v>3091</v>
      </c>
      <c r="G962" s="6">
        <v>38899</v>
      </c>
      <c r="H962" s="5" t="s">
        <v>1756</v>
      </c>
      <c r="I962" s="5">
        <v>0</v>
      </c>
      <c r="J962" s="5">
        <v>75</v>
      </c>
      <c r="K962" s="5">
        <v>0</v>
      </c>
      <c r="L962" s="5">
        <v>-75</v>
      </c>
      <c r="M962" s="5" t="s">
        <v>1290</v>
      </c>
    </row>
    <row r="963" spans="1:13">
      <c r="A963">
        <v>101010102001</v>
      </c>
      <c r="B963" t="s">
        <v>2902</v>
      </c>
      <c r="C963" t="s">
        <v>2626</v>
      </c>
      <c r="D963" t="s">
        <v>1288</v>
      </c>
      <c r="E963" t="s">
        <v>2628</v>
      </c>
      <c r="F963">
        <v>3100</v>
      </c>
      <c r="G963" s="1">
        <v>38899</v>
      </c>
      <c r="H963" t="s">
        <v>1757</v>
      </c>
      <c r="I963">
        <v>0</v>
      </c>
      <c r="J963">
        <v>285.3</v>
      </c>
      <c r="K963">
        <v>0</v>
      </c>
      <c r="L963">
        <v>-285.3</v>
      </c>
      <c r="M963" t="s">
        <v>1290</v>
      </c>
    </row>
    <row r="964" spans="1:13">
      <c r="A964">
        <v>101010102001</v>
      </c>
      <c r="B964" t="s">
        <v>2902</v>
      </c>
      <c r="C964" t="s">
        <v>2626</v>
      </c>
      <c r="D964" t="s">
        <v>1288</v>
      </c>
      <c r="E964" t="s">
        <v>2628</v>
      </c>
      <c r="F964">
        <v>3101</v>
      </c>
      <c r="G964" s="1">
        <v>38899</v>
      </c>
      <c r="H964" t="s">
        <v>1757</v>
      </c>
      <c r="I964">
        <v>0</v>
      </c>
      <c r="J964">
        <v>192.7</v>
      </c>
      <c r="K964">
        <v>0</v>
      </c>
      <c r="L964">
        <v>-192.7</v>
      </c>
      <c r="M964" t="s">
        <v>1290</v>
      </c>
    </row>
    <row r="965" spans="1:13">
      <c r="A965">
        <v>101010102001</v>
      </c>
      <c r="B965" t="s">
        <v>2902</v>
      </c>
      <c r="C965" t="s">
        <v>2626</v>
      </c>
      <c r="D965" t="s">
        <v>1288</v>
      </c>
      <c r="E965" t="s">
        <v>2628</v>
      </c>
      <c r="F965">
        <v>3102</v>
      </c>
      <c r="G965" s="1">
        <v>38899</v>
      </c>
      <c r="H965" t="s">
        <v>1758</v>
      </c>
      <c r="I965">
        <v>0</v>
      </c>
      <c r="J965">
        <v>100</v>
      </c>
      <c r="K965">
        <v>0</v>
      </c>
      <c r="L965">
        <v>-100</v>
      </c>
      <c r="M965" t="s">
        <v>1290</v>
      </c>
    </row>
    <row r="966" spans="1:13">
      <c r="A966">
        <v>101010102001</v>
      </c>
      <c r="B966" t="s">
        <v>2902</v>
      </c>
      <c r="C966" t="s">
        <v>2626</v>
      </c>
      <c r="D966" t="s">
        <v>1288</v>
      </c>
      <c r="E966" t="s">
        <v>2628</v>
      </c>
      <c r="F966">
        <v>3104</v>
      </c>
      <c r="G966" s="1">
        <v>38899</v>
      </c>
      <c r="H966" t="s">
        <v>1759</v>
      </c>
      <c r="I966">
        <v>0</v>
      </c>
      <c r="J966">
        <v>105</v>
      </c>
      <c r="K966">
        <v>0</v>
      </c>
      <c r="L966">
        <v>-105</v>
      </c>
      <c r="M966" t="s">
        <v>1290</v>
      </c>
    </row>
    <row r="967" spans="1:13">
      <c r="A967">
        <v>101010102001</v>
      </c>
      <c r="B967" t="s">
        <v>2902</v>
      </c>
      <c r="C967" t="s">
        <v>2626</v>
      </c>
      <c r="D967" t="s">
        <v>1288</v>
      </c>
      <c r="E967" t="s">
        <v>2628</v>
      </c>
      <c r="F967">
        <v>3105</v>
      </c>
      <c r="G967" s="1">
        <v>38899</v>
      </c>
      <c r="H967" t="s">
        <v>1760</v>
      </c>
      <c r="I967">
        <v>0</v>
      </c>
      <c r="J967">
        <v>84.85</v>
      </c>
      <c r="K967">
        <v>0</v>
      </c>
      <c r="L967">
        <v>-84.85</v>
      </c>
      <c r="M967" t="s">
        <v>1290</v>
      </c>
    </row>
    <row r="968" spans="1:13">
      <c r="A968">
        <v>101010102001</v>
      </c>
      <c r="B968" t="s">
        <v>2902</v>
      </c>
      <c r="C968" t="s">
        <v>2626</v>
      </c>
      <c r="D968" t="s">
        <v>1288</v>
      </c>
      <c r="E968" t="s">
        <v>2628</v>
      </c>
      <c r="F968">
        <v>3106</v>
      </c>
      <c r="G968" s="1">
        <v>38899</v>
      </c>
      <c r="H968" t="s">
        <v>1759</v>
      </c>
      <c r="I968">
        <v>0</v>
      </c>
      <c r="J968">
        <v>80.5</v>
      </c>
      <c r="K968">
        <v>0</v>
      </c>
      <c r="L968">
        <v>-80.5</v>
      </c>
      <c r="M968" t="s">
        <v>1290</v>
      </c>
    </row>
    <row r="969" spans="1:13">
      <c r="A969">
        <v>101010102001</v>
      </c>
      <c r="B969" t="s">
        <v>2902</v>
      </c>
      <c r="C969" t="s">
        <v>2626</v>
      </c>
      <c r="D969" t="s">
        <v>1288</v>
      </c>
      <c r="E969" t="s">
        <v>2628</v>
      </c>
      <c r="F969">
        <v>3107</v>
      </c>
      <c r="G969" s="1">
        <v>38899</v>
      </c>
      <c r="H969" t="s">
        <v>1759</v>
      </c>
      <c r="I969">
        <v>0</v>
      </c>
      <c r="J969">
        <v>255.7</v>
      </c>
      <c r="K969">
        <v>0</v>
      </c>
      <c r="L969">
        <v>-255.7</v>
      </c>
      <c r="M969" t="s">
        <v>1290</v>
      </c>
    </row>
    <row r="970" spans="1:13">
      <c r="A970">
        <v>101010102001</v>
      </c>
      <c r="B970" t="s">
        <v>2902</v>
      </c>
      <c r="C970" t="s">
        <v>2626</v>
      </c>
      <c r="D970" t="s">
        <v>1288</v>
      </c>
      <c r="E970" t="s">
        <v>2628</v>
      </c>
      <c r="F970">
        <v>3111</v>
      </c>
      <c r="G970" s="1">
        <v>38899</v>
      </c>
      <c r="H970" t="s">
        <v>1761</v>
      </c>
      <c r="I970">
        <v>0</v>
      </c>
      <c r="J970">
        <v>383.2</v>
      </c>
      <c r="K970">
        <v>0</v>
      </c>
      <c r="L970">
        <v>-383.2</v>
      </c>
      <c r="M970" t="s">
        <v>1290</v>
      </c>
    </row>
    <row r="971" spans="1:13">
      <c r="A971">
        <v>101010102001</v>
      </c>
      <c r="B971" t="s">
        <v>2902</v>
      </c>
      <c r="C971" t="s">
        <v>2626</v>
      </c>
      <c r="D971" t="s">
        <v>1288</v>
      </c>
      <c r="E971" t="s">
        <v>2628</v>
      </c>
      <c r="F971">
        <v>3112</v>
      </c>
      <c r="G971" s="1">
        <v>38899</v>
      </c>
      <c r="H971" t="s">
        <v>1762</v>
      </c>
      <c r="I971">
        <v>0</v>
      </c>
      <c r="J971">
        <v>200</v>
      </c>
      <c r="K971">
        <v>0</v>
      </c>
      <c r="L971">
        <v>-200</v>
      </c>
      <c r="M971" t="s">
        <v>1290</v>
      </c>
    </row>
    <row r="972" spans="1:13">
      <c r="A972">
        <v>101010102001</v>
      </c>
      <c r="B972" t="s">
        <v>2902</v>
      </c>
      <c r="C972" t="s">
        <v>2626</v>
      </c>
      <c r="D972" t="s">
        <v>1288</v>
      </c>
      <c r="E972" t="s">
        <v>2628</v>
      </c>
      <c r="F972">
        <v>3117</v>
      </c>
      <c r="G972" s="1">
        <v>38901</v>
      </c>
      <c r="H972" t="s">
        <v>1766</v>
      </c>
      <c r="I972">
        <v>0</v>
      </c>
      <c r="J972">
        <v>1980</v>
      </c>
      <c r="K972">
        <v>0</v>
      </c>
      <c r="L972">
        <v>-1980</v>
      </c>
      <c r="M972" t="s">
        <v>1290</v>
      </c>
    </row>
    <row r="973" spans="1:13">
      <c r="A973">
        <v>101010102001</v>
      </c>
      <c r="B973" t="s">
        <v>2902</v>
      </c>
      <c r="C973" t="s">
        <v>2626</v>
      </c>
      <c r="D973" t="s">
        <v>1288</v>
      </c>
      <c r="E973" t="s">
        <v>2628</v>
      </c>
      <c r="F973">
        <v>3118</v>
      </c>
      <c r="G973" s="1">
        <v>38901</v>
      </c>
      <c r="H973" t="s">
        <v>1767</v>
      </c>
      <c r="I973">
        <v>0</v>
      </c>
      <c r="J973">
        <v>990</v>
      </c>
      <c r="K973">
        <v>0</v>
      </c>
      <c r="L973">
        <v>-990</v>
      </c>
      <c r="M973" t="s">
        <v>1290</v>
      </c>
    </row>
    <row r="974" spans="1:13">
      <c r="A974">
        <v>101010102001</v>
      </c>
      <c r="B974" t="s">
        <v>2902</v>
      </c>
      <c r="C974" t="s">
        <v>2626</v>
      </c>
      <c r="D974" t="s">
        <v>1288</v>
      </c>
      <c r="E974" t="s">
        <v>2628</v>
      </c>
      <c r="F974">
        <v>3119</v>
      </c>
      <c r="G974" s="1">
        <v>38901</v>
      </c>
      <c r="H974" t="s">
        <v>1768</v>
      </c>
      <c r="I974">
        <v>0</v>
      </c>
      <c r="J974">
        <v>6556</v>
      </c>
      <c r="K974">
        <v>0</v>
      </c>
      <c r="L974">
        <v>-6556</v>
      </c>
      <c r="M974" t="s">
        <v>1290</v>
      </c>
    </row>
    <row r="975" spans="1:13">
      <c r="A975">
        <v>101010102001</v>
      </c>
      <c r="B975" t="s">
        <v>2902</v>
      </c>
      <c r="C975" t="s">
        <v>2626</v>
      </c>
      <c r="D975" t="s">
        <v>1288</v>
      </c>
      <c r="E975" t="s">
        <v>2628</v>
      </c>
      <c r="F975">
        <v>3120</v>
      </c>
      <c r="G975" s="1">
        <v>38901</v>
      </c>
      <c r="H975" t="s">
        <v>1769</v>
      </c>
      <c r="I975">
        <v>0</v>
      </c>
      <c r="J975">
        <v>950.45</v>
      </c>
      <c r="K975">
        <v>0</v>
      </c>
      <c r="L975">
        <v>-950.45</v>
      </c>
      <c r="M975" t="s">
        <v>1290</v>
      </c>
    </row>
    <row r="976" spans="1:13">
      <c r="A976">
        <v>101010102001</v>
      </c>
      <c r="B976" t="s">
        <v>2902</v>
      </c>
      <c r="C976" t="s">
        <v>2626</v>
      </c>
      <c r="D976" t="s">
        <v>1288</v>
      </c>
      <c r="E976" t="s">
        <v>2628</v>
      </c>
      <c r="F976">
        <v>3166</v>
      </c>
      <c r="G976" s="1">
        <v>38901</v>
      </c>
      <c r="H976" t="s">
        <v>1770</v>
      </c>
      <c r="I976">
        <v>0</v>
      </c>
      <c r="J976">
        <v>7825.43</v>
      </c>
      <c r="K976">
        <v>0</v>
      </c>
      <c r="L976">
        <v>-7825.43</v>
      </c>
      <c r="M976" t="s">
        <v>1290</v>
      </c>
    </row>
    <row r="977" spans="1:13">
      <c r="A977">
        <v>101010102001</v>
      </c>
      <c r="B977" t="s">
        <v>2902</v>
      </c>
      <c r="C977" t="s">
        <v>2626</v>
      </c>
      <c r="D977" t="s">
        <v>1288</v>
      </c>
      <c r="E977" t="s">
        <v>2628</v>
      </c>
      <c r="F977">
        <v>3121</v>
      </c>
      <c r="G977" s="1">
        <v>38902</v>
      </c>
      <c r="H977" t="s">
        <v>1776</v>
      </c>
      <c r="I977">
        <v>0</v>
      </c>
      <c r="J977">
        <v>21848.45</v>
      </c>
      <c r="K977">
        <v>0</v>
      </c>
      <c r="L977">
        <v>-21848.45</v>
      </c>
      <c r="M977" t="s">
        <v>1290</v>
      </c>
    </row>
    <row r="978" spans="1:13">
      <c r="A978">
        <v>101010102001</v>
      </c>
      <c r="B978" t="s">
        <v>2902</v>
      </c>
      <c r="C978" t="s">
        <v>2626</v>
      </c>
      <c r="D978" t="s">
        <v>1288</v>
      </c>
      <c r="E978" t="s">
        <v>2628</v>
      </c>
      <c r="F978">
        <v>3122</v>
      </c>
      <c r="G978" s="1">
        <v>38902</v>
      </c>
      <c r="H978" t="s">
        <v>1777</v>
      </c>
      <c r="I978">
        <v>0</v>
      </c>
      <c r="J978">
        <v>188.36</v>
      </c>
      <c r="K978">
        <v>0</v>
      </c>
      <c r="L978">
        <v>-188.36</v>
      </c>
      <c r="M978" t="s">
        <v>1290</v>
      </c>
    </row>
    <row r="979" spans="1:13">
      <c r="A979">
        <v>101010102001</v>
      </c>
      <c r="B979" t="s">
        <v>2902</v>
      </c>
      <c r="C979" t="s">
        <v>2626</v>
      </c>
      <c r="D979" t="s">
        <v>1288</v>
      </c>
      <c r="E979" t="s">
        <v>2628</v>
      </c>
      <c r="F979">
        <v>3124</v>
      </c>
      <c r="G979" s="1">
        <v>38902</v>
      </c>
      <c r="H979" t="s">
        <v>1778</v>
      </c>
      <c r="I979">
        <v>0</v>
      </c>
      <c r="J979">
        <v>155</v>
      </c>
      <c r="K979">
        <v>0</v>
      </c>
      <c r="L979">
        <v>-155</v>
      </c>
      <c r="M979" t="s">
        <v>1290</v>
      </c>
    </row>
    <row r="980" spans="1:13">
      <c r="A980">
        <v>101010102001</v>
      </c>
      <c r="B980" t="s">
        <v>2902</v>
      </c>
      <c r="C980" t="s">
        <v>2626</v>
      </c>
      <c r="D980" t="s">
        <v>1288</v>
      </c>
      <c r="E980" t="s">
        <v>2628</v>
      </c>
      <c r="F980">
        <v>3125</v>
      </c>
      <c r="G980" s="1">
        <v>38902</v>
      </c>
      <c r="H980" t="s">
        <v>1779</v>
      </c>
      <c r="I980">
        <v>0</v>
      </c>
      <c r="J980">
        <v>11.96</v>
      </c>
      <c r="K980">
        <v>0</v>
      </c>
      <c r="L980">
        <v>-11.96</v>
      </c>
      <c r="M980" t="s">
        <v>1290</v>
      </c>
    </row>
    <row r="981" spans="1:13">
      <c r="A981">
        <v>101010102001</v>
      </c>
      <c r="B981" t="s">
        <v>2902</v>
      </c>
      <c r="C981" t="s">
        <v>2626</v>
      </c>
      <c r="D981" t="s">
        <v>1288</v>
      </c>
      <c r="E981" t="s">
        <v>2628</v>
      </c>
      <c r="F981">
        <v>3128</v>
      </c>
      <c r="G981" s="1">
        <v>38902</v>
      </c>
      <c r="H981" t="s">
        <v>1780</v>
      </c>
      <c r="I981">
        <v>0</v>
      </c>
      <c r="J981">
        <v>27.75</v>
      </c>
      <c r="K981">
        <v>0</v>
      </c>
      <c r="L981">
        <v>-27.75</v>
      </c>
      <c r="M981" t="s">
        <v>1290</v>
      </c>
    </row>
    <row r="982" spans="1:13">
      <c r="A982">
        <v>101010102001</v>
      </c>
      <c r="B982" t="s">
        <v>2902</v>
      </c>
      <c r="C982" t="s">
        <v>2626</v>
      </c>
      <c r="D982" t="s">
        <v>1288</v>
      </c>
      <c r="E982" t="s">
        <v>2628</v>
      </c>
      <c r="F982">
        <v>3129</v>
      </c>
      <c r="G982" s="1">
        <v>38903</v>
      </c>
      <c r="H982" t="s">
        <v>3921</v>
      </c>
      <c r="I982">
        <v>0</v>
      </c>
      <c r="J982">
        <v>725.47</v>
      </c>
      <c r="K982">
        <v>0</v>
      </c>
      <c r="L982">
        <v>-725.47</v>
      </c>
      <c r="M982" t="s">
        <v>1290</v>
      </c>
    </row>
    <row r="983" spans="1:13">
      <c r="A983">
        <v>101010102001</v>
      </c>
      <c r="B983" t="s">
        <v>2902</v>
      </c>
      <c r="C983" t="s">
        <v>2626</v>
      </c>
      <c r="D983" t="s">
        <v>1288</v>
      </c>
      <c r="E983" t="s">
        <v>2628</v>
      </c>
      <c r="F983">
        <v>3132</v>
      </c>
      <c r="G983" s="1">
        <v>38903</v>
      </c>
      <c r="H983" t="s">
        <v>3922</v>
      </c>
      <c r="I983">
        <v>0</v>
      </c>
      <c r="J983">
        <v>3447.02</v>
      </c>
      <c r="K983">
        <v>0</v>
      </c>
      <c r="L983">
        <v>-3447.02</v>
      </c>
      <c r="M983" t="s">
        <v>1290</v>
      </c>
    </row>
    <row r="984" spans="1:13">
      <c r="A984">
        <v>101010102001</v>
      </c>
      <c r="B984" t="s">
        <v>2902</v>
      </c>
      <c r="C984" t="s">
        <v>2626</v>
      </c>
      <c r="D984" t="s">
        <v>1288</v>
      </c>
      <c r="E984" t="s">
        <v>2628</v>
      </c>
      <c r="F984">
        <v>3135</v>
      </c>
      <c r="G984" s="1">
        <v>38904</v>
      </c>
      <c r="H984" t="s">
        <v>3926</v>
      </c>
      <c r="I984">
        <v>0</v>
      </c>
      <c r="J984">
        <v>6102.18</v>
      </c>
      <c r="K984">
        <v>0</v>
      </c>
      <c r="L984">
        <v>-6102.18</v>
      </c>
      <c r="M984" t="s">
        <v>1290</v>
      </c>
    </row>
    <row r="985" spans="1:13">
      <c r="A985">
        <v>101010102001</v>
      </c>
      <c r="B985" t="s">
        <v>2902</v>
      </c>
      <c r="C985" t="s">
        <v>2626</v>
      </c>
      <c r="D985" t="s">
        <v>1288</v>
      </c>
      <c r="E985" t="s">
        <v>2628</v>
      </c>
      <c r="F985">
        <v>3136</v>
      </c>
      <c r="G985" s="1">
        <v>38904</v>
      </c>
      <c r="H985" t="s">
        <v>3927</v>
      </c>
      <c r="I985">
        <v>0</v>
      </c>
      <c r="J985">
        <v>3372.28</v>
      </c>
      <c r="K985">
        <v>0</v>
      </c>
      <c r="L985">
        <v>-3372.28</v>
      </c>
      <c r="M985" t="s">
        <v>1290</v>
      </c>
    </row>
    <row r="986" spans="1:13">
      <c r="A986">
        <v>101010102001</v>
      </c>
      <c r="B986" t="s">
        <v>2902</v>
      </c>
      <c r="C986" t="s">
        <v>2626</v>
      </c>
      <c r="D986" t="s">
        <v>1288</v>
      </c>
      <c r="E986" t="s">
        <v>2628</v>
      </c>
      <c r="F986">
        <v>3137</v>
      </c>
      <c r="G986" s="1">
        <v>38904</v>
      </c>
      <c r="H986" t="s">
        <v>3928</v>
      </c>
      <c r="I986">
        <v>0</v>
      </c>
      <c r="J986">
        <v>16606.099999999999</v>
      </c>
      <c r="K986">
        <v>0</v>
      </c>
      <c r="L986">
        <v>-16606.099999999999</v>
      </c>
      <c r="M986" t="s">
        <v>1290</v>
      </c>
    </row>
    <row r="987" spans="1:13">
      <c r="A987">
        <v>101010102001</v>
      </c>
      <c r="B987" t="s">
        <v>2902</v>
      </c>
      <c r="C987" t="s">
        <v>2626</v>
      </c>
      <c r="D987" t="s">
        <v>1288</v>
      </c>
      <c r="E987" t="s">
        <v>2628</v>
      </c>
      <c r="F987">
        <v>3138</v>
      </c>
      <c r="G987" s="1">
        <v>38904</v>
      </c>
      <c r="H987" t="s">
        <v>3929</v>
      </c>
      <c r="I987">
        <v>0</v>
      </c>
      <c r="J987">
        <v>9917</v>
      </c>
      <c r="K987">
        <v>0</v>
      </c>
      <c r="L987">
        <v>-9917</v>
      </c>
      <c r="M987" t="s">
        <v>1290</v>
      </c>
    </row>
    <row r="988" spans="1:13">
      <c r="A988">
        <v>101010102001</v>
      </c>
      <c r="B988" t="s">
        <v>2902</v>
      </c>
      <c r="C988" t="s">
        <v>2626</v>
      </c>
      <c r="D988" t="s">
        <v>1288</v>
      </c>
      <c r="E988" t="s">
        <v>2628</v>
      </c>
      <c r="F988">
        <v>3142</v>
      </c>
      <c r="G988" s="1">
        <v>38905</v>
      </c>
      <c r="H988" t="s">
        <v>656</v>
      </c>
      <c r="I988">
        <v>0</v>
      </c>
      <c r="J988">
        <v>200</v>
      </c>
      <c r="K988">
        <v>0</v>
      </c>
      <c r="L988">
        <v>-200</v>
      </c>
      <c r="M988" t="s">
        <v>1290</v>
      </c>
    </row>
    <row r="989" spans="1:13" s="5" customFormat="1">
      <c r="A989" s="5">
        <v>101010102001</v>
      </c>
      <c r="B989" s="5" t="s">
        <v>2902</v>
      </c>
      <c r="C989" s="5" t="s">
        <v>2626</v>
      </c>
      <c r="D989" s="5" t="s">
        <v>1288</v>
      </c>
      <c r="E989" s="5" t="s">
        <v>2628</v>
      </c>
      <c r="F989" s="5">
        <v>3143</v>
      </c>
      <c r="G989" s="6">
        <v>38905</v>
      </c>
      <c r="H989" s="5" t="s">
        <v>1800</v>
      </c>
      <c r="I989" s="5">
        <v>0</v>
      </c>
      <c r="J989" s="5">
        <v>532</v>
      </c>
      <c r="K989" s="5">
        <v>0</v>
      </c>
      <c r="L989" s="5">
        <v>-532</v>
      </c>
      <c r="M989" s="5" t="s">
        <v>1290</v>
      </c>
    </row>
    <row r="990" spans="1:13">
      <c r="A990">
        <v>101010102001</v>
      </c>
      <c r="B990" t="s">
        <v>2902</v>
      </c>
      <c r="C990" t="s">
        <v>2626</v>
      </c>
      <c r="D990" t="s">
        <v>1288</v>
      </c>
      <c r="E990" t="s">
        <v>2628</v>
      </c>
      <c r="F990">
        <v>3144</v>
      </c>
      <c r="G990" s="1">
        <v>38905</v>
      </c>
      <c r="H990" t="s">
        <v>657</v>
      </c>
      <c r="I990">
        <v>0</v>
      </c>
      <c r="J990">
        <v>192.48</v>
      </c>
      <c r="K990">
        <v>0</v>
      </c>
      <c r="L990">
        <v>-192.48</v>
      </c>
      <c r="M990" t="s">
        <v>1290</v>
      </c>
    </row>
    <row r="991" spans="1:13">
      <c r="A991">
        <v>101010102001</v>
      </c>
      <c r="B991" t="s">
        <v>2902</v>
      </c>
      <c r="C991" t="s">
        <v>2626</v>
      </c>
      <c r="D991" t="s">
        <v>1288</v>
      </c>
      <c r="E991" t="s">
        <v>2628</v>
      </c>
      <c r="F991">
        <v>3147</v>
      </c>
      <c r="G991" s="1">
        <v>38905</v>
      </c>
      <c r="H991" t="s">
        <v>658</v>
      </c>
      <c r="I991">
        <v>0</v>
      </c>
      <c r="J991">
        <v>31461.48</v>
      </c>
      <c r="K991">
        <v>0</v>
      </c>
      <c r="L991">
        <v>-31461.48</v>
      </c>
      <c r="M991" t="s">
        <v>1290</v>
      </c>
    </row>
    <row r="992" spans="1:13">
      <c r="A992">
        <v>101010102001</v>
      </c>
      <c r="B992" t="s">
        <v>2902</v>
      </c>
      <c r="C992" t="s">
        <v>2626</v>
      </c>
      <c r="D992" t="s">
        <v>1288</v>
      </c>
      <c r="E992" t="s">
        <v>2628</v>
      </c>
      <c r="F992">
        <v>3148</v>
      </c>
      <c r="G992" s="1">
        <v>38905</v>
      </c>
      <c r="H992" t="s">
        <v>659</v>
      </c>
      <c r="I992">
        <v>0</v>
      </c>
      <c r="J992">
        <v>3372.28</v>
      </c>
      <c r="K992">
        <v>0</v>
      </c>
      <c r="L992">
        <v>-3372.28</v>
      </c>
      <c r="M992" t="s">
        <v>1290</v>
      </c>
    </row>
    <row r="993" spans="1:13">
      <c r="A993">
        <v>101010102001</v>
      </c>
      <c r="B993" t="s">
        <v>2902</v>
      </c>
      <c r="C993" t="s">
        <v>2626</v>
      </c>
      <c r="D993" t="s">
        <v>1288</v>
      </c>
      <c r="E993" t="s">
        <v>2628</v>
      </c>
      <c r="F993">
        <v>3150</v>
      </c>
      <c r="G993" s="1">
        <v>38905</v>
      </c>
      <c r="H993" t="s">
        <v>660</v>
      </c>
      <c r="I993">
        <v>0</v>
      </c>
      <c r="J993">
        <v>29.12</v>
      </c>
      <c r="K993">
        <v>0</v>
      </c>
      <c r="L993">
        <v>-29.12</v>
      </c>
      <c r="M993" t="s">
        <v>1290</v>
      </c>
    </row>
    <row r="994" spans="1:13">
      <c r="A994">
        <v>101010102001</v>
      </c>
      <c r="B994" t="s">
        <v>2902</v>
      </c>
      <c r="C994" t="s">
        <v>2626</v>
      </c>
      <c r="D994" t="s">
        <v>1288</v>
      </c>
      <c r="E994" t="s">
        <v>2628</v>
      </c>
      <c r="F994">
        <v>3151</v>
      </c>
      <c r="G994" s="1">
        <v>38905</v>
      </c>
      <c r="H994" t="s">
        <v>660</v>
      </c>
      <c r="I994">
        <v>0</v>
      </c>
      <c r="J994">
        <v>14.15</v>
      </c>
      <c r="K994">
        <v>0</v>
      </c>
      <c r="L994">
        <v>-14.15</v>
      </c>
      <c r="M994" t="s">
        <v>1290</v>
      </c>
    </row>
    <row r="995" spans="1:13">
      <c r="A995">
        <v>101010102001</v>
      </c>
      <c r="B995" t="s">
        <v>2676</v>
      </c>
      <c r="C995" t="s">
        <v>2626</v>
      </c>
      <c r="D995" t="s">
        <v>1288</v>
      </c>
      <c r="E995" t="s">
        <v>2628</v>
      </c>
      <c r="F995">
        <v>3153</v>
      </c>
      <c r="G995" s="1">
        <v>38905</v>
      </c>
      <c r="H995" t="s">
        <v>333</v>
      </c>
      <c r="I995">
        <v>0</v>
      </c>
      <c r="J995">
        <v>20.28</v>
      </c>
      <c r="K995">
        <v>0</v>
      </c>
      <c r="L995">
        <v>-20.28</v>
      </c>
      <c r="M995" t="s">
        <v>1290</v>
      </c>
    </row>
    <row r="996" spans="1:13">
      <c r="A996">
        <v>101010102001</v>
      </c>
      <c r="B996" t="s">
        <v>2902</v>
      </c>
      <c r="C996" t="s">
        <v>2626</v>
      </c>
      <c r="D996" t="s">
        <v>1288</v>
      </c>
      <c r="E996" t="s">
        <v>2628</v>
      </c>
      <c r="F996">
        <v>3153</v>
      </c>
      <c r="G996" s="1">
        <v>38905</v>
      </c>
      <c r="H996" t="s">
        <v>333</v>
      </c>
      <c r="I996">
        <v>0</v>
      </c>
      <c r="J996">
        <v>99.45</v>
      </c>
      <c r="K996">
        <v>0</v>
      </c>
      <c r="L996">
        <v>-99.45</v>
      </c>
      <c r="M996" t="s">
        <v>1290</v>
      </c>
    </row>
    <row r="997" spans="1:13">
      <c r="A997">
        <v>101010102001</v>
      </c>
      <c r="B997" t="s">
        <v>2902</v>
      </c>
      <c r="C997" t="s">
        <v>2626</v>
      </c>
      <c r="D997" t="s">
        <v>1288</v>
      </c>
      <c r="E997" t="s">
        <v>2628</v>
      </c>
      <c r="F997">
        <v>3154</v>
      </c>
      <c r="G997" s="1">
        <v>38905</v>
      </c>
      <c r="H997" t="s">
        <v>661</v>
      </c>
      <c r="I997">
        <v>0</v>
      </c>
      <c r="J997">
        <v>266.14999999999998</v>
      </c>
      <c r="K997">
        <v>0</v>
      </c>
      <c r="L997">
        <v>-266.14999999999998</v>
      </c>
      <c r="M997" t="s">
        <v>1290</v>
      </c>
    </row>
    <row r="998" spans="1:13" s="5" customFormat="1">
      <c r="A998" s="5">
        <v>101010102001</v>
      </c>
      <c r="B998" s="5" t="s">
        <v>2902</v>
      </c>
      <c r="C998" s="5" t="s">
        <v>2626</v>
      </c>
      <c r="D998" s="5" t="s">
        <v>1288</v>
      </c>
      <c r="E998" s="5" t="s">
        <v>2628</v>
      </c>
      <c r="F998" s="5">
        <v>3156</v>
      </c>
      <c r="G998" s="6">
        <v>38905</v>
      </c>
      <c r="H998" s="5" t="s">
        <v>661</v>
      </c>
      <c r="I998" s="5">
        <v>0</v>
      </c>
      <c r="J998" s="5">
        <v>25.58</v>
      </c>
      <c r="K998" s="5">
        <v>0</v>
      </c>
      <c r="L998" s="5">
        <v>-25.58</v>
      </c>
      <c r="M998" s="5" t="s">
        <v>1290</v>
      </c>
    </row>
    <row r="999" spans="1:13">
      <c r="A999">
        <v>101010102001</v>
      </c>
      <c r="B999" t="s">
        <v>2902</v>
      </c>
      <c r="C999" t="s">
        <v>2626</v>
      </c>
      <c r="D999" t="s">
        <v>1288</v>
      </c>
      <c r="E999" t="s">
        <v>2628</v>
      </c>
      <c r="F999">
        <v>3158</v>
      </c>
      <c r="G999" s="1">
        <v>38908</v>
      </c>
      <c r="H999" t="s">
        <v>677</v>
      </c>
      <c r="I999">
        <v>0</v>
      </c>
      <c r="J999">
        <v>7793.71</v>
      </c>
      <c r="K999">
        <v>0</v>
      </c>
      <c r="L999">
        <v>-7793.71</v>
      </c>
      <c r="M999" t="s">
        <v>1290</v>
      </c>
    </row>
    <row r="1000" spans="1:13">
      <c r="A1000">
        <v>101010102001</v>
      </c>
      <c r="B1000" t="s">
        <v>2902</v>
      </c>
      <c r="C1000" t="s">
        <v>2626</v>
      </c>
      <c r="D1000" t="s">
        <v>1288</v>
      </c>
      <c r="E1000" t="s">
        <v>2628</v>
      </c>
      <c r="F1000">
        <v>3161</v>
      </c>
      <c r="G1000" s="1">
        <v>38910</v>
      </c>
      <c r="H1000" t="s">
        <v>686</v>
      </c>
      <c r="I1000">
        <v>0</v>
      </c>
      <c r="J1000">
        <v>5000</v>
      </c>
      <c r="K1000">
        <v>0</v>
      </c>
      <c r="L1000">
        <v>-5000</v>
      </c>
      <c r="M1000" t="s">
        <v>1290</v>
      </c>
    </row>
    <row r="1001" spans="1:13" s="5" customFormat="1">
      <c r="A1001" s="5">
        <v>101010102001</v>
      </c>
      <c r="B1001" s="5" t="s">
        <v>2902</v>
      </c>
      <c r="C1001" s="5" t="s">
        <v>2626</v>
      </c>
      <c r="D1001" s="5" t="s">
        <v>1288</v>
      </c>
      <c r="E1001" s="5" t="s">
        <v>2628</v>
      </c>
      <c r="F1001" s="5">
        <v>3162</v>
      </c>
      <c r="G1001" s="6">
        <v>38910</v>
      </c>
      <c r="H1001" s="5" t="s">
        <v>687</v>
      </c>
      <c r="I1001" s="5">
        <v>0</v>
      </c>
      <c r="J1001" s="5">
        <v>1065.3</v>
      </c>
      <c r="K1001" s="5">
        <v>0</v>
      </c>
      <c r="L1001" s="5">
        <v>-1065.3</v>
      </c>
      <c r="M1001" s="5" t="s">
        <v>1290</v>
      </c>
    </row>
    <row r="1002" spans="1:13" s="5" customFormat="1">
      <c r="A1002" s="5">
        <v>101010102001</v>
      </c>
      <c r="B1002" s="5" t="s">
        <v>2902</v>
      </c>
      <c r="C1002" s="5" t="s">
        <v>2626</v>
      </c>
      <c r="D1002" s="5" t="s">
        <v>1288</v>
      </c>
      <c r="E1002" s="5" t="s">
        <v>2628</v>
      </c>
      <c r="F1002" s="5">
        <v>3163</v>
      </c>
      <c r="G1002" s="6">
        <v>38911</v>
      </c>
      <c r="H1002" s="5" t="s">
        <v>696</v>
      </c>
      <c r="I1002" s="5">
        <v>0</v>
      </c>
      <c r="J1002" s="5">
        <v>200</v>
      </c>
      <c r="K1002" s="5">
        <v>0</v>
      </c>
      <c r="L1002" s="5">
        <v>-200</v>
      </c>
      <c r="M1002" s="5" t="s">
        <v>1290</v>
      </c>
    </row>
    <row r="1003" spans="1:13">
      <c r="A1003">
        <v>101010102001</v>
      </c>
      <c r="B1003" t="s">
        <v>2902</v>
      </c>
      <c r="C1003" t="s">
        <v>2626</v>
      </c>
      <c r="D1003" t="s">
        <v>1288</v>
      </c>
      <c r="E1003" t="s">
        <v>2628</v>
      </c>
      <c r="F1003">
        <v>3164</v>
      </c>
      <c r="G1003" s="1">
        <v>38911</v>
      </c>
      <c r="H1003" t="s">
        <v>697</v>
      </c>
      <c r="I1003">
        <v>0</v>
      </c>
      <c r="J1003">
        <v>50</v>
      </c>
      <c r="K1003">
        <v>0</v>
      </c>
      <c r="L1003">
        <v>-50</v>
      </c>
      <c r="M1003" t="s">
        <v>1290</v>
      </c>
    </row>
    <row r="1004" spans="1:13">
      <c r="A1004">
        <v>101010102001</v>
      </c>
      <c r="B1004" t="s">
        <v>2902</v>
      </c>
      <c r="C1004" t="s">
        <v>2626</v>
      </c>
      <c r="D1004" t="s">
        <v>1288</v>
      </c>
      <c r="E1004" t="s">
        <v>2628</v>
      </c>
      <c r="F1004">
        <v>3167</v>
      </c>
      <c r="G1004" s="1">
        <v>38911</v>
      </c>
      <c r="H1004" t="s">
        <v>698</v>
      </c>
      <c r="I1004">
        <v>0</v>
      </c>
      <c r="J1004">
        <v>9564.9699999999993</v>
      </c>
      <c r="K1004">
        <v>0</v>
      </c>
      <c r="L1004">
        <v>-9564.9699999999993</v>
      </c>
      <c r="M1004" t="s">
        <v>1290</v>
      </c>
    </row>
    <row r="1005" spans="1:13">
      <c r="A1005">
        <v>101010102001</v>
      </c>
      <c r="B1005" t="s">
        <v>2902</v>
      </c>
      <c r="C1005" t="s">
        <v>2626</v>
      </c>
      <c r="D1005" t="s">
        <v>1288</v>
      </c>
      <c r="E1005" t="s">
        <v>2628</v>
      </c>
      <c r="F1005">
        <v>3168</v>
      </c>
      <c r="G1005" s="1">
        <v>38911</v>
      </c>
      <c r="H1005" t="s">
        <v>2182</v>
      </c>
      <c r="I1005">
        <v>0</v>
      </c>
      <c r="J1005">
        <v>300</v>
      </c>
      <c r="K1005">
        <v>0</v>
      </c>
      <c r="L1005">
        <v>-300</v>
      </c>
      <c r="M1005" t="s">
        <v>1290</v>
      </c>
    </row>
    <row r="1006" spans="1:13">
      <c r="A1006">
        <v>101010102001</v>
      </c>
      <c r="B1006" t="s">
        <v>2902</v>
      </c>
      <c r="C1006" t="s">
        <v>2626</v>
      </c>
      <c r="D1006" t="s">
        <v>1288</v>
      </c>
      <c r="E1006" t="s">
        <v>2628</v>
      </c>
      <c r="F1006">
        <v>3169</v>
      </c>
      <c r="G1006" s="1">
        <v>38911</v>
      </c>
      <c r="H1006" t="s">
        <v>699</v>
      </c>
      <c r="I1006">
        <v>0</v>
      </c>
      <c r="J1006">
        <v>369.6</v>
      </c>
      <c r="K1006">
        <v>0</v>
      </c>
      <c r="L1006">
        <v>-369.6</v>
      </c>
      <c r="M1006" t="s">
        <v>1290</v>
      </c>
    </row>
    <row r="1007" spans="1:13">
      <c r="A1007">
        <v>101010102001</v>
      </c>
      <c r="B1007" t="s">
        <v>2902</v>
      </c>
      <c r="C1007" t="s">
        <v>2626</v>
      </c>
      <c r="D1007" t="s">
        <v>1288</v>
      </c>
      <c r="E1007" t="s">
        <v>2628</v>
      </c>
      <c r="F1007">
        <v>3170</v>
      </c>
      <c r="G1007" s="1">
        <v>38911</v>
      </c>
      <c r="H1007" t="s">
        <v>700</v>
      </c>
      <c r="I1007">
        <v>0</v>
      </c>
      <c r="J1007">
        <v>15.68</v>
      </c>
      <c r="K1007">
        <v>0</v>
      </c>
      <c r="L1007">
        <v>-15.68</v>
      </c>
      <c r="M1007" t="s">
        <v>1290</v>
      </c>
    </row>
    <row r="1008" spans="1:13">
      <c r="A1008">
        <v>101010102001</v>
      </c>
      <c r="B1008" t="s">
        <v>2902</v>
      </c>
      <c r="C1008" t="s">
        <v>2626</v>
      </c>
      <c r="D1008" t="s">
        <v>1288</v>
      </c>
      <c r="E1008" t="s">
        <v>2628</v>
      </c>
      <c r="F1008">
        <v>3171</v>
      </c>
      <c r="G1008" s="1">
        <v>38912</v>
      </c>
      <c r="H1008" t="s">
        <v>708</v>
      </c>
      <c r="I1008">
        <v>0</v>
      </c>
      <c r="J1008">
        <v>19999.7</v>
      </c>
      <c r="K1008">
        <v>0</v>
      </c>
      <c r="L1008">
        <v>-19999.7</v>
      </c>
      <c r="M1008" t="s">
        <v>1290</v>
      </c>
    </row>
    <row r="1009" spans="1:13">
      <c r="A1009">
        <v>101010102001</v>
      </c>
      <c r="B1009" t="s">
        <v>2902</v>
      </c>
      <c r="C1009" t="s">
        <v>2626</v>
      </c>
      <c r="D1009" t="s">
        <v>1288</v>
      </c>
      <c r="E1009" t="s">
        <v>2628</v>
      </c>
      <c r="F1009">
        <v>3172</v>
      </c>
      <c r="G1009" s="1">
        <v>38912</v>
      </c>
      <c r="H1009" t="s">
        <v>709</v>
      </c>
      <c r="I1009">
        <v>0</v>
      </c>
      <c r="J1009">
        <v>20100.18</v>
      </c>
      <c r="K1009">
        <v>0</v>
      </c>
      <c r="L1009">
        <v>-20100.18</v>
      </c>
      <c r="M1009" t="s">
        <v>1290</v>
      </c>
    </row>
    <row r="1010" spans="1:13">
      <c r="A1010">
        <v>101010102001</v>
      </c>
      <c r="B1010" t="s">
        <v>2902</v>
      </c>
      <c r="C1010" t="s">
        <v>2626</v>
      </c>
      <c r="D1010" t="s">
        <v>1288</v>
      </c>
      <c r="E1010" t="s">
        <v>2628</v>
      </c>
      <c r="F1010">
        <v>3173</v>
      </c>
      <c r="G1010" s="1">
        <v>38912</v>
      </c>
      <c r="H1010" t="s">
        <v>710</v>
      </c>
      <c r="I1010">
        <v>0</v>
      </c>
      <c r="J1010">
        <v>1818.13</v>
      </c>
      <c r="K1010">
        <v>0</v>
      </c>
      <c r="L1010">
        <v>-1818.13</v>
      </c>
      <c r="M1010" t="s">
        <v>1290</v>
      </c>
    </row>
    <row r="1011" spans="1:13">
      <c r="A1011">
        <v>101010102001</v>
      </c>
      <c r="B1011" t="s">
        <v>2902</v>
      </c>
      <c r="C1011" t="s">
        <v>2626</v>
      </c>
      <c r="D1011" t="s">
        <v>1288</v>
      </c>
      <c r="E1011" t="s">
        <v>2628</v>
      </c>
      <c r="F1011">
        <v>3174</v>
      </c>
      <c r="G1011" s="1">
        <v>38912</v>
      </c>
      <c r="H1011" t="s">
        <v>711</v>
      </c>
      <c r="I1011">
        <v>0</v>
      </c>
      <c r="J1011">
        <v>145</v>
      </c>
      <c r="K1011">
        <v>0</v>
      </c>
      <c r="L1011">
        <v>-145</v>
      </c>
      <c r="M1011" t="s">
        <v>1290</v>
      </c>
    </row>
    <row r="1012" spans="1:13">
      <c r="A1012">
        <v>101010102001</v>
      </c>
      <c r="B1012" t="s">
        <v>2676</v>
      </c>
      <c r="C1012" t="s">
        <v>2626</v>
      </c>
      <c r="D1012" t="s">
        <v>1288</v>
      </c>
      <c r="E1012" t="s">
        <v>2628</v>
      </c>
      <c r="F1012">
        <v>3197</v>
      </c>
      <c r="G1012" s="1">
        <v>38913</v>
      </c>
      <c r="H1012" t="s">
        <v>334</v>
      </c>
      <c r="I1012">
        <v>0</v>
      </c>
      <c r="J1012">
        <v>45</v>
      </c>
      <c r="K1012">
        <v>0</v>
      </c>
      <c r="L1012">
        <v>-45</v>
      </c>
      <c r="M1012" t="s">
        <v>1290</v>
      </c>
    </row>
    <row r="1013" spans="1:13">
      <c r="A1013">
        <v>101010102001</v>
      </c>
      <c r="B1013" t="s">
        <v>2902</v>
      </c>
      <c r="C1013" t="s">
        <v>2626</v>
      </c>
      <c r="D1013" t="s">
        <v>1288</v>
      </c>
      <c r="E1013" t="s">
        <v>2628</v>
      </c>
      <c r="F1013">
        <v>3198</v>
      </c>
      <c r="G1013" s="1">
        <v>38913</v>
      </c>
      <c r="H1013" t="s">
        <v>725</v>
      </c>
      <c r="I1013">
        <v>0</v>
      </c>
      <c r="J1013">
        <v>1804.96</v>
      </c>
      <c r="K1013">
        <v>0</v>
      </c>
      <c r="L1013">
        <v>-1804.96</v>
      </c>
      <c r="M1013" t="s">
        <v>1290</v>
      </c>
    </row>
    <row r="1014" spans="1:13">
      <c r="A1014">
        <v>101010102001</v>
      </c>
      <c r="B1014" t="s">
        <v>2902</v>
      </c>
      <c r="C1014" t="s">
        <v>2626</v>
      </c>
      <c r="D1014" t="s">
        <v>1288</v>
      </c>
      <c r="E1014" t="s">
        <v>2628</v>
      </c>
      <c r="F1014">
        <v>3199</v>
      </c>
      <c r="G1014" s="1">
        <v>38915</v>
      </c>
      <c r="H1014" t="s">
        <v>1214</v>
      </c>
      <c r="I1014">
        <v>0</v>
      </c>
      <c r="J1014">
        <v>361.08</v>
      </c>
      <c r="K1014">
        <v>0</v>
      </c>
      <c r="L1014">
        <v>-361.08</v>
      </c>
      <c r="M1014" t="s">
        <v>1290</v>
      </c>
    </row>
    <row r="1015" spans="1:13">
      <c r="A1015">
        <v>101010102001</v>
      </c>
      <c r="B1015" t="s">
        <v>2902</v>
      </c>
      <c r="C1015" t="s">
        <v>2626</v>
      </c>
      <c r="D1015" t="s">
        <v>1288</v>
      </c>
      <c r="E1015" t="s">
        <v>2628</v>
      </c>
      <c r="F1015">
        <v>3203</v>
      </c>
      <c r="G1015" s="1">
        <v>38916</v>
      </c>
      <c r="H1015" t="s">
        <v>1222</v>
      </c>
      <c r="I1015">
        <v>0</v>
      </c>
      <c r="J1015">
        <v>11043.57</v>
      </c>
      <c r="K1015">
        <v>0</v>
      </c>
      <c r="L1015">
        <v>-11043.57</v>
      </c>
      <c r="M1015" t="s">
        <v>1290</v>
      </c>
    </row>
    <row r="1016" spans="1:13">
      <c r="A1016">
        <v>101010102001</v>
      </c>
      <c r="B1016" t="s">
        <v>2902</v>
      </c>
      <c r="C1016" t="s">
        <v>2626</v>
      </c>
      <c r="D1016" t="s">
        <v>1288</v>
      </c>
      <c r="E1016" t="s">
        <v>2628</v>
      </c>
      <c r="F1016">
        <v>3205</v>
      </c>
      <c r="G1016" s="1">
        <v>38916</v>
      </c>
      <c r="H1016" t="s">
        <v>1223</v>
      </c>
      <c r="I1016">
        <v>0</v>
      </c>
      <c r="J1016">
        <v>20100.18</v>
      </c>
      <c r="K1016">
        <v>0</v>
      </c>
      <c r="L1016">
        <v>-20100.18</v>
      </c>
      <c r="M1016" t="s">
        <v>1290</v>
      </c>
    </row>
    <row r="1017" spans="1:13">
      <c r="A1017">
        <v>101010102001</v>
      </c>
      <c r="B1017" t="s">
        <v>2902</v>
      </c>
      <c r="C1017" t="s">
        <v>2626</v>
      </c>
      <c r="D1017" t="s">
        <v>1288</v>
      </c>
      <c r="E1017" t="s">
        <v>2628</v>
      </c>
      <c r="F1017">
        <v>3206</v>
      </c>
      <c r="G1017" s="1">
        <v>38916</v>
      </c>
      <c r="H1017" t="s">
        <v>1224</v>
      </c>
      <c r="I1017">
        <v>0</v>
      </c>
      <c r="J1017">
        <v>134.66999999999999</v>
      </c>
      <c r="K1017">
        <v>0</v>
      </c>
      <c r="L1017">
        <v>-134.66999999999999</v>
      </c>
      <c r="M1017" t="s">
        <v>1290</v>
      </c>
    </row>
    <row r="1018" spans="1:13">
      <c r="A1018">
        <v>101010102001</v>
      </c>
      <c r="B1018" t="s">
        <v>2902</v>
      </c>
      <c r="C1018" t="s">
        <v>2626</v>
      </c>
      <c r="D1018" t="s">
        <v>1288</v>
      </c>
      <c r="E1018" t="s">
        <v>2628</v>
      </c>
      <c r="F1018">
        <v>3207</v>
      </c>
      <c r="G1018" s="1">
        <v>38916</v>
      </c>
      <c r="H1018" t="s">
        <v>1225</v>
      </c>
      <c r="I1018">
        <v>0</v>
      </c>
      <c r="J1018">
        <v>176.07</v>
      </c>
      <c r="K1018">
        <v>0</v>
      </c>
      <c r="L1018">
        <v>-176.07</v>
      </c>
      <c r="M1018" t="s">
        <v>1290</v>
      </c>
    </row>
    <row r="1019" spans="1:13">
      <c r="A1019">
        <v>101010102001</v>
      </c>
      <c r="B1019" t="s">
        <v>2902</v>
      </c>
      <c r="C1019" t="s">
        <v>2626</v>
      </c>
      <c r="D1019" t="s">
        <v>1288</v>
      </c>
      <c r="E1019" t="s">
        <v>2628</v>
      </c>
      <c r="F1019">
        <v>3208</v>
      </c>
      <c r="G1019" s="1">
        <v>38916</v>
      </c>
      <c r="H1019" t="s">
        <v>1226</v>
      </c>
      <c r="I1019">
        <v>0</v>
      </c>
      <c r="J1019">
        <v>88.8</v>
      </c>
      <c r="K1019">
        <v>0</v>
      </c>
      <c r="L1019">
        <v>-88.8</v>
      </c>
      <c r="M1019" t="s">
        <v>1290</v>
      </c>
    </row>
    <row r="1020" spans="1:13">
      <c r="A1020">
        <v>101010102001</v>
      </c>
      <c r="B1020" t="s">
        <v>2902</v>
      </c>
      <c r="C1020" t="s">
        <v>2626</v>
      </c>
      <c r="D1020" t="s">
        <v>1288</v>
      </c>
      <c r="E1020" t="s">
        <v>2628</v>
      </c>
      <c r="F1020">
        <v>3211</v>
      </c>
      <c r="G1020" s="1">
        <v>38918</v>
      </c>
      <c r="H1020" t="s">
        <v>2516</v>
      </c>
      <c r="I1020">
        <v>0</v>
      </c>
      <c r="J1020">
        <v>19999.7</v>
      </c>
      <c r="K1020">
        <v>0</v>
      </c>
      <c r="L1020">
        <v>-19999.7</v>
      </c>
      <c r="M1020" t="s">
        <v>1290</v>
      </c>
    </row>
    <row r="1021" spans="1:13">
      <c r="A1021">
        <v>101010102001</v>
      </c>
      <c r="B1021" t="s">
        <v>2902</v>
      </c>
      <c r="C1021" t="s">
        <v>2626</v>
      </c>
      <c r="D1021" t="s">
        <v>1288</v>
      </c>
      <c r="E1021" t="s">
        <v>2628</v>
      </c>
      <c r="F1021">
        <v>3212</v>
      </c>
      <c r="G1021" s="1">
        <v>38918</v>
      </c>
      <c r="H1021" t="s">
        <v>2517</v>
      </c>
      <c r="I1021">
        <v>0</v>
      </c>
      <c r="J1021">
        <v>1361.51</v>
      </c>
      <c r="K1021">
        <v>0</v>
      </c>
      <c r="L1021">
        <v>-1361.51</v>
      </c>
      <c r="M1021" t="s">
        <v>1290</v>
      </c>
    </row>
    <row r="1022" spans="1:13">
      <c r="A1022">
        <v>101010102001</v>
      </c>
      <c r="B1022" t="s">
        <v>2902</v>
      </c>
      <c r="C1022" t="s">
        <v>2626</v>
      </c>
      <c r="D1022" t="s">
        <v>1288</v>
      </c>
      <c r="E1022" t="s">
        <v>2628</v>
      </c>
      <c r="F1022">
        <v>3213</v>
      </c>
      <c r="G1022" s="1">
        <v>38918</v>
      </c>
      <c r="H1022" t="s">
        <v>2518</v>
      </c>
      <c r="I1022">
        <v>0</v>
      </c>
      <c r="J1022">
        <v>235.2</v>
      </c>
      <c r="K1022">
        <v>0</v>
      </c>
      <c r="L1022">
        <v>-235.2</v>
      </c>
      <c r="M1022" t="s">
        <v>1290</v>
      </c>
    </row>
    <row r="1023" spans="1:13">
      <c r="A1023">
        <v>101010102001</v>
      </c>
      <c r="B1023" t="s">
        <v>2902</v>
      </c>
      <c r="C1023" t="s">
        <v>2626</v>
      </c>
      <c r="D1023" t="s">
        <v>1288</v>
      </c>
      <c r="E1023" t="s">
        <v>2628</v>
      </c>
      <c r="F1023">
        <v>3215</v>
      </c>
      <c r="G1023" s="1">
        <v>38918</v>
      </c>
      <c r="H1023" t="s">
        <v>2519</v>
      </c>
      <c r="I1023">
        <v>0</v>
      </c>
      <c r="J1023">
        <v>260.3</v>
      </c>
      <c r="K1023">
        <v>0</v>
      </c>
      <c r="L1023">
        <v>-260.3</v>
      </c>
      <c r="M1023" t="s">
        <v>1290</v>
      </c>
    </row>
    <row r="1024" spans="1:13">
      <c r="A1024">
        <v>101010102001</v>
      </c>
      <c r="B1024" t="s">
        <v>2902</v>
      </c>
      <c r="C1024" t="s">
        <v>2626</v>
      </c>
      <c r="D1024" t="s">
        <v>1288</v>
      </c>
      <c r="E1024" t="s">
        <v>2628</v>
      </c>
      <c r="F1024">
        <v>3217</v>
      </c>
      <c r="G1024" s="1">
        <v>38918</v>
      </c>
      <c r="H1024" t="s">
        <v>2520</v>
      </c>
      <c r="I1024">
        <v>0</v>
      </c>
      <c r="J1024">
        <v>374</v>
      </c>
      <c r="K1024">
        <v>0</v>
      </c>
      <c r="L1024">
        <v>-374</v>
      </c>
      <c r="M1024" t="s">
        <v>1290</v>
      </c>
    </row>
    <row r="1025" spans="1:13">
      <c r="A1025">
        <v>101010102001</v>
      </c>
      <c r="B1025" t="s">
        <v>2902</v>
      </c>
      <c r="C1025" t="s">
        <v>2626</v>
      </c>
      <c r="D1025" t="s">
        <v>1288</v>
      </c>
      <c r="E1025" t="s">
        <v>2628</v>
      </c>
      <c r="F1025">
        <v>3218</v>
      </c>
      <c r="G1025" s="1">
        <v>38919</v>
      </c>
      <c r="H1025" t="s">
        <v>2523</v>
      </c>
      <c r="I1025">
        <v>0</v>
      </c>
      <c r="J1025">
        <v>14855.38</v>
      </c>
      <c r="K1025">
        <v>0</v>
      </c>
      <c r="L1025">
        <v>-14855.38</v>
      </c>
      <c r="M1025" t="s">
        <v>1290</v>
      </c>
    </row>
    <row r="1026" spans="1:13">
      <c r="A1026">
        <v>101010102001</v>
      </c>
      <c r="B1026" t="s">
        <v>2902</v>
      </c>
      <c r="C1026" t="s">
        <v>2626</v>
      </c>
      <c r="D1026" t="s">
        <v>1288</v>
      </c>
      <c r="E1026" t="s">
        <v>2628</v>
      </c>
      <c r="F1026">
        <v>3219</v>
      </c>
      <c r="G1026" s="1">
        <v>38919</v>
      </c>
      <c r="H1026" t="s">
        <v>2524</v>
      </c>
      <c r="I1026">
        <v>0</v>
      </c>
      <c r="J1026">
        <v>147.16999999999999</v>
      </c>
      <c r="K1026">
        <v>0</v>
      </c>
      <c r="L1026">
        <v>-147.16999999999999</v>
      </c>
      <c r="M1026" t="s">
        <v>1290</v>
      </c>
    </row>
    <row r="1027" spans="1:13">
      <c r="A1027">
        <v>101010102001</v>
      </c>
      <c r="B1027" t="s">
        <v>2902</v>
      </c>
      <c r="C1027" t="s">
        <v>2626</v>
      </c>
      <c r="D1027" t="s">
        <v>1288</v>
      </c>
      <c r="E1027" t="s">
        <v>2628</v>
      </c>
      <c r="F1027">
        <v>3220</v>
      </c>
      <c r="G1027" s="1">
        <v>38919</v>
      </c>
      <c r="H1027" t="s">
        <v>2525</v>
      </c>
      <c r="I1027">
        <v>0</v>
      </c>
      <c r="J1027">
        <v>19999.7</v>
      </c>
      <c r="K1027">
        <v>0</v>
      </c>
      <c r="L1027">
        <v>-19999.7</v>
      </c>
      <c r="M1027" t="s">
        <v>1290</v>
      </c>
    </row>
    <row r="1028" spans="1:13">
      <c r="A1028">
        <v>101010102001</v>
      </c>
      <c r="B1028" t="s">
        <v>2902</v>
      </c>
      <c r="C1028" t="s">
        <v>2626</v>
      </c>
      <c r="D1028" t="s">
        <v>1288</v>
      </c>
      <c r="E1028" t="s">
        <v>2628</v>
      </c>
      <c r="F1028">
        <v>3221</v>
      </c>
      <c r="G1028" s="1">
        <v>38919</v>
      </c>
      <c r="H1028" t="s">
        <v>438</v>
      </c>
      <c r="I1028">
        <v>0</v>
      </c>
      <c r="J1028">
        <v>80</v>
      </c>
      <c r="K1028">
        <v>0</v>
      </c>
      <c r="L1028">
        <v>-80</v>
      </c>
      <c r="M1028" t="s">
        <v>1290</v>
      </c>
    </row>
    <row r="1029" spans="1:13" s="5" customFormat="1">
      <c r="A1029" s="5">
        <v>101010102001</v>
      </c>
      <c r="B1029" s="5" t="s">
        <v>2902</v>
      </c>
      <c r="C1029" s="5" t="s">
        <v>2626</v>
      </c>
      <c r="D1029" s="5" t="s">
        <v>1288</v>
      </c>
      <c r="E1029" s="5" t="s">
        <v>2628</v>
      </c>
      <c r="F1029" s="5">
        <v>3223</v>
      </c>
      <c r="G1029" s="6">
        <v>38919</v>
      </c>
      <c r="H1029" s="5" t="s">
        <v>2526</v>
      </c>
      <c r="I1029" s="5">
        <v>0</v>
      </c>
      <c r="J1029" s="5">
        <v>3722.59</v>
      </c>
      <c r="K1029" s="5">
        <v>0</v>
      </c>
      <c r="L1029" s="5">
        <v>-3722.59</v>
      </c>
      <c r="M1029" s="5" t="s">
        <v>1290</v>
      </c>
    </row>
    <row r="1030" spans="1:13">
      <c r="A1030">
        <v>101010102001</v>
      </c>
      <c r="B1030" t="s">
        <v>2902</v>
      </c>
      <c r="C1030" t="s">
        <v>2626</v>
      </c>
      <c r="D1030" t="s">
        <v>1288</v>
      </c>
      <c r="E1030" t="s">
        <v>2628</v>
      </c>
      <c r="F1030">
        <v>3224</v>
      </c>
      <c r="G1030" s="1">
        <v>38922</v>
      </c>
      <c r="H1030" t="s">
        <v>2533</v>
      </c>
      <c r="I1030">
        <v>0</v>
      </c>
      <c r="J1030">
        <v>70</v>
      </c>
      <c r="K1030">
        <v>0</v>
      </c>
      <c r="L1030">
        <v>-70</v>
      </c>
      <c r="M1030" t="s">
        <v>1290</v>
      </c>
    </row>
    <row r="1031" spans="1:13">
      <c r="A1031">
        <v>101010102001</v>
      </c>
      <c r="B1031" t="s">
        <v>2902</v>
      </c>
      <c r="C1031" t="s">
        <v>2626</v>
      </c>
      <c r="D1031" t="s">
        <v>1288</v>
      </c>
      <c r="E1031" t="s">
        <v>2628</v>
      </c>
      <c r="F1031">
        <v>3230</v>
      </c>
      <c r="G1031" s="1">
        <v>38922</v>
      </c>
      <c r="H1031" t="s">
        <v>2534</v>
      </c>
      <c r="I1031">
        <v>0</v>
      </c>
      <c r="J1031">
        <v>310.8</v>
      </c>
      <c r="K1031">
        <v>0</v>
      </c>
      <c r="L1031">
        <v>-310.8</v>
      </c>
      <c r="M1031" t="s">
        <v>1290</v>
      </c>
    </row>
    <row r="1032" spans="1:13">
      <c r="A1032">
        <v>101010102001</v>
      </c>
      <c r="B1032" t="s">
        <v>2902</v>
      </c>
      <c r="C1032" t="s">
        <v>2626</v>
      </c>
      <c r="D1032" t="s">
        <v>1288</v>
      </c>
      <c r="E1032" t="s">
        <v>2628</v>
      </c>
      <c r="F1032">
        <v>3232</v>
      </c>
      <c r="G1032" s="1">
        <v>38922</v>
      </c>
      <c r="H1032" t="s">
        <v>2535</v>
      </c>
      <c r="I1032">
        <v>0</v>
      </c>
      <c r="J1032">
        <v>196.81</v>
      </c>
      <c r="K1032">
        <v>0</v>
      </c>
      <c r="L1032">
        <v>-196.81</v>
      </c>
      <c r="M1032" t="s">
        <v>1290</v>
      </c>
    </row>
    <row r="1033" spans="1:13">
      <c r="A1033">
        <v>101010102001</v>
      </c>
      <c r="B1033" t="s">
        <v>2902</v>
      </c>
      <c r="C1033" t="s">
        <v>2626</v>
      </c>
      <c r="D1033" t="s">
        <v>1288</v>
      </c>
      <c r="E1033" t="s">
        <v>2628</v>
      </c>
      <c r="F1033">
        <v>3242</v>
      </c>
      <c r="G1033" s="1">
        <v>38922</v>
      </c>
      <c r="H1033" t="s">
        <v>2536</v>
      </c>
      <c r="I1033">
        <v>0</v>
      </c>
      <c r="J1033">
        <v>14855.38</v>
      </c>
      <c r="K1033">
        <v>0</v>
      </c>
      <c r="L1033">
        <v>-14855.38</v>
      </c>
      <c r="M1033" t="s">
        <v>1290</v>
      </c>
    </row>
    <row r="1034" spans="1:13">
      <c r="A1034">
        <v>101010102001</v>
      </c>
      <c r="B1034" t="s">
        <v>2902</v>
      </c>
      <c r="C1034" t="s">
        <v>2626</v>
      </c>
      <c r="D1034" t="s">
        <v>1288</v>
      </c>
      <c r="E1034" t="s">
        <v>2628</v>
      </c>
      <c r="F1034">
        <v>3234</v>
      </c>
      <c r="G1034" s="1">
        <v>38924</v>
      </c>
      <c r="H1034" t="s">
        <v>2541</v>
      </c>
      <c r="I1034">
        <v>0</v>
      </c>
      <c r="J1034">
        <v>14855.38</v>
      </c>
      <c r="K1034">
        <v>0</v>
      </c>
      <c r="L1034">
        <v>-14855.38</v>
      </c>
      <c r="M1034" t="s">
        <v>1290</v>
      </c>
    </row>
    <row r="1035" spans="1:13">
      <c r="A1035">
        <v>101010102001</v>
      </c>
      <c r="B1035" t="s">
        <v>2902</v>
      </c>
      <c r="C1035" t="s">
        <v>2626</v>
      </c>
      <c r="D1035" t="s">
        <v>1288</v>
      </c>
      <c r="E1035" t="s">
        <v>2628</v>
      </c>
      <c r="F1035">
        <v>3236</v>
      </c>
      <c r="G1035" s="1">
        <v>38924</v>
      </c>
      <c r="H1035" t="s">
        <v>2542</v>
      </c>
      <c r="I1035">
        <v>0</v>
      </c>
      <c r="J1035">
        <v>8042.88</v>
      </c>
      <c r="K1035">
        <v>0</v>
      </c>
      <c r="L1035">
        <v>-8042.88</v>
      </c>
      <c r="M1035" t="s">
        <v>1290</v>
      </c>
    </row>
    <row r="1036" spans="1:13">
      <c r="A1036">
        <v>101010102001</v>
      </c>
      <c r="B1036" t="s">
        <v>2902</v>
      </c>
      <c r="C1036" t="s">
        <v>2626</v>
      </c>
      <c r="D1036" t="s">
        <v>1288</v>
      </c>
      <c r="E1036" t="s">
        <v>2628</v>
      </c>
      <c r="F1036">
        <v>3238</v>
      </c>
      <c r="G1036" s="1">
        <v>38924</v>
      </c>
      <c r="H1036" t="s">
        <v>2543</v>
      </c>
      <c r="I1036">
        <v>0</v>
      </c>
      <c r="J1036">
        <v>8042.88</v>
      </c>
      <c r="K1036">
        <v>0</v>
      </c>
      <c r="L1036">
        <v>-8042.88</v>
      </c>
      <c r="M1036" t="s">
        <v>1290</v>
      </c>
    </row>
    <row r="1037" spans="1:13">
      <c r="A1037">
        <v>101010102001</v>
      </c>
      <c r="B1037" t="s">
        <v>2902</v>
      </c>
      <c r="C1037" t="s">
        <v>2626</v>
      </c>
      <c r="D1037" t="s">
        <v>1288</v>
      </c>
      <c r="E1037" t="s">
        <v>2628</v>
      </c>
      <c r="F1037">
        <v>3240</v>
      </c>
      <c r="G1037" s="1">
        <v>38924</v>
      </c>
      <c r="H1037" t="s">
        <v>2544</v>
      </c>
      <c r="I1037">
        <v>0</v>
      </c>
      <c r="J1037">
        <v>430</v>
      </c>
      <c r="K1037">
        <v>0</v>
      </c>
      <c r="L1037">
        <v>-430</v>
      </c>
      <c r="M1037" t="s">
        <v>1290</v>
      </c>
    </row>
    <row r="1038" spans="1:13" s="5" customFormat="1">
      <c r="A1038" s="5">
        <v>101010102001</v>
      </c>
      <c r="B1038" s="5" t="s">
        <v>2902</v>
      </c>
      <c r="C1038" s="5" t="s">
        <v>2626</v>
      </c>
      <c r="D1038" s="5" t="s">
        <v>1288</v>
      </c>
      <c r="E1038" s="5" t="s">
        <v>2628</v>
      </c>
      <c r="F1038" s="5">
        <v>3241</v>
      </c>
      <c r="G1038" s="6">
        <v>38924</v>
      </c>
      <c r="H1038" s="5" t="s">
        <v>2545</v>
      </c>
      <c r="I1038" s="5">
        <v>0</v>
      </c>
      <c r="J1038" s="5">
        <v>15000</v>
      </c>
      <c r="K1038" s="5">
        <v>0</v>
      </c>
      <c r="L1038" s="5">
        <v>-15000</v>
      </c>
      <c r="M1038" s="5" t="s">
        <v>1290</v>
      </c>
    </row>
    <row r="1039" spans="1:13">
      <c r="A1039">
        <v>101010102001</v>
      </c>
      <c r="B1039" t="s">
        <v>2902</v>
      </c>
      <c r="C1039" t="s">
        <v>2626</v>
      </c>
      <c r="D1039" t="s">
        <v>1288</v>
      </c>
      <c r="E1039" t="s">
        <v>2628</v>
      </c>
      <c r="F1039">
        <v>3243</v>
      </c>
      <c r="G1039" s="1">
        <v>38925</v>
      </c>
      <c r="H1039" t="s">
        <v>887</v>
      </c>
      <c r="I1039">
        <v>0</v>
      </c>
      <c r="J1039">
        <v>666.66</v>
      </c>
      <c r="K1039">
        <v>0</v>
      </c>
      <c r="L1039">
        <v>-666.66</v>
      </c>
      <c r="M1039" t="s">
        <v>1290</v>
      </c>
    </row>
    <row r="1040" spans="1:13">
      <c r="A1040">
        <v>101010102001</v>
      </c>
      <c r="B1040" t="s">
        <v>2902</v>
      </c>
      <c r="C1040" t="s">
        <v>2626</v>
      </c>
      <c r="D1040" t="s">
        <v>1288</v>
      </c>
      <c r="E1040" t="s">
        <v>2628</v>
      </c>
      <c r="F1040">
        <v>3247</v>
      </c>
      <c r="G1040" s="1">
        <v>38925</v>
      </c>
      <c r="H1040" t="s">
        <v>888</v>
      </c>
      <c r="I1040">
        <v>0</v>
      </c>
      <c r="J1040">
        <v>222</v>
      </c>
      <c r="K1040">
        <v>0</v>
      </c>
      <c r="L1040">
        <v>-222</v>
      </c>
      <c r="M1040" t="s">
        <v>1290</v>
      </c>
    </row>
    <row r="1041" spans="1:13" s="5" customFormat="1">
      <c r="A1041" s="5">
        <v>101010102001</v>
      </c>
      <c r="B1041" s="5" t="s">
        <v>2902</v>
      </c>
      <c r="C1041" s="5" t="s">
        <v>2626</v>
      </c>
      <c r="D1041" s="5" t="s">
        <v>1288</v>
      </c>
      <c r="E1041" s="5" t="s">
        <v>2628</v>
      </c>
      <c r="F1041" s="5">
        <v>3248</v>
      </c>
      <c r="G1041" s="6">
        <v>38925</v>
      </c>
      <c r="H1041" s="5" t="s">
        <v>889</v>
      </c>
      <c r="I1041" s="5">
        <v>0</v>
      </c>
      <c r="J1041" s="5">
        <v>120</v>
      </c>
      <c r="K1041" s="5">
        <v>0</v>
      </c>
      <c r="L1041" s="5">
        <v>-120</v>
      </c>
      <c r="M1041" s="5" t="s">
        <v>1290</v>
      </c>
    </row>
    <row r="1042" spans="1:13" s="5" customFormat="1">
      <c r="A1042" s="5">
        <v>101010102001</v>
      </c>
      <c r="B1042" s="5" t="s">
        <v>2902</v>
      </c>
      <c r="C1042" s="5" t="s">
        <v>2626</v>
      </c>
      <c r="D1042" s="5" t="s">
        <v>1288</v>
      </c>
      <c r="E1042" s="5" t="s">
        <v>2628</v>
      </c>
      <c r="F1042" s="5">
        <v>3250</v>
      </c>
      <c r="G1042" s="6">
        <v>38926</v>
      </c>
      <c r="H1042" s="5" t="s">
        <v>893</v>
      </c>
      <c r="I1042" s="5">
        <v>0</v>
      </c>
      <c r="J1042" s="5">
        <v>23043.87</v>
      </c>
      <c r="K1042" s="5">
        <v>0</v>
      </c>
      <c r="L1042" s="5">
        <v>-23043.87</v>
      </c>
      <c r="M1042" s="5" t="s">
        <v>1290</v>
      </c>
    </row>
    <row r="1043" spans="1:13">
      <c r="A1043">
        <v>101010102001</v>
      </c>
      <c r="B1043" t="s">
        <v>2902</v>
      </c>
      <c r="C1043" t="s">
        <v>2626</v>
      </c>
      <c r="D1043" t="s">
        <v>1288</v>
      </c>
      <c r="E1043" t="s">
        <v>2628</v>
      </c>
      <c r="F1043">
        <v>3251</v>
      </c>
      <c r="G1043" s="1">
        <v>38926</v>
      </c>
      <c r="H1043" t="s">
        <v>894</v>
      </c>
      <c r="I1043">
        <v>0</v>
      </c>
      <c r="J1043">
        <v>24468.41</v>
      </c>
      <c r="K1043">
        <v>0</v>
      </c>
      <c r="L1043">
        <v>-24468.41</v>
      </c>
      <c r="M1043" t="s">
        <v>1290</v>
      </c>
    </row>
    <row r="1044" spans="1:13">
      <c r="A1044">
        <v>101010102001</v>
      </c>
      <c r="B1044" t="s">
        <v>2902</v>
      </c>
      <c r="C1044" t="s">
        <v>2626</v>
      </c>
      <c r="D1044" t="s">
        <v>1288</v>
      </c>
      <c r="E1044" t="s">
        <v>2628</v>
      </c>
      <c r="F1044">
        <v>3255</v>
      </c>
      <c r="G1044" s="1">
        <v>38926</v>
      </c>
      <c r="H1044" t="s">
        <v>2126</v>
      </c>
      <c r="I1044">
        <v>0</v>
      </c>
      <c r="J1044">
        <v>83.4</v>
      </c>
      <c r="K1044">
        <v>0</v>
      </c>
      <c r="L1044">
        <v>-83.4</v>
      </c>
      <c r="M1044" t="s">
        <v>1290</v>
      </c>
    </row>
    <row r="1045" spans="1:13">
      <c r="A1045">
        <v>101010102001</v>
      </c>
      <c r="B1045" t="s">
        <v>2902</v>
      </c>
      <c r="C1045" t="s">
        <v>2626</v>
      </c>
      <c r="D1045" t="s">
        <v>1288</v>
      </c>
      <c r="E1045" t="s">
        <v>2628</v>
      </c>
      <c r="F1045">
        <v>3259</v>
      </c>
      <c r="G1045" s="1">
        <v>38929</v>
      </c>
      <c r="H1045" t="s">
        <v>2136</v>
      </c>
      <c r="I1045">
        <v>0</v>
      </c>
      <c r="J1045">
        <v>16955.52</v>
      </c>
      <c r="K1045">
        <v>0</v>
      </c>
      <c r="L1045">
        <v>-16955.52</v>
      </c>
      <c r="M1045" t="s">
        <v>1290</v>
      </c>
    </row>
    <row r="1046" spans="1:13">
      <c r="A1046">
        <v>101010102001</v>
      </c>
      <c r="B1046" t="s">
        <v>2902</v>
      </c>
      <c r="C1046" t="s">
        <v>2626</v>
      </c>
      <c r="D1046" t="s">
        <v>1288</v>
      </c>
      <c r="E1046" t="s">
        <v>2628</v>
      </c>
      <c r="F1046">
        <v>3260</v>
      </c>
      <c r="G1046" s="1">
        <v>38929</v>
      </c>
      <c r="H1046" t="s">
        <v>2136</v>
      </c>
      <c r="I1046">
        <v>0</v>
      </c>
      <c r="J1046">
        <v>13477.69</v>
      </c>
      <c r="K1046">
        <v>0</v>
      </c>
      <c r="L1046">
        <v>-13477.69</v>
      </c>
      <c r="M1046" t="s">
        <v>1290</v>
      </c>
    </row>
    <row r="1047" spans="1:13">
      <c r="A1047">
        <v>101010102001</v>
      </c>
      <c r="B1047" t="s">
        <v>2902</v>
      </c>
      <c r="C1047" t="s">
        <v>2626</v>
      </c>
      <c r="D1047" t="s">
        <v>1288</v>
      </c>
      <c r="E1047" t="s">
        <v>2628</v>
      </c>
      <c r="F1047">
        <v>3261</v>
      </c>
      <c r="G1047" s="1">
        <v>38929</v>
      </c>
      <c r="H1047" t="s">
        <v>2137</v>
      </c>
      <c r="I1047">
        <v>0</v>
      </c>
      <c r="J1047">
        <v>129.22</v>
      </c>
      <c r="K1047">
        <v>0</v>
      </c>
      <c r="L1047">
        <v>-129.22</v>
      </c>
      <c r="M1047" t="s">
        <v>1290</v>
      </c>
    </row>
    <row r="1048" spans="1:13">
      <c r="A1048">
        <v>101010102001</v>
      </c>
      <c r="B1048" t="s">
        <v>2902</v>
      </c>
      <c r="C1048" t="s">
        <v>2626</v>
      </c>
      <c r="D1048" t="s">
        <v>1288</v>
      </c>
      <c r="E1048" t="s">
        <v>2628</v>
      </c>
      <c r="F1048">
        <v>3261</v>
      </c>
      <c r="G1048" s="1">
        <v>38929</v>
      </c>
      <c r="H1048" t="s">
        <v>2137</v>
      </c>
      <c r="I1048">
        <v>0</v>
      </c>
      <c r="J1048">
        <v>20590.87</v>
      </c>
      <c r="K1048">
        <v>0</v>
      </c>
      <c r="L1048">
        <v>-20590.87</v>
      </c>
      <c r="M1048" t="s">
        <v>1290</v>
      </c>
    </row>
    <row r="1049" spans="1:13">
      <c r="A1049">
        <v>101010102001</v>
      </c>
      <c r="B1049" t="s">
        <v>2902</v>
      </c>
      <c r="C1049" t="s">
        <v>2626</v>
      </c>
      <c r="D1049" t="s">
        <v>1288</v>
      </c>
      <c r="E1049" t="s">
        <v>2628</v>
      </c>
      <c r="F1049">
        <v>3294</v>
      </c>
      <c r="G1049" s="1">
        <v>38929</v>
      </c>
      <c r="H1049" t="s">
        <v>2138</v>
      </c>
      <c r="I1049">
        <v>0</v>
      </c>
      <c r="J1049">
        <v>5479.51</v>
      </c>
      <c r="K1049">
        <v>0</v>
      </c>
      <c r="L1049">
        <v>-5479.51</v>
      </c>
      <c r="M1049" t="s">
        <v>1290</v>
      </c>
    </row>
    <row r="1050" spans="1:13">
      <c r="A1050">
        <v>101010102001</v>
      </c>
      <c r="B1050" t="s">
        <v>2676</v>
      </c>
      <c r="C1050" t="s">
        <v>2626</v>
      </c>
      <c r="D1050" t="s">
        <v>1288</v>
      </c>
      <c r="E1050" t="s">
        <v>2628</v>
      </c>
      <c r="F1050">
        <v>3272</v>
      </c>
      <c r="G1050" s="1">
        <v>38930</v>
      </c>
      <c r="H1050" t="s">
        <v>338</v>
      </c>
      <c r="I1050">
        <v>0</v>
      </c>
      <c r="J1050">
        <v>75</v>
      </c>
      <c r="K1050">
        <v>0</v>
      </c>
      <c r="L1050">
        <v>-75</v>
      </c>
      <c r="M1050" t="s">
        <v>1290</v>
      </c>
    </row>
    <row r="1051" spans="1:13">
      <c r="A1051">
        <v>101010102001</v>
      </c>
      <c r="B1051" t="s">
        <v>2902</v>
      </c>
      <c r="C1051" t="s">
        <v>2626</v>
      </c>
      <c r="D1051" t="s">
        <v>1288</v>
      </c>
      <c r="E1051" t="s">
        <v>2628</v>
      </c>
      <c r="F1051">
        <v>3285</v>
      </c>
      <c r="G1051" s="1">
        <v>38930</v>
      </c>
      <c r="H1051" t="s">
        <v>547</v>
      </c>
      <c r="I1051">
        <v>0</v>
      </c>
      <c r="J1051">
        <v>2035.02</v>
      </c>
      <c r="K1051">
        <v>0</v>
      </c>
      <c r="L1051">
        <v>-2035.02</v>
      </c>
      <c r="M1051" t="s">
        <v>1290</v>
      </c>
    </row>
    <row r="1052" spans="1:13">
      <c r="A1052">
        <v>101010102001</v>
      </c>
      <c r="B1052" t="s">
        <v>2902</v>
      </c>
      <c r="C1052" t="s">
        <v>2626</v>
      </c>
      <c r="D1052" t="s">
        <v>1288</v>
      </c>
      <c r="E1052" t="s">
        <v>2628</v>
      </c>
      <c r="F1052">
        <v>3286</v>
      </c>
      <c r="G1052" s="1">
        <v>38930</v>
      </c>
      <c r="H1052" t="s">
        <v>548</v>
      </c>
      <c r="I1052">
        <v>0</v>
      </c>
      <c r="J1052">
        <v>17040.72</v>
      </c>
      <c r="K1052">
        <v>0</v>
      </c>
      <c r="L1052">
        <v>-17040.72</v>
      </c>
      <c r="M1052" t="s">
        <v>1290</v>
      </c>
    </row>
    <row r="1053" spans="1:13">
      <c r="A1053">
        <v>101010102001</v>
      </c>
      <c r="B1053" t="s">
        <v>2902</v>
      </c>
      <c r="C1053" t="s">
        <v>2626</v>
      </c>
      <c r="D1053" t="s">
        <v>1288</v>
      </c>
      <c r="E1053" t="s">
        <v>2628</v>
      </c>
      <c r="F1053">
        <v>3287</v>
      </c>
      <c r="G1053" s="1">
        <v>38930</v>
      </c>
      <c r="H1053" t="s">
        <v>549</v>
      </c>
      <c r="I1053">
        <v>0</v>
      </c>
      <c r="J1053">
        <v>147.16999999999999</v>
      </c>
      <c r="K1053">
        <v>0</v>
      </c>
      <c r="L1053">
        <v>-147.16999999999999</v>
      </c>
      <c r="M1053" t="s">
        <v>1290</v>
      </c>
    </row>
    <row r="1054" spans="1:13">
      <c r="A1054">
        <v>101010102001</v>
      </c>
      <c r="B1054" t="s">
        <v>2902</v>
      </c>
      <c r="C1054" t="s">
        <v>2626</v>
      </c>
      <c r="D1054" t="s">
        <v>1288</v>
      </c>
      <c r="E1054" t="s">
        <v>2628</v>
      </c>
      <c r="F1054">
        <v>3291</v>
      </c>
      <c r="G1054" s="1">
        <v>38930</v>
      </c>
      <c r="H1054" t="s">
        <v>550</v>
      </c>
      <c r="I1054">
        <v>0</v>
      </c>
      <c r="J1054">
        <v>200</v>
      </c>
      <c r="K1054">
        <v>0</v>
      </c>
      <c r="L1054">
        <v>-200</v>
      </c>
      <c r="M1054" t="s">
        <v>1290</v>
      </c>
    </row>
    <row r="1055" spans="1:13">
      <c r="A1055">
        <v>101010102001</v>
      </c>
      <c r="B1055" t="s">
        <v>2902</v>
      </c>
      <c r="C1055" t="s">
        <v>2626</v>
      </c>
      <c r="D1055" t="s">
        <v>1288</v>
      </c>
      <c r="E1055" t="s">
        <v>2628</v>
      </c>
      <c r="F1055">
        <v>3292</v>
      </c>
      <c r="G1055" s="1">
        <v>38931</v>
      </c>
      <c r="H1055" t="s">
        <v>558</v>
      </c>
      <c r="I1055">
        <v>0</v>
      </c>
      <c r="J1055">
        <v>20100.18</v>
      </c>
      <c r="K1055">
        <v>0</v>
      </c>
      <c r="L1055">
        <v>-20100.18</v>
      </c>
      <c r="M1055" t="s">
        <v>1290</v>
      </c>
    </row>
    <row r="1056" spans="1:13">
      <c r="A1056">
        <v>101010102001</v>
      </c>
      <c r="B1056" t="s">
        <v>2902</v>
      </c>
      <c r="C1056" t="s">
        <v>2626</v>
      </c>
      <c r="D1056" t="s">
        <v>1288</v>
      </c>
      <c r="E1056" t="s">
        <v>2628</v>
      </c>
      <c r="F1056">
        <v>3293</v>
      </c>
      <c r="G1056" s="1">
        <v>38931</v>
      </c>
      <c r="H1056" t="s">
        <v>559</v>
      </c>
      <c r="I1056">
        <v>0</v>
      </c>
      <c r="J1056">
        <v>22174.11</v>
      </c>
      <c r="K1056">
        <v>0</v>
      </c>
      <c r="L1056">
        <v>-22174.11</v>
      </c>
      <c r="M1056" t="s">
        <v>1290</v>
      </c>
    </row>
    <row r="1057" spans="1:13">
      <c r="A1057">
        <v>101010102001</v>
      </c>
      <c r="B1057" t="s">
        <v>2902</v>
      </c>
      <c r="C1057" t="s">
        <v>2626</v>
      </c>
      <c r="D1057" t="s">
        <v>1288</v>
      </c>
      <c r="E1057" t="s">
        <v>2628</v>
      </c>
      <c r="F1057">
        <v>3298</v>
      </c>
      <c r="G1057" s="1">
        <v>38932</v>
      </c>
      <c r="H1057" t="s">
        <v>587</v>
      </c>
      <c r="I1057">
        <v>0</v>
      </c>
      <c r="J1057">
        <v>218</v>
      </c>
      <c r="K1057">
        <v>0</v>
      </c>
      <c r="L1057">
        <v>-218</v>
      </c>
      <c r="M1057" t="s">
        <v>1290</v>
      </c>
    </row>
    <row r="1058" spans="1:13">
      <c r="A1058">
        <v>101010102001</v>
      </c>
      <c r="B1058" t="s">
        <v>2902</v>
      </c>
      <c r="C1058" t="s">
        <v>2626</v>
      </c>
      <c r="D1058" t="s">
        <v>1288</v>
      </c>
      <c r="E1058" t="s">
        <v>2628</v>
      </c>
      <c r="F1058">
        <v>3299</v>
      </c>
      <c r="G1058" s="1">
        <v>38932</v>
      </c>
      <c r="H1058" t="s">
        <v>588</v>
      </c>
      <c r="I1058">
        <v>0</v>
      </c>
      <c r="J1058">
        <v>411.25</v>
      </c>
      <c r="K1058">
        <v>0</v>
      </c>
      <c r="L1058">
        <v>-411.25</v>
      </c>
      <c r="M1058" t="s">
        <v>1290</v>
      </c>
    </row>
    <row r="1059" spans="1:13">
      <c r="A1059">
        <v>101010102001</v>
      </c>
      <c r="B1059" t="s">
        <v>2902</v>
      </c>
      <c r="C1059" t="s">
        <v>2626</v>
      </c>
      <c r="D1059" t="s">
        <v>1288</v>
      </c>
      <c r="E1059" t="s">
        <v>2628</v>
      </c>
      <c r="F1059">
        <v>3300</v>
      </c>
      <c r="G1059" s="1">
        <v>38932</v>
      </c>
      <c r="H1059" t="s">
        <v>589</v>
      </c>
      <c r="I1059">
        <v>0</v>
      </c>
      <c r="J1059">
        <v>81.97</v>
      </c>
      <c r="K1059">
        <v>0</v>
      </c>
      <c r="L1059">
        <v>-81.97</v>
      </c>
      <c r="M1059" t="s">
        <v>1290</v>
      </c>
    </row>
    <row r="1060" spans="1:13">
      <c r="A1060">
        <v>101010102001</v>
      </c>
      <c r="B1060" t="s">
        <v>2902</v>
      </c>
      <c r="C1060" t="s">
        <v>2626</v>
      </c>
      <c r="D1060" t="s">
        <v>1288</v>
      </c>
      <c r="E1060" t="s">
        <v>2628</v>
      </c>
      <c r="F1060">
        <v>3301</v>
      </c>
      <c r="G1060" s="1">
        <v>38932</v>
      </c>
      <c r="H1060" t="s">
        <v>590</v>
      </c>
      <c r="I1060">
        <v>0</v>
      </c>
      <c r="J1060">
        <v>117.2</v>
      </c>
      <c r="K1060">
        <v>0</v>
      </c>
      <c r="L1060">
        <v>-117.2</v>
      </c>
      <c r="M1060" t="s">
        <v>1290</v>
      </c>
    </row>
    <row r="1061" spans="1:13">
      <c r="A1061">
        <v>101010102001</v>
      </c>
      <c r="B1061" t="s">
        <v>2902</v>
      </c>
      <c r="C1061" t="s">
        <v>2626</v>
      </c>
      <c r="D1061" t="s">
        <v>1288</v>
      </c>
      <c r="E1061" t="s">
        <v>2628</v>
      </c>
      <c r="F1061">
        <v>3303</v>
      </c>
      <c r="G1061" s="1">
        <v>38932</v>
      </c>
      <c r="H1061" t="s">
        <v>591</v>
      </c>
      <c r="I1061">
        <v>0</v>
      </c>
      <c r="J1061">
        <v>147.6</v>
      </c>
      <c r="K1061">
        <v>0</v>
      </c>
      <c r="L1061">
        <v>-147.6</v>
      </c>
      <c r="M1061" t="s">
        <v>1290</v>
      </c>
    </row>
    <row r="1062" spans="1:13">
      <c r="A1062">
        <v>101010102001</v>
      </c>
      <c r="B1062" t="s">
        <v>2902</v>
      </c>
      <c r="C1062" t="s">
        <v>2626</v>
      </c>
      <c r="D1062" t="s">
        <v>1288</v>
      </c>
      <c r="E1062" t="s">
        <v>2628</v>
      </c>
      <c r="F1062">
        <v>3305</v>
      </c>
      <c r="G1062" s="1">
        <v>38932</v>
      </c>
      <c r="H1062" t="s">
        <v>592</v>
      </c>
      <c r="I1062">
        <v>0</v>
      </c>
      <c r="J1062">
        <v>100.8</v>
      </c>
      <c r="K1062">
        <v>0</v>
      </c>
      <c r="L1062">
        <v>-100.8</v>
      </c>
      <c r="M1062" t="s">
        <v>1290</v>
      </c>
    </row>
    <row r="1063" spans="1:13">
      <c r="A1063">
        <v>101010102001</v>
      </c>
      <c r="B1063" t="s">
        <v>2902</v>
      </c>
      <c r="C1063" t="s">
        <v>2626</v>
      </c>
      <c r="D1063" t="s">
        <v>1288</v>
      </c>
      <c r="E1063" t="s">
        <v>2628</v>
      </c>
      <c r="F1063">
        <v>3315</v>
      </c>
      <c r="G1063" s="1">
        <v>38932</v>
      </c>
      <c r="H1063" t="s">
        <v>593</v>
      </c>
      <c r="I1063">
        <v>0</v>
      </c>
      <c r="J1063">
        <v>6.5</v>
      </c>
      <c r="K1063">
        <v>0</v>
      </c>
      <c r="L1063">
        <v>-6.5</v>
      </c>
      <c r="M1063" t="s">
        <v>1290</v>
      </c>
    </row>
    <row r="1064" spans="1:13">
      <c r="A1064">
        <v>101010102001</v>
      </c>
      <c r="B1064" t="s">
        <v>2902</v>
      </c>
      <c r="C1064" t="s">
        <v>2626</v>
      </c>
      <c r="D1064" t="s">
        <v>1288</v>
      </c>
      <c r="E1064" t="s">
        <v>2628</v>
      </c>
      <c r="F1064">
        <v>3316</v>
      </c>
      <c r="G1064" s="1">
        <v>38932</v>
      </c>
      <c r="H1064" t="s">
        <v>594</v>
      </c>
      <c r="I1064">
        <v>0</v>
      </c>
      <c r="J1064">
        <v>200.31</v>
      </c>
      <c r="K1064">
        <v>0</v>
      </c>
      <c r="L1064">
        <v>-200.31</v>
      </c>
      <c r="M1064" t="s">
        <v>1290</v>
      </c>
    </row>
    <row r="1065" spans="1:13">
      <c r="A1065">
        <v>101010102001</v>
      </c>
      <c r="B1065" t="s">
        <v>2902</v>
      </c>
      <c r="C1065" t="s">
        <v>2626</v>
      </c>
      <c r="D1065" t="s">
        <v>1288</v>
      </c>
      <c r="E1065" t="s">
        <v>2628</v>
      </c>
      <c r="F1065">
        <v>3317</v>
      </c>
      <c r="G1065" s="1">
        <v>38933</v>
      </c>
      <c r="H1065" t="s">
        <v>2381</v>
      </c>
      <c r="I1065">
        <v>0</v>
      </c>
      <c r="J1065">
        <v>344.96</v>
      </c>
      <c r="K1065">
        <v>0</v>
      </c>
      <c r="L1065">
        <v>-344.96</v>
      </c>
      <c r="M1065" t="s">
        <v>1290</v>
      </c>
    </row>
    <row r="1066" spans="1:13">
      <c r="A1066">
        <v>101010102001</v>
      </c>
      <c r="B1066" t="s">
        <v>2902</v>
      </c>
      <c r="C1066" t="s">
        <v>2626</v>
      </c>
      <c r="D1066" t="s">
        <v>1288</v>
      </c>
      <c r="E1066" t="s">
        <v>2628</v>
      </c>
      <c r="F1066">
        <v>3318</v>
      </c>
      <c r="G1066" s="1">
        <v>38933</v>
      </c>
      <c r="H1066" t="s">
        <v>2382</v>
      </c>
      <c r="I1066">
        <v>0</v>
      </c>
      <c r="J1066">
        <v>385.6</v>
      </c>
      <c r="K1066">
        <v>0</v>
      </c>
      <c r="L1066">
        <v>-385.6</v>
      </c>
      <c r="M1066" t="s">
        <v>1290</v>
      </c>
    </row>
    <row r="1067" spans="1:13">
      <c r="A1067">
        <v>101010102001</v>
      </c>
      <c r="B1067" t="s">
        <v>2902</v>
      </c>
      <c r="C1067" t="s">
        <v>2626</v>
      </c>
      <c r="D1067" t="s">
        <v>1288</v>
      </c>
      <c r="E1067" t="s">
        <v>2628</v>
      </c>
      <c r="F1067">
        <v>3319</v>
      </c>
      <c r="G1067" s="1">
        <v>38933</v>
      </c>
      <c r="H1067" t="s">
        <v>2383</v>
      </c>
      <c r="I1067">
        <v>0</v>
      </c>
      <c r="J1067">
        <v>24032.560000000001</v>
      </c>
      <c r="K1067">
        <v>0</v>
      </c>
      <c r="L1067">
        <v>-24032.560000000001</v>
      </c>
      <c r="M1067" t="s">
        <v>1290</v>
      </c>
    </row>
    <row r="1068" spans="1:13">
      <c r="A1068">
        <v>101010102001</v>
      </c>
      <c r="B1068" t="s">
        <v>2902</v>
      </c>
      <c r="C1068" t="s">
        <v>2626</v>
      </c>
      <c r="D1068" t="s">
        <v>1288</v>
      </c>
      <c r="E1068" t="s">
        <v>2628</v>
      </c>
      <c r="F1068">
        <v>3320</v>
      </c>
      <c r="G1068" s="1">
        <v>38933</v>
      </c>
      <c r="H1068" t="s">
        <v>2384</v>
      </c>
      <c r="I1068">
        <v>0</v>
      </c>
      <c r="J1068">
        <v>9567.4</v>
      </c>
      <c r="K1068">
        <v>0</v>
      </c>
      <c r="L1068">
        <v>-9567.4</v>
      </c>
      <c r="M1068" t="s">
        <v>1290</v>
      </c>
    </row>
    <row r="1069" spans="1:13" s="5" customFormat="1">
      <c r="A1069" s="5">
        <v>101010102001</v>
      </c>
      <c r="B1069" s="5" t="s">
        <v>2902</v>
      </c>
      <c r="C1069" s="5" t="s">
        <v>2626</v>
      </c>
      <c r="D1069" s="5" t="s">
        <v>1288</v>
      </c>
      <c r="E1069" s="5" t="s">
        <v>2628</v>
      </c>
      <c r="F1069" s="5">
        <v>3321</v>
      </c>
      <c r="G1069" s="6">
        <v>38933</v>
      </c>
      <c r="H1069" s="5" t="s">
        <v>2385</v>
      </c>
      <c r="I1069" s="5">
        <v>0</v>
      </c>
      <c r="J1069" s="5">
        <v>191.5</v>
      </c>
      <c r="K1069" s="5">
        <v>0</v>
      </c>
      <c r="L1069" s="5">
        <v>-191.5</v>
      </c>
      <c r="M1069" s="5" t="s">
        <v>1290</v>
      </c>
    </row>
    <row r="1070" spans="1:13">
      <c r="A1070">
        <v>101010102001</v>
      </c>
      <c r="B1070" t="s">
        <v>2902</v>
      </c>
      <c r="C1070" t="s">
        <v>2626</v>
      </c>
      <c r="D1070" t="s">
        <v>1288</v>
      </c>
      <c r="E1070" t="s">
        <v>2628</v>
      </c>
      <c r="F1070">
        <v>3322</v>
      </c>
      <c r="G1070" s="1">
        <v>38933</v>
      </c>
      <c r="H1070" t="s">
        <v>1223</v>
      </c>
      <c r="I1070">
        <v>0</v>
      </c>
      <c r="J1070">
        <v>20100.18</v>
      </c>
      <c r="K1070">
        <v>0</v>
      </c>
      <c r="L1070">
        <v>-20100.18</v>
      </c>
      <c r="M1070" t="s">
        <v>1290</v>
      </c>
    </row>
    <row r="1071" spans="1:13">
      <c r="A1071">
        <v>101010102001</v>
      </c>
      <c r="B1071" t="s">
        <v>2902</v>
      </c>
      <c r="C1071" t="s">
        <v>2626</v>
      </c>
      <c r="D1071" t="s">
        <v>1288</v>
      </c>
      <c r="E1071" t="s">
        <v>2628</v>
      </c>
      <c r="F1071">
        <v>3323</v>
      </c>
      <c r="G1071" s="1">
        <v>38933</v>
      </c>
      <c r="H1071" t="s">
        <v>2386</v>
      </c>
      <c r="I1071">
        <v>0</v>
      </c>
      <c r="J1071">
        <v>520</v>
      </c>
      <c r="K1071">
        <v>0</v>
      </c>
      <c r="L1071">
        <v>-520</v>
      </c>
      <c r="M1071" t="s">
        <v>1290</v>
      </c>
    </row>
    <row r="1072" spans="1:13">
      <c r="A1072">
        <v>101010102001</v>
      </c>
      <c r="B1072" t="s">
        <v>2902</v>
      </c>
      <c r="C1072" t="s">
        <v>2626</v>
      </c>
      <c r="D1072" t="s">
        <v>1288</v>
      </c>
      <c r="E1072" t="s">
        <v>2628</v>
      </c>
      <c r="F1072">
        <v>3324</v>
      </c>
      <c r="G1072" s="1">
        <v>38933</v>
      </c>
      <c r="H1072" t="s">
        <v>2387</v>
      </c>
      <c r="I1072">
        <v>0</v>
      </c>
      <c r="J1072">
        <v>1236.18</v>
      </c>
      <c r="K1072">
        <v>0</v>
      </c>
      <c r="L1072">
        <v>-1236.18</v>
      </c>
      <c r="M1072" t="s">
        <v>1290</v>
      </c>
    </row>
    <row r="1073" spans="1:14">
      <c r="A1073">
        <v>101010102001</v>
      </c>
      <c r="B1073" t="s">
        <v>2902</v>
      </c>
      <c r="C1073" t="s">
        <v>2626</v>
      </c>
      <c r="D1073" t="s">
        <v>1288</v>
      </c>
      <c r="E1073" t="s">
        <v>2628</v>
      </c>
      <c r="F1073">
        <v>3327</v>
      </c>
      <c r="G1073" s="1">
        <v>38933</v>
      </c>
      <c r="H1073" t="s">
        <v>2388</v>
      </c>
      <c r="I1073">
        <v>0</v>
      </c>
      <c r="J1073">
        <v>322.7</v>
      </c>
      <c r="K1073">
        <v>0</v>
      </c>
      <c r="L1073">
        <v>-322.7</v>
      </c>
      <c r="M1073" t="s">
        <v>1290</v>
      </c>
    </row>
    <row r="1074" spans="1:14">
      <c r="A1074">
        <v>101010102001</v>
      </c>
      <c r="B1074" t="s">
        <v>2902</v>
      </c>
      <c r="C1074" t="s">
        <v>2626</v>
      </c>
      <c r="D1074" t="s">
        <v>1288</v>
      </c>
      <c r="E1074" t="s">
        <v>2628</v>
      </c>
      <c r="F1074">
        <v>3328</v>
      </c>
      <c r="G1074" s="1">
        <v>38933</v>
      </c>
      <c r="H1074" t="s">
        <v>2389</v>
      </c>
      <c r="I1074">
        <v>0</v>
      </c>
      <c r="J1074">
        <v>7689.58</v>
      </c>
      <c r="K1074">
        <v>0</v>
      </c>
      <c r="L1074">
        <v>-7689.58</v>
      </c>
      <c r="M1074" t="s">
        <v>1290</v>
      </c>
    </row>
    <row r="1075" spans="1:14">
      <c r="A1075">
        <v>101010102001</v>
      </c>
      <c r="B1075" t="s">
        <v>2902</v>
      </c>
      <c r="C1075" t="s">
        <v>2626</v>
      </c>
      <c r="D1075" t="s">
        <v>1288</v>
      </c>
      <c r="E1075" t="s">
        <v>2628</v>
      </c>
      <c r="F1075">
        <v>3329</v>
      </c>
      <c r="G1075" s="1">
        <v>38933</v>
      </c>
      <c r="H1075" t="s">
        <v>2390</v>
      </c>
      <c r="I1075">
        <v>0</v>
      </c>
      <c r="J1075">
        <v>205.39</v>
      </c>
      <c r="K1075">
        <v>0</v>
      </c>
      <c r="L1075">
        <v>-205.39</v>
      </c>
      <c r="M1075" t="s">
        <v>1290</v>
      </c>
    </row>
    <row r="1076" spans="1:14">
      <c r="A1076">
        <v>101010102001</v>
      </c>
      <c r="B1076" t="s">
        <v>2902</v>
      </c>
      <c r="C1076" t="s">
        <v>2626</v>
      </c>
      <c r="D1076" t="s">
        <v>1288</v>
      </c>
      <c r="E1076" t="s">
        <v>2628</v>
      </c>
      <c r="F1076">
        <v>3331</v>
      </c>
      <c r="G1076" s="1">
        <v>38934</v>
      </c>
      <c r="H1076" t="s">
        <v>2401</v>
      </c>
      <c r="I1076">
        <v>0</v>
      </c>
      <c r="J1076">
        <v>104.5</v>
      </c>
      <c r="K1076">
        <v>0</v>
      </c>
      <c r="L1076">
        <v>-104.5</v>
      </c>
      <c r="M1076" t="s">
        <v>1290</v>
      </c>
    </row>
    <row r="1077" spans="1:14">
      <c r="A1077">
        <v>101010102001</v>
      </c>
      <c r="B1077" t="s">
        <v>2902</v>
      </c>
      <c r="C1077" t="s">
        <v>2626</v>
      </c>
      <c r="D1077" t="s">
        <v>1288</v>
      </c>
      <c r="E1077" t="s">
        <v>2628</v>
      </c>
      <c r="F1077">
        <v>3332</v>
      </c>
      <c r="G1077" s="1">
        <v>38934</v>
      </c>
      <c r="H1077" t="s">
        <v>2402</v>
      </c>
      <c r="I1077">
        <v>0</v>
      </c>
      <c r="J1077">
        <v>60</v>
      </c>
      <c r="K1077">
        <v>0</v>
      </c>
      <c r="L1077">
        <v>-60</v>
      </c>
      <c r="M1077" t="s">
        <v>1290</v>
      </c>
    </row>
    <row r="1078" spans="1:14" s="9" customFormat="1">
      <c r="A1078" s="9">
        <v>101010102001</v>
      </c>
      <c r="B1078" s="9" t="s">
        <v>2902</v>
      </c>
      <c r="C1078" s="9" t="s">
        <v>2626</v>
      </c>
      <c r="D1078" s="9" t="s">
        <v>1288</v>
      </c>
      <c r="E1078" s="9" t="s">
        <v>2628</v>
      </c>
      <c r="F1078" s="9">
        <v>3335</v>
      </c>
      <c r="G1078" s="10">
        <v>38936</v>
      </c>
      <c r="H1078" s="9" t="s">
        <v>2403</v>
      </c>
      <c r="I1078" s="9">
        <v>0</v>
      </c>
      <c r="J1078" s="9">
        <v>13945.4</v>
      </c>
      <c r="K1078" s="9">
        <v>0</v>
      </c>
      <c r="L1078" s="9">
        <v>-13945.4</v>
      </c>
      <c r="M1078" s="9" t="s">
        <v>1290</v>
      </c>
      <c r="N1078" s="9" t="s">
        <v>317</v>
      </c>
    </row>
    <row r="1079" spans="1:14">
      <c r="A1079">
        <v>101010102001</v>
      </c>
      <c r="B1079" t="s">
        <v>2902</v>
      </c>
      <c r="C1079" t="s">
        <v>2626</v>
      </c>
      <c r="D1079" t="s">
        <v>1288</v>
      </c>
      <c r="E1079" t="s">
        <v>2628</v>
      </c>
      <c r="F1079">
        <v>3336</v>
      </c>
      <c r="G1079" s="1">
        <v>38936</v>
      </c>
      <c r="H1079" t="s">
        <v>2404</v>
      </c>
      <c r="I1079">
        <v>0</v>
      </c>
      <c r="J1079">
        <v>13933.87</v>
      </c>
      <c r="K1079">
        <v>0</v>
      </c>
      <c r="L1079">
        <v>-13933.87</v>
      </c>
      <c r="M1079" t="s">
        <v>1290</v>
      </c>
    </row>
    <row r="1080" spans="1:14">
      <c r="A1080">
        <v>101010102001</v>
      </c>
      <c r="B1080" t="s">
        <v>2902</v>
      </c>
      <c r="C1080" t="s">
        <v>2626</v>
      </c>
      <c r="D1080" t="s">
        <v>1288</v>
      </c>
      <c r="E1080" t="s">
        <v>2628</v>
      </c>
      <c r="F1080">
        <v>3337</v>
      </c>
      <c r="G1080" s="1">
        <v>38936</v>
      </c>
      <c r="H1080" t="s">
        <v>2405</v>
      </c>
      <c r="I1080">
        <v>0</v>
      </c>
      <c r="J1080">
        <v>13922.27</v>
      </c>
      <c r="K1080">
        <v>0</v>
      </c>
      <c r="L1080">
        <v>-13922.27</v>
      </c>
      <c r="M1080" t="s">
        <v>1290</v>
      </c>
    </row>
    <row r="1081" spans="1:14" s="9" customFormat="1">
      <c r="A1081" s="9">
        <v>101010102001</v>
      </c>
      <c r="B1081" s="9" t="s">
        <v>2902</v>
      </c>
      <c r="C1081" s="9" t="s">
        <v>2626</v>
      </c>
      <c r="D1081" s="9" t="s">
        <v>1288</v>
      </c>
      <c r="E1081" s="9" t="s">
        <v>2628</v>
      </c>
      <c r="F1081" s="9">
        <v>3338</v>
      </c>
      <c r="G1081" s="10">
        <v>38936</v>
      </c>
      <c r="H1081" s="9" t="s">
        <v>2405</v>
      </c>
      <c r="I1081" s="9">
        <v>0</v>
      </c>
      <c r="J1081" s="9">
        <v>13910.58</v>
      </c>
      <c r="K1081" s="9">
        <v>0</v>
      </c>
      <c r="L1081" s="9">
        <v>-13910.58</v>
      </c>
      <c r="M1081" s="9" t="s">
        <v>1290</v>
      </c>
      <c r="N1081" s="9" t="s">
        <v>317</v>
      </c>
    </row>
    <row r="1082" spans="1:14" s="9" customFormat="1">
      <c r="A1082" s="9">
        <v>101010102001</v>
      </c>
      <c r="B1082" s="9" t="s">
        <v>2902</v>
      </c>
      <c r="C1082" s="9" t="s">
        <v>2626</v>
      </c>
      <c r="D1082" s="9" t="s">
        <v>1288</v>
      </c>
      <c r="E1082" s="9" t="s">
        <v>2628</v>
      </c>
      <c r="F1082" s="9">
        <v>3340</v>
      </c>
      <c r="G1082" s="10">
        <v>38936</v>
      </c>
      <c r="H1082" s="9" t="s">
        <v>2406</v>
      </c>
      <c r="I1082" s="9">
        <v>0</v>
      </c>
      <c r="J1082" s="9">
        <v>295.60000000000002</v>
      </c>
      <c r="K1082" s="9">
        <v>0</v>
      </c>
      <c r="L1082" s="9">
        <v>-295.60000000000002</v>
      </c>
      <c r="M1082" s="9" t="s">
        <v>1290</v>
      </c>
    </row>
    <row r="1083" spans="1:14">
      <c r="A1083">
        <v>101010102001</v>
      </c>
      <c r="B1083" t="s">
        <v>2902</v>
      </c>
      <c r="C1083" t="s">
        <v>2626</v>
      </c>
      <c r="D1083" t="s">
        <v>1288</v>
      </c>
      <c r="E1083" t="s">
        <v>2628</v>
      </c>
      <c r="F1083">
        <v>3341</v>
      </c>
      <c r="G1083" s="1">
        <v>38936</v>
      </c>
      <c r="H1083" t="s">
        <v>2407</v>
      </c>
      <c r="I1083">
        <v>0</v>
      </c>
      <c r="J1083">
        <v>250</v>
      </c>
      <c r="K1083">
        <v>0</v>
      </c>
      <c r="L1083">
        <v>-250</v>
      </c>
      <c r="M1083" t="s">
        <v>1290</v>
      </c>
    </row>
    <row r="1084" spans="1:14">
      <c r="A1084">
        <v>101010102001</v>
      </c>
      <c r="B1084" t="s">
        <v>2902</v>
      </c>
      <c r="C1084" t="s">
        <v>2626</v>
      </c>
      <c r="D1084" t="s">
        <v>1288</v>
      </c>
      <c r="E1084" t="s">
        <v>2628</v>
      </c>
      <c r="F1084">
        <v>3343</v>
      </c>
      <c r="G1084" s="1">
        <v>38936</v>
      </c>
      <c r="H1084" t="s">
        <v>2408</v>
      </c>
      <c r="I1084">
        <v>0</v>
      </c>
      <c r="J1084">
        <v>1971.79</v>
      </c>
      <c r="K1084">
        <v>0</v>
      </c>
      <c r="L1084">
        <v>-1971.79</v>
      </c>
      <c r="M1084" t="s">
        <v>1290</v>
      </c>
    </row>
    <row r="1085" spans="1:14">
      <c r="A1085">
        <v>101010102001</v>
      </c>
      <c r="B1085" t="s">
        <v>2902</v>
      </c>
      <c r="C1085" t="s">
        <v>2626</v>
      </c>
      <c r="D1085" t="s">
        <v>1288</v>
      </c>
      <c r="E1085" t="s">
        <v>2628</v>
      </c>
      <c r="F1085">
        <v>3347</v>
      </c>
      <c r="G1085" s="1">
        <v>38936</v>
      </c>
      <c r="H1085" t="s">
        <v>2409</v>
      </c>
      <c r="I1085">
        <v>0</v>
      </c>
      <c r="J1085">
        <v>266.52999999999997</v>
      </c>
      <c r="K1085">
        <v>0</v>
      </c>
      <c r="L1085">
        <v>-266.52999999999997</v>
      </c>
      <c r="M1085" t="s">
        <v>1290</v>
      </c>
    </row>
    <row r="1086" spans="1:14">
      <c r="A1086">
        <v>101010102001</v>
      </c>
      <c r="B1086" t="s">
        <v>2902</v>
      </c>
      <c r="C1086" t="s">
        <v>2626</v>
      </c>
      <c r="D1086" t="s">
        <v>1288</v>
      </c>
      <c r="E1086" t="s">
        <v>2628</v>
      </c>
      <c r="F1086">
        <v>3348</v>
      </c>
      <c r="G1086" s="1">
        <v>38936</v>
      </c>
      <c r="H1086" t="s">
        <v>2410</v>
      </c>
      <c r="I1086">
        <v>0</v>
      </c>
      <c r="J1086">
        <v>50</v>
      </c>
      <c r="K1086">
        <v>0</v>
      </c>
      <c r="L1086">
        <v>-50</v>
      </c>
      <c r="M1086" t="s">
        <v>1290</v>
      </c>
    </row>
    <row r="1087" spans="1:14">
      <c r="A1087">
        <v>101010102001</v>
      </c>
      <c r="B1087" t="s">
        <v>2902</v>
      </c>
      <c r="C1087" t="s">
        <v>2626</v>
      </c>
      <c r="D1087" t="s">
        <v>1288</v>
      </c>
      <c r="E1087" t="s">
        <v>2628</v>
      </c>
      <c r="F1087">
        <v>3350</v>
      </c>
      <c r="G1087" s="1">
        <v>38937</v>
      </c>
      <c r="H1087" t="s">
        <v>2412</v>
      </c>
      <c r="I1087">
        <v>0</v>
      </c>
      <c r="J1087">
        <v>13546.63</v>
      </c>
      <c r="K1087">
        <v>0</v>
      </c>
      <c r="L1087">
        <v>-13546.63</v>
      </c>
      <c r="M1087" t="s">
        <v>1290</v>
      </c>
    </row>
    <row r="1088" spans="1:14">
      <c r="A1088">
        <v>101010102001</v>
      </c>
      <c r="B1088" t="s">
        <v>2902</v>
      </c>
      <c r="C1088" t="s">
        <v>2626</v>
      </c>
      <c r="D1088" t="s">
        <v>1288</v>
      </c>
      <c r="E1088" t="s">
        <v>2628</v>
      </c>
      <c r="F1088">
        <v>3351</v>
      </c>
      <c r="G1088" s="1">
        <v>38937</v>
      </c>
      <c r="H1088" t="s">
        <v>2413</v>
      </c>
      <c r="I1088">
        <v>0</v>
      </c>
      <c r="J1088">
        <v>167.7</v>
      </c>
      <c r="K1088">
        <v>0</v>
      </c>
      <c r="L1088">
        <v>-167.7</v>
      </c>
      <c r="M1088" t="s">
        <v>1290</v>
      </c>
    </row>
    <row r="1089" spans="1:13">
      <c r="A1089">
        <v>101010102001</v>
      </c>
      <c r="B1089" t="s">
        <v>2902</v>
      </c>
      <c r="C1089" t="s">
        <v>2626</v>
      </c>
      <c r="D1089" t="s">
        <v>1288</v>
      </c>
      <c r="E1089" t="s">
        <v>2628</v>
      </c>
      <c r="F1089">
        <v>3352</v>
      </c>
      <c r="G1089" s="1">
        <v>38938</v>
      </c>
      <c r="H1089" t="s">
        <v>747</v>
      </c>
      <c r="I1089">
        <v>0</v>
      </c>
      <c r="J1089">
        <v>12235.43</v>
      </c>
      <c r="K1089">
        <v>0</v>
      </c>
      <c r="L1089">
        <v>-12235.43</v>
      </c>
      <c r="M1089" t="s">
        <v>1290</v>
      </c>
    </row>
    <row r="1090" spans="1:13">
      <c r="A1090">
        <v>101010102001</v>
      </c>
      <c r="B1090" t="s">
        <v>2902</v>
      </c>
      <c r="C1090" t="s">
        <v>2626</v>
      </c>
      <c r="D1090" t="s">
        <v>1288</v>
      </c>
      <c r="E1090" t="s">
        <v>2628</v>
      </c>
      <c r="F1090">
        <v>3353</v>
      </c>
      <c r="G1090" s="1">
        <v>38938</v>
      </c>
      <c r="H1090" t="s">
        <v>748</v>
      </c>
      <c r="I1090">
        <v>0</v>
      </c>
      <c r="J1090">
        <v>23912.42</v>
      </c>
      <c r="K1090">
        <v>0</v>
      </c>
      <c r="L1090">
        <v>-23912.42</v>
      </c>
      <c r="M1090" t="s">
        <v>1290</v>
      </c>
    </row>
    <row r="1091" spans="1:13">
      <c r="A1091">
        <v>101010102001</v>
      </c>
      <c r="B1091" t="s">
        <v>2902</v>
      </c>
      <c r="C1091" t="s">
        <v>2626</v>
      </c>
      <c r="D1091" t="s">
        <v>1288</v>
      </c>
      <c r="E1091" t="s">
        <v>2628</v>
      </c>
      <c r="F1091">
        <v>3354</v>
      </c>
      <c r="G1091" s="1">
        <v>38938</v>
      </c>
      <c r="H1091" t="s">
        <v>749</v>
      </c>
      <c r="I1091">
        <v>0</v>
      </c>
      <c r="J1091">
        <v>72.42</v>
      </c>
      <c r="K1091">
        <v>0</v>
      </c>
      <c r="L1091">
        <v>-72.42</v>
      </c>
      <c r="M1091" t="s">
        <v>1290</v>
      </c>
    </row>
    <row r="1092" spans="1:13">
      <c r="A1092">
        <v>101010102001</v>
      </c>
      <c r="B1092" t="s">
        <v>2902</v>
      </c>
      <c r="C1092" t="s">
        <v>2626</v>
      </c>
      <c r="D1092" t="s">
        <v>1288</v>
      </c>
      <c r="E1092" t="s">
        <v>2628</v>
      </c>
      <c r="F1092">
        <v>3356</v>
      </c>
      <c r="G1092" s="1">
        <v>38938</v>
      </c>
      <c r="H1092" t="s">
        <v>750</v>
      </c>
      <c r="I1092">
        <v>0</v>
      </c>
      <c r="J1092">
        <v>4958.5</v>
      </c>
      <c r="K1092">
        <v>0</v>
      </c>
      <c r="L1092">
        <v>-4958.5</v>
      </c>
      <c r="M1092" t="s">
        <v>1290</v>
      </c>
    </row>
    <row r="1093" spans="1:13">
      <c r="A1093">
        <v>101010102001</v>
      </c>
      <c r="B1093" t="s">
        <v>2902</v>
      </c>
      <c r="C1093" t="s">
        <v>2626</v>
      </c>
      <c r="D1093" t="s">
        <v>1288</v>
      </c>
      <c r="E1093" t="s">
        <v>2628</v>
      </c>
      <c r="F1093">
        <v>3357</v>
      </c>
      <c r="G1093" s="1">
        <v>38938</v>
      </c>
      <c r="H1093" t="s">
        <v>751</v>
      </c>
      <c r="I1093">
        <v>0</v>
      </c>
      <c r="J1093">
        <v>378.4</v>
      </c>
      <c r="K1093">
        <v>0</v>
      </c>
      <c r="L1093">
        <v>-378.4</v>
      </c>
      <c r="M1093" t="s">
        <v>1290</v>
      </c>
    </row>
    <row r="1094" spans="1:13">
      <c r="A1094">
        <v>101010102001</v>
      </c>
      <c r="B1094" t="s">
        <v>2902</v>
      </c>
      <c r="C1094" t="s">
        <v>2626</v>
      </c>
      <c r="D1094" t="s">
        <v>1288</v>
      </c>
      <c r="E1094" t="s">
        <v>2628</v>
      </c>
      <c r="F1094">
        <v>3360</v>
      </c>
      <c r="G1094" s="1">
        <v>38938</v>
      </c>
      <c r="H1094" t="s">
        <v>752</v>
      </c>
      <c r="I1094">
        <v>0</v>
      </c>
      <c r="J1094">
        <v>4</v>
      </c>
      <c r="K1094">
        <v>0</v>
      </c>
      <c r="L1094">
        <v>-4</v>
      </c>
      <c r="M1094" t="s">
        <v>1290</v>
      </c>
    </row>
    <row r="1095" spans="1:13">
      <c r="A1095">
        <v>101010102001</v>
      </c>
      <c r="B1095" t="s">
        <v>2902</v>
      </c>
      <c r="C1095" t="s">
        <v>2626</v>
      </c>
      <c r="D1095" t="s">
        <v>1288</v>
      </c>
      <c r="E1095" t="s">
        <v>2628</v>
      </c>
      <c r="F1095">
        <v>3360</v>
      </c>
      <c r="G1095" s="1">
        <v>38938</v>
      </c>
      <c r="H1095" t="s">
        <v>752</v>
      </c>
      <c r="I1095">
        <v>0</v>
      </c>
      <c r="J1095">
        <v>4</v>
      </c>
      <c r="K1095">
        <v>0</v>
      </c>
      <c r="L1095">
        <v>-4</v>
      </c>
      <c r="M1095" t="s">
        <v>1290</v>
      </c>
    </row>
    <row r="1096" spans="1:13">
      <c r="A1096">
        <v>101010102001</v>
      </c>
      <c r="B1096" t="s">
        <v>2902</v>
      </c>
      <c r="C1096" t="s">
        <v>2626</v>
      </c>
      <c r="D1096" t="s">
        <v>1288</v>
      </c>
      <c r="E1096" t="s">
        <v>2628</v>
      </c>
      <c r="F1096">
        <v>3360</v>
      </c>
      <c r="G1096" s="1">
        <v>38938</v>
      </c>
      <c r="H1096" t="s">
        <v>752</v>
      </c>
      <c r="I1096">
        <v>0</v>
      </c>
      <c r="J1096">
        <v>4</v>
      </c>
      <c r="K1096">
        <v>0</v>
      </c>
      <c r="L1096">
        <v>-4</v>
      </c>
      <c r="M1096" t="s">
        <v>1290</v>
      </c>
    </row>
    <row r="1097" spans="1:13">
      <c r="A1097">
        <v>101010102001</v>
      </c>
      <c r="B1097" t="s">
        <v>2902</v>
      </c>
      <c r="C1097" t="s">
        <v>2626</v>
      </c>
      <c r="D1097" t="s">
        <v>1288</v>
      </c>
      <c r="E1097" t="s">
        <v>2628</v>
      </c>
      <c r="F1097">
        <v>3360</v>
      </c>
      <c r="G1097" s="1">
        <v>38938</v>
      </c>
      <c r="H1097" t="s">
        <v>752</v>
      </c>
      <c r="I1097">
        <v>0</v>
      </c>
      <c r="J1097">
        <v>4</v>
      </c>
      <c r="K1097">
        <v>0</v>
      </c>
      <c r="L1097">
        <v>-4</v>
      </c>
      <c r="M1097" t="s">
        <v>1290</v>
      </c>
    </row>
    <row r="1098" spans="1:13">
      <c r="A1098">
        <v>101010102001</v>
      </c>
      <c r="B1098" t="s">
        <v>2902</v>
      </c>
      <c r="C1098" t="s">
        <v>2626</v>
      </c>
      <c r="D1098" t="s">
        <v>1288</v>
      </c>
      <c r="E1098" t="s">
        <v>2628</v>
      </c>
      <c r="F1098">
        <v>3360</v>
      </c>
      <c r="G1098" s="1">
        <v>38938</v>
      </c>
      <c r="H1098" t="s">
        <v>752</v>
      </c>
      <c r="I1098">
        <v>0</v>
      </c>
      <c r="J1098">
        <v>4</v>
      </c>
      <c r="K1098">
        <v>0</v>
      </c>
      <c r="L1098">
        <v>-4</v>
      </c>
      <c r="M1098" t="s">
        <v>1290</v>
      </c>
    </row>
    <row r="1099" spans="1:13">
      <c r="A1099">
        <v>101010102001</v>
      </c>
      <c r="B1099" t="s">
        <v>2902</v>
      </c>
      <c r="C1099" t="s">
        <v>2626</v>
      </c>
      <c r="D1099" t="s">
        <v>1288</v>
      </c>
      <c r="E1099" t="s">
        <v>2628</v>
      </c>
      <c r="F1099">
        <v>3360</v>
      </c>
      <c r="G1099" s="1">
        <v>38938</v>
      </c>
      <c r="H1099" t="s">
        <v>752</v>
      </c>
      <c r="I1099">
        <v>0</v>
      </c>
      <c r="J1099">
        <v>4</v>
      </c>
      <c r="K1099">
        <v>0</v>
      </c>
      <c r="L1099">
        <v>-4</v>
      </c>
      <c r="M1099" t="s">
        <v>1290</v>
      </c>
    </row>
    <row r="1100" spans="1:13">
      <c r="A1100">
        <v>101010102001</v>
      </c>
      <c r="B1100" t="s">
        <v>2902</v>
      </c>
      <c r="C1100" t="s">
        <v>2626</v>
      </c>
      <c r="D1100" t="s">
        <v>1288</v>
      </c>
      <c r="E1100" t="s">
        <v>2628</v>
      </c>
      <c r="F1100">
        <v>3360</v>
      </c>
      <c r="G1100" s="1">
        <v>38938</v>
      </c>
      <c r="H1100" t="s">
        <v>752</v>
      </c>
      <c r="I1100">
        <v>0</v>
      </c>
      <c r="J1100">
        <v>4</v>
      </c>
      <c r="K1100">
        <v>0</v>
      </c>
      <c r="L1100">
        <v>-4</v>
      </c>
      <c r="M1100" t="s">
        <v>1290</v>
      </c>
    </row>
    <row r="1101" spans="1:13">
      <c r="A1101">
        <v>101010102001</v>
      </c>
      <c r="B1101" t="s">
        <v>2902</v>
      </c>
      <c r="C1101" t="s">
        <v>2626</v>
      </c>
      <c r="D1101" t="s">
        <v>1288</v>
      </c>
      <c r="E1101" t="s">
        <v>2628</v>
      </c>
      <c r="F1101">
        <v>3360</v>
      </c>
      <c r="G1101" s="1">
        <v>38938</v>
      </c>
      <c r="H1101" t="s">
        <v>752</v>
      </c>
      <c r="I1101">
        <v>0</v>
      </c>
      <c r="J1101">
        <v>4</v>
      </c>
      <c r="K1101">
        <v>0</v>
      </c>
      <c r="L1101">
        <v>-4</v>
      </c>
      <c r="M1101" t="s">
        <v>1290</v>
      </c>
    </row>
    <row r="1102" spans="1:13">
      <c r="A1102">
        <v>101010102001</v>
      </c>
      <c r="B1102" t="s">
        <v>2902</v>
      </c>
      <c r="C1102" t="s">
        <v>2626</v>
      </c>
      <c r="D1102" t="s">
        <v>1288</v>
      </c>
      <c r="E1102" t="s">
        <v>2628</v>
      </c>
      <c r="F1102">
        <v>3360</v>
      </c>
      <c r="G1102" s="1">
        <v>38938</v>
      </c>
      <c r="H1102" t="s">
        <v>752</v>
      </c>
      <c r="I1102">
        <v>0</v>
      </c>
      <c r="J1102">
        <v>4</v>
      </c>
      <c r="K1102">
        <v>0</v>
      </c>
      <c r="L1102">
        <v>-4</v>
      </c>
      <c r="M1102" t="s">
        <v>1290</v>
      </c>
    </row>
    <row r="1103" spans="1:13">
      <c r="A1103">
        <v>101010102001</v>
      </c>
      <c r="B1103" t="s">
        <v>2902</v>
      </c>
      <c r="C1103" t="s">
        <v>2626</v>
      </c>
      <c r="D1103" t="s">
        <v>1288</v>
      </c>
      <c r="E1103" t="s">
        <v>2628</v>
      </c>
      <c r="F1103">
        <v>3360</v>
      </c>
      <c r="G1103" s="1">
        <v>38938</v>
      </c>
      <c r="H1103" t="s">
        <v>752</v>
      </c>
      <c r="I1103">
        <v>0</v>
      </c>
      <c r="J1103">
        <v>4</v>
      </c>
      <c r="K1103">
        <v>0</v>
      </c>
      <c r="L1103">
        <v>-4</v>
      </c>
      <c r="M1103" t="s">
        <v>1290</v>
      </c>
    </row>
    <row r="1104" spans="1:13">
      <c r="A1104">
        <v>101010102001</v>
      </c>
      <c r="B1104" t="s">
        <v>2902</v>
      </c>
      <c r="C1104" t="s">
        <v>2626</v>
      </c>
      <c r="D1104" t="s">
        <v>1288</v>
      </c>
      <c r="E1104" t="s">
        <v>2628</v>
      </c>
      <c r="F1104">
        <v>3360</v>
      </c>
      <c r="G1104" s="1">
        <v>38938</v>
      </c>
      <c r="H1104" t="s">
        <v>752</v>
      </c>
      <c r="I1104">
        <v>0</v>
      </c>
      <c r="J1104">
        <v>4</v>
      </c>
      <c r="K1104">
        <v>0</v>
      </c>
      <c r="L1104">
        <v>-4</v>
      </c>
      <c r="M1104" t="s">
        <v>1290</v>
      </c>
    </row>
    <row r="1105" spans="1:13">
      <c r="A1105">
        <v>101010102001</v>
      </c>
      <c r="B1105" t="s">
        <v>2902</v>
      </c>
      <c r="C1105" t="s">
        <v>2626</v>
      </c>
      <c r="D1105" t="s">
        <v>1288</v>
      </c>
      <c r="E1105" t="s">
        <v>2628</v>
      </c>
      <c r="F1105">
        <v>3368</v>
      </c>
      <c r="G1105" s="1">
        <v>38939</v>
      </c>
      <c r="H1105" t="s">
        <v>757</v>
      </c>
      <c r="I1105">
        <v>0</v>
      </c>
      <c r="J1105">
        <v>132</v>
      </c>
      <c r="K1105">
        <v>0</v>
      </c>
      <c r="L1105">
        <v>-132</v>
      </c>
      <c r="M1105" t="s">
        <v>1290</v>
      </c>
    </row>
    <row r="1106" spans="1:13">
      <c r="A1106">
        <v>101010102001</v>
      </c>
      <c r="B1106" t="s">
        <v>2902</v>
      </c>
      <c r="C1106" t="s">
        <v>2626</v>
      </c>
      <c r="D1106" t="s">
        <v>1288</v>
      </c>
      <c r="E1106" t="s">
        <v>2628</v>
      </c>
      <c r="F1106">
        <v>3371</v>
      </c>
      <c r="G1106" s="1">
        <v>38939</v>
      </c>
      <c r="H1106" t="s">
        <v>758</v>
      </c>
      <c r="I1106">
        <v>0</v>
      </c>
      <c r="J1106">
        <v>17391.63</v>
      </c>
      <c r="K1106">
        <v>0</v>
      </c>
      <c r="L1106">
        <v>-17391.63</v>
      </c>
      <c r="M1106" t="s">
        <v>1290</v>
      </c>
    </row>
    <row r="1107" spans="1:13">
      <c r="A1107">
        <v>101010102001</v>
      </c>
      <c r="B1107" t="s">
        <v>2902</v>
      </c>
      <c r="C1107" t="s">
        <v>2626</v>
      </c>
      <c r="D1107" t="s">
        <v>1288</v>
      </c>
      <c r="E1107" t="s">
        <v>2628</v>
      </c>
      <c r="F1107">
        <v>3372</v>
      </c>
      <c r="G1107" s="1">
        <v>38939</v>
      </c>
      <c r="H1107" t="s">
        <v>758</v>
      </c>
      <c r="I1107">
        <v>0</v>
      </c>
      <c r="J1107">
        <v>17479.009999999998</v>
      </c>
      <c r="K1107">
        <v>0</v>
      </c>
      <c r="L1107">
        <v>-17479.009999999998</v>
      </c>
      <c r="M1107" t="s">
        <v>1290</v>
      </c>
    </row>
    <row r="1108" spans="1:13">
      <c r="A1108">
        <v>101010102001</v>
      </c>
      <c r="B1108" t="s">
        <v>2902</v>
      </c>
      <c r="C1108" t="s">
        <v>2626</v>
      </c>
      <c r="D1108" t="s">
        <v>1288</v>
      </c>
      <c r="E1108" t="s">
        <v>2628</v>
      </c>
      <c r="F1108">
        <v>3373</v>
      </c>
      <c r="G1108" s="1">
        <v>38939</v>
      </c>
      <c r="H1108" t="s">
        <v>759</v>
      </c>
      <c r="I1108">
        <v>0</v>
      </c>
      <c r="J1108">
        <v>1861.74</v>
      </c>
      <c r="K1108">
        <v>0</v>
      </c>
      <c r="L1108">
        <v>-1861.74</v>
      </c>
      <c r="M1108" t="s">
        <v>1290</v>
      </c>
    </row>
    <row r="1109" spans="1:13" s="5" customFormat="1">
      <c r="A1109" s="5">
        <v>101010102001</v>
      </c>
      <c r="B1109" s="5" t="s">
        <v>2902</v>
      </c>
      <c r="C1109" s="5" t="s">
        <v>2626</v>
      </c>
      <c r="D1109" s="5" t="s">
        <v>1288</v>
      </c>
      <c r="E1109" s="5" t="s">
        <v>2628</v>
      </c>
      <c r="F1109" s="5">
        <v>3374</v>
      </c>
      <c r="G1109" s="6">
        <v>38939</v>
      </c>
      <c r="H1109" s="5" t="s">
        <v>760</v>
      </c>
      <c r="I1109" s="5">
        <v>0</v>
      </c>
      <c r="J1109" s="5">
        <v>3775.44</v>
      </c>
      <c r="K1109" s="5">
        <v>0</v>
      </c>
      <c r="L1109" s="5">
        <v>-3775.44</v>
      </c>
      <c r="M1109" s="5" t="s">
        <v>1290</v>
      </c>
    </row>
    <row r="1110" spans="1:13">
      <c r="A1110">
        <v>101010102001</v>
      </c>
      <c r="B1110" t="s">
        <v>2902</v>
      </c>
      <c r="C1110" t="s">
        <v>2626</v>
      </c>
      <c r="D1110" t="s">
        <v>1288</v>
      </c>
      <c r="E1110" t="s">
        <v>2628</v>
      </c>
      <c r="F1110">
        <v>3375</v>
      </c>
      <c r="G1110" s="1">
        <v>38939</v>
      </c>
      <c r="H1110" t="s">
        <v>761</v>
      </c>
      <c r="I1110">
        <v>0</v>
      </c>
      <c r="J1110">
        <v>4958.5</v>
      </c>
      <c r="K1110">
        <v>0</v>
      </c>
      <c r="L1110">
        <v>-4958.5</v>
      </c>
      <c r="M1110" t="s">
        <v>1290</v>
      </c>
    </row>
    <row r="1111" spans="1:13">
      <c r="A1111">
        <v>101010102001</v>
      </c>
      <c r="B1111" t="s">
        <v>2902</v>
      </c>
      <c r="C1111" t="s">
        <v>2626</v>
      </c>
      <c r="D1111" t="s">
        <v>1288</v>
      </c>
      <c r="E1111" t="s">
        <v>2628</v>
      </c>
      <c r="F1111">
        <v>3376</v>
      </c>
      <c r="G1111" s="1">
        <v>38939</v>
      </c>
      <c r="H1111" t="s">
        <v>762</v>
      </c>
      <c r="I1111">
        <v>0</v>
      </c>
      <c r="J1111">
        <v>11.96</v>
      </c>
      <c r="K1111">
        <v>0</v>
      </c>
      <c r="L1111">
        <v>-11.96</v>
      </c>
      <c r="M1111" t="s">
        <v>1290</v>
      </c>
    </row>
    <row r="1112" spans="1:13">
      <c r="A1112">
        <v>101010102001</v>
      </c>
      <c r="B1112" t="s">
        <v>2902</v>
      </c>
      <c r="C1112" t="s">
        <v>2626</v>
      </c>
      <c r="D1112" t="s">
        <v>1288</v>
      </c>
      <c r="E1112" t="s">
        <v>2628</v>
      </c>
      <c r="F1112">
        <v>3377</v>
      </c>
      <c r="G1112" s="1">
        <v>38939</v>
      </c>
      <c r="H1112" t="s">
        <v>763</v>
      </c>
      <c r="I1112">
        <v>0</v>
      </c>
      <c r="J1112">
        <v>1568.74</v>
      </c>
      <c r="K1112">
        <v>0</v>
      </c>
      <c r="L1112">
        <v>-1568.74</v>
      </c>
      <c r="M1112" t="s">
        <v>1290</v>
      </c>
    </row>
    <row r="1113" spans="1:13">
      <c r="A1113">
        <v>101010102001</v>
      </c>
      <c r="B1113" t="s">
        <v>2902</v>
      </c>
      <c r="C1113" t="s">
        <v>2626</v>
      </c>
      <c r="D1113" t="s">
        <v>1288</v>
      </c>
      <c r="E1113" t="s">
        <v>2628</v>
      </c>
      <c r="F1113">
        <v>3378</v>
      </c>
      <c r="G1113" s="1">
        <v>38939</v>
      </c>
      <c r="H1113" t="s">
        <v>764</v>
      </c>
      <c r="I1113">
        <v>0</v>
      </c>
      <c r="J1113">
        <v>100</v>
      </c>
      <c r="K1113">
        <v>0</v>
      </c>
      <c r="L1113">
        <v>-100</v>
      </c>
      <c r="M1113" t="s">
        <v>1290</v>
      </c>
    </row>
    <row r="1114" spans="1:13">
      <c r="A1114">
        <v>101010102001</v>
      </c>
      <c r="B1114" t="s">
        <v>2902</v>
      </c>
      <c r="C1114" t="s">
        <v>2626</v>
      </c>
      <c r="D1114" t="s">
        <v>1288</v>
      </c>
      <c r="E1114" t="s">
        <v>2628</v>
      </c>
      <c r="F1114">
        <v>3379</v>
      </c>
      <c r="G1114" s="1">
        <v>38939</v>
      </c>
      <c r="H1114" t="s">
        <v>765</v>
      </c>
      <c r="I1114">
        <v>0</v>
      </c>
      <c r="J1114">
        <v>33.6</v>
      </c>
      <c r="K1114">
        <v>0</v>
      </c>
      <c r="L1114">
        <v>-33.6</v>
      </c>
      <c r="M1114" t="s">
        <v>1290</v>
      </c>
    </row>
    <row r="1115" spans="1:13">
      <c r="A1115">
        <v>101010102001</v>
      </c>
      <c r="B1115" t="s">
        <v>2902</v>
      </c>
      <c r="C1115" t="s">
        <v>2626</v>
      </c>
      <c r="D1115" t="s">
        <v>1288</v>
      </c>
      <c r="E1115" t="s">
        <v>2628</v>
      </c>
      <c r="F1115">
        <v>3380</v>
      </c>
      <c r="G1115" s="1">
        <v>38939</v>
      </c>
      <c r="H1115" t="s">
        <v>766</v>
      </c>
      <c r="I1115">
        <v>0</v>
      </c>
      <c r="J1115">
        <v>244.84</v>
      </c>
      <c r="K1115">
        <v>0</v>
      </c>
      <c r="L1115">
        <v>-244.84</v>
      </c>
      <c r="M1115" t="s">
        <v>1290</v>
      </c>
    </row>
    <row r="1116" spans="1:13">
      <c r="A1116">
        <v>101010102001</v>
      </c>
      <c r="B1116" t="s">
        <v>2902</v>
      </c>
      <c r="C1116" t="s">
        <v>2626</v>
      </c>
      <c r="D1116" t="s">
        <v>1288</v>
      </c>
      <c r="E1116" t="s">
        <v>2628</v>
      </c>
      <c r="F1116">
        <v>3387</v>
      </c>
      <c r="G1116" s="1">
        <v>38939</v>
      </c>
      <c r="H1116" t="s">
        <v>767</v>
      </c>
      <c r="I1116">
        <v>0</v>
      </c>
      <c r="J1116">
        <v>299.7</v>
      </c>
      <c r="K1116">
        <v>0</v>
      </c>
      <c r="L1116">
        <v>-299.7</v>
      </c>
      <c r="M1116" t="s">
        <v>1290</v>
      </c>
    </row>
    <row r="1117" spans="1:13">
      <c r="A1117">
        <v>101010102001</v>
      </c>
      <c r="B1117" t="s">
        <v>2902</v>
      </c>
      <c r="C1117" t="s">
        <v>2626</v>
      </c>
      <c r="D1117" t="s">
        <v>1288</v>
      </c>
      <c r="E1117" t="s">
        <v>2628</v>
      </c>
      <c r="F1117">
        <v>3388</v>
      </c>
      <c r="G1117" s="1">
        <v>38941</v>
      </c>
      <c r="H1117" t="s">
        <v>2335</v>
      </c>
      <c r="I1117">
        <v>0</v>
      </c>
      <c r="J1117">
        <v>258.16000000000003</v>
      </c>
      <c r="K1117">
        <v>0</v>
      </c>
      <c r="L1117">
        <v>-258.16000000000003</v>
      </c>
      <c r="M1117" t="s">
        <v>1290</v>
      </c>
    </row>
    <row r="1118" spans="1:13" s="5" customFormat="1">
      <c r="A1118" s="5">
        <v>101010102001</v>
      </c>
      <c r="B1118" s="5" t="s">
        <v>2902</v>
      </c>
      <c r="C1118" s="5" t="s">
        <v>2626</v>
      </c>
      <c r="D1118" s="5" t="s">
        <v>1288</v>
      </c>
      <c r="E1118" s="5" t="s">
        <v>2628</v>
      </c>
      <c r="F1118" s="5">
        <v>3391</v>
      </c>
      <c r="G1118" s="6">
        <v>38941</v>
      </c>
      <c r="H1118" s="5" t="s">
        <v>2336</v>
      </c>
      <c r="I1118" s="5">
        <v>0</v>
      </c>
      <c r="J1118" s="5">
        <v>22.2</v>
      </c>
      <c r="K1118" s="5">
        <v>0</v>
      </c>
      <c r="L1118" s="5">
        <v>-22.2</v>
      </c>
      <c r="M1118" s="5" t="s">
        <v>1290</v>
      </c>
    </row>
    <row r="1119" spans="1:13">
      <c r="A1119">
        <v>101010102001</v>
      </c>
      <c r="B1119" t="s">
        <v>2902</v>
      </c>
      <c r="C1119" t="s">
        <v>2626</v>
      </c>
      <c r="D1119" t="s">
        <v>1288</v>
      </c>
      <c r="E1119" t="s">
        <v>2628</v>
      </c>
      <c r="F1119">
        <v>3393</v>
      </c>
      <c r="G1119" s="1">
        <v>38941</v>
      </c>
      <c r="H1119" t="s">
        <v>2337</v>
      </c>
      <c r="I1119">
        <v>0</v>
      </c>
      <c r="J1119">
        <v>72</v>
      </c>
      <c r="K1119">
        <v>0</v>
      </c>
      <c r="L1119">
        <v>-72</v>
      </c>
      <c r="M1119" t="s">
        <v>1290</v>
      </c>
    </row>
    <row r="1120" spans="1:13">
      <c r="A1120">
        <v>101010102001</v>
      </c>
      <c r="B1120" t="s">
        <v>2902</v>
      </c>
      <c r="C1120" t="s">
        <v>2626</v>
      </c>
      <c r="D1120" t="s">
        <v>1288</v>
      </c>
      <c r="E1120" t="s">
        <v>2628</v>
      </c>
      <c r="F1120">
        <v>3394</v>
      </c>
      <c r="G1120" s="1">
        <v>38941</v>
      </c>
      <c r="H1120" t="s">
        <v>2338</v>
      </c>
      <c r="I1120">
        <v>0</v>
      </c>
      <c r="J1120">
        <v>205.69</v>
      </c>
      <c r="K1120">
        <v>0</v>
      </c>
      <c r="L1120">
        <v>-205.69</v>
      </c>
      <c r="M1120" t="s">
        <v>1290</v>
      </c>
    </row>
    <row r="1121" spans="1:13" s="5" customFormat="1">
      <c r="A1121" s="5">
        <v>101010102001</v>
      </c>
      <c r="B1121" s="5" t="s">
        <v>2902</v>
      </c>
      <c r="C1121" s="5" t="s">
        <v>2626</v>
      </c>
      <c r="D1121" s="5" t="s">
        <v>1288</v>
      </c>
      <c r="E1121" s="5" t="s">
        <v>2628</v>
      </c>
      <c r="F1121" s="5">
        <v>3395</v>
      </c>
      <c r="G1121" s="6">
        <v>38941</v>
      </c>
      <c r="H1121" s="5" t="s">
        <v>2339</v>
      </c>
      <c r="I1121" s="5">
        <v>0</v>
      </c>
      <c r="J1121" s="5">
        <v>374.53</v>
      </c>
      <c r="K1121" s="5">
        <v>0</v>
      </c>
      <c r="L1121" s="5">
        <v>-374.53</v>
      </c>
      <c r="M1121" s="5" t="s">
        <v>1290</v>
      </c>
    </row>
    <row r="1122" spans="1:13" s="5" customFormat="1">
      <c r="A1122" s="5">
        <v>101010102001</v>
      </c>
      <c r="B1122" s="5" t="s">
        <v>2902</v>
      </c>
      <c r="C1122" s="5" t="s">
        <v>2626</v>
      </c>
      <c r="D1122" s="5" t="s">
        <v>1288</v>
      </c>
      <c r="E1122" s="5" t="s">
        <v>2628</v>
      </c>
      <c r="F1122" s="5">
        <v>3396</v>
      </c>
      <c r="G1122" s="6">
        <v>38941</v>
      </c>
      <c r="H1122" s="5" t="s">
        <v>2340</v>
      </c>
      <c r="I1122" s="5">
        <v>0</v>
      </c>
      <c r="J1122" s="5">
        <v>149.85</v>
      </c>
      <c r="K1122" s="5">
        <v>0</v>
      </c>
      <c r="L1122" s="5">
        <v>-149.85</v>
      </c>
      <c r="M1122" s="5" t="s">
        <v>1290</v>
      </c>
    </row>
    <row r="1123" spans="1:13">
      <c r="A1123">
        <v>101010102001</v>
      </c>
      <c r="B1123" t="s">
        <v>2902</v>
      </c>
      <c r="C1123" t="s">
        <v>2626</v>
      </c>
      <c r="D1123" t="s">
        <v>1288</v>
      </c>
      <c r="E1123" t="s">
        <v>2628</v>
      </c>
      <c r="F1123">
        <v>3398</v>
      </c>
      <c r="G1123" s="1">
        <v>38941</v>
      </c>
      <c r="H1123" t="s">
        <v>2341</v>
      </c>
      <c r="I1123">
        <v>0</v>
      </c>
      <c r="J1123">
        <v>230.05</v>
      </c>
      <c r="K1123">
        <v>0</v>
      </c>
      <c r="L1123">
        <v>-230.05</v>
      </c>
      <c r="M1123" t="s">
        <v>1290</v>
      </c>
    </row>
    <row r="1124" spans="1:13">
      <c r="A1124">
        <v>101010102001</v>
      </c>
      <c r="B1124" t="s">
        <v>2902</v>
      </c>
      <c r="C1124" t="s">
        <v>2626</v>
      </c>
      <c r="D1124" t="s">
        <v>1288</v>
      </c>
      <c r="E1124" t="s">
        <v>2628</v>
      </c>
      <c r="F1124">
        <v>3401</v>
      </c>
      <c r="G1124" s="1">
        <v>38943</v>
      </c>
      <c r="H1124" t="s">
        <v>2350</v>
      </c>
      <c r="I1124">
        <v>0</v>
      </c>
      <c r="J1124">
        <v>301.08999999999997</v>
      </c>
      <c r="K1124">
        <v>0</v>
      </c>
      <c r="L1124">
        <v>-301.08999999999997</v>
      </c>
      <c r="M1124" t="s">
        <v>1290</v>
      </c>
    </row>
    <row r="1125" spans="1:13">
      <c r="A1125">
        <v>101010102001</v>
      </c>
      <c r="B1125" t="s">
        <v>2902</v>
      </c>
      <c r="C1125" t="s">
        <v>2626</v>
      </c>
      <c r="D1125" t="s">
        <v>1288</v>
      </c>
      <c r="E1125" t="s">
        <v>2628</v>
      </c>
      <c r="F1125">
        <v>3402</v>
      </c>
      <c r="G1125" s="1">
        <v>38943</v>
      </c>
      <c r="H1125" t="s">
        <v>2351</v>
      </c>
      <c r="I1125">
        <v>0</v>
      </c>
      <c r="J1125">
        <v>110.64</v>
      </c>
      <c r="K1125">
        <v>0</v>
      </c>
      <c r="L1125">
        <v>-110.64</v>
      </c>
      <c r="M1125" t="s">
        <v>1290</v>
      </c>
    </row>
    <row r="1126" spans="1:13">
      <c r="A1126">
        <v>101010102001</v>
      </c>
      <c r="B1126" t="s">
        <v>2902</v>
      </c>
      <c r="C1126" t="s">
        <v>2626</v>
      </c>
      <c r="D1126" t="s">
        <v>1288</v>
      </c>
      <c r="E1126" t="s">
        <v>2628</v>
      </c>
      <c r="F1126">
        <v>3403</v>
      </c>
      <c r="G1126" s="1">
        <v>38943</v>
      </c>
      <c r="H1126" t="s">
        <v>2352</v>
      </c>
      <c r="I1126">
        <v>0</v>
      </c>
      <c r="J1126">
        <v>1246</v>
      </c>
      <c r="K1126">
        <v>0</v>
      </c>
      <c r="L1126">
        <v>-1246</v>
      </c>
      <c r="M1126" t="s">
        <v>1290</v>
      </c>
    </row>
    <row r="1127" spans="1:13">
      <c r="A1127">
        <v>101010102001</v>
      </c>
      <c r="B1127" t="s">
        <v>2902</v>
      </c>
      <c r="C1127" t="s">
        <v>2626</v>
      </c>
      <c r="D1127" t="s">
        <v>1288</v>
      </c>
      <c r="E1127" t="s">
        <v>2628</v>
      </c>
      <c r="F1127">
        <v>3404</v>
      </c>
      <c r="G1127" s="1">
        <v>38943</v>
      </c>
      <c r="H1127" t="s">
        <v>2353</v>
      </c>
      <c r="I1127">
        <v>0</v>
      </c>
      <c r="J1127">
        <v>200.51</v>
      </c>
      <c r="K1127">
        <v>0</v>
      </c>
      <c r="L1127">
        <v>-200.51</v>
      </c>
      <c r="M1127" t="s">
        <v>1290</v>
      </c>
    </row>
    <row r="1128" spans="1:13">
      <c r="A1128">
        <v>101010102001</v>
      </c>
      <c r="B1128" t="s">
        <v>2902</v>
      </c>
      <c r="C1128" t="s">
        <v>2626</v>
      </c>
      <c r="D1128" t="s">
        <v>1288</v>
      </c>
      <c r="E1128" t="s">
        <v>2628</v>
      </c>
      <c r="F1128">
        <v>3405</v>
      </c>
      <c r="G1128" s="1">
        <v>38943</v>
      </c>
      <c r="H1128" t="s">
        <v>2354</v>
      </c>
      <c r="I1128">
        <v>0</v>
      </c>
      <c r="J1128">
        <v>1000</v>
      </c>
      <c r="K1128">
        <v>0</v>
      </c>
      <c r="L1128">
        <v>-1000</v>
      </c>
      <c r="M1128" t="s">
        <v>1290</v>
      </c>
    </row>
    <row r="1129" spans="1:13">
      <c r="A1129">
        <v>101010102001</v>
      </c>
      <c r="B1129" t="s">
        <v>2902</v>
      </c>
      <c r="C1129" t="s">
        <v>2626</v>
      </c>
      <c r="D1129" t="s">
        <v>1288</v>
      </c>
      <c r="E1129" t="s">
        <v>2628</v>
      </c>
      <c r="F1129">
        <v>3406</v>
      </c>
      <c r="G1129" s="1">
        <v>38943</v>
      </c>
      <c r="H1129" t="s">
        <v>2355</v>
      </c>
      <c r="I1129">
        <v>0</v>
      </c>
      <c r="J1129">
        <v>16000</v>
      </c>
      <c r="K1129">
        <v>0</v>
      </c>
      <c r="L1129">
        <v>-16000</v>
      </c>
      <c r="M1129" t="s">
        <v>1290</v>
      </c>
    </row>
    <row r="1130" spans="1:13">
      <c r="A1130">
        <v>101010102001</v>
      </c>
      <c r="B1130" t="s">
        <v>2902</v>
      </c>
      <c r="C1130" t="s">
        <v>2626</v>
      </c>
      <c r="D1130" t="s">
        <v>1288</v>
      </c>
      <c r="E1130" t="s">
        <v>2628</v>
      </c>
      <c r="F1130">
        <v>3407</v>
      </c>
      <c r="G1130" s="1">
        <v>38943</v>
      </c>
      <c r="H1130" t="s">
        <v>2356</v>
      </c>
      <c r="I1130">
        <v>0</v>
      </c>
      <c r="J1130">
        <v>25779.61</v>
      </c>
      <c r="K1130">
        <v>0</v>
      </c>
      <c r="L1130">
        <v>-25779.61</v>
      </c>
      <c r="M1130" t="s">
        <v>1290</v>
      </c>
    </row>
    <row r="1131" spans="1:13">
      <c r="A1131">
        <v>101010102001</v>
      </c>
      <c r="B1131" t="s">
        <v>2902</v>
      </c>
      <c r="C1131" t="s">
        <v>2626</v>
      </c>
      <c r="D1131" t="s">
        <v>1288</v>
      </c>
      <c r="E1131" t="s">
        <v>2628</v>
      </c>
      <c r="F1131">
        <v>3408</v>
      </c>
      <c r="G1131" s="1">
        <v>38944</v>
      </c>
      <c r="H1131" t="s">
        <v>2358</v>
      </c>
      <c r="I1131">
        <v>0</v>
      </c>
      <c r="J1131">
        <v>10435.950000000001</v>
      </c>
      <c r="K1131">
        <v>0</v>
      </c>
      <c r="L1131">
        <v>-10435.950000000001</v>
      </c>
      <c r="M1131" t="s">
        <v>1290</v>
      </c>
    </row>
    <row r="1132" spans="1:13">
      <c r="A1132">
        <v>101010102001</v>
      </c>
      <c r="B1132" t="s">
        <v>2902</v>
      </c>
      <c r="C1132" t="s">
        <v>2626</v>
      </c>
      <c r="D1132" t="s">
        <v>1288</v>
      </c>
      <c r="E1132" t="s">
        <v>2628</v>
      </c>
      <c r="F1132">
        <v>3409</v>
      </c>
      <c r="G1132" s="1">
        <v>38944</v>
      </c>
      <c r="H1132" t="s">
        <v>2359</v>
      </c>
      <c r="I1132">
        <v>0</v>
      </c>
      <c r="J1132">
        <v>16167.81</v>
      </c>
      <c r="K1132">
        <v>0</v>
      </c>
      <c r="L1132">
        <v>-16167.81</v>
      </c>
      <c r="M1132" t="s">
        <v>1290</v>
      </c>
    </row>
    <row r="1133" spans="1:13">
      <c r="A1133">
        <v>101010102001</v>
      </c>
      <c r="B1133" t="s">
        <v>2676</v>
      </c>
      <c r="C1133" t="s">
        <v>2626</v>
      </c>
      <c r="D1133" t="s">
        <v>1288</v>
      </c>
      <c r="E1133" t="s">
        <v>2628</v>
      </c>
      <c r="F1133">
        <v>3427</v>
      </c>
      <c r="G1133" s="1">
        <v>38945</v>
      </c>
      <c r="H1133" t="s">
        <v>341</v>
      </c>
      <c r="I1133">
        <v>0</v>
      </c>
      <c r="J1133">
        <v>75</v>
      </c>
      <c r="K1133">
        <v>0</v>
      </c>
      <c r="L1133">
        <v>-75</v>
      </c>
      <c r="M1133" t="s">
        <v>1290</v>
      </c>
    </row>
    <row r="1134" spans="1:13">
      <c r="A1134">
        <v>101010102001</v>
      </c>
      <c r="B1134" t="s">
        <v>2902</v>
      </c>
      <c r="C1134" t="s">
        <v>2626</v>
      </c>
      <c r="D1134" t="s">
        <v>1288</v>
      </c>
      <c r="E1134" t="s">
        <v>2628</v>
      </c>
      <c r="F1134">
        <v>3429</v>
      </c>
      <c r="G1134" s="1">
        <v>38945</v>
      </c>
      <c r="H1134" t="s">
        <v>2366</v>
      </c>
      <c r="I1134">
        <v>0</v>
      </c>
      <c r="J1134">
        <v>23042.65</v>
      </c>
      <c r="K1134">
        <v>0</v>
      </c>
      <c r="L1134">
        <v>-23042.65</v>
      </c>
      <c r="M1134" t="s">
        <v>1290</v>
      </c>
    </row>
    <row r="1135" spans="1:13">
      <c r="A1135">
        <v>101010102001</v>
      </c>
      <c r="B1135" t="s">
        <v>2902</v>
      </c>
      <c r="C1135" t="s">
        <v>2626</v>
      </c>
      <c r="D1135" t="s">
        <v>1288</v>
      </c>
      <c r="E1135" t="s">
        <v>2628</v>
      </c>
      <c r="F1135">
        <v>3430</v>
      </c>
      <c r="G1135" s="1">
        <v>38945</v>
      </c>
      <c r="H1135" t="s">
        <v>2367</v>
      </c>
      <c r="I1135">
        <v>0</v>
      </c>
      <c r="J1135">
        <v>7603.25</v>
      </c>
      <c r="K1135">
        <v>0</v>
      </c>
      <c r="L1135">
        <v>-7603.25</v>
      </c>
      <c r="M1135" t="s">
        <v>1290</v>
      </c>
    </row>
    <row r="1136" spans="1:13">
      <c r="A1136">
        <v>101010102001</v>
      </c>
      <c r="B1136" t="s">
        <v>2902</v>
      </c>
      <c r="C1136" t="s">
        <v>2626</v>
      </c>
      <c r="D1136" t="s">
        <v>1288</v>
      </c>
      <c r="E1136" t="s">
        <v>2628</v>
      </c>
      <c r="F1136">
        <v>3431</v>
      </c>
      <c r="G1136" s="1">
        <v>38946</v>
      </c>
      <c r="H1136" t="s">
        <v>3980</v>
      </c>
      <c r="I1136">
        <v>0</v>
      </c>
      <c r="J1136">
        <v>17477.78</v>
      </c>
      <c r="K1136">
        <v>0</v>
      </c>
      <c r="L1136">
        <v>-17477.78</v>
      </c>
      <c r="M1136" t="s">
        <v>1290</v>
      </c>
    </row>
    <row r="1137" spans="1:13">
      <c r="A1137">
        <v>101010102001</v>
      </c>
      <c r="B1137" t="s">
        <v>2902</v>
      </c>
      <c r="C1137" t="s">
        <v>2626</v>
      </c>
      <c r="D1137" t="s">
        <v>1288</v>
      </c>
      <c r="E1137" t="s">
        <v>2628</v>
      </c>
      <c r="F1137">
        <v>3432</v>
      </c>
      <c r="G1137" s="1">
        <v>38946</v>
      </c>
      <c r="H1137" t="s">
        <v>3981</v>
      </c>
      <c r="I1137">
        <v>0</v>
      </c>
      <c r="J1137">
        <v>718.36</v>
      </c>
      <c r="K1137">
        <v>0</v>
      </c>
      <c r="L1137">
        <v>-718.36</v>
      </c>
      <c r="M1137" t="s">
        <v>1290</v>
      </c>
    </row>
    <row r="1138" spans="1:13">
      <c r="A1138">
        <v>101010102001</v>
      </c>
      <c r="B1138" t="s">
        <v>2902</v>
      </c>
      <c r="C1138" t="s">
        <v>2626</v>
      </c>
      <c r="D1138" t="s">
        <v>1288</v>
      </c>
      <c r="E1138" t="s">
        <v>2628</v>
      </c>
      <c r="F1138">
        <v>3433</v>
      </c>
      <c r="G1138" s="1">
        <v>38946</v>
      </c>
      <c r="H1138" t="s">
        <v>3982</v>
      </c>
      <c r="I1138">
        <v>0</v>
      </c>
      <c r="J1138">
        <v>3722.59</v>
      </c>
      <c r="K1138">
        <v>0</v>
      </c>
      <c r="L1138">
        <v>-3722.59</v>
      </c>
      <c r="M1138" t="s">
        <v>1290</v>
      </c>
    </row>
    <row r="1139" spans="1:13">
      <c r="A1139">
        <v>101010102001</v>
      </c>
      <c r="B1139" t="s">
        <v>2902</v>
      </c>
      <c r="C1139" t="s">
        <v>2626</v>
      </c>
      <c r="D1139" t="s">
        <v>1288</v>
      </c>
      <c r="E1139" t="s">
        <v>2628</v>
      </c>
      <c r="F1139">
        <v>3439</v>
      </c>
      <c r="G1139" s="1">
        <v>38946</v>
      </c>
      <c r="H1139" t="s">
        <v>3983</v>
      </c>
      <c r="I1139">
        <v>0</v>
      </c>
      <c r="J1139">
        <v>100</v>
      </c>
      <c r="K1139">
        <v>0</v>
      </c>
      <c r="L1139">
        <v>-100</v>
      </c>
      <c r="M1139" t="s">
        <v>1290</v>
      </c>
    </row>
    <row r="1140" spans="1:13">
      <c r="A1140">
        <v>101010102001</v>
      </c>
      <c r="B1140" t="s">
        <v>2902</v>
      </c>
      <c r="C1140" t="s">
        <v>2626</v>
      </c>
      <c r="D1140" t="s">
        <v>1288</v>
      </c>
      <c r="E1140" t="s">
        <v>2628</v>
      </c>
      <c r="F1140">
        <v>3446</v>
      </c>
      <c r="G1140" s="1">
        <v>38946</v>
      </c>
      <c r="H1140" t="s">
        <v>3984</v>
      </c>
      <c r="I1140">
        <v>0</v>
      </c>
      <c r="J1140">
        <v>19.04</v>
      </c>
      <c r="K1140">
        <v>0</v>
      </c>
      <c r="L1140">
        <v>-19.04</v>
      </c>
      <c r="M1140" t="s">
        <v>1290</v>
      </c>
    </row>
    <row r="1141" spans="1:13">
      <c r="A1141">
        <v>101010102001</v>
      </c>
      <c r="B1141" t="s">
        <v>2902</v>
      </c>
      <c r="C1141" t="s">
        <v>2626</v>
      </c>
      <c r="D1141" t="s">
        <v>1288</v>
      </c>
      <c r="E1141" t="s">
        <v>2628</v>
      </c>
      <c r="F1141">
        <v>3447</v>
      </c>
      <c r="G1141" s="1">
        <v>38946</v>
      </c>
      <c r="H1141" t="s">
        <v>590</v>
      </c>
      <c r="I1141">
        <v>0</v>
      </c>
      <c r="J1141">
        <v>27.16</v>
      </c>
      <c r="K1141">
        <v>0</v>
      </c>
      <c r="L1141">
        <v>-27.16</v>
      </c>
      <c r="M1141" t="s">
        <v>1290</v>
      </c>
    </row>
    <row r="1142" spans="1:13">
      <c r="A1142">
        <v>101010102001</v>
      </c>
      <c r="B1142" t="s">
        <v>1287</v>
      </c>
      <c r="C1142" t="s">
        <v>2626</v>
      </c>
      <c r="D1142" t="s">
        <v>1288</v>
      </c>
      <c r="E1142" t="s">
        <v>2628</v>
      </c>
      <c r="F1142">
        <v>3448</v>
      </c>
      <c r="G1142" s="1">
        <v>38946</v>
      </c>
      <c r="H1142" t="s">
        <v>2629</v>
      </c>
      <c r="I1142">
        <v>0</v>
      </c>
      <c r="J1142">
        <v>100</v>
      </c>
      <c r="K1142">
        <v>0</v>
      </c>
      <c r="L1142">
        <v>-100</v>
      </c>
      <c r="M1142" t="s">
        <v>1290</v>
      </c>
    </row>
    <row r="1143" spans="1:13">
      <c r="A1143">
        <v>101010102001</v>
      </c>
      <c r="B1143" t="s">
        <v>2902</v>
      </c>
      <c r="C1143" t="s">
        <v>2626</v>
      </c>
      <c r="D1143" t="s">
        <v>1288</v>
      </c>
      <c r="E1143" t="s">
        <v>2628</v>
      </c>
      <c r="F1143">
        <v>3448</v>
      </c>
      <c r="G1143" s="1">
        <v>38946</v>
      </c>
      <c r="H1143" t="s">
        <v>2629</v>
      </c>
      <c r="I1143">
        <v>0</v>
      </c>
      <c r="J1143">
        <v>1824.89</v>
      </c>
      <c r="K1143">
        <v>0</v>
      </c>
      <c r="L1143">
        <v>-1824.89</v>
      </c>
      <c r="M1143" t="s">
        <v>1290</v>
      </c>
    </row>
    <row r="1144" spans="1:13">
      <c r="A1144">
        <v>101010102001</v>
      </c>
      <c r="B1144" t="s">
        <v>2902</v>
      </c>
      <c r="C1144" t="s">
        <v>2626</v>
      </c>
      <c r="D1144" t="s">
        <v>1288</v>
      </c>
      <c r="E1144" t="s">
        <v>2628</v>
      </c>
      <c r="F1144">
        <v>3453</v>
      </c>
      <c r="G1144" s="1">
        <v>38946</v>
      </c>
      <c r="H1144" t="s">
        <v>3985</v>
      </c>
      <c r="I1144">
        <v>0</v>
      </c>
      <c r="J1144">
        <v>77.7</v>
      </c>
      <c r="K1144">
        <v>0</v>
      </c>
      <c r="L1144">
        <v>-77.7</v>
      </c>
      <c r="M1144" t="s">
        <v>1290</v>
      </c>
    </row>
    <row r="1145" spans="1:13">
      <c r="A1145">
        <v>101010102001</v>
      </c>
      <c r="B1145" t="s">
        <v>2902</v>
      </c>
      <c r="C1145" t="s">
        <v>2626</v>
      </c>
      <c r="D1145" t="s">
        <v>1288</v>
      </c>
      <c r="E1145" t="s">
        <v>2628</v>
      </c>
      <c r="F1145">
        <v>3454</v>
      </c>
      <c r="G1145" s="1">
        <v>38946</v>
      </c>
      <c r="H1145" t="s">
        <v>3986</v>
      </c>
      <c r="I1145">
        <v>0</v>
      </c>
      <c r="J1145">
        <v>107.6</v>
      </c>
      <c r="K1145">
        <v>0</v>
      </c>
      <c r="L1145">
        <v>-107.6</v>
      </c>
      <c r="M1145" t="s">
        <v>1290</v>
      </c>
    </row>
    <row r="1146" spans="1:13">
      <c r="A1146">
        <v>101010102001</v>
      </c>
      <c r="B1146" t="s">
        <v>2902</v>
      </c>
      <c r="C1146" t="s">
        <v>2626</v>
      </c>
      <c r="D1146" t="s">
        <v>1288</v>
      </c>
      <c r="E1146" t="s">
        <v>2628</v>
      </c>
      <c r="F1146">
        <v>3455</v>
      </c>
      <c r="G1146" s="1">
        <v>38946</v>
      </c>
      <c r="H1146" t="s">
        <v>3987</v>
      </c>
      <c r="I1146">
        <v>0</v>
      </c>
      <c r="J1146">
        <v>125</v>
      </c>
      <c r="K1146">
        <v>0</v>
      </c>
      <c r="L1146">
        <v>-125</v>
      </c>
      <c r="M1146" t="s">
        <v>1290</v>
      </c>
    </row>
    <row r="1147" spans="1:13">
      <c r="A1147">
        <v>101010102001</v>
      </c>
      <c r="B1147" t="s">
        <v>2902</v>
      </c>
      <c r="C1147" t="s">
        <v>2626</v>
      </c>
      <c r="D1147" t="s">
        <v>1288</v>
      </c>
      <c r="E1147" t="s">
        <v>2628</v>
      </c>
      <c r="F1147">
        <v>3456</v>
      </c>
      <c r="G1147" s="1">
        <v>38946</v>
      </c>
      <c r="H1147" t="s">
        <v>3988</v>
      </c>
      <c r="I1147">
        <v>0</v>
      </c>
      <c r="J1147">
        <v>340</v>
      </c>
      <c r="K1147">
        <v>0</v>
      </c>
      <c r="L1147">
        <v>-340</v>
      </c>
      <c r="M1147" t="s">
        <v>1290</v>
      </c>
    </row>
    <row r="1148" spans="1:13">
      <c r="A1148">
        <v>101010102001</v>
      </c>
      <c r="B1148" t="s">
        <v>2902</v>
      </c>
      <c r="C1148" t="s">
        <v>2626</v>
      </c>
      <c r="D1148" t="s">
        <v>1288</v>
      </c>
      <c r="E1148" t="s">
        <v>2628</v>
      </c>
      <c r="F1148">
        <v>3461</v>
      </c>
      <c r="G1148" s="1">
        <v>38946</v>
      </c>
      <c r="H1148" t="s">
        <v>1138</v>
      </c>
      <c r="I1148">
        <v>0</v>
      </c>
      <c r="J1148">
        <v>20</v>
      </c>
      <c r="K1148">
        <v>0</v>
      </c>
      <c r="L1148">
        <v>-20</v>
      </c>
      <c r="M1148" t="s">
        <v>1290</v>
      </c>
    </row>
    <row r="1149" spans="1:13" s="5" customFormat="1">
      <c r="A1149" s="5">
        <v>101010102001</v>
      </c>
      <c r="B1149" s="5" t="s">
        <v>2902</v>
      </c>
      <c r="C1149" s="5" t="s">
        <v>2626</v>
      </c>
      <c r="D1149" s="5" t="s">
        <v>1288</v>
      </c>
      <c r="E1149" s="5" t="s">
        <v>2628</v>
      </c>
      <c r="F1149" s="5">
        <v>3462</v>
      </c>
      <c r="G1149" s="6">
        <v>38946</v>
      </c>
      <c r="H1149" s="5" t="s">
        <v>1139</v>
      </c>
      <c r="I1149" s="5">
        <v>0</v>
      </c>
      <c r="J1149" s="5">
        <v>47.52</v>
      </c>
      <c r="K1149" s="5">
        <v>0</v>
      </c>
      <c r="L1149" s="5">
        <v>-47.52</v>
      </c>
      <c r="M1149" s="5" t="s">
        <v>1290</v>
      </c>
    </row>
    <row r="1150" spans="1:13">
      <c r="A1150">
        <v>101010102001</v>
      </c>
      <c r="B1150" t="s">
        <v>2902</v>
      </c>
      <c r="C1150" t="s">
        <v>2626</v>
      </c>
      <c r="D1150" t="s">
        <v>1288</v>
      </c>
      <c r="E1150" t="s">
        <v>2628</v>
      </c>
      <c r="F1150">
        <v>3464</v>
      </c>
      <c r="G1150" s="1">
        <v>38946</v>
      </c>
      <c r="H1150" t="s">
        <v>1140</v>
      </c>
      <c r="I1150">
        <v>0</v>
      </c>
      <c r="J1150">
        <v>222</v>
      </c>
      <c r="K1150">
        <v>0</v>
      </c>
      <c r="L1150">
        <v>-222</v>
      </c>
      <c r="M1150" t="s">
        <v>1290</v>
      </c>
    </row>
    <row r="1151" spans="1:13">
      <c r="A1151">
        <v>101010102001</v>
      </c>
      <c r="B1151" t="s">
        <v>2902</v>
      </c>
      <c r="C1151" t="s">
        <v>2626</v>
      </c>
      <c r="D1151" t="s">
        <v>1288</v>
      </c>
      <c r="E1151" t="s">
        <v>2628</v>
      </c>
      <c r="F1151">
        <v>3465</v>
      </c>
      <c r="G1151" s="1">
        <v>38946</v>
      </c>
      <c r="H1151" t="s">
        <v>766</v>
      </c>
      <c r="I1151">
        <v>0</v>
      </c>
      <c r="J1151">
        <v>400</v>
      </c>
      <c r="K1151">
        <v>0</v>
      </c>
      <c r="L1151">
        <v>-400</v>
      </c>
      <c r="M1151" t="s">
        <v>1290</v>
      </c>
    </row>
    <row r="1152" spans="1:13">
      <c r="A1152">
        <v>101010102001</v>
      </c>
      <c r="B1152" t="s">
        <v>2902</v>
      </c>
      <c r="C1152" t="s">
        <v>2626</v>
      </c>
      <c r="D1152" t="s">
        <v>1288</v>
      </c>
      <c r="E1152" t="s">
        <v>2628</v>
      </c>
      <c r="F1152">
        <v>3466</v>
      </c>
      <c r="G1152" s="1">
        <v>38946</v>
      </c>
      <c r="H1152" t="s">
        <v>766</v>
      </c>
      <c r="I1152">
        <v>0</v>
      </c>
      <c r="J1152">
        <v>1000</v>
      </c>
      <c r="K1152">
        <v>0</v>
      </c>
      <c r="L1152">
        <v>-1000</v>
      </c>
      <c r="M1152" t="s">
        <v>1290</v>
      </c>
    </row>
    <row r="1153" spans="1:13">
      <c r="A1153">
        <v>101010102001</v>
      </c>
      <c r="B1153" t="s">
        <v>2902</v>
      </c>
      <c r="C1153" t="s">
        <v>2626</v>
      </c>
      <c r="D1153" t="s">
        <v>1288</v>
      </c>
      <c r="E1153" t="s">
        <v>2628</v>
      </c>
      <c r="F1153">
        <v>3467</v>
      </c>
      <c r="G1153" s="1">
        <v>38946</v>
      </c>
      <c r="H1153" t="s">
        <v>1141</v>
      </c>
      <c r="I1153">
        <v>0</v>
      </c>
      <c r="J1153">
        <v>139.21</v>
      </c>
      <c r="K1153">
        <v>0</v>
      </c>
      <c r="L1153">
        <v>-139.21</v>
      </c>
      <c r="M1153" t="s">
        <v>1290</v>
      </c>
    </row>
    <row r="1154" spans="1:13">
      <c r="A1154">
        <v>101010102001</v>
      </c>
      <c r="B1154" t="s">
        <v>2902</v>
      </c>
      <c r="C1154" t="s">
        <v>2626</v>
      </c>
      <c r="D1154" t="s">
        <v>1288</v>
      </c>
      <c r="E1154" t="s">
        <v>2628</v>
      </c>
      <c r="F1154">
        <v>3469</v>
      </c>
      <c r="G1154" s="1">
        <v>38947</v>
      </c>
      <c r="H1154" t="s">
        <v>558</v>
      </c>
      <c r="I1154">
        <v>0</v>
      </c>
      <c r="J1154">
        <v>19999.7</v>
      </c>
      <c r="K1154">
        <v>0</v>
      </c>
      <c r="L1154">
        <v>-19999.7</v>
      </c>
      <c r="M1154" t="s">
        <v>1290</v>
      </c>
    </row>
    <row r="1155" spans="1:13">
      <c r="A1155">
        <v>101010102001</v>
      </c>
      <c r="B1155" t="s">
        <v>2902</v>
      </c>
      <c r="C1155" t="s">
        <v>2626</v>
      </c>
      <c r="D1155" t="s">
        <v>1288</v>
      </c>
      <c r="E1155" t="s">
        <v>2628</v>
      </c>
      <c r="F1155">
        <v>3471</v>
      </c>
      <c r="G1155" s="1">
        <v>38947</v>
      </c>
      <c r="H1155" t="s">
        <v>1156</v>
      </c>
      <c r="I1155">
        <v>0</v>
      </c>
      <c r="J1155">
        <v>125</v>
      </c>
      <c r="K1155">
        <v>0</v>
      </c>
      <c r="L1155">
        <v>-125</v>
      </c>
      <c r="M1155" t="s">
        <v>1290</v>
      </c>
    </row>
    <row r="1156" spans="1:13">
      <c r="A1156">
        <v>101010102001</v>
      </c>
      <c r="B1156" t="s">
        <v>2902</v>
      </c>
      <c r="C1156" t="s">
        <v>2626</v>
      </c>
      <c r="D1156" t="s">
        <v>1288</v>
      </c>
      <c r="E1156" t="s">
        <v>2628</v>
      </c>
      <c r="F1156">
        <v>3472</v>
      </c>
      <c r="G1156" s="1">
        <v>38947</v>
      </c>
      <c r="H1156" t="s">
        <v>1157</v>
      </c>
      <c r="I1156">
        <v>0</v>
      </c>
      <c r="J1156">
        <v>19129.93</v>
      </c>
      <c r="K1156">
        <v>0</v>
      </c>
      <c r="L1156">
        <v>-19129.93</v>
      </c>
      <c r="M1156" t="s">
        <v>1290</v>
      </c>
    </row>
    <row r="1157" spans="1:13">
      <c r="A1157">
        <v>101010102001</v>
      </c>
      <c r="B1157" t="s">
        <v>2902</v>
      </c>
      <c r="C1157" t="s">
        <v>2626</v>
      </c>
      <c r="D1157" t="s">
        <v>1288</v>
      </c>
      <c r="E1157" t="s">
        <v>2628</v>
      </c>
      <c r="F1157">
        <v>3473</v>
      </c>
      <c r="G1157" s="1">
        <v>38947</v>
      </c>
      <c r="H1157" t="s">
        <v>1158</v>
      </c>
      <c r="I1157">
        <v>0</v>
      </c>
      <c r="J1157">
        <v>210.6</v>
      </c>
      <c r="K1157">
        <v>0</v>
      </c>
      <c r="L1157">
        <v>-210.6</v>
      </c>
      <c r="M1157" t="s">
        <v>1290</v>
      </c>
    </row>
    <row r="1158" spans="1:13" s="5" customFormat="1">
      <c r="A1158" s="5">
        <v>101010102001</v>
      </c>
      <c r="B1158" s="5" t="s">
        <v>2902</v>
      </c>
      <c r="C1158" s="5" t="s">
        <v>2626</v>
      </c>
      <c r="D1158" s="5" t="s">
        <v>1288</v>
      </c>
      <c r="E1158" s="5" t="s">
        <v>2628</v>
      </c>
      <c r="F1158" s="5">
        <v>3474</v>
      </c>
      <c r="G1158" s="6">
        <v>38947</v>
      </c>
      <c r="H1158" s="5" t="s">
        <v>1159</v>
      </c>
      <c r="I1158" s="5">
        <v>0</v>
      </c>
      <c r="J1158" s="5">
        <v>41.62</v>
      </c>
      <c r="K1158" s="5">
        <v>0</v>
      </c>
      <c r="L1158" s="5">
        <v>-41.62</v>
      </c>
      <c r="M1158" s="5" t="s">
        <v>1290</v>
      </c>
    </row>
    <row r="1159" spans="1:13">
      <c r="A1159">
        <v>101010102001</v>
      </c>
      <c r="B1159" t="s">
        <v>2902</v>
      </c>
      <c r="C1159" t="s">
        <v>2626</v>
      </c>
      <c r="D1159" t="s">
        <v>1288</v>
      </c>
      <c r="E1159" t="s">
        <v>2628</v>
      </c>
      <c r="F1159">
        <v>3475</v>
      </c>
      <c r="G1159" s="1">
        <v>38947</v>
      </c>
      <c r="H1159" t="s">
        <v>1160</v>
      </c>
      <c r="I1159">
        <v>0</v>
      </c>
      <c r="J1159">
        <v>179.82</v>
      </c>
      <c r="K1159">
        <v>0</v>
      </c>
      <c r="L1159">
        <v>-179.82</v>
      </c>
      <c r="M1159" t="s">
        <v>1290</v>
      </c>
    </row>
    <row r="1160" spans="1:13">
      <c r="A1160">
        <v>101010102001</v>
      </c>
      <c r="B1160" t="s">
        <v>2902</v>
      </c>
      <c r="C1160" t="s">
        <v>2626</v>
      </c>
      <c r="D1160" t="s">
        <v>1288</v>
      </c>
      <c r="E1160" t="s">
        <v>2628</v>
      </c>
      <c r="F1160">
        <v>3478</v>
      </c>
      <c r="G1160" s="1">
        <v>38950</v>
      </c>
      <c r="H1160" t="s">
        <v>1169</v>
      </c>
      <c r="I1160">
        <v>0</v>
      </c>
      <c r="J1160">
        <v>25782.05</v>
      </c>
      <c r="K1160">
        <v>0</v>
      </c>
      <c r="L1160">
        <v>-25782.05</v>
      </c>
      <c r="M1160" t="s">
        <v>1290</v>
      </c>
    </row>
    <row r="1161" spans="1:13" s="5" customFormat="1">
      <c r="A1161" s="5">
        <v>101010102001</v>
      </c>
      <c r="B1161" s="5" t="s">
        <v>2902</v>
      </c>
      <c r="C1161" s="5" t="s">
        <v>2626</v>
      </c>
      <c r="D1161" s="5" t="s">
        <v>1288</v>
      </c>
      <c r="E1161" s="5" t="s">
        <v>2628</v>
      </c>
      <c r="F1161" s="5">
        <v>3479</v>
      </c>
      <c r="G1161" s="6">
        <v>38950</v>
      </c>
      <c r="H1161" s="5" t="s">
        <v>1170</v>
      </c>
      <c r="I1161" s="5">
        <v>0</v>
      </c>
      <c r="J1161" s="5">
        <v>13304.95</v>
      </c>
      <c r="K1161" s="5">
        <v>0</v>
      </c>
      <c r="L1161" s="5">
        <v>-13304.95</v>
      </c>
      <c r="M1161" s="5" t="s">
        <v>1290</v>
      </c>
    </row>
    <row r="1162" spans="1:13" s="5" customFormat="1">
      <c r="A1162" s="5">
        <v>101010102001</v>
      </c>
      <c r="B1162" s="5" t="s">
        <v>2902</v>
      </c>
      <c r="C1162" s="5" t="s">
        <v>2626</v>
      </c>
      <c r="D1162" s="5" t="s">
        <v>1288</v>
      </c>
      <c r="E1162" s="5" t="s">
        <v>2628</v>
      </c>
      <c r="F1162" s="5">
        <v>3481</v>
      </c>
      <c r="G1162" s="6">
        <v>38950</v>
      </c>
      <c r="H1162" s="5" t="s">
        <v>1171</v>
      </c>
      <c r="I1162" s="5">
        <v>0</v>
      </c>
      <c r="J1162" s="5">
        <v>3593.04</v>
      </c>
      <c r="K1162" s="5">
        <v>0</v>
      </c>
      <c r="L1162" s="5">
        <v>-3593.04</v>
      </c>
      <c r="M1162" s="5" t="s">
        <v>1290</v>
      </c>
    </row>
    <row r="1163" spans="1:13">
      <c r="A1163">
        <v>101010102001</v>
      </c>
      <c r="B1163" t="s">
        <v>2902</v>
      </c>
      <c r="C1163" t="s">
        <v>2626</v>
      </c>
      <c r="D1163" t="s">
        <v>1288</v>
      </c>
      <c r="E1163" t="s">
        <v>2628</v>
      </c>
      <c r="F1163">
        <v>3483</v>
      </c>
      <c r="G1163" s="1">
        <v>38950</v>
      </c>
      <c r="H1163" t="s">
        <v>1172</v>
      </c>
      <c r="I1163">
        <v>0</v>
      </c>
      <c r="J1163">
        <v>1246.24</v>
      </c>
      <c r="K1163">
        <v>0</v>
      </c>
      <c r="L1163">
        <v>-1246.24</v>
      </c>
      <c r="M1163" t="s">
        <v>1290</v>
      </c>
    </row>
    <row r="1164" spans="1:13">
      <c r="A1164">
        <v>101010102001</v>
      </c>
      <c r="B1164" t="s">
        <v>2902</v>
      </c>
      <c r="C1164" t="s">
        <v>2626</v>
      </c>
      <c r="D1164" t="s">
        <v>1288</v>
      </c>
      <c r="E1164" t="s">
        <v>2628</v>
      </c>
      <c r="F1164">
        <v>3484</v>
      </c>
      <c r="G1164" s="1">
        <v>38951</v>
      </c>
      <c r="H1164" t="s">
        <v>1175</v>
      </c>
      <c r="I1164">
        <v>0</v>
      </c>
      <c r="J1164">
        <v>12235.43</v>
      </c>
      <c r="K1164">
        <v>0</v>
      </c>
      <c r="L1164">
        <v>-12235.43</v>
      </c>
      <c r="M1164" t="s">
        <v>1290</v>
      </c>
    </row>
    <row r="1165" spans="1:13">
      <c r="A1165">
        <v>101010102001</v>
      </c>
      <c r="B1165" t="s">
        <v>2902</v>
      </c>
      <c r="C1165" t="s">
        <v>2626</v>
      </c>
      <c r="D1165" t="s">
        <v>1288</v>
      </c>
      <c r="E1165" t="s">
        <v>2628</v>
      </c>
      <c r="F1165">
        <v>3485</v>
      </c>
      <c r="G1165" s="1">
        <v>38951</v>
      </c>
      <c r="H1165" t="s">
        <v>1176</v>
      </c>
      <c r="I1165">
        <v>0</v>
      </c>
      <c r="J1165">
        <v>34.19</v>
      </c>
      <c r="K1165">
        <v>0</v>
      </c>
      <c r="L1165">
        <v>-34.19</v>
      </c>
      <c r="M1165" t="s">
        <v>1290</v>
      </c>
    </row>
    <row r="1166" spans="1:13">
      <c r="A1166">
        <v>101010102001</v>
      </c>
      <c r="B1166" t="s">
        <v>2902</v>
      </c>
      <c r="C1166" t="s">
        <v>2626</v>
      </c>
      <c r="D1166" t="s">
        <v>1288</v>
      </c>
      <c r="E1166" t="s">
        <v>2628</v>
      </c>
      <c r="F1166">
        <v>3485</v>
      </c>
      <c r="G1166" s="1">
        <v>38951</v>
      </c>
      <c r="H1166" t="s">
        <v>1176</v>
      </c>
      <c r="I1166">
        <v>0</v>
      </c>
      <c r="J1166">
        <v>82.84</v>
      </c>
      <c r="K1166">
        <v>0</v>
      </c>
      <c r="L1166">
        <v>-82.84</v>
      </c>
      <c r="M1166" t="s">
        <v>1290</v>
      </c>
    </row>
    <row r="1167" spans="1:13">
      <c r="A1167">
        <v>101010102001</v>
      </c>
      <c r="B1167" t="s">
        <v>2902</v>
      </c>
      <c r="C1167" t="s">
        <v>2626</v>
      </c>
      <c r="D1167" t="s">
        <v>1288</v>
      </c>
      <c r="E1167" t="s">
        <v>2628</v>
      </c>
      <c r="F1167">
        <v>3485</v>
      </c>
      <c r="G1167" s="1">
        <v>38951</v>
      </c>
      <c r="H1167" t="s">
        <v>1176</v>
      </c>
      <c r="I1167">
        <v>0</v>
      </c>
      <c r="J1167">
        <v>12.6</v>
      </c>
      <c r="K1167">
        <v>0</v>
      </c>
      <c r="L1167">
        <v>-12.6</v>
      </c>
      <c r="M1167" t="s">
        <v>1290</v>
      </c>
    </row>
    <row r="1168" spans="1:13">
      <c r="A1168">
        <v>101010102001</v>
      </c>
      <c r="B1168" t="s">
        <v>2902</v>
      </c>
      <c r="C1168" t="s">
        <v>2626</v>
      </c>
      <c r="D1168" t="s">
        <v>1288</v>
      </c>
      <c r="E1168" t="s">
        <v>2628</v>
      </c>
      <c r="F1168">
        <v>3485</v>
      </c>
      <c r="G1168" s="1">
        <v>38951</v>
      </c>
      <c r="H1168" t="s">
        <v>2443</v>
      </c>
      <c r="I1168">
        <v>0</v>
      </c>
      <c r="J1168">
        <v>36.82</v>
      </c>
      <c r="K1168">
        <v>0</v>
      </c>
      <c r="L1168">
        <v>-36.82</v>
      </c>
      <c r="M1168" t="s">
        <v>1290</v>
      </c>
    </row>
    <row r="1169" spans="1:13">
      <c r="A1169">
        <v>101010102001</v>
      </c>
      <c r="B1169" t="s">
        <v>2902</v>
      </c>
      <c r="C1169" t="s">
        <v>2626</v>
      </c>
      <c r="D1169" t="s">
        <v>1288</v>
      </c>
      <c r="E1169" t="s">
        <v>2628</v>
      </c>
      <c r="F1169">
        <v>3489</v>
      </c>
      <c r="G1169" s="1">
        <v>38951</v>
      </c>
      <c r="H1169" t="s">
        <v>2444</v>
      </c>
      <c r="I1169">
        <v>0</v>
      </c>
      <c r="J1169">
        <v>123.34</v>
      </c>
      <c r="K1169">
        <v>0</v>
      </c>
      <c r="L1169">
        <v>-123.34</v>
      </c>
      <c r="M1169" t="s">
        <v>1290</v>
      </c>
    </row>
    <row r="1170" spans="1:13">
      <c r="A1170">
        <v>101010102001</v>
      </c>
      <c r="B1170" t="s">
        <v>2902</v>
      </c>
      <c r="C1170" t="s">
        <v>2626</v>
      </c>
      <c r="D1170" t="s">
        <v>1288</v>
      </c>
      <c r="E1170" t="s">
        <v>2628</v>
      </c>
      <c r="F1170">
        <v>3490</v>
      </c>
      <c r="G1170" s="1">
        <v>38951</v>
      </c>
      <c r="H1170" t="s">
        <v>2445</v>
      </c>
      <c r="I1170">
        <v>0</v>
      </c>
      <c r="J1170">
        <v>6006.89</v>
      </c>
      <c r="K1170">
        <v>0</v>
      </c>
      <c r="L1170">
        <v>-6006.89</v>
      </c>
      <c r="M1170" t="s">
        <v>1290</v>
      </c>
    </row>
    <row r="1171" spans="1:13">
      <c r="A1171">
        <v>101010102001</v>
      </c>
      <c r="B1171" t="s">
        <v>2902</v>
      </c>
      <c r="C1171" t="s">
        <v>2626</v>
      </c>
      <c r="D1171" t="s">
        <v>1288</v>
      </c>
      <c r="E1171" t="s">
        <v>2628</v>
      </c>
      <c r="F1171">
        <v>3491</v>
      </c>
      <c r="G1171" s="1">
        <v>38951</v>
      </c>
      <c r="H1171" t="s">
        <v>2446</v>
      </c>
      <c r="I1171">
        <v>0</v>
      </c>
      <c r="J1171">
        <v>1908.37</v>
      </c>
      <c r="K1171">
        <v>0</v>
      </c>
      <c r="L1171">
        <v>-1908.37</v>
      </c>
      <c r="M1171" t="s">
        <v>1290</v>
      </c>
    </row>
    <row r="1172" spans="1:13">
      <c r="A1172">
        <v>101010102001</v>
      </c>
      <c r="B1172" t="s">
        <v>2902</v>
      </c>
      <c r="C1172" t="s">
        <v>2626</v>
      </c>
      <c r="D1172" t="s">
        <v>1288</v>
      </c>
      <c r="E1172" t="s">
        <v>2628</v>
      </c>
      <c r="F1172">
        <v>3492</v>
      </c>
      <c r="G1172" s="1">
        <v>38951</v>
      </c>
      <c r="H1172" t="s">
        <v>2447</v>
      </c>
      <c r="I1172">
        <v>0</v>
      </c>
      <c r="J1172">
        <v>1068.69</v>
      </c>
      <c r="K1172">
        <v>0</v>
      </c>
      <c r="L1172">
        <v>-1068.69</v>
      </c>
      <c r="M1172" t="s">
        <v>1290</v>
      </c>
    </row>
    <row r="1173" spans="1:13">
      <c r="A1173">
        <v>101010102001</v>
      </c>
      <c r="B1173" t="s">
        <v>2902</v>
      </c>
      <c r="C1173" t="s">
        <v>2626</v>
      </c>
      <c r="D1173" t="s">
        <v>1288</v>
      </c>
      <c r="E1173" t="s">
        <v>2628</v>
      </c>
      <c r="F1173">
        <v>3493</v>
      </c>
      <c r="G1173" s="1">
        <v>38952</v>
      </c>
      <c r="H1173" t="s">
        <v>2450</v>
      </c>
      <c r="I1173">
        <v>0</v>
      </c>
      <c r="J1173">
        <v>4958.5</v>
      </c>
      <c r="K1173">
        <v>0</v>
      </c>
      <c r="L1173">
        <v>-4958.5</v>
      </c>
      <c r="M1173" t="s">
        <v>1290</v>
      </c>
    </row>
    <row r="1174" spans="1:13">
      <c r="A1174">
        <v>101010102001</v>
      </c>
      <c r="B1174" t="s">
        <v>2902</v>
      </c>
      <c r="C1174" t="s">
        <v>2626</v>
      </c>
      <c r="D1174" t="s">
        <v>1288</v>
      </c>
      <c r="E1174" t="s">
        <v>2628</v>
      </c>
      <c r="F1174">
        <v>3494</v>
      </c>
      <c r="G1174" s="1">
        <v>38952</v>
      </c>
      <c r="H1174" t="s">
        <v>2451</v>
      </c>
      <c r="I1174">
        <v>0</v>
      </c>
      <c r="J1174">
        <v>92.5</v>
      </c>
      <c r="K1174">
        <v>0</v>
      </c>
      <c r="L1174">
        <v>-92.5</v>
      </c>
      <c r="M1174" t="s">
        <v>1290</v>
      </c>
    </row>
    <row r="1175" spans="1:13">
      <c r="A1175">
        <v>101010102001</v>
      </c>
      <c r="B1175" t="s">
        <v>2902</v>
      </c>
      <c r="C1175" t="s">
        <v>2626</v>
      </c>
      <c r="D1175" t="s">
        <v>1288</v>
      </c>
      <c r="E1175" t="s">
        <v>2628</v>
      </c>
      <c r="F1175">
        <v>3497</v>
      </c>
      <c r="G1175" s="1">
        <v>38952</v>
      </c>
      <c r="H1175" t="s">
        <v>2452</v>
      </c>
      <c r="I1175">
        <v>0</v>
      </c>
      <c r="J1175">
        <v>67.64</v>
      </c>
      <c r="K1175">
        <v>0</v>
      </c>
      <c r="L1175">
        <v>-67.64</v>
      </c>
      <c r="M1175" t="s">
        <v>1290</v>
      </c>
    </row>
    <row r="1176" spans="1:13">
      <c r="A1176">
        <v>101010102001</v>
      </c>
      <c r="B1176" t="s">
        <v>2902</v>
      </c>
      <c r="C1176" t="s">
        <v>2626</v>
      </c>
      <c r="D1176" t="s">
        <v>1288</v>
      </c>
      <c r="E1176" t="s">
        <v>2628</v>
      </c>
      <c r="F1176">
        <v>3498</v>
      </c>
      <c r="G1176" s="1">
        <v>38952</v>
      </c>
      <c r="H1176" t="s">
        <v>2453</v>
      </c>
      <c r="I1176">
        <v>0</v>
      </c>
      <c r="J1176">
        <v>1614.36</v>
      </c>
      <c r="K1176">
        <v>0</v>
      </c>
      <c r="L1176">
        <v>-1614.36</v>
      </c>
      <c r="M1176" t="s">
        <v>1290</v>
      </c>
    </row>
    <row r="1177" spans="1:13">
      <c r="A1177">
        <v>101010102001</v>
      </c>
      <c r="B1177" t="s">
        <v>2902</v>
      </c>
      <c r="C1177" t="s">
        <v>2626</v>
      </c>
      <c r="D1177" t="s">
        <v>1288</v>
      </c>
      <c r="E1177" t="s">
        <v>2628</v>
      </c>
      <c r="F1177">
        <v>3500</v>
      </c>
      <c r="G1177" s="1">
        <v>38952</v>
      </c>
      <c r="H1177" t="s">
        <v>2454</v>
      </c>
      <c r="I1177">
        <v>0</v>
      </c>
      <c r="J1177">
        <v>7428.91</v>
      </c>
      <c r="K1177">
        <v>0</v>
      </c>
      <c r="L1177">
        <v>-7428.91</v>
      </c>
      <c r="M1177" t="s">
        <v>1290</v>
      </c>
    </row>
    <row r="1178" spans="1:13">
      <c r="A1178">
        <v>101010102001</v>
      </c>
      <c r="B1178" t="s">
        <v>2902</v>
      </c>
      <c r="C1178" t="s">
        <v>2626</v>
      </c>
      <c r="D1178" t="s">
        <v>1288</v>
      </c>
      <c r="E1178" t="s">
        <v>2628</v>
      </c>
      <c r="F1178">
        <v>3502</v>
      </c>
      <c r="G1178" s="1">
        <v>38952</v>
      </c>
      <c r="H1178" t="s">
        <v>2455</v>
      </c>
      <c r="I1178">
        <v>0</v>
      </c>
      <c r="J1178">
        <v>21303.119999999999</v>
      </c>
      <c r="K1178">
        <v>0</v>
      </c>
      <c r="L1178">
        <v>-21303.119999999999</v>
      </c>
      <c r="M1178" t="s">
        <v>1290</v>
      </c>
    </row>
    <row r="1179" spans="1:13">
      <c r="A1179">
        <v>101010102001</v>
      </c>
      <c r="B1179" t="s">
        <v>2902</v>
      </c>
      <c r="C1179" t="s">
        <v>2626</v>
      </c>
      <c r="D1179" t="s">
        <v>1288</v>
      </c>
      <c r="E1179" t="s">
        <v>2628</v>
      </c>
      <c r="F1179">
        <v>3505</v>
      </c>
      <c r="G1179" s="1">
        <v>38952</v>
      </c>
      <c r="H1179" t="s">
        <v>2456</v>
      </c>
      <c r="I1179">
        <v>0</v>
      </c>
      <c r="J1179">
        <v>412.36</v>
      </c>
      <c r="K1179">
        <v>0</v>
      </c>
      <c r="L1179">
        <v>-412.36</v>
      </c>
      <c r="M1179" t="s">
        <v>1290</v>
      </c>
    </row>
    <row r="1180" spans="1:13">
      <c r="A1180">
        <v>101010102001</v>
      </c>
      <c r="B1180" t="s">
        <v>2902</v>
      </c>
      <c r="C1180" t="s">
        <v>2626</v>
      </c>
      <c r="D1180" t="s">
        <v>1288</v>
      </c>
      <c r="E1180" t="s">
        <v>2628</v>
      </c>
      <c r="F1180">
        <v>3506</v>
      </c>
      <c r="G1180" s="1">
        <v>38952</v>
      </c>
      <c r="H1180" t="s">
        <v>2457</v>
      </c>
      <c r="I1180">
        <v>0</v>
      </c>
      <c r="J1180">
        <v>103.04</v>
      </c>
      <c r="K1180">
        <v>0</v>
      </c>
      <c r="L1180">
        <v>-103.04</v>
      </c>
      <c r="M1180" t="s">
        <v>1290</v>
      </c>
    </row>
    <row r="1181" spans="1:13">
      <c r="A1181">
        <v>101010102001</v>
      </c>
      <c r="B1181" t="s">
        <v>2902</v>
      </c>
      <c r="C1181" t="s">
        <v>2626</v>
      </c>
      <c r="D1181" t="s">
        <v>1288</v>
      </c>
      <c r="E1181" t="s">
        <v>2628</v>
      </c>
      <c r="F1181">
        <v>3511</v>
      </c>
      <c r="G1181" s="1">
        <v>38952</v>
      </c>
      <c r="H1181" t="s">
        <v>2458</v>
      </c>
      <c r="I1181">
        <v>0</v>
      </c>
      <c r="J1181">
        <v>119.02</v>
      </c>
      <c r="K1181">
        <v>0</v>
      </c>
      <c r="L1181">
        <v>-119.02</v>
      </c>
      <c r="M1181" t="s">
        <v>1290</v>
      </c>
    </row>
    <row r="1182" spans="1:13">
      <c r="A1182">
        <v>101010102001</v>
      </c>
      <c r="B1182" t="s">
        <v>2902</v>
      </c>
      <c r="C1182" t="s">
        <v>2626</v>
      </c>
      <c r="D1182" t="s">
        <v>1288</v>
      </c>
      <c r="E1182" t="s">
        <v>2628</v>
      </c>
      <c r="F1182">
        <v>3513</v>
      </c>
      <c r="G1182" s="1">
        <v>38952</v>
      </c>
      <c r="H1182" t="s">
        <v>2459</v>
      </c>
      <c r="I1182">
        <v>0</v>
      </c>
      <c r="J1182">
        <v>297.19</v>
      </c>
      <c r="K1182">
        <v>0</v>
      </c>
      <c r="L1182">
        <v>-297.19</v>
      </c>
      <c r="M1182" t="s">
        <v>1290</v>
      </c>
    </row>
    <row r="1183" spans="1:13">
      <c r="A1183">
        <v>101010102001</v>
      </c>
      <c r="B1183" t="s">
        <v>2902</v>
      </c>
      <c r="C1183" t="s">
        <v>2626</v>
      </c>
      <c r="D1183" t="s">
        <v>1288</v>
      </c>
      <c r="E1183" t="s">
        <v>2628</v>
      </c>
      <c r="F1183">
        <v>3514</v>
      </c>
      <c r="G1183" s="1">
        <v>38952</v>
      </c>
      <c r="H1183" t="s">
        <v>2460</v>
      </c>
      <c r="I1183">
        <v>0</v>
      </c>
      <c r="J1183">
        <v>380.8</v>
      </c>
      <c r="K1183">
        <v>0</v>
      </c>
      <c r="L1183">
        <v>-380.8</v>
      </c>
      <c r="M1183" t="s">
        <v>1290</v>
      </c>
    </row>
    <row r="1184" spans="1:13">
      <c r="A1184">
        <v>101010102001</v>
      </c>
      <c r="B1184" t="s">
        <v>2676</v>
      </c>
      <c r="C1184" t="s">
        <v>2626</v>
      </c>
      <c r="D1184" t="s">
        <v>1288</v>
      </c>
      <c r="E1184" t="s">
        <v>2628</v>
      </c>
      <c r="F1184">
        <v>3516</v>
      </c>
      <c r="G1184" s="1">
        <v>38952</v>
      </c>
      <c r="H1184" t="s">
        <v>342</v>
      </c>
      <c r="I1184">
        <v>0</v>
      </c>
      <c r="J1184">
        <v>5</v>
      </c>
      <c r="K1184">
        <v>0</v>
      </c>
      <c r="L1184">
        <v>-5</v>
      </c>
      <c r="M1184" t="s">
        <v>1290</v>
      </c>
    </row>
    <row r="1185" spans="1:13">
      <c r="A1185">
        <v>101010102001</v>
      </c>
      <c r="B1185" t="s">
        <v>2902</v>
      </c>
      <c r="C1185" t="s">
        <v>2626</v>
      </c>
      <c r="D1185" t="s">
        <v>1288</v>
      </c>
      <c r="E1185" t="s">
        <v>2628</v>
      </c>
      <c r="F1185">
        <v>3516</v>
      </c>
      <c r="G1185" s="1">
        <v>38952</v>
      </c>
      <c r="H1185" t="s">
        <v>342</v>
      </c>
      <c r="I1185">
        <v>0</v>
      </c>
      <c r="J1185">
        <v>3748.12</v>
      </c>
      <c r="K1185">
        <v>0</v>
      </c>
      <c r="L1185">
        <v>-3748.12</v>
      </c>
      <c r="M1185" t="s">
        <v>1290</v>
      </c>
    </row>
    <row r="1186" spans="1:13">
      <c r="A1186">
        <v>101010102001</v>
      </c>
      <c r="B1186" t="s">
        <v>2902</v>
      </c>
      <c r="C1186" t="s">
        <v>2626</v>
      </c>
      <c r="D1186" t="s">
        <v>1288</v>
      </c>
      <c r="E1186" t="s">
        <v>2628</v>
      </c>
      <c r="F1186">
        <v>3517</v>
      </c>
      <c r="G1186" s="1">
        <v>38953</v>
      </c>
      <c r="H1186" t="s">
        <v>3000</v>
      </c>
      <c r="I1186">
        <v>0</v>
      </c>
      <c r="J1186">
        <v>17655.060000000001</v>
      </c>
      <c r="K1186">
        <v>0</v>
      </c>
      <c r="L1186">
        <v>-17655.060000000001</v>
      </c>
      <c r="M1186" t="s">
        <v>1290</v>
      </c>
    </row>
    <row r="1187" spans="1:13">
      <c r="A1187">
        <v>101010102001</v>
      </c>
      <c r="B1187" t="s">
        <v>2902</v>
      </c>
      <c r="C1187" t="s">
        <v>2626</v>
      </c>
      <c r="D1187" t="s">
        <v>1288</v>
      </c>
      <c r="E1187" t="s">
        <v>2628</v>
      </c>
      <c r="F1187">
        <v>3518</v>
      </c>
      <c r="G1187" s="1">
        <v>38953</v>
      </c>
      <c r="H1187" t="s">
        <v>3001</v>
      </c>
      <c r="I1187">
        <v>0</v>
      </c>
      <c r="J1187">
        <v>154.84</v>
      </c>
      <c r="K1187">
        <v>0</v>
      </c>
      <c r="L1187">
        <v>-154.84</v>
      </c>
      <c r="M1187" t="s">
        <v>1290</v>
      </c>
    </row>
    <row r="1188" spans="1:13">
      <c r="A1188">
        <v>101010102001</v>
      </c>
      <c r="B1188" t="s">
        <v>2902</v>
      </c>
      <c r="C1188" t="s">
        <v>2626</v>
      </c>
      <c r="D1188" t="s">
        <v>1288</v>
      </c>
      <c r="E1188" t="s">
        <v>2628</v>
      </c>
      <c r="F1188">
        <v>3519</v>
      </c>
      <c r="G1188" s="1">
        <v>38953</v>
      </c>
      <c r="H1188" t="s">
        <v>3002</v>
      </c>
      <c r="I1188">
        <v>0</v>
      </c>
      <c r="J1188">
        <v>389.06</v>
      </c>
      <c r="K1188">
        <v>0</v>
      </c>
      <c r="L1188">
        <v>-389.06</v>
      </c>
      <c r="M1188" t="s">
        <v>1290</v>
      </c>
    </row>
    <row r="1189" spans="1:13" s="5" customFormat="1">
      <c r="A1189" s="5">
        <v>101010102001</v>
      </c>
      <c r="B1189" s="5" t="s">
        <v>2902</v>
      </c>
      <c r="C1189" s="5" t="s">
        <v>2626</v>
      </c>
      <c r="D1189" s="5" t="s">
        <v>1288</v>
      </c>
      <c r="E1189" s="5" t="s">
        <v>2628</v>
      </c>
      <c r="F1189" s="5">
        <v>3520</v>
      </c>
      <c r="G1189" s="6">
        <v>38953</v>
      </c>
      <c r="H1189" s="5" t="s">
        <v>3003</v>
      </c>
      <c r="I1189" s="5">
        <v>0</v>
      </c>
      <c r="J1189" s="5">
        <v>1212.75</v>
      </c>
      <c r="K1189" s="5">
        <v>0</v>
      </c>
      <c r="L1189" s="5">
        <v>-1212.75</v>
      </c>
      <c r="M1189" s="5" t="s">
        <v>1290</v>
      </c>
    </row>
    <row r="1190" spans="1:13">
      <c r="A1190">
        <v>101010102001</v>
      </c>
      <c r="B1190" t="s">
        <v>2902</v>
      </c>
      <c r="C1190" t="s">
        <v>2626</v>
      </c>
      <c r="D1190" t="s">
        <v>1288</v>
      </c>
      <c r="E1190" t="s">
        <v>2628</v>
      </c>
      <c r="F1190">
        <v>3521</v>
      </c>
      <c r="G1190" s="1">
        <v>38953</v>
      </c>
      <c r="H1190" t="s">
        <v>3004</v>
      </c>
      <c r="I1190">
        <v>0</v>
      </c>
      <c r="J1190">
        <v>92</v>
      </c>
      <c r="K1190">
        <v>0</v>
      </c>
      <c r="L1190">
        <v>-92</v>
      </c>
      <c r="M1190" t="s">
        <v>1290</v>
      </c>
    </row>
    <row r="1191" spans="1:13">
      <c r="A1191">
        <v>101010102001</v>
      </c>
      <c r="B1191" t="s">
        <v>2902</v>
      </c>
      <c r="C1191" t="s">
        <v>2626</v>
      </c>
      <c r="D1191" t="s">
        <v>1288</v>
      </c>
      <c r="E1191" t="s">
        <v>2628</v>
      </c>
      <c r="F1191">
        <v>3522</v>
      </c>
      <c r="G1191" s="1">
        <v>38953</v>
      </c>
      <c r="H1191" t="s">
        <v>3005</v>
      </c>
      <c r="I1191">
        <v>0</v>
      </c>
      <c r="J1191">
        <v>100</v>
      </c>
      <c r="K1191">
        <v>0</v>
      </c>
      <c r="L1191">
        <v>-100</v>
      </c>
      <c r="M1191" t="s">
        <v>1290</v>
      </c>
    </row>
    <row r="1192" spans="1:13">
      <c r="A1192">
        <v>101010102001</v>
      </c>
      <c r="B1192" t="s">
        <v>2902</v>
      </c>
      <c r="C1192" t="s">
        <v>2626</v>
      </c>
      <c r="D1192" t="s">
        <v>1288</v>
      </c>
      <c r="E1192" t="s">
        <v>2628</v>
      </c>
      <c r="F1192">
        <v>3524</v>
      </c>
      <c r="G1192" s="1">
        <v>38953</v>
      </c>
      <c r="H1192" t="s">
        <v>3006</v>
      </c>
      <c r="I1192">
        <v>0</v>
      </c>
      <c r="J1192">
        <v>39.89</v>
      </c>
      <c r="K1192">
        <v>0</v>
      </c>
      <c r="L1192">
        <v>-39.89</v>
      </c>
      <c r="M1192" t="s">
        <v>1290</v>
      </c>
    </row>
    <row r="1193" spans="1:13">
      <c r="A1193">
        <v>101010102001</v>
      </c>
      <c r="B1193" t="s">
        <v>2902</v>
      </c>
      <c r="C1193" t="s">
        <v>2626</v>
      </c>
      <c r="D1193" t="s">
        <v>1288</v>
      </c>
      <c r="E1193" t="s">
        <v>2628</v>
      </c>
      <c r="F1193">
        <v>3526</v>
      </c>
      <c r="G1193" s="1">
        <v>38953</v>
      </c>
      <c r="H1193" t="s">
        <v>3007</v>
      </c>
      <c r="I1193">
        <v>0</v>
      </c>
      <c r="J1193">
        <v>2.75</v>
      </c>
      <c r="K1193">
        <v>0</v>
      </c>
      <c r="L1193">
        <v>-2.75</v>
      </c>
      <c r="M1193" t="s">
        <v>1290</v>
      </c>
    </row>
    <row r="1194" spans="1:13">
      <c r="A1194">
        <v>101010102001</v>
      </c>
      <c r="B1194" t="s">
        <v>2902</v>
      </c>
      <c r="C1194" t="s">
        <v>2626</v>
      </c>
      <c r="D1194" t="s">
        <v>1288</v>
      </c>
      <c r="E1194" t="s">
        <v>2628</v>
      </c>
      <c r="F1194">
        <v>3526</v>
      </c>
      <c r="G1194" s="1">
        <v>38953</v>
      </c>
      <c r="H1194" t="s">
        <v>3007</v>
      </c>
      <c r="I1194">
        <v>0</v>
      </c>
      <c r="J1194">
        <v>3.96</v>
      </c>
      <c r="K1194">
        <v>0</v>
      </c>
      <c r="L1194">
        <v>-3.96</v>
      </c>
      <c r="M1194" t="s">
        <v>1290</v>
      </c>
    </row>
    <row r="1195" spans="1:13">
      <c r="A1195">
        <v>101010102001</v>
      </c>
      <c r="B1195" t="s">
        <v>2902</v>
      </c>
      <c r="C1195" t="s">
        <v>2626</v>
      </c>
      <c r="D1195" t="s">
        <v>1288</v>
      </c>
      <c r="E1195" t="s">
        <v>2628</v>
      </c>
      <c r="F1195">
        <v>3528</v>
      </c>
      <c r="G1195" s="1">
        <v>38953</v>
      </c>
      <c r="H1195" t="s">
        <v>3008</v>
      </c>
      <c r="I1195">
        <v>0</v>
      </c>
      <c r="J1195">
        <v>430</v>
      </c>
      <c r="K1195">
        <v>0</v>
      </c>
      <c r="L1195">
        <v>-430</v>
      </c>
      <c r="M1195" t="s">
        <v>1290</v>
      </c>
    </row>
    <row r="1196" spans="1:13">
      <c r="A1196">
        <v>101010102001</v>
      </c>
      <c r="B1196" t="s">
        <v>2902</v>
      </c>
      <c r="C1196" t="s">
        <v>2626</v>
      </c>
      <c r="D1196" t="s">
        <v>1288</v>
      </c>
      <c r="E1196" t="s">
        <v>2628</v>
      </c>
      <c r="F1196">
        <v>3532</v>
      </c>
      <c r="G1196" s="1">
        <v>38953</v>
      </c>
      <c r="H1196" t="s">
        <v>3009</v>
      </c>
      <c r="I1196">
        <v>0</v>
      </c>
      <c r="J1196">
        <v>94.46</v>
      </c>
      <c r="K1196">
        <v>0</v>
      </c>
      <c r="L1196">
        <v>-94.46</v>
      </c>
      <c r="M1196" t="s">
        <v>1290</v>
      </c>
    </row>
    <row r="1197" spans="1:13">
      <c r="A1197">
        <v>101010102001</v>
      </c>
      <c r="B1197" t="s">
        <v>2902</v>
      </c>
      <c r="C1197" t="s">
        <v>2626</v>
      </c>
      <c r="D1197" t="s">
        <v>1288</v>
      </c>
      <c r="E1197" t="s">
        <v>2628</v>
      </c>
      <c r="F1197">
        <v>3532</v>
      </c>
      <c r="G1197" s="1">
        <v>38953</v>
      </c>
      <c r="H1197" t="s">
        <v>3009</v>
      </c>
      <c r="I1197">
        <v>0</v>
      </c>
      <c r="J1197">
        <v>113.58</v>
      </c>
      <c r="K1197">
        <v>0</v>
      </c>
      <c r="L1197">
        <v>-113.58</v>
      </c>
      <c r="M1197" t="s">
        <v>1290</v>
      </c>
    </row>
    <row r="1198" spans="1:13" s="5" customFormat="1">
      <c r="A1198" s="5">
        <v>101010102001</v>
      </c>
      <c r="B1198" s="5" t="s">
        <v>2902</v>
      </c>
      <c r="C1198" s="5" t="s">
        <v>2626</v>
      </c>
      <c r="D1198" s="5" t="s">
        <v>1288</v>
      </c>
      <c r="E1198" s="5" t="s">
        <v>2628</v>
      </c>
      <c r="F1198" s="5">
        <v>3533</v>
      </c>
      <c r="G1198" s="6">
        <v>38953</v>
      </c>
      <c r="H1198" s="5" t="s">
        <v>3010</v>
      </c>
      <c r="I1198" s="5">
        <v>0</v>
      </c>
      <c r="J1198" s="5">
        <v>222</v>
      </c>
      <c r="K1198" s="5">
        <v>0</v>
      </c>
      <c r="L1198" s="5">
        <v>-222</v>
      </c>
      <c r="M1198" s="5" t="s">
        <v>1290</v>
      </c>
    </row>
    <row r="1199" spans="1:13">
      <c r="A1199">
        <v>101010102001</v>
      </c>
      <c r="B1199" t="s">
        <v>1287</v>
      </c>
      <c r="C1199" t="s">
        <v>2626</v>
      </c>
      <c r="D1199" t="s">
        <v>1288</v>
      </c>
      <c r="E1199" t="s">
        <v>2628</v>
      </c>
      <c r="F1199">
        <v>3536</v>
      </c>
      <c r="G1199" s="1">
        <v>38953</v>
      </c>
      <c r="H1199" t="s">
        <v>2630</v>
      </c>
      <c r="I1199">
        <v>0</v>
      </c>
      <c r="J1199">
        <v>344</v>
      </c>
      <c r="K1199">
        <v>0</v>
      </c>
      <c r="L1199">
        <v>-344</v>
      </c>
      <c r="M1199" t="s">
        <v>1290</v>
      </c>
    </row>
    <row r="1200" spans="1:13">
      <c r="A1200">
        <v>101010102001</v>
      </c>
      <c r="B1200" t="s">
        <v>2902</v>
      </c>
      <c r="C1200" t="s">
        <v>2626</v>
      </c>
      <c r="D1200" t="s">
        <v>1288</v>
      </c>
      <c r="E1200" t="s">
        <v>2628</v>
      </c>
      <c r="F1200">
        <v>3538</v>
      </c>
      <c r="G1200" s="1">
        <v>38953</v>
      </c>
      <c r="H1200" t="s">
        <v>3011</v>
      </c>
      <c r="I1200">
        <v>0</v>
      </c>
      <c r="J1200">
        <v>30</v>
      </c>
      <c r="K1200">
        <v>0</v>
      </c>
      <c r="L1200">
        <v>-30</v>
      </c>
      <c r="M1200" t="s">
        <v>1290</v>
      </c>
    </row>
    <row r="1201" spans="1:13" s="5" customFormat="1">
      <c r="A1201" s="5">
        <v>101010102001</v>
      </c>
      <c r="B1201" s="5" t="s">
        <v>2902</v>
      </c>
      <c r="C1201" s="5" t="s">
        <v>2626</v>
      </c>
      <c r="D1201" s="5" t="s">
        <v>1288</v>
      </c>
      <c r="E1201" s="5" t="s">
        <v>2628</v>
      </c>
      <c r="F1201" s="5">
        <v>3540</v>
      </c>
      <c r="G1201" s="6">
        <v>38954</v>
      </c>
      <c r="H1201" s="5" t="s">
        <v>3014</v>
      </c>
      <c r="I1201" s="5">
        <v>0</v>
      </c>
      <c r="J1201" s="5">
        <v>239.21</v>
      </c>
      <c r="K1201" s="5">
        <v>0</v>
      </c>
      <c r="L1201" s="5">
        <v>-239.21</v>
      </c>
      <c r="M1201" s="5" t="s">
        <v>1290</v>
      </c>
    </row>
    <row r="1202" spans="1:13" s="5" customFormat="1">
      <c r="A1202" s="5">
        <v>101010102001</v>
      </c>
      <c r="B1202" s="5" t="s">
        <v>2902</v>
      </c>
      <c r="C1202" s="5" t="s">
        <v>2626</v>
      </c>
      <c r="D1202" s="5" t="s">
        <v>1288</v>
      </c>
      <c r="E1202" s="5" t="s">
        <v>2628</v>
      </c>
      <c r="F1202" s="5">
        <v>3541</v>
      </c>
      <c r="G1202" s="6">
        <v>38954</v>
      </c>
      <c r="H1202" s="5" t="s">
        <v>3014</v>
      </c>
      <c r="I1202" s="5">
        <v>0</v>
      </c>
      <c r="J1202" s="5">
        <v>313.25</v>
      </c>
      <c r="K1202" s="5">
        <v>0</v>
      </c>
      <c r="L1202" s="5">
        <v>-313.25</v>
      </c>
      <c r="M1202" s="5" t="s">
        <v>1290</v>
      </c>
    </row>
    <row r="1203" spans="1:13">
      <c r="A1203">
        <v>101010102001</v>
      </c>
      <c r="B1203" t="s">
        <v>2902</v>
      </c>
      <c r="C1203" t="s">
        <v>2626</v>
      </c>
      <c r="D1203" t="s">
        <v>1288</v>
      </c>
      <c r="E1203" t="s">
        <v>2628</v>
      </c>
      <c r="F1203">
        <v>3542</v>
      </c>
      <c r="G1203" s="1">
        <v>38954</v>
      </c>
      <c r="H1203" t="s">
        <v>3015</v>
      </c>
      <c r="I1203">
        <v>0</v>
      </c>
      <c r="J1203">
        <v>24347.3</v>
      </c>
      <c r="K1203">
        <v>0</v>
      </c>
      <c r="L1203">
        <v>-24347.3</v>
      </c>
      <c r="M1203" t="s">
        <v>1290</v>
      </c>
    </row>
    <row r="1204" spans="1:13">
      <c r="A1204">
        <v>101010102001</v>
      </c>
      <c r="B1204" t="s">
        <v>2902</v>
      </c>
      <c r="C1204" t="s">
        <v>2626</v>
      </c>
      <c r="D1204" t="s">
        <v>1288</v>
      </c>
      <c r="E1204" t="s">
        <v>2628</v>
      </c>
      <c r="F1204">
        <v>3543</v>
      </c>
      <c r="G1204" s="1">
        <v>38954</v>
      </c>
      <c r="H1204" t="s">
        <v>3016</v>
      </c>
      <c r="I1204">
        <v>0</v>
      </c>
      <c r="J1204">
        <v>17043.16</v>
      </c>
      <c r="K1204">
        <v>0</v>
      </c>
      <c r="L1204">
        <v>-17043.16</v>
      </c>
      <c r="M1204" t="s">
        <v>1290</v>
      </c>
    </row>
    <row r="1205" spans="1:13">
      <c r="A1205">
        <v>101010102001</v>
      </c>
      <c r="B1205" t="s">
        <v>2902</v>
      </c>
      <c r="C1205" t="s">
        <v>2626</v>
      </c>
      <c r="D1205" t="s">
        <v>1288</v>
      </c>
      <c r="E1205" t="s">
        <v>2628</v>
      </c>
      <c r="F1205">
        <v>3544</v>
      </c>
      <c r="G1205" s="1">
        <v>38954</v>
      </c>
      <c r="H1205" t="s">
        <v>3017</v>
      </c>
      <c r="I1205">
        <v>0</v>
      </c>
      <c r="J1205">
        <v>1500</v>
      </c>
      <c r="K1205">
        <v>0</v>
      </c>
      <c r="L1205">
        <v>-1500</v>
      </c>
      <c r="M1205" t="s">
        <v>1290</v>
      </c>
    </row>
    <row r="1206" spans="1:13">
      <c r="A1206">
        <v>101010102001</v>
      </c>
      <c r="B1206" t="s">
        <v>2902</v>
      </c>
      <c r="C1206" t="s">
        <v>2626</v>
      </c>
      <c r="D1206" t="s">
        <v>1288</v>
      </c>
      <c r="E1206" t="s">
        <v>2628</v>
      </c>
      <c r="F1206">
        <v>3545</v>
      </c>
      <c r="G1206" s="1">
        <v>38954</v>
      </c>
      <c r="H1206" t="s">
        <v>3018</v>
      </c>
      <c r="I1206">
        <v>0</v>
      </c>
      <c r="J1206">
        <v>278.88</v>
      </c>
      <c r="K1206">
        <v>0</v>
      </c>
      <c r="L1206">
        <v>-278.88</v>
      </c>
      <c r="M1206" t="s">
        <v>1290</v>
      </c>
    </row>
    <row r="1207" spans="1:13">
      <c r="A1207">
        <v>101010102001</v>
      </c>
      <c r="B1207" t="s">
        <v>2902</v>
      </c>
      <c r="C1207" t="s">
        <v>2626</v>
      </c>
      <c r="D1207" t="s">
        <v>1288</v>
      </c>
      <c r="E1207" t="s">
        <v>2628</v>
      </c>
      <c r="F1207">
        <v>3546</v>
      </c>
      <c r="G1207" s="1">
        <v>38954</v>
      </c>
      <c r="H1207" t="s">
        <v>3019</v>
      </c>
      <c r="I1207">
        <v>0</v>
      </c>
      <c r="J1207">
        <v>2699.63</v>
      </c>
      <c r="K1207">
        <v>0</v>
      </c>
      <c r="L1207">
        <v>-2699.63</v>
      </c>
      <c r="M1207" t="s">
        <v>1290</v>
      </c>
    </row>
    <row r="1208" spans="1:13">
      <c r="A1208">
        <v>101010102001</v>
      </c>
      <c r="B1208" t="s">
        <v>2902</v>
      </c>
      <c r="C1208" t="s">
        <v>2626</v>
      </c>
      <c r="D1208" t="s">
        <v>1288</v>
      </c>
      <c r="E1208" t="s">
        <v>2628</v>
      </c>
      <c r="F1208">
        <v>3547</v>
      </c>
      <c r="G1208" s="1">
        <v>38954</v>
      </c>
      <c r="H1208" t="s">
        <v>3020</v>
      </c>
      <c r="I1208">
        <v>0</v>
      </c>
      <c r="J1208">
        <v>166.88</v>
      </c>
      <c r="K1208">
        <v>0</v>
      </c>
      <c r="L1208">
        <v>-166.88</v>
      </c>
      <c r="M1208" t="s">
        <v>1290</v>
      </c>
    </row>
    <row r="1209" spans="1:13">
      <c r="A1209">
        <v>101010102001</v>
      </c>
      <c r="B1209" t="s">
        <v>2902</v>
      </c>
      <c r="C1209" t="s">
        <v>2626</v>
      </c>
      <c r="D1209" t="s">
        <v>1288</v>
      </c>
      <c r="E1209" t="s">
        <v>2628</v>
      </c>
      <c r="F1209">
        <v>3550</v>
      </c>
      <c r="G1209" s="1">
        <v>38957</v>
      </c>
      <c r="H1209" t="s">
        <v>3037</v>
      </c>
      <c r="I1209">
        <v>0</v>
      </c>
      <c r="J1209">
        <v>16778.96</v>
      </c>
      <c r="K1209">
        <v>0</v>
      </c>
      <c r="L1209">
        <v>-16778.96</v>
      </c>
      <c r="M1209" t="s">
        <v>1290</v>
      </c>
    </row>
    <row r="1210" spans="1:13">
      <c r="A1210">
        <v>101010102001</v>
      </c>
      <c r="B1210" t="s">
        <v>2902</v>
      </c>
      <c r="C1210" t="s">
        <v>2626</v>
      </c>
      <c r="D1210" t="s">
        <v>1288</v>
      </c>
      <c r="E1210" t="s">
        <v>2628</v>
      </c>
      <c r="F1210">
        <v>3551</v>
      </c>
      <c r="G1210" s="1">
        <v>38957</v>
      </c>
      <c r="H1210" t="s">
        <v>3982</v>
      </c>
      <c r="I1210">
        <v>0</v>
      </c>
      <c r="J1210">
        <v>3722.59</v>
      </c>
      <c r="K1210">
        <v>0</v>
      </c>
      <c r="L1210">
        <v>-3722.59</v>
      </c>
      <c r="M1210" t="s">
        <v>1290</v>
      </c>
    </row>
    <row r="1211" spans="1:13">
      <c r="A1211">
        <v>101010102001</v>
      </c>
      <c r="B1211" t="s">
        <v>2902</v>
      </c>
      <c r="C1211" t="s">
        <v>2626</v>
      </c>
      <c r="D1211" t="s">
        <v>1288</v>
      </c>
      <c r="E1211" t="s">
        <v>2628</v>
      </c>
      <c r="F1211">
        <v>3552</v>
      </c>
      <c r="G1211" s="1">
        <v>38957</v>
      </c>
      <c r="H1211" t="s">
        <v>3038</v>
      </c>
      <c r="I1211">
        <v>0</v>
      </c>
      <c r="J1211">
        <v>105.66</v>
      </c>
      <c r="K1211">
        <v>0</v>
      </c>
      <c r="L1211">
        <v>-105.66</v>
      </c>
      <c r="M1211" t="s">
        <v>1290</v>
      </c>
    </row>
    <row r="1212" spans="1:13">
      <c r="A1212">
        <v>101010102001</v>
      </c>
      <c r="B1212" t="s">
        <v>2902</v>
      </c>
      <c r="C1212" t="s">
        <v>2626</v>
      </c>
      <c r="D1212" t="s">
        <v>1288</v>
      </c>
      <c r="E1212" t="s">
        <v>2628</v>
      </c>
      <c r="F1212">
        <v>3553</v>
      </c>
      <c r="G1212" s="1">
        <v>38957</v>
      </c>
      <c r="H1212" t="s">
        <v>3039</v>
      </c>
      <c r="I1212">
        <v>0</v>
      </c>
      <c r="J1212">
        <v>18551.240000000002</v>
      </c>
      <c r="K1212">
        <v>0</v>
      </c>
      <c r="L1212">
        <v>-18551.240000000002</v>
      </c>
      <c r="M1212" t="s">
        <v>1290</v>
      </c>
    </row>
    <row r="1213" spans="1:13">
      <c r="A1213">
        <v>101010102001</v>
      </c>
      <c r="B1213" t="s">
        <v>2902</v>
      </c>
      <c r="C1213" t="s">
        <v>2626</v>
      </c>
      <c r="D1213" t="s">
        <v>1288</v>
      </c>
      <c r="E1213" t="s">
        <v>2628</v>
      </c>
      <c r="F1213">
        <v>3554</v>
      </c>
      <c r="G1213" s="1">
        <v>38957</v>
      </c>
      <c r="H1213" t="s">
        <v>594</v>
      </c>
      <c r="I1213">
        <v>0</v>
      </c>
      <c r="J1213">
        <v>176.42</v>
      </c>
      <c r="K1213">
        <v>0</v>
      </c>
      <c r="L1213">
        <v>-176.42</v>
      </c>
      <c r="M1213" t="s">
        <v>1290</v>
      </c>
    </row>
    <row r="1214" spans="1:13">
      <c r="A1214">
        <v>101010102001</v>
      </c>
      <c r="B1214" t="s">
        <v>2902</v>
      </c>
      <c r="C1214" t="s">
        <v>2626</v>
      </c>
      <c r="D1214" t="s">
        <v>1288</v>
      </c>
      <c r="E1214" t="s">
        <v>2628</v>
      </c>
      <c r="F1214">
        <v>3556</v>
      </c>
      <c r="G1214" s="1">
        <v>38957</v>
      </c>
      <c r="H1214" t="s">
        <v>3988</v>
      </c>
      <c r="I1214">
        <v>0</v>
      </c>
      <c r="J1214">
        <v>134.4</v>
      </c>
      <c r="K1214">
        <v>0</v>
      </c>
      <c r="L1214">
        <v>-134.4</v>
      </c>
      <c r="M1214" t="s">
        <v>1290</v>
      </c>
    </row>
    <row r="1215" spans="1:13">
      <c r="A1215">
        <v>101010102001</v>
      </c>
      <c r="B1215" t="s">
        <v>1287</v>
      </c>
      <c r="C1215" t="s">
        <v>2626</v>
      </c>
      <c r="D1215" t="s">
        <v>1288</v>
      </c>
      <c r="E1215" t="s">
        <v>2628</v>
      </c>
      <c r="F1215">
        <v>3558</v>
      </c>
      <c r="G1215" s="1">
        <v>38957</v>
      </c>
      <c r="H1215" t="s">
        <v>2631</v>
      </c>
      <c r="I1215">
        <v>0</v>
      </c>
      <c r="J1215">
        <v>199.71</v>
      </c>
      <c r="K1215">
        <v>0</v>
      </c>
      <c r="L1215">
        <v>-199.71</v>
      </c>
      <c r="M1215" t="s">
        <v>1290</v>
      </c>
    </row>
    <row r="1216" spans="1:13">
      <c r="A1216">
        <v>101010102001</v>
      </c>
      <c r="B1216" t="s">
        <v>2902</v>
      </c>
      <c r="C1216" t="s">
        <v>2626</v>
      </c>
      <c r="D1216" t="s">
        <v>1288</v>
      </c>
      <c r="E1216" t="s">
        <v>2628</v>
      </c>
      <c r="F1216">
        <v>3558</v>
      </c>
      <c r="G1216" s="1">
        <v>38957</v>
      </c>
      <c r="H1216" t="s">
        <v>3040</v>
      </c>
      <c r="I1216">
        <v>0</v>
      </c>
      <c r="J1216">
        <v>175.79</v>
      </c>
      <c r="K1216">
        <v>0</v>
      </c>
      <c r="L1216">
        <v>-175.79</v>
      </c>
      <c r="M1216" t="s">
        <v>1290</v>
      </c>
    </row>
    <row r="1217" spans="1:14">
      <c r="A1217">
        <v>101010102001</v>
      </c>
      <c r="B1217" t="s">
        <v>2902</v>
      </c>
      <c r="C1217" t="s">
        <v>2626</v>
      </c>
      <c r="D1217" t="s">
        <v>1288</v>
      </c>
      <c r="E1217" t="s">
        <v>2628</v>
      </c>
      <c r="F1217">
        <v>3559</v>
      </c>
      <c r="G1217" s="1">
        <v>38958</v>
      </c>
      <c r="H1217" t="s">
        <v>1058</v>
      </c>
      <c r="I1217">
        <v>0</v>
      </c>
      <c r="J1217">
        <v>19227.28</v>
      </c>
      <c r="K1217">
        <v>0</v>
      </c>
      <c r="L1217">
        <v>-19227.28</v>
      </c>
      <c r="M1217" t="s">
        <v>1290</v>
      </c>
    </row>
    <row r="1218" spans="1:14">
      <c r="A1218">
        <v>101010102001</v>
      </c>
      <c r="B1218" t="s">
        <v>2902</v>
      </c>
      <c r="C1218" t="s">
        <v>2626</v>
      </c>
      <c r="D1218" t="s">
        <v>1288</v>
      </c>
      <c r="E1218" t="s">
        <v>2628</v>
      </c>
      <c r="F1218">
        <v>3560</v>
      </c>
      <c r="G1218" s="1">
        <v>38958</v>
      </c>
      <c r="H1218" t="s">
        <v>1059</v>
      </c>
      <c r="I1218">
        <v>0</v>
      </c>
      <c r="J1218">
        <v>900.04</v>
      </c>
      <c r="K1218">
        <v>0</v>
      </c>
      <c r="L1218">
        <v>-900.04</v>
      </c>
      <c r="M1218" t="s">
        <v>1290</v>
      </c>
    </row>
    <row r="1219" spans="1:14">
      <c r="A1219">
        <v>101010102001</v>
      </c>
      <c r="B1219" t="s">
        <v>2902</v>
      </c>
      <c r="C1219" t="s">
        <v>2626</v>
      </c>
      <c r="D1219" t="s">
        <v>1288</v>
      </c>
      <c r="E1219" t="s">
        <v>2628</v>
      </c>
      <c r="F1219">
        <v>3563</v>
      </c>
      <c r="G1219" s="1">
        <v>38958</v>
      </c>
      <c r="H1219" t="s">
        <v>1060</v>
      </c>
      <c r="I1219">
        <v>0</v>
      </c>
      <c r="J1219">
        <v>12.25</v>
      </c>
      <c r="K1219">
        <v>0</v>
      </c>
      <c r="L1219">
        <v>-12.25</v>
      </c>
      <c r="M1219" t="s">
        <v>1290</v>
      </c>
    </row>
    <row r="1220" spans="1:14">
      <c r="A1220">
        <v>101010102001</v>
      </c>
      <c r="B1220" t="s">
        <v>2902</v>
      </c>
      <c r="C1220" t="s">
        <v>2626</v>
      </c>
      <c r="D1220" t="s">
        <v>1288</v>
      </c>
      <c r="E1220" t="s">
        <v>2628</v>
      </c>
      <c r="F1220">
        <v>3564</v>
      </c>
      <c r="G1220" s="1">
        <v>38958</v>
      </c>
      <c r="H1220" t="s">
        <v>766</v>
      </c>
      <c r="I1220">
        <v>0</v>
      </c>
      <c r="J1220">
        <v>1533.46</v>
      </c>
      <c r="K1220">
        <v>0</v>
      </c>
      <c r="L1220">
        <v>-1533.46</v>
      </c>
      <c r="M1220" t="s">
        <v>1290</v>
      </c>
    </row>
    <row r="1221" spans="1:14">
      <c r="A1221">
        <v>101010102001</v>
      </c>
      <c r="B1221" t="s">
        <v>2902</v>
      </c>
      <c r="C1221" t="s">
        <v>2626</v>
      </c>
      <c r="D1221" t="s">
        <v>1288</v>
      </c>
      <c r="E1221" t="s">
        <v>2628</v>
      </c>
      <c r="F1221">
        <v>3565</v>
      </c>
      <c r="G1221" s="1">
        <v>38958</v>
      </c>
      <c r="H1221" t="s">
        <v>1061</v>
      </c>
      <c r="I1221">
        <v>0</v>
      </c>
      <c r="J1221">
        <v>179.2</v>
      </c>
      <c r="K1221">
        <v>0</v>
      </c>
      <c r="L1221">
        <v>-179.2</v>
      </c>
      <c r="M1221" t="s">
        <v>1290</v>
      </c>
    </row>
    <row r="1222" spans="1:14">
      <c r="A1222">
        <v>101010102001</v>
      </c>
      <c r="B1222" t="s">
        <v>2902</v>
      </c>
      <c r="C1222" t="s">
        <v>2626</v>
      </c>
      <c r="D1222" t="s">
        <v>1288</v>
      </c>
      <c r="E1222" t="s">
        <v>2628</v>
      </c>
      <c r="F1222">
        <v>3566</v>
      </c>
      <c r="G1222" s="1">
        <v>38958</v>
      </c>
      <c r="H1222" t="s">
        <v>1062</v>
      </c>
      <c r="I1222">
        <v>0</v>
      </c>
      <c r="J1222">
        <v>92.17</v>
      </c>
      <c r="K1222">
        <v>0</v>
      </c>
      <c r="L1222">
        <v>-92.17</v>
      </c>
      <c r="M1222" t="s">
        <v>1290</v>
      </c>
    </row>
    <row r="1223" spans="1:14">
      <c r="A1223">
        <v>101010102001</v>
      </c>
      <c r="B1223" t="s">
        <v>2902</v>
      </c>
      <c r="C1223" t="s">
        <v>2626</v>
      </c>
      <c r="D1223" t="s">
        <v>1288</v>
      </c>
      <c r="E1223" t="s">
        <v>2628</v>
      </c>
      <c r="F1223">
        <v>3567</v>
      </c>
      <c r="G1223" s="1">
        <v>38959</v>
      </c>
      <c r="H1223" t="s">
        <v>1069</v>
      </c>
      <c r="I1223">
        <v>0</v>
      </c>
      <c r="J1223">
        <v>10434.73</v>
      </c>
      <c r="K1223">
        <v>0</v>
      </c>
      <c r="L1223">
        <v>-10434.73</v>
      </c>
      <c r="M1223" t="s">
        <v>1290</v>
      </c>
    </row>
    <row r="1224" spans="1:14">
      <c r="A1224">
        <v>101010102001</v>
      </c>
      <c r="B1224" t="s">
        <v>2902</v>
      </c>
      <c r="C1224" t="s">
        <v>2626</v>
      </c>
      <c r="D1224" t="s">
        <v>1288</v>
      </c>
      <c r="E1224" t="s">
        <v>2628</v>
      </c>
      <c r="F1224">
        <v>3570</v>
      </c>
      <c r="G1224" s="1">
        <v>38959</v>
      </c>
      <c r="H1224" t="s">
        <v>1070</v>
      </c>
      <c r="I1224">
        <v>0</v>
      </c>
      <c r="J1224">
        <v>89.6</v>
      </c>
      <c r="K1224">
        <v>0</v>
      </c>
      <c r="L1224">
        <v>-89.6</v>
      </c>
      <c r="M1224" t="s">
        <v>1290</v>
      </c>
    </row>
    <row r="1225" spans="1:14">
      <c r="A1225">
        <v>101010102001</v>
      </c>
      <c r="B1225" t="s">
        <v>2902</v>
      </c>
      <c r="C1225" t="s">
        <v>2626</v>
      </c>
      <c r="D1225" t="s">
        <v>1288</v>
      </c>
      <c r="E1225" t="s">
        <v>2628</v>
      </c>
      <c r="F1225">
        <v>3571</v>
      </c>
      <c r="G1225" s="1">
        <v>38959</v>
      </c>
      <c r="H1225" t="s">
        <v>1071</v>
      </c>
      <c r="I1225">
        <v>0</v>
      </c>
      <c r="J1225">
        <v>184.8</v>
      </c>
      <c r="K1225">
        <v>0</v>
      </c>
      <c r="L1225">
        <v>-184.8</v>
      </c>
      <c r="M1225" t="s">
        <v>1290</v>
      </c>
    </row>
    <row r="1226" spans="1:14">
      <c r="A1226">
        <v>101010102001</v>
      </c>
      <c r="B1226" t="s">
        <v>2676</v>
      </c>
      <c r="C1226" t="s">
        <v>2626</v>
      </c>
      <c r="D1226" t="s">
        <v>1288</v>
      </c>
      <c r="E1226" t="s">
        <v>2628</v>
      </c>
      <c r="F1226">
        <v>3572</v>
      </c>
      <c r="G1226" s="1">
        <v>38959</v>
      </c>
      <c r="H1226" t="s">
        <v>343</v>
      </c>
      <c r="I1226">
        <v>0</v>
      </c>
      <c r="J1226">
        <v>36.58</v>
      </c>
      <c r="K1226">
        <v>0</v>
      </c>
      <c r="L1226">
        <v>-36.58</v>
      </c>
      <c r="M1226" t="s">
        <v>1290</v>
      </c>
    </row>
    <row r="1227" spans="1:14">
      <c r="A1227">
        <v>101010102001</v>
      </c>
      <c r="B1227" t="s">
        <v>2902</v>
      </c>
      <c r="C1227" t="s">
        <v>2626</v>
      </c>
      <c r="D1227" t="s">
        <v>1288</v>
      </c>
      <c r="E1227" t="s">
        <v>2628</v>
      </c>
      <c r="F1227" s="9">
        <v>3576</v>
      </c>
      <c r="G1227" s="10">
        <v>38959</v>
      </c>
      <c r="H1227" s="9" t="s">
        <v>1072</v>
      </c>
      <c r="I1227" s="9">
        <v>0</v>
      </c>
      <c r="J1227" s="9">
        <v>4</v>
      </c>
      <c r="K1227" s="9">
        <v>0</v>
      </c>
      <c r="L1227" s="9">
        <v>-4</v>
      </c>
      <c r="M1227" s="9" t="s">
        <v>1290</v>
      </c>
      <c r="N1227" s="9"/>
    </row>
    <row r="1228" spans="1:14">
      <c r="A1228">
        <v>101010102001</v>
      </c>
      <c r="B1228" t="s">
        <v>2902</v>
      </c>
      <c r="C1228" t="s">
        <v>2626</v>
      </c>
      <c r="D1228" t="s">
        <v>1288</v>
      </c>
      <c r="E1228" t="s">
        <v>2628</v>
      </c>
      <c r="F1228" s="9">
        <v>3576</v>
      </c>
      <c r="G1228" s="10">
        <v>38959</v>
      </c>
      <c r="H1228" s="9" t="s">
        <v>1072</v>
      </c>
      <c r="I1228" s="9">
        <v>0</v>
      </c>
      <c r="J1228" s="9">
        <v>4</v>
      </c>
      <c r="K1228" s="9">
        <v>0</v>
      </c>
      <c r="L1228" s="9">
        <v>-4</v>
      </c>
      <c r="M1228" s="9" t="s">
        <v>1290</v>
      </c>
      <c r="N1228" s="9"/>
    </row>
    <row r="1229" spans="1:14" s="5" customFormat="1">
      <c r="A1229" s="5">
        <v>101010102001</v>
      </c>
      <c r="B1229" s="5" t="s">
        <v>2902</v>
      </c>
      <c r="C1229" s="5" t="s">
        <v>2626</v>
      </c>
      <c r="D1229" s="5" t="s">
        <v>1288</v>
      </c>
      <c r="E1229" s="5" t="s">
        <v>2628</v>
      </c>
      <c r="F1229" s="9">
        <v>3576</v>
      </c>
      <c r="G1229" s="10">
        <v>38959</v>
      </c>
      <c r="H1229" s="9" t="s">
        <v>1072</v>
      </c>
      <c r="I1229" s="9">
        <v>0</v>
      </c>
      <c r="J1229" s="9">
        <v>4</v>
      </c>
      <c r="K1229" s="9">
        <v>0</v>
      </c>
      <c r="L1229" s="9">
        <v>-4</v>
      </c>
      <c r="M1229" s="9" t="s">
        <v>1290</v>
      </c>
      <c r="N1229" s="9" t="s">
        <v>318</v>
      </c>
    </row>
    <row r="1230" spans="1:14">
      <c r="A1230">
        <v>101010102001</v>
      </c>
      <c r="B1230" t="s">
        <v>2902</v>
      </c>
      <c r="C1230" t="s">
        <v>2626</v>
      </c>
      <c r="D1230" t="s">
        <v>1288</v>
      </c>
      <c r="E1230" t="s">
        <v>2628</v>
      </c>
      <c r="F1230" s="9">
        <v>3576</v>
      </c>
      <c r="G1230" s="10">
        <v>38959</v>
      </c>
      <c r="H1230" s="9" t="s">
        <v>1072</v>
      </c>
      <c r="I1230" s="9">
        <v>0</v>
      </c>
      <c r="J1230" s="9">
        <v>4</v>
      </c>
      <c r="K1230" s="9">
        <v>0</v>
      </c>
      <c r="L1230" s="9">
        <v>-4</v>
      </c>
      <c r="M1230" s="9" t="s">
        <v>1290</v>
      </c>
      <c r="N1230" s="9"/>
    </row>
    <row r="1231" spans="1:14">
      <c r="A1231">
        <v>101010102001</v>
      </c>
      <c r="B1231" t="s">
        <v>2902</v>
      </c>
      <c r="C1231" t="s">
        <v>2626</v>
      </c>
      <c r="D1231" t="s">
        <v>1288</v>
      </c>
      <c r="E1231" t="s">
        <v>2628</v>
      </c>
      <c r="F1231" s="9">
        <v>3576</v>
      </c>
      <c r="G1231" s="10">
        <v>38959</v>
      </c>
      <c r="H1231" s="9" t="s">
        <v>1072</v>
      </c>
      <c r="I1231" s="9">
        <v>0</v>
      </c>
      <c r="J1231" s="9">
        <v>4</v>
      </c>
      <c r="K1231" s="9">
        <v>0</v>
      </c>
      <c r="L1231" s="9">
        <v>-4</v>
      </c>
      <c r="M1231" s="9" t="s">
        <v>1290</v>
      </c>
      <c r="N1231" s="9"/>
    </row>
    <row r="1232" spans="1:14">
      <c r="A1232">
        <v>101010102001</v>
      </c>
      <c r="B1232" t="s">
        <v>2902</v>
      </c>
      <c r="C1232" t="s">
        <v>2626</v>
      </c>
      <c r="D1232" t="s">
        <v>1288</v>
      </c>
      <c r="E1232" t="s">
        <v>2628</v>
      </c>
      <c r="F1232">
        <v>3580</v>
      </c>
      <c r="G1232" s="1">
        <v>38959</v>
      </c>
      <c r="H1232" t="s">
        <v>1073</v>
      </c>
      <c r="I1232">
        <v>0</v>
      </c>
      <c r="J1232">
        <v>321.02999999999997</v>
      </c>
      <c r="K1232">
        <v>0</v>
      </c>
      <c r="L1232">
        <v>-321.02999999999997</v>
      </c>
      <c r="M1232" t="s">
        <v>1290</v>
      </c>
    </row>
    <row r="1233" spans="1:13">
      <c r="A1233">
        <v>101010102001</v>
      </c>
      <c r="B1233" t="s">
        <v>2902</v>
      </c>
      <c r="C1233" t="s">
        <v>2626</v>
      </c>
      <c r="D1233" t="s">
        <v>1288</v>
      </c>
      <c r="E1233" t="s">
        <v>2628</v>
      </c>
      <c r="F1233">
        <v>3584</v>
      </c>
      <c r="G1233" s="1">
        <v>38960</v>
      </c>
      <c r="H1233" t="s">
        <v>2744</v>
      </c>
      <c r="I1233">
        <v>0</v>
      </c>
      <c r="J1233">
        <v>13895.55</v>
      </c>
      <c r="K1233">
        <v>0</v>
      </c>
      <c r="L1233">
        <v>-13895.55</v>
      </c>
      <c r="M1233" t="s">
        <v>1290</v>
      </c>
    </row>
    <row r="1234" spans="1:13">
      <c r="A1234">
        <v>101010102001</v>
      </c>
      <c r="B1234" t="s">
        <v>2902</v>
      </c>
      <c r="C1234" t="s">
        <v>2626</v>
      </c>
      <c r="D1234" t="s">
        <v>1288</v>
      </c>
      <c r="E1234" t="s">
        <v>2628</v>
      </c>
      <c r="F1234">
        <v>3585</v>
      </c>
      <c r="G1234" s="1">
        <v>38960</v>
      </c>
      <c r="H1234" t="s">
        <v>2745</v>
      </c>
      <c r="I1234">
        <v>0</v>
      </c>
      <c r="J1234">
        <v>18.72</v>
      </c>
      <c r="K1234">
        <v>0</v>
      </c>
      <c r="L1234">
        <v>-18.72</v>
      </c>
      <c r="M1234" t="s">
        <v>1290</v>
      </c>
    </row>
    <row r="1235" spans="1:13">
      <c r="A1235">
        <v>101010102001</v>
      </c>
      <c r="B1235" t="s">
        <v>2902</v>
      </c>
      <c r="C1235" t="s">
        <v>2626</v>
      </c>
      <c r="D1235" t="s">
        <v>1288</v>
      </c>
      <c r="E1235" t="s">
        <v>2628</v>
      </c>
      <c r="F1235">
        <v>3586</v>
      </c>
      <c r="G1235" s="1">
        <v>38960</v>
      </c>
      <c r="H1235" t="s">
        <v>2746</v>
      </c>
      <c r="I1235">
        <v>0</v>
      </c>
      <c r="J1235">
        <v>141.5</v>
      </c>
      <c r="K1235">
        <v>0</v>
      </c>
      <c r="L1235">
        <v>-141.5</v>
      </c>
      <c r="M1235" t="s">
        <v>1290</v>
      </c>
    </row>
    <row r="1236" spans="1:13">
      <c r="A1236">
        <v>101010102001</v>
      </c>
      <c r="B1236" t="s">
        <v>2902</v>
      </c>
      <c r="C1236" t="s">
        <v>2626</v>
      </c>
      <c r="D1236" t="s">
        <v>1288</v>
      </c>
      <c r="E1236" t="s">
        <v>2628</v>
      </c>
      <c r="F1236">
        <v>3587</v>
      </c>
      <c r="G1236" s="1">
        <v>38960</v>
      </c>
      <c r="H1236" t="s">
        <v>2747</v>
      </c>
      <c r="I1236">
        <v>0</v>
      </c>
      <c r="J1236">
        <v>112.3</v>
      </c>
      <c r="K1236">
        <v>0</v>
      </c>
      <c r="L1236">
        <v>-112.3</v>
      </c>
      <c r="M1236" t="s">
        <v>1290</v>
      </c>
    </row>
    <row r="1237" spans="1:13">
      <c r="A1237">
        <v>101010102001</v>
      </c>
      <c r="B1237" t="s">
        <v>2902</v>
      </c>
      <c r="C1237" t="s">
        <v>2626</v>
      </c>
      <c r="D1237" t="s">
        <v>1288</v>
      </c>
      <c r="E1237" t="s">
        <v>2628</v>
      </c>
      <c r="F1237">
        <v>3590</v>
      </c>
      <c r="G1237" s="1">
        <v>38960</v>
      </c>
      <c r="H1237" t="s">
        <v>2746</v>
      </c>
      <c r="I1237">
        <v>0</v>
      </c>
      <c r="J1237">
        <v>244.72</v>
      </c>
      <c r="K1237">
        <v>0</v>
      </c>
      <c r="L1237">
        <v>-244.72</v>
      </c>
      <c r="M1237" t="s">
        <v>1290</v>
      </c>
    </row>
    <row r="1238" spans="1:13" s="5" customFormat="1">
      <c r="A1238" s="5">
        <v>101010102001</v>
      </c>
      <c r="B1238" s="5" t="s">
        <v>2902</v>
      </c>
      <c r="C1238" s="5" t="s">
        <v>2626</v>
      </c>
      <c r="D1238" s="5" t="s">
        <v>1288</v>
      </c>
      <c r="E1238" s="5" t="s">
        <v>2628</v>
      </c>
      <c r="F1238" s="5">
        <v>3591</v>
      </c>
      <c r="G1238" s="6">
        <v>38960</v>
      </c>
      <c r="H1238" s="5" t="s">
        <v>2748</v>
      </c>
      <c r="I1238" s="5">
        <v>0</v>
      </c>
      <c r="J1238" s="5">
        <v>135.24</v>
      </c>
      <c r="K1238" s="5">
        <v>0</v>
      </c>
      <c r="L1238" s="5">
        <v>-135.24</v>
      </c>
      <c r="M1238" s="5" t="s">
        <v>1290</v>
      </c>
    </row>
    <row r="1239" spans="1:13">
      <c r="A1239">
        <v>101010102001</v>
      </c>
      <c r="B1239" t="s">
        <v>2902</v>
      </c>
      <c r="C1239" t="s">
        <v>2626</v>
      </c>
      <c r="D1239" t="s">
        <v>1288</v>
      </c>
      <c r="E1239" t="s">
        <v>2628</v>
      </c>
      <c r="F1239">
        <v>3592</v>
      </c>
      <c r="G1239" s="1">
        <v>38960</v>
      </c>
      <c r="H1239" t="s">
        <v>343</v>
      </c>
      <c r="I1239">
        <v>0</v>
      </c>
      <c r="J1239">
        <v>155.46</v>
      </c>
      <c r="K1239">
        <v>0</v>
      </c>
      <c r="L1239">
        <v>-155.46</v>
      </c>
      <c r="M1239" t="s">
        <v>1290</v>
      </c>
    </row>
    <row r="1240" spans="1:13">
      <c r="A1240">
        <v>101010102001</v>
      </c>
      <c r="B1240" t="s">
        <v>2902</v>
      </c>
      <c r="C1240" t="s">
        <v>2626</v>
      </c>
      <c r="D1240" t="s">
        <v>1288</v>
      </c>
      <c r="E1240" t="s">
        <v>2628</v>
      </c>
      <c r="F1240">
        <v>3593</v>
      </c>
      <c r="G1240" s="1">
        <v>38960</v>
      </c>
      <c r="H1240" t="s">
        <v>2746</v>
      </c>
      <c r="I1240">
        <v>0</v>
      </c>
      <c r="J1240">
        <v>150</v>
      </c>
      <c r="K1240">
        <v>0</v>
      </c>
      <c r="L1240">
        <v>-150</v>
      </c>
      <c r="M1240" t="s">
        <v>1290</v>
      </c>
    </row>
    <row r="1241" spans="1:13" s="5" customFormat="1">
      <c r="A1241" s="5">
        <v>101010102001</v>
      </c>
      <c r="B1241" s="5" t="s">
        <v>2902</v>
      </c>
      <c r="C1241" s="5" t="s">
        <v>2626</v>
      </c>
      <c r="D1241" s="5" t="s">
        <v>1288</v>
      </c>
      <c r="E1241" s="5" t="s">
        <v>2628</v>
      </c>
      <c r="F1241" s="5">
        <v>3594</v>
      </c>
      <c r="G1241" s="6">
        <v>38960</v>
      </c>
      <c r="H1241" s="5" t="s">
        <v>2746</v>
      </c>
      <c r="I1241" s="5">
        <v>0</v>
      </c>
      <c r="J1241" s="5">
        <v>153.5</v>
      </c>
      <c r="K1241" s="5">
        <v>0</v>
      </c>
      <c r="L1241" s="5">
        <v>-153.5</v>
      </c>
      <c r="M1241" s="5" t="s">
        <v>1290</v>
      </c>
    </row>
    <row r="1242" spans="1:13" s="5" customFormat="1">
      <c r="A1242" s="5">
        <v>101010102001</v>
      </c>
      <c r="B1242" s="5" t="s">
        <v>2902</v>
      </c>
      <c r="C1242" s="5" t="s">
        <v>2626</v>
      </c>
      <c r="D1242" s="5" t="s">
        <v>1288</v>
      </c>
      <c r="E1242" s="5" t="s">
        <v>2628</v>
      </c>
      <c r="F1242" s="5">
        <v>3595</v>
      </c>
      <c r="G1242" s="6">
        <v>38960</v>
      </c>
      <c r="H1242" s="5" t="s">
        <v>2749</v>
      </c>
      <c r="I1242" s="5">
        <v>0</v>
      </c>
      <c r="J1242" s="5">
        <v>147.5</v>
      </c>
      <c r="K1242" s="5">
        <v>0</v>
      </c>
      <c r="L1242" s="5">
        <v>-147.5</v>
      </c>
      <c r="M1242" s="5" t="s">
        <v>1290</v>
      </c>
    </row>
    <row r="1243" spans="1:13">
      <c r="A1243">
        <v>101010102001</v>
      </c>
      <c r="B1243" t="s">
        <v>2902</v>
      </c>
      <c r="C1243" t="s">
        <v>2626</v>
      </c>
      <c r="D1243" t="s">
        <v>1288</v>
      </c>
      <c r="E1243" t="s">
        <v>2628</v>
      </c>
      <c r="F1243">
        <v>3596</v>
      </c>
      <c r="G1243" s="1">
        <v>38960</v>
      </c>
      <c r="H1243" t="s">
        <v>2750</v>
      </c>
      <c r="I1243">
        <v>0</v>
      </c>
      <c r="J1243">
        <v>265</v>
      </c>
      <c r="K1243">
        <v>0</v>
      </c>
      <c r="L1243">
        <v>-265</v>
      </c>
      <c r="M1243" t="s">
        <v>1290</v>
      </c>
    </row>
    <row r="1244" spans="1:13">
      <c r="A1244">
        <v>101010102001</v>
      </c>
      <c r="B1244" t="s">
        <v>2902</v>
      </c>
      <c r="C1244" t="s">
        <v>2626</v>
      </c>
      <c r="D1244" t="s">
        <v>1288</v>
      </c>
      <c r="E1244" t="s">
        <v>2628</v>
      </c>
      <c r="F1244">
        <v>3598</v>
      </c>
      <c r="G1244" s="1">
        <v>38960</v>
      </c>
      <c r="H1244" t="s">
        <v>2751</v>
      </c>
      <c r="I1244">
        <v>0</v>
      </c>
      <c r="J1244">
        <v>156.80000000000001</v>
      </c>
      <c r="K1244">
        <v>0</v>
      </c>
      <c r="L1244">
        <v>-156.80000000000001</v>
      </c>
      <c r="M1244" t="s">
        <v>1290</v>
      </c>
    </row>
    <row r="1245" spans="1:13">
      <c r="A1245">
        <v>101010102001</v>
      </c>
      <c r="B1245" t="s">
        <v>2902</v>
      </c>
      <c r="C1245" t="s">
        <v>2626</v>
      </c>
      <c r="D1245" t="s">
        <v>1288</v>
      </c>
      <c r="E1245" t="s">
        <v>2628</v>
      </c>
      <c r="F1245">
        <v>3599</v>
      </c>
      <c r="G1245" s="1">
        <v>38960</v>
      </c>
      <c r="H1245" t="s">
        <v>2752</v>
      </c>
      <c r="I1245">
        <v>0</v>
      </c>
      <c r="J1245">
        <v>89.5</v>
      </c>
      <c r="K1245">
        <v>0</v>
      </c>
      <c r="L1245">
        <v>-89.5</v>
      </c>
      <c r="M1245" t="s">
        <v>1290</v>
      </c>
    </row>
    <row r="1246" spans="1:13">
      <c r="A1246">
        <v>101010102001</v>
      </c>
      <c r="B1246" t="s">
        <v>2902</v>
      </c>
      <c r="C1246" t="s">
        <v>2626</v>
      </c>
      <c r="D1246" t="s">
        <v>1288</v>
      </c>
      <c r="E1246" t="s">
        <v>2628</v>
      </c>
      <c r="F1246">
        <v>3600</v>
      </c>
      <c r="G1246" s="1">
        <v>38960</v>
      </c>
      <c r="H1246" t="s">
        <v>2753</v>
      </c>
      <c r="I1246">
        <v>0</v>
      </c>
      <c r="J1246">
        <v>160.34</v>
      </c>
      <c r="K1246">
        <v>0</v>
      </c>
      <c r="L1246">
        <v>-160.34</v>
      </c>
      <c r="M1246" t="s">
        <v>1290</v>
      </c>
    </row>
    <row r="1247" spans="1:13">
      <c r="A1247">
        <v>101010102001</v>
      </c>
      <c r="B1247" t="s">
        <v>2902</v>
      </c>
      <c r="C1247" t="s">
        <v>2626</v>
      </c>
      <c r="D1247" t="s">
        <v>1288</v>
      </c>
      <c r="E1247" t="s">
        <v>2628</v>
      </c>
      <c r="F1247">
        <v>3601</v>
      </c>
      <c r="G1247" s="1">
        <v>38960</v>
      </c>
      <c r="H1247" t="s">
        <v>2754</v>
      </c>
      <c r="I1247">
        <v>0</v>
      </c>
      <c r="J1247">
        <v>30</v>
      </c>
      <c r="K1247">
        <v>0</v>
      </c>
      <c r="L1247">
        <v>-30</v>
      </c>
      <c r="M1247" t="s">
        <v>1290</v>
      </c>
    </row>
    <row r="1248" spans="1:13">
      <c r="A1248">
        <v>101010102001</v>
      </c>
      <c r="B1248" t="s">
        <v>2902</v>
      </c>
      <c r="C1248" t="s">
        <v>2626</v>
      </c>
      <c r="D1248" t="s">
        <v>1288</v>
      </c>
      <c r="E1248" t="s">
        <v>2628</v>
      </c>
      <c r="F1248">
        <v>3603</v>
      </c>
      <c r="G1248" s="1">
        <v>38960</v>
      </c>
      <c r="H1248" t="s">
        <v>2755</v>
      </c>
      <c r="I1248">
        <v>0</v>
      </c>
      <c r="J1248">
        <v>164.31</v>
      </c>
      <c r="K1248">
        <v>0</v>
      </c>
      <c r="L1248">
        <v>-164.31</v>
      </c>
      <c r="M1248" t="s">
        <v>1290</v>
      </c>
    </row>
    <row r="1249" spans="1:13">
      <c r="A1249">
        <v>101010102001</v>
      </c>
      <c r="B1249" t="s">
        <v>2902</v>
      </c>
      <c r="C1249" t="s">
        <v>2626</v>
      </c>
      <c r="D1249" t="s">
        <v>1288</v>
      </c>
      <c r="E1249" t="s">
        <v>2628</v>
      </c>
      <c r="F1249">
        <v>3604</v>
      </c>
      <c r="G1249" s="1">
        <v>38960</v>
      </c>
      <c r="H1249" t="s">
        <v>2756</v>
      </c>
      <c r="I1249">
        <v>0</v>
      </c>
      <c r="J1249">
        <v>17.07</v>
      </c>
      <c r="K1249">
        <v>0</v>
      </c>
      <c r="L1249">
        <v>-17.07</v>
      </c>
      <c r="M1249" t="s">
        <v>1290</v>
      </c>
    </row>
    <row r="1250" spans="1:13">
      <c r="A1250">
        <v>101010102001</v>
      </c>
      <c r="B1250" t="s">
        <v>2902</v>
      </c>
      <c r="C1250" t="s">
        <v>2626</v>
      </c>
      <c r="D1250" t="s">
        <v>1288</v>
      </c>
      <c r="E1250" t="s">
        <v>2628</v>
      </c>
      <c r="F1250">
        <v>3604</v>
      </c>
      <c r="G1250" s="1">
        <v>38960</v>
      </c>
      <c r="H1250" t="s">
        <v>2757</v>
      </c>
      <c r="I1250">
        <v>0</v>
      </c>
      <c r="J1250">
        <v>28.78</v>
      </c>
      <c r="K1250">
        <v>0</v>
      </c>
      <c r="L1250">
        <v>-28.78</v>
      </c>
      <c r="M1250" t="s">
        <v>1290</v>
      </c>
    </row>
    <row r="1251" spans="1:13">
      <c r="A1251">
        <v>101010102001</v>
      </c>
      <c r="B1251" t="s">
        <v>2902</v>
      </c>
      <c r="C1251" t="s">
        <v>2626</v>
      </c>
      <c r="D1251" t="s">
        <v>1288</v>
      </c>
      <c r="E1251" t="s">
        <v>2628</v>
      </c>
      <c r="F1251">
        <v>3604</v>
      </c>
      <c r="G1251" s="1">
        <v>38960</v>
      </c>
      <c r="H1251" t="s">
        <v>2758</v>
      </c>
      <c r="I1251">
        <v>0</v>
      </c>
      <c r="J1251">
        <v>34.44</v>
      </c>
      <c r="K1251">
        <v>0</v>
      </c>
      <c r="L1251">
        <v>-34.44</v>
      </c>
      <c r="M1251" t="s">
        <v>1290</v>
      </c>
    </row>
    <row r="1252" spans="1:13">
      <c r="A1252">
        <v>101010102001</v>
      </c>
      <c r="B1252" t="s">
        <v>2902</v>
      </c>
      <c r="C1252" t="s">
        <v>2626</v>
      </c>
      <c r="D1252" t="s">
        <v>1288</v>
      </c>
      <c r="E1252" t="s">
        <v>2628</v>
      </c>
      <c r="F1252">
        <v>3606</v>
      </c>
      <c r="G1252" s="1">
        <v>38960</v>
      </c>
      <c r="H1252" t="s">
        <v>2759</v>
      </c>
      <c r="I1252">
        <v>0</v>
      </c>
      <c r="J1252">
        <v>1246</v>
      </c>
      <c r="K1252">
        <v>0</v>
      </c>
      <c r="L1252">
        <v>-1246</v>
      </c>
      <c r="M1252" t="s">
        <v>1290</v>
      </c>
    </row>
    <row r="1253" spans="1:13">
      <c r="A1253">
        <v>101010102001</v>
      </c>
      <c r="B1253" t="s">
        <v>2902</v>
      </c>
      <c r="C1253" t="s">
        <v>2626</v>
      </c>
      <c r="D1253" t="s">
        <v>1288</v>
      </c>
      <c r="E1253" t="s">
        <v>2628</v>
      </c>
      <c r="F1253">
        <v>3607</v>
      </c>
      <c r="G1253" s="1">
        <v>38960</v>
      </c>
      <c r="H1253" t="s">
        <v>2760</v>
      </c>
      <c r="I1253">
        <v>0</v>
      </c>
      <c r="J1253">
        <v>1205.2</v>
      </c>
      <c r="K1253">
        <v>0</v>
      </c>
      <c r="L1253">
        <v>-1205.2</v>
      </c>
      <c r="M1253" t="s">
        <v>1290</v>
      </c>
    </row>
    <row r="1254" spans="1:13">
      <c r="A1254">
        <v>101010102001</v>
      </c>
      <c r="B1254" t="s">
        <v>2902</v>
      </c>
      <c r="C1254" t="s">
        <v>2626</v>
      </c>
      <c r="D1254" t="s">
        <v>1288</v>
      </c>
      <c r="E1254" t="s">
        <v>2628</v>
      </c>
      <c r="F1254">
        <v>3613</v>
      </c>
      <c r="G1254" s="1">
        <v>38961</v>
      </c>
      <c r="H1254" t="s">
        <v>2766</v>
      </c>
      <c r="I1254">
        <v>0</v>
      </c>
      <c r="J1254">
        <v>77.17</v>
      </c>
      <c r="K1254">
        <v>0</v>
      </c>
      <c r="L1254">
        <v>-77.17</v>
      </c>
      <c r="M1254" t="s">
        <v>1290</v>
      </c>
    </row>
    <row r="1255" spans="1:13">
      <c r="A1255">
        <v>101010102001</v>
      </c>
      <c r="B1255" t="s">
        <v>1287</v>
      </c>
      <c r="C1255" t="s">
        <v>2626</v>
      </c>
      <c r="D1255" t="s">
        <v>1288</v>
      </c>
      <c r="E1255" t="s">
        <v>2628</v>
      </c>
      <c r="F1255">
        <v>3614</v>
      </c>
      <c r="G1255" s="1">
        <v>38961</v>
      </c>
      <c r="H1255" t="s">
        <v>2636</v>
      </c>
      <c r="I1255">
        <v>0</v>
      </c>
      <c r="J1255">
        <v>93.34</v>
      </c>
      <c r="K1255">
        <v>0</v>
      </c>
      <c r="L1255">
        <v>-93.34</v>
      </c>
      <c r="M1255" t="s">
        <v>1290</v>
      </c>
    </row>
    <row r="1256" spans="1:13" s="5" customFormat="1">
      <c r="A1256" s="5">
        <v>101010102001</v>
      </c>
      <c r="B1256" s="5" t="s">
        <v>2902</v>
      </c>
      <c r="C1256" s="5" t="s">
        <v>2626</v>
      </c>
      <c r="D1256" s="5" t="s">
        <v>1288</v>
      </c>
      <c r="E1256" s="5" t="s">
        <v>2628</v>
      </c>
      <c r="F1256" s="5">
        <v>3615</v>
      </c>
      <c r="G1256" s="6">
        <v>38961</v>
      </c>
      <c r="H1256" s="5" t="s">
        <v>346</v>
      </c>
      <c r="I1256" s="5">
        <v>0</v>
      </c>
      <c r="J1256" s="5">
        <v>66.58</v>
      </c>
      <c r="K1256" s="5">
        <v>0</v>
      </c>
      <c r="L1256" s="5">
        <v>-66.58</v>
      </c>
      <c r="M1256" s="5" t="s">
        <v>1290</v>
      </c>
    </row>
    <row r="1257" spans="1:13">
      <c r="A1257">
        <v>101010102001</v>
      </c>
      <c r="B1257" t="s">
        <v>2676</v>
      </c>
      <c r="C1257" t="s">
        <v>2626</v>
      </c>
      <c r="D1257" t="s">
        <v>1288</v>
      </c>
      <c r="E1257" t="s">
        <v>2628</v>
      </c>
      <c r="F1257">
        <v>3617</v>
      </c>
      <c r="G1257" s="1">
        <v>38961</v>
      </c>
      <c r="H1257" t="s">
        <v>346</v>
      </c>
      <c r="I1257">
        <v>0</v>
      </c>
      <c r="J1257">
        <v>60</v>
      </c>
      <c r="K1257">
        <v>0</v>
      </c>
      <c r="L1257">
        <v>-60</v>
      </c>
      <c r="M1257" t="s">
        <v>1290</v>
      </c>
    </row>
    <row r="1258" spans="1:13">
      <c r="A1258">
        <v>101010102001</v>
      </c>
      <c r="B1258" t="s">
        <v>2902</v>
      </c>
      <c r="C1258" t="s">
        <v>2626</v>
      </c>
      <c r="D1258" t="s">
        <v>1288</v>
      </c>
      <c r="E1258" t="s">
        <v>2628</v>
      </c>
      <c r="F1258">
        <v>3618</v>
      </c>
      <c r="G1258" s="1">
        <v>38961</v>
      </c>
      <c r="H1258" t="s">
        <v>2767</v>
      </c>
      <c r="I1258">
        <v>0</v>
      </c>
      <c r="J1258">
        <v>139.41999999999999</v>
      </c>
      <c r="K1258">
        <v>0</v>
      </c>
      <c r="L1258">
        <v>-139.41999999999999</v>
      </c>
      <c r="M1258" t="s">
        <v>1290</v>
      </c>
    </row>
    <row r="1259" spans="1:13">
      <c r="A1259">
        <v>101010102001</v>
      </c>
      <c r="B1259" t="s">
        <v>2902</v>
      </c>
      <c r="C1259" t="s">
        <v>2626</v>
      </c>
      <c r="D1259" t="s">
        <v>1288</v>
      </c>
      <c r="E1259" t="s">
        <v>2628</v>
      </c>
      <c r="F1259">
        <v>3619</v>
      </c>
      <c r="G1259" s="1">
        <v>38961</v>
      </c>
      <c r="H1259" t="s">
        <v>2768</v>
      </c>
      <c r="I1259">
        <v>0</v>
      </c>
      <c r="J1259">
        <v>98.65</v>
      </c>
      <c r="K1259">
        <v>0</v>
      </c>
      <c r="L1259">
        <v>-98.65</v>
      </c>
      <c r="M1259" t="s">
        <v>1290</v>
      </c>
    </row>
    <row r="1260" spans="1:13">
      <c r="A1260">
        <v>101010102001</v>
      </c>
      <c r="B1260" t="s">
        <v>2902</v>
      </c>
      <c r="C1260" t="s">
        <v>2626</v>
      </c>
      <c r="D1260" t="s">
        <v>1288</v>
      </c>
      <c r="E1260" t="s">
        <v>2628</v>
      </c>
      <c r="F1260">
        <v>3620</v>
      </c>
      <c r="G1260" s="1">
        <v>38961</v>
      </c>
      <c r="H1260" t="s">
        <v>2769</v>
      </c>
      <c r="I1260">
        <v>0</v>
      </c>
      <c r="J1260">
        <v>12174.26</v>
      </c>
      <c r="K1260">
        <v>0</v>
      </c>
      <c r="L1260">
        <v>-12174.26</v>
      </c>
      <c r="M1260" t="s">
        <v>1290</v>
      </c>
    </row>
    <row r="1261" spans="1:13">
      <c r="A1261">
        <v>101010102001</v>
      </c>
      <c r="B1261" t="s">
        <v>2902</v>
      </c>
      <c r="C1261" t="s">
        <v>2626</v>
      </c>
      <c r="D1261" t="s">
        <v>1288</v>
      </c>
      <c r="E1261" t="s">
        <v>2628</v>
      </c>
      <c r="F1261">
        <v>3621</v>
      </c>
      <c r="G1261" s="1">
        <v>38961</v>
      </c>
      <c r="H1261" t="s">
        <v>2770</v>
      </c>
      <c r="I1261">
        <v>0</v>
      </c>
      <c r="J1261">
        <v>20538.47</v>
      </c>
      <c r="K1261">
        <v>0</v>
      </c>
      <c r="L1261">
        <v>-20538.47</v>
      </c>
      <c r="M1261" t="s">
        <v>1290</v>
      </c>
    </row>
    <row r="1262" spans="1:13">
      <c r="A1262">
        <v>101010102001</v>
      </c>
      <c r="B1262" t="s">
        <v>2902</v>
      </c>
      <c r="C1262" t="s">
        <v>2626</v>
      </c>
      <c r="D1262" t="s">
        <v>1288</v>
      </c>
      <c r="E1262" t="s">
        <v>2628</v>
      </c>
      <c r="F1262">
        <v>3622</v>
      </c>
      <c r="G1262" s="1">
        <v>38961</v>
      </c>
      <c r="H1262" t="s">
        <v>346</v>
      </c>
      <c r="I1262">
        <v>0</v>
      </c>
      <c r="J1262">
        <v>75</v>
      </c>
      <c r="K1262">
        <v>0</v>
      </c>
      <c r="L1262">
        <v>-75</v>
      </c>
      <c r="M1262" t="s">
        <v>1290</v>
      </c>
    </row>
    <row r="1263" spans="1:13">
      <c r="A1263">
        <v>101010102001</v>
      </c>
      <c r="B1263" t="s">
        <v>2902</v>
      </c>
      <c r="C1263" t="s">
        <v>2626</v>
      </c>
      <c r="D1263" t="s">
        <v>1288</v>
      </c>
      <c r="E1263" t="s">
        <v>2628</v>
      </c>
      <c r="F1263">
        <v>3625</v>
      </c>
      <c r="G1263" s="1">
        <v>38962</v>
      </c>
      <c r="H1263" t="s">
        <v>2782</v>
      </c>
      <c r="I1263">
        <v>0</v>
      </c>
      <c r="J1263">
        <v>27.6</v>
      </c>
      <c r="K1263">
        <v>0</v>
      </c>
      <c r="L1263">
        <v>-27.6</v>
      </c>
      <c r="M1263" t="s">
        <v>1290</v>
      </c>
    </row>
    <row r="1264" spans="1:13">
      <c r="A1264">
        <v>101010102001</v>
      </c>
      <c r="B1264" t="s">
        <v>2902</v>
      </c>
      <c r="C1264" t="s">
        <v>2626</v>
      </c>
      <c r="D1264" t="s">
        <v>1288</v>
      </c>
      <c r="E1264" t="s">
        <v>2628</v>
      </c>
      <c r="F1264">
        <v>3909</v>
      </c>
      <c r="G1264" s="1">
        <v>38963</v>
      </c>
      <c r="H1264" t="s">
        <v>2788</v>
      </c>
      <c r="I1264">
        <v>0</v>
      </c>
      <c r="J1264">
        <v>16086.97</v>
      </c>
      <c r="K1264">
        <v>0</v>
      </c>
      <c r="L1264">
        <v>-16086.97</v>
      </c>
      <c r="M1264" t="s">
        <v>1290</v>
      </c>
    </row>
    <row r="1265" spans="1:13">
      <c r="A1265">
        <v>101010102001</v>
      </c>
      <c r="B1265" t="s">
        <v>2902</v>
      </c>
      <c r="C1265" t="s">
        <v>2626</v>
      </c>
      <c r="D1265" t="s">
        <v>1288</v>
      </c>
      <c r="E1265" t="s">
        <v>2628</v>
      </c>
      <c r="F1265">
        <v>3626</v>
      </c>
      <c r="G1265" s="1">
        <v>38964</v>
      </c>
      <c r="H1265" t="s">
        <v>2789</v>
      </c>
      <c r="I1265">
        <v>0</v>
      </c>
      <c r="J1265">
        <v>120.8</v>
      </c>
      <c r="K1265">
        <v>0</v>
      </c>
      <c r="L1265">
        <v>-120.8</v>
      </c>
      <c r="M1265" t="s">
        <v>1290</v>
      </c>
    </row>
    <row r="1266" spans="1:13">
      <c r="A1266">
        <v>101010102001</v>
      </c>
      <c r="B1266" t="s">
        <v>2902</v>
      </c>
      <c r="C1266" t="s">
        <v>2626</v>
      </c>
      <c r="D1266" t="s">
        <v>1288</v>
      </c>
      <c r="E1266" t="s">
        <v>2628</v>
      </c>
      <c r="F1266">
        <v>3627</v>
      </c>
      <c r="G1266" s="1">
        <v>38964</v>
      </c>
      <c r="H1266" t="s">
        <v>819</v>
      </c>
      <c r="I1266">
        <v>0</v>
      </c>
      <c r="J1266">
        <v>84.5</v>
      </c>
      <c r="K1266">
        <v>0</v>
      </c>
      <c r="L1266">
        <v>-84.5</v>
      </c>
      <c r="M1266" t="s">
        <v>1290</v>
      </c>
    </row>
    <row r="1267" spans="1:13">
      <c r="A1267">
        <v>101010102001</v>
      </c>
      <c r="B1267" t="s">
        <v>2902</v>
      </c>
      <c r="C1267" t="s">
        <v>2626</v>
      </c>
      <c r="D1267" t="s">
        <v>1288</v>
      </c>
      <c r="E1267" t="s">
        <v>2628</v>
      </c>
      <c r="F1267">
        <v>3628</v>
      </c>
      <c r="G1267" s="1">
        <v>38964</v>
      </c>
      <c r="H1267" t="s">
        <v>2790</v>
      </c>
      <c r="I1267">
        <v>0</v>
      </c>
      <c r="J1267">
        <v>15292.45</v>
      </c>
      <c r="K1267">
        <v>0</v>
      </c>
      <c r="L1267">
        <v>-15292.45</v>
      </c>
      <c r="M1267" t="s">
        <v>1290</v>
      </c>
    </row>
    <row r="1268" spans="1:13">
      <c r="A1268">
        <v>101010102001</v>
      </c>
      <c r="B1268" t="s">
        <v>2902</v>
      </c>
      <c r="C1268" t="s">
        <v>2626</v>
      </c>
      <c r="D1268" t="s">
        <v>1288</v>
      </c>
      <c r="E1268" t="s">
        <v>2628</v>
      </c>
      <c r="F1268">
        <v>3629</v>
      </c>
      <c r="G1268" s="1">
        <v>38964</v>
      </c>
      <c r="H1268" t="s">
        <v>2791</v>
      </c>
      <c r="I1268">
        <v>0</v>
      </c>
      <c r="J1268">
        <v>12607.92</v>
      </c>
      <c r="K1268">
        <v>0</v>
      </c>
      <c r="L1268">
        <v>-12607.92</v>
      </c>
      <c r="M1268" t="s">
        <v>1290</v>
      </c>
    </row>
    <row r="1269" spans="1:13" s="5" customFormat="1">
      <c r="A1269" s="5">
        <v>101010102001</v>
      </c>
      <c r="B1269" s="5" t="s">
        <v>2902</v>
      </c>
      <c r="C1269" s="5" t="s">
        <v>2626</v>
      </c>
      <c r="D1269" s="5" t="s">
        <v>1288</v>
      </c>
      <c r="E1269" s="5" t="s">
        <v>2628</v>
      </c>
      <c r="F1269" s="5">
        <v>3630</v>
      </c>
      <c r="G1269" s="6">
        <v>38964</v>
      </c>
      <c r="H1269" s="5" t="s">
        <v>2792</v>
      </c>
      <c r="I1269" s="5">
        <v>0</v>
      </c>
      <c r="J1269" s="5">
        <v>3722.59</v>
      </c>
      <c r="K1269" s="5">
        <v>0</v>
      </c>
      <c r="L1269" s="5">
        <v>-3722.59</v>
      </c>
      <c r="M1269" s="5" t="s">
        <v>1290</v>
      </c>
    </row>
    <row r="1270" spans="1:13">
      <c r="A1270">
        <v>101010102001</v>
      </c>
      <c r="B1270" t="s">
        <v>2902</v>
      </c>
      <c r="C1270" t="s">
        <v>2626</v>
      </c>
      <c r="D1270" t="s">
        <v>1288</v>
      </c>
      <c r="E1270" t="s">
        <v>2628</v>
      </c>
      <c r="F1270">
        <v>3631</v>
      </c>
      <c r="G1270" s="1">
        <v>38964</v>
      </c>
      <c r="H1270" t="s">
        <v>2793</v>
      </c>
      <c r="I1270">
        <v>0</v>
      </c>
      <c r="J1270">
        <v>315</v>
      </c>
      <c r="K1270">
        <v>0</v>
      </c>
      <c r="L1270">
        <v>-315</v>
      </c>
      <c r="M1270" t="s">
        <v>1290</v>
      </c>
    </row>
    <row r="1271" spans="1:13">
      <c r="A1271">
        <v>101010102001</v>
      </c>
      <c r="B1271" t="s">
        <v>2902</v>
      </c>
      <c r="C1271" t="s">
        <v>2626</v>
      </c>
      <c r="D1271" t="s">
        <v>1288</v>
      </c>
      <c r="E1271" t="s">
        <v>2628</v>
      </c>
      <c r="F1271">
        <v>3632</v>
      </c>
      <c r="G1271" s="1">
        <v>38964</v>
      </c>
      <c r="H1271" t="s">
        <v>2794</v>
      </c>
      <c r="I1271">
        <v>0</v>
      </c>
      <c r="J1271">
        <v>330.99</v>
      </c>
      <c r="K1271">
        <v>0</v>
      </c>
      <c r="L1271">
        <v>-330.99</v>
      </c>
      <c r="M1271" t="s">
        <v>1290</v>
      </c>
    </row>
    <row r="1272" spans="1:13">
      <c r="A1272">
        <v>101010102001</v>
      </c>
      <c r="B1272" t="s">
        <v>2902</v>
      </c>
      <c r="C1272" t="s">
        <v>2626</v>
      </c>
      <c r="D1272" t="s">
        <v>1288</v>
      </c>
      <c r="E1272" t="s">
        <v>2628</v>
      </c>
      <c r="F1272">
        <v>3633</v>
      </c>
      <c r="G1272" s="1">
        <v>38965</v>
      </c>
      <c r="H1272" t="s">
        <v>1293</v>
      </c>
      <c r="I1272">
        <v>0</v>
      </c>
      <c r="J1272">
        <v>0</v>
      </c>
      <c r="K1272">
        <v>0</v>
      </c>
      <c r="L1272">
        <v>0</v>
      </c>
      <c r="M1272" t="s">
        <v>1290</v>
      </c>
    </row>
    <row r="1273" spans="1:13">
      <c r="A1273">
        <v>101010102001</v>
      </c>
      <c r="B1273" t="s">
        <v>2902</v>
      </c>
      <c r="C1273" t="s">
        <v>2626</v>
      </c>
      <c r="D1273" t="s">
        <v>1288</v>
      </c>
      <c r="E1273" t="s">
        <v>2628</v>
      </c>
      <c r="F1273">
        <v>3634</v>
      </c>
      <c r="G1273" s="1">
        <v>38965</v>
      </c>
      <c r="H1273" t="s">
        <v>2795</v>
      </c>
      <c r="I1273">
        <v>0</v>
      </c>
      <c r="J1273">
        <v>1533.67</v>
      </c>
      <c r="K1273">
        <v>0</v>
      </c>
      <c r="L1273">
        <v>-1533.67</v>
      </c>
      <c r="M1273" t="s">
        <v>1290</v>
      </c>
    </row>
    <row r="1274" spans="1:13">
      <c r="A1274">
        <v>101010102001</v>
      </c>
      <c r="B1274" t="s">
        <v>2902</v>
      </c>
      <c r="C1274" t="s">
        <v>2626</v>
      </c>
      <c r="D1274" t="s">
        <v>1288</v>
      </c>
      <c r="E1274" t="s">
        <v>2628</v>
      </c>
      <c r="F1274">
        <v>3635</v>
      </c>
      <c r="G1274" s="1">
        <v>38965</v>
      </c>
      <c r="H1274" t="s">
        <v>2796</v>
      </c>
      <c r="I1274">
        <v>0</v>
      </c>
      <c r="J1274">
        <v>162.49</v>
      </c>
      <c r="K1274">
        <v>0</v>
      </c>
      <c r="L1274">
        <v>-162.49</v>
      </c>
      <c r="M1274" t="s">
        <v>1290</v>
      </c>
    </row>
    <row r="1275" spans="1:13">
      <c r="A1275">
        <v>101010102001</v>
      </c>
      <c r="B1275" t="s">
        <v>2902</v>
      </c>
      <c r="C1275" t="s">
        <v>2626</v>
      </c>
      <c r="D1275" t="s">
        <v>1288</v>
      </c>
      <c r="E1275" t="s">
        <v>2628</v>
      </c>
      <c r="F1275">
        <v>3636</v>
      </c>
      <c r="G1275" s="1">
        <v>38965</v>
      </c>
      <c r="H1275" t="s">
        <v>2797</v>
      </c>
      <c r="I1275">
        <v>0</v>
      </c>
      <c r="J1275">
        <v>194.4</v>
      </c>
      <c r="K1275">
        <v>0</v>
      </c>
      <c r="L1275">
        <v>-194.4</v>
      </c>
      <c r="M1275" t="s">
        <v>1290</v>
      </c>
    </row>
    <row r="1276" spans="1:13">
      <c r="A1276">
        <v>101010102001</v>
      </c>
      <c r="B1276" t="s">
        <v>2902</v>
      </c>
      <c r="C1276" t="s">
        <v>2626</v>
      </c>
      <c r="D1276" t="s">
        <v>1288</v>
      </c>
      <c r="E1276" t="s">
        <v>2628</v>
      </c>
      <c r="F1276">
        <v>3640</v>
      </c>
      <c r="G1276" s="1">
        <v>38965</v>
      </c>
      <c r="H1276" t="s">
        <v>2798</v>
      </c>
      <c r="I1276">
        <v>0</v>
      </c>
      <c r="J1276">
        <v>336</v>
      </c>
      <c r="K1276">
        <v>0</v>
      </c>
      <c r="L1276">
        <v>-336</v>
      </c>
      <c r="M1276" t="s">
        <v>1290</v>
      </c>
    </row>
    <row r="1277" spans="1:13">
      <c r="A1277">
        <v>101010102001</v>
      </c>
      <c r="B1277" t="s">
        <v>2902</v>
      </c>
      <c r="C1277" t="s">
        <v>2626</v>
      </c>
      <c r="D1277" t="s">
        <v>1288</v>
      </c>
      <c r="E1277" t="s">
        <v>2628</v>
      </c>
      <c r="F1277">
        <v>3641</v>
      </c>
      <c r="G1277" s="1">
        <v>38965</v>
      </c>
      <c r="H1277" t="s">
        <v>2799</v>
      </c>
      <c r="I1277">
        <v>0</v>
      </c>
      <c r="J1277">
        <v>108</v>
      </c>
      <c r="K1277">
        <v>0</v>
      </c>
      <c r="L1277">
        <v>-108</v>
      </c>
      <c r="M1277" t="s">
        <v>1290</v>
      </c>
    </row>
    <row r="1278" spans="1:13" s="5" customFormat="1">
      <c r="A1278" s="5">
        <v>101010102001</v>
      </c>
      <c r="B1278" s="5" t="s">
        <v>2902</v>
      </c>
      <c r="C1278" s="5" t="s">
        <v>2626</v>
      </c>
      <c r="D1278" s="5" t="s">
        <v>1288</v>
      </c>
      <c r="E1278" s="5" t="s">
        <v>2628</v>
      </c>
      <c r="F1278" s="5">
        <v>3642</v>
      </c>
      <c r="G1278" s="6">
        <v>38966</v>
      </c>
      <c r="H1278" s="5" t="s">
        <v>2807</v>
      </c>
      <c r="I1278" s="5">
        <v>0</v>
      </c>
      <c r="J1278" s="5">
        <v>10434.73</v>
      </c>
      <c r="K1278" s="5">
        <v>0</v>
      </c>
      <c r="L1278" s="5">
        <v>-10434.73</v>
      </c>
      <c r="M1278" s="5" t="s">
        <v>1290</v>
      </c>
    </row>
    <row r="1279" spans="1:13">
      <c r="A1279">
        <v>101010102001</v>
      </c>
      <c r="B1279" t="s">
        <v>2902</v>
      </c>
      <c r="C1279" t="s">
        <v>2626</v>
      </c>
      <c r="D1279" t="s">
        <v>1288</v>
      </c>
      <c r="E1279" t="s">
        <v>2628</v>
      </c>
      <c r="F1279">
        <v>3643</v>
      </c>
      <c r="G1279" s="1">
        <v>38966</v>
      </c>
      <c r="H1279" t="s">
        <v>2808</v>
      </c>
      <c r="I1279">
        <v>0</v>
      </c>
      <c r="J1279">
        <v>555</v>
      </c>
      <c r="K1279">
        <v>0</v>
      </c>
      <c r="L1279">
        <v>-555</v>
      </c>
      <c r="M1279" t="s">
        <v>1290</v>
      </c>
    </row>
    <row r="1280" spans="1:13">
      <c r="A1280">
        <v>101010102001</v>
      </c>
      <c r="B1280" t="s">
        <v>2902</v>
      </c>
      <c r="C1280" t="s">
        <v>2626</v>
      </c>
      <c r="D1280" t="s">
        <v>1288</v>
      </c>
      <c r="E1280" t="s">
        <v>2628</v>
      </c>
      <c r="F1280">
        <v>3644</v>
      </c>
      <c r="G1280" s="1">
        <v>38966</v>
      </c>
      <c r="H1280" t="s">
        <v>2809</v>
      </c>
      <c r="I1280">
        <v>0</v>
      </c>
      <c r="J1280">
        <v>208.32</v>
      </c>
      <c r="K1280">
        <v>0</v>
      </c>
      <c r="L1280">
        <v>-208.32</v>
      </c>
      <c r="M1280" t="s">
        <v>1290</v>
      </c>
    </row>
    <row r="1281" spans="1:13" s="5" customFormat="1">
      <c r="A1281" s="5">
        <v>101010102001</v>
      </c>
      <c r="B1281" s="5" t="s">
        <v>2902</v>
      </c>
      <c r="C1281" s="5" t="s">
        <v>2626</v>
      </c>
      <c r="D1281" s="5" t="s">
        <v>1288</v>
      </c>
      <c r="E1281" s="5" t="s">
        <v>2628</v>
      </c>
      <c r="F1281" s="5">
        <v>3645</v>
      </c>
      <c r="G1281" s="6">
        <v>38966</v>
      </c>
      <c r="H1281" s="5" t="s">
        <v>2810</v>
      </c>
      <c r="I1281" s="5">
        <v>0</v>
      </c>
      <c r="J1281" s="5">
        <v>207.2</v>
      </c>
      <c r="K1281" s="5">
        <v>0</v>
      </c>
      <c r="L1281" s="5">
        <v>-207.2</v>
      </c>
      <c r="M1281" s="5" t="s">
        <v>1290</v>
      </c>
    </row>
    <row r="1282" spans="1:13" s="5" customFormat="1">
      <c r="A1282" s="5">
        <v>101010102001</v>
      </c>
      <c r="B1282" s="5" t="s">
        <v>2902</v>
      </c>
      <c r="C1282" s="5" t="s">
        <v>2626</v>
      </c>
      <c r="D1282" s="5" t="s">
        <v>1288</v>
      </c>
      <c r="E1282" s="5" t="s">
        <v>2628</v>
      </c>
      <c r="F1282" s="5">
        <v>3650</v>
      </c>
      <c r="G1282" s="6">
        <v>38967</v>
      </c>
      <c r="H1282" s="5" t="s">
        <v>3300</v>
      </c>
      <c r="I1282" s="5">
        <v>0</v>
      </c>
      <c r="J1282" s="5">
        <v>88</v>
      </c>
      <c r="K1282" s="5">
        <v>0</v>
      </c>
      <c r="L1282" s="5">
        <v>-88</v>
      </c>
      <c r="M1282" s="5" t="s">
        <v>1290</v>
      </c>
    </row>
    <row r="1283" spans="1:13">
      <c r="A1283">
        <v>101010102001</v>
      </c>
      <c r="B1283" t="s">
        <v>2902</v>
      </c>
      <c r="C1283" t="s">
        <v>2626</v>
      </c>
      <c r="D1283" t="s">
        <v>1288</v>
      </c>
      <c r="E1283" t="s">
        <v>2628</v>
      </c>
      <c r="F1283">
        <v>3651</v>
      </c>
      <c r="G1283" s="1">
        <v>38967</v>
      </c>
      <c r="H1283" t="s">
        <v>3301</v>
      </c>
      <c r="I1283">
        <v>0</v>
      </c>
      <c r="J1283">
        <v>160</v>
      </c>
      <c r="K1283">
        <v>0</v>
      </c>
      <c r="L1283">
        <v>-160</v>
      </c>
      <c r="M1283" t="s">
        <v>1290</v>
      </c>
    </row>
    <row r="1284" spans="1:13">
      <c r="A1284">
        <v>101010102001</v>
      </c>
      <c r="B1284" t="s">
        <v>2902</v>
      </c>
      <c r="C1284" t="s">
        <v>2626</v>
      </c>
      <c r="D1284" t="s">
        <v>1288</v>
      </c>
      <c r="E1284" t="s">
        <v>2628</v>
      </c>
      <c r="F1284">
        <v>3652</v>
      </c>
      <c r="G1284" s="1">
        <v>38967</v>
      </c>
      <c r="H1284" t="s">
        <v>3302</v>
      </c>
      <c r="I1284">
        <v>0</v>
      </c>
      <c r="J1284">
        <v>249.11</v>
      </c>
      <c r="K1284">
        <v>0</v>
      </c>
      <c r="L1284">
        <v>-249.11</v>
      </c>
      <c r="M1284" t="s">
        <v>1290</v>
      </c>
    </row>
    <row r="1285" spans="1:13">
      <c r="A1285">
        <v>101010102001</v>
      </c>
      <c r="B1285" t="s">
        <v>2902</v>
      </c>
      <c r="C1285" t="s">
        <v>2626</v>
      </c>
      <c r="D1285" t="s">
        <v>1288</v>
      </c>
      <c r="E1285" t="s">
        <v>2628</v>
      </c>
      <c r="F1285">
        <v>3653</v>
      </c>
      <c r="G1285" s="1">
        <v>38967</v>
      </c>
      <c r="H1285" t="s">
        <v>3303</v>
      </c>
      <c r="I1285">
        <v>0</v>
      </c>
      <c r="J1285">
        <v>14594.36</v>
      </c>
      <c r="K1285">
        <v>0</v>
      </c>
      <c r="L1285">
        <v>-14594.36</v>
      </c>
      <c r="M1285" t="s">
        <v>1290</v>
      </c>
    </row>
    <row r="1286" spans="1:13">
      <c r="A1286">
        <v>101010102001</v>
      </c>
      <c r="B1286" t="s">
        <v>2902</v>
      </c>
      <c r="C1286" t="s">
        <v>2626</v>
      </c>
      <c r="D1286" t="s">
        <v>1288</v>
      </c>
      <c r="E1286" t="s">
        <v>2628</v>
      </c>
      <c r="F1286">
        <v>3654</v>
      </c>
      <c r="G1286" s="1">
        <v>38967</v>
      </c>
      <c r="H1286" t="s">
        <v>3304</v>
      </c>
      <c r="I1286">
        <v>0</v>
      </c>
      <c r="J1286">
        <v>10695.66</v>
      </c>
      <c r="K1286">
        <v>0</v>
      </c>
      <c r="L1286">
        <v>-10695.66</v>
      </c>
      <c r="M1286" t="s">
        <v>1290</v>
      </c>
    </row>
    <row r="1287" spans="1:13">
      <c r="A1287">
        <v>101010102001</v>
      </c>
      <c r="B1287" t="s">
        <v>2902</v>
      </c>
      <c r="C1287" t="s">
        <v>2626</v>
      </c>
      <c r="D1287" t="s">
        <v>1288</v>
      </c>
      <c r="E1287" t="s">
        <v>2628</v>
      </c>
      <c r="F1287">
        <v>3656</v>
      </c>
      <c r="G1287" s="1">
        <v>38967</v>
      </c>
      <c r="H1287" t="s">
        <v>3305</v>
      </c>
      <c r="I1287">
        <v>0</v>
      </c>
      <c r="J1287">
        <v>275.39999999999998</v>
      </c>
      <c r="K1287">
        <v>0</v>
      </c>
      <c r="L1287">
        <v>-275.39999999999998</v>
      </c>
      <c r="M1287" t="s">
        <v>1290</v>
      </c>
    </row>
    <row r="1288" spans="1:13">
      <c r="A1288">
        <v>101010102001</v>
      </c>
      <c r="B1288" t="s">
        <v>2902</v>
      </c>
      <c r="C1288" t="s">
        <v>2626</v>
      </c>
      <c r="D1288" t="s">
        <v>1288</v>
      </c>
      <c r="E1288" t="s">
        <v>2628</v>
      </c>
      <c r="F1288">
        <v>3657</v>
      </c>
      <c r="G1288" s="1">
        <v>38967</v>
      </c>
      <c r="H1288" t="s">
        <v>3306</v>
      </c>
      <c r="I1288">
        <v>0</v>
      </c>
      <c r="J1288">
        <v>304.39999999999998</v>
      </c>
      <c r="K1288">
        <v>0</v>
      </c>
      <c r="L1288">
        <v>-304.39999999999998</v>
      </c>
      <c r="M1288" t="s">
        <v>1290</v>
      </c>
    </row>
    <row r="1289" spans="1:13">
      <c r="A1289">
        <v>101010102001</v>
      </c>
      <c r="B1289" t="s">
        <v>2902</v>
      </c>
      <c r="C1289" t="s">
        <v>2626</v>
      </c>
      <c r="D1289" t="s">
        <v>1288</v>
      </c>
      <c r="E1289" t="s">
        <v>2628</v>
      </c>
      <c r="F1289">
        <v>3660</v>
      </c>
      <c r="G1289" s="1">
        <v>38967</v>
      </c>
      <c r="H1289" t="s">
        <v>3307</v>
      </c>
      <c r="I1289">
        <v>0</v>
      </c>
      <c r="J1289">
        <v>44</v>
      </c>
      <c r="K1289">
        <v>0</v>
      </c>
      <c r="L1289">
        <v>-44</v>
      </c>
      <c r="M1289" t="s">
        <v>1290</v>
      </c>
    </row>
    <row r="1290" spans="1:13">
      <c r="A1290">
        <v>101010102001</v>
      </c>
      <c r="B1290" t="s">
        <v>2902</v>
      </c>
      <c r="C1290" t="s">
        <v>2626</v>
      </c>
      <c r="D1290" t="s">
        <v>1288</v>
      </c>
      <c r="E1290" t="s">
        <v>2628</v>
      </c>
      <c r="F1290">
        <v>3661</v>
      </c>
      <c r="G1290" s="1">
        <v>38967</v>
      </c>
      <c r="H1290" t="s">
        <v>3308</v>
      </c>
      <c r="I1290">
        <v>0</v>
      </c>
      <c r="J1290">
        <v>168</v>
      </c>
      <c r="K1290">
        <v>0</v>
      </c>
      <c r="L1290">
        <v>-168</v>
      </c>
      <c r="M1290" t="s">
        <v>1290</v>
      </c>
    </row>
    <row r="1291" spans="1:13">
      <c r="A1291">
        <v>101010102001</v>
      </c>
      <c r="B1291" t="s">
        <v>2902</v>
      </c>
      <c r="C1291" t="s">
        <v>2626</v>
      </c>
      <c r="D1291" t="s">
        <v>1288</v>
      </c>
      <c r="E1291" t="s">
        <v>2628</v>
      </c>
      <c r="F1291">
        <v>3665</v>
      </c>
      <c r="G1291" s="1">
        <v>38967</v>
      </c>
      <c r="H1291" t="s">
        <v>3309</v>
      </c>
      <c r="I1291">
        <v>0</v>
      </c>
      <c r="J1291">
        <v>420.8</v>
      </c>
      <c r="K1291">
        <v>0</v>
      </c>
      <c r="L1291">
        <v>-420.8</v>
      </c>
      <c r="M1291" t="s">
        <v>1290</v>
      </c>
    </row>
    <row r="1292" spans="1:13">
      <c r="A1292">
        <v>101010102001</v>
      </c>
      <c r="B1292" t="s">
        <v>2902</v>
      </c>
      <c r="C1292" t="s">
        <v>2626</v>
      </c>
      <c r="D1292" t="s">
        <v>1288</v>
      </c>
      <c r="E1292" t="s">
        <v>2628</v>
      </c>
      <c r="F1292">
        <v>4733</v>
      </c>
      <c r="G1292" s="1">
        <v>38967</v>
      </c>
      <c r="H1292" t="s">
        <v>3310</v>
      </c>
      <c r="I1292">
        <v>0</v>
      </c>
      <c r="J1292">
        <v>160.94999999999999</v>
      </c>
      <c r="K1292">
        <v>0</v>
      </c>
      <c r="L1292">
        <v>-160.94999999999999</v>
      </c>
      <c r="M1292" t="s">
        <v>1290</v>
      </c>
    </row>
    <row r="1293" spans="1:13">
      <c r="A1293">
        <v>101010102001</v>
      </c>
      <c r="B1293" t="s">
        <v>2902</v>
      </c>
      <c r="C1293" t="s">
        <v>2626</v>
      </c>
      <c r="D1293" t="s">
        <v>1288</v>
      </c>
      <c r="E1293" t="s">
        <v>2628</v>
      </c>
      <c r="F1293">
        <v>3667</v>
      </c>
      <c r="G1293" s="1">
        <v>38968</v>
      </c>
      <c r="H1293" t="s">
        <v>2000</v>
      </c>
      <c r="I1293">
        <v>0</v>
      </c>
      <c r="J1293">
        <v>2308.1799999999998</v>
      </c>
      <c r="K1293">
        <v>0</v>
      </c>
      <c r="L1293">
        <v>-2308.1799999999998</v>
      </c>
      <c r="M1293" t="s">
        <v>1290</v>
      </c>
    </row>
    <row r="1294" spans="1:13">
      <c r="A1294">
        <v>101010102001</v>
      </c>
      <c r="B1294" t="s">
        <v>2902</v>
      </c>
      <c r="C1294" t="s">
        <v>2626</v>
      </c>
      <c r="D1294" t="s">
        <v>1288</v>
      </c>
      <c r="E1294" t="s">
        <v>2628</v>
      </c>
      <c r="F1294">
        <v>3668</v>
      </c>
      <c r="G1294" s="1">
        <v>38968</v>
      </c>
      <c r="H1294" t="s">
        <v>2001</v>
      </c>
      <c r="I1294">
        <v>0</v>
      </c>
      <c r="J1294">
        <v>24.56</v>
      </c>
      <c r="K1294">
        <v>0</v>
      </c>
      <c r="L1294">
        <v>-24.56</v>
      </c>
      <c r="M1294" t="s">
        <v>1290</v>
      </c>
    </row>
    <row r="1295" spans="1:13">
      <c r="A1295">
        <v>101010102001</v>
      </c>
      <c r="B1295" t="s">
        <v>2902</v>
      </c>
      <c r="C1295" t="s">
        <v>2626</v>
      </c>
      <c r="D1295" t="s">
        <v>1288</v>
      </c>
      <c r="E1295" t="s">
        <v>2628</v>
      </c>
      <c r="F1295">
        <v>3669</v>
      </c>
      <c r="G1295" s="1">
        <v>38968</v>
      </c>
      <c r="H1295" t="s">
        <v>2002</v>
      </c>
      <c r="I1295">
        <v>0</v>
      </c>
      <c r="J1295">
        <v>12000.3</v>
      </c>
      <c r="K1295">
        <v>0</v>
      </c>
      <c r="L1295">
        <v>-12000.3</v>
      </c>
      <c r="M1295" t="s">
        <v>1290</v>
      </c>
    </row>
    <row r="1296" spans="1:13">
      <c r="A1296">
        <v>101010102001</v>
      </c>
      <c r="B1296" t="s">
        <v>2902</v>
      </c>
      <c r="C1296" t="s">
        <v>2626</v>
      </c>
      <c r="D1296" t="s">
        <v>1288</v>
      </c>
      <c r="E1296" t="s">
        <v>2628</v>
      </c>
      <c r="F1296">
        <v>3671</v>
      </c>
      <c r="G1296" s="1">
        <v>38968</v>
      </c>
      <c r="H1296" t="s">
        <v>2003</v>
      </c>
      <c r="I1296">
        <v>0</v>
      </c>
      <c r="J1296">
        <v>227.33</v>
      </c>
      <c r="K1296">
        <v>0</v>
      </c>
      <c r="L1296">
        <v>-227.33</v>
      </c>
      <c r="M1296" t="s">
        <v>1290</v>
      </c>
    </row>
    <row r="1297" spans="1:13">
      <c r="A1297">
        <v>101010102001</v>
      </c>
      <c r="B1297" t="s">
        <v>2902</v>
      </c>
      <c r="C1297" t="s">
        <v>2626</v>
      </c>
      <c r="D1297" t="s">
        <v>1288</v>
      </c>
      <c r="E1297" t="s">
        <v>2628</v>
      </c>
      <c r="F1297">
        <v>3672</v>
      </c>
      <c r="G1297" s="1">
        <v>38968</v>
      </c>
      <c r="H1297" t="s">
        <v>2004</v>
      </c>
      <c r="I1297">
        <v>0</v>
      </c>
      <c r="J1297">
        <v>27.6</v>
      </c>
      <c r="K1297">
        <v>0</v>
      </c>
      <c r="L1297">
        <v>-27.6</v>
      </c>
      <c r="M1297" t="s">
        <v>1290</v>
      </c>
    </row>
    <row r="1298" spans="1:13">
      <c r="A1298">
        <v>101010102001</v>
      </c>
      <c r="B1298" t="s">
        <v>2902</v>
      </c>
      <c r="C1298" t="s">
        <v>2626</v>
      </c>
      <c r="D1298" t="s">
        <v>1288</v>
      </c>
      <c r="E1298" t="s">
        <v>2628</v>
      </c>
      <c r="F1298">
        <v>3678</v>
      </c>
      <c r="G1298" s="1">
        <v>38971</v>
      </c>
      <c r="H1298" t="s">
        <v>2008</v>
      </c>
      <c r="I1298">
        <v>0</v>
      </c>
      <c r="J1298">
        <v>20000.91</v>
      </c>
      <c r="K1298">
        <v>0</v>
      </c>
      <c r="L1298">
        <v>-20000.91</v>
      </c>
      <c r="M1298" t="s">
        <v>1290</v>
      </c>
    </row>
    <row r="1299" spans="1:13">
      <c r="A1299">
        <v>101010102001</v>
      </c>
      <c r="B1299" t="s">
        <v>2902</v>
      </c>
      <c r="C1299" t="s">
        <v>2626</v>
      </c>
      <c r="D1299" t="s">
        <v>1288</v>
      </c>
      <c r="E1299" t="s">
        <v>2628</v>
      </c>
      <c r="F1299">
        <v>3679</v>
      </c>
      <c r="G1299" s="1">
        <v>38971</v>
      </c>
      <c r="H1299" t="s">
        <v>2009</v>
      </c>
      <c r="I1299">
        <v>0</v>
      </c>
      <c r="J1299">
        <v>20100.18</v>
      </c>
      <c r="K1299">
        <v>0</v>
      </c>
      <c r="L1299">
        <v>-20100.18</v>
      </c>
      <c r="M1299" t="s">
        <v>1290</v>
      </c>
    </row>
    <row r="1300" spans="1:13">
      <c r="A1300">
        <v>101010102001</v>
      </c>
      <c r="B1300" t="s">
        <v>2902</v>
      </c>
      <c r="C1300" t="s">
        <v>2626</v>
      </c>
      <c r="D1300" t="s">
        <v>1288</v>
      </c>
      <c r="E1300" t="s">
        <v>2628</v>
      </c>
      <c r="F1300">
        <v>3680</v>
      </c>
      <c r="G1300" s="1">
        <v>38971</v>
      </c>
      <c r="H1300" t="s">
        <v>2010</v>
      </c>
      <c r="I1300">
        <v>0</v>
      </c>
      <c r="J1300">
        <v>4958.5</v>
      </c>
      <c r="K1300">
        <v>0</v>
      </c>
      <c r="L1300">
        <v>-4958.5</v>
      </c>
      <c r="M1300" t="s">
        <v>1290</v>
      </c>
    </row>
    <row r="1301" spans="1:13">
      <c r="A1301">
        <v>101010102001</v>
      </c>
      <c r="B1301" t="s">
        <v>2902</v>
      </c>
      <c r="C1301" t="s">
        <v>2626</v>
      </c>
      <c r="D1301" t="s">
        <v>1288</v>
      </c>
      <c r="E1301" t="s">
        <v>2628</v>
      </c>
      <c r="F1301">
        <v>3681</v>
      </c>
      <c r="G1301" s="1">
        <v>38971</v>
      </c>
      <c r="H1301" t="s">
        <v>2011</v>
      </c>
      <c r="I1301">
        <v>0</v>
      </c>
      <c r="J1301">
        <v>155.88999999999999</v>
      </c>
      <c r="K1301">
        <v>0</v>
      </c>
      <c r="L1301">
        <v>-155.88999999999999</v>
      </c>
      <c r="M1301" t="s">
        <v>1290</v>
      </c>
    </row>
    <row r="1302" spans="1:13">
      <c r="A1302">
        <v>101010102001</v>
      </c>
      <c r="B1302" t="s">
        <v>2902</v>
      </c>
      <c r="C1302" t="s">
        <v>2626</v>
      </c>
      <c r="D1302" t="s">
        <v>1288</v>
      </c>
      <c r="E1302" t="s">
        <v>2628</v>
      </c>
      <c r="F1302">
        <v>3682</v>
      </c>
      <c r="G1302" s="1">
        <v>38971</v>
      </c>
      <c r="H1302" t="s">
        <v>2012</v>
      </c>
      <c r="I1302">
        <v>0</v>
      </c>
      <c r="J1302">
        <v>621</v>
      </c>
      <c r="K1302">
        <v>0</v>
      </c>
      <c r="L1302">
        <v>-621</v>
      </c>
      <c r="M1302" t="s">
        <v>1290</v>
      </c>
    </row>
    <row r="1303" spans="1:13">
      <c r="A1303">
        <v>101010102001</v>
      </c>
      <c r="B1303" t="s">
        <v>2902</v>
      </c>
      <c r="C1303" t="s">
        <v>2626</v>
      </c>
      <c r="D1303" t="s">
        <v>1288</v>
      </c>
      <c r="E1303" t="s">
        <v>2628</v>
      </c>
      <c r="F1303">
        <v>3683</v>
      </c>
      <c r="G1303" s="1">
        <v>38971</v>
      </c>
      <c r="H1303" t="s">
        <v>2013</v>
      </c>
      <c r="I1303">
        <v>0</v>
      </c>
      <c r="J1303">
        <v>336</v>
      </c>
      <c r="K1303">
        <v>0</v>
      </c>
      <c r="L1303">
        <v>-336</v>
      </c>
      <c r="M1303" t="s">
        <v>1290</v>
      </c>
    </row>
    <row r="1304" spans="1:13">
      <c r="A1304">
        <v>101010102001</v>
      </c>
      <c r="B1304" t="s">
        <v>2902</v>
      </c>
      <c r="C1304" t="s">
        <v>2626</v>
      </c>
      <c r="D1304" t="s">
        <v>1288</v>
      </c>
      <c r="E1304" t="s">
        <v>2628</v>
      </c>
      <c r="F1304">
        <v>3685</v>
      </c>
      <c r="G1304" s="1">
        <v>38971</v>
      </c>
      <c r="H1304" t="s">
        <v>2014</v>
      </c>
      <c r="I1304">
        <v>0</v>
      </c>
      <c r="J1304">
        <v>626.57000000000005</v>
      </c>
      <c r="K1304">
        <v>0</v>
      </c>
      <c r="L1304">
        <v>-626.57000000000005</v>
      </c>
      <c r="M1304" t="s">
        <v>1290</v>
      </c>
    </row>
    <row r="1305" spans="1:13">
      <c r="A1305">
        <v>101010102001</v>
      </c>
      <c r="B1305" t="s">
        <v>2902</v>
      </c>
      <c r="C1305" t="s">
        <v>2626</v>
      </c>
      <c r="D1305" t="s">
        <v>1288</v>
      </c>
      <c r="E1305" t="s">
        <v>2628</v>
      </c>
      <c r="F1305">
        <v>3686</v>
      </c>
      <c r="G1305" s="1">
        <v>38971</v>
      </c>
      <c r="H1305" t="s">
        <v>2015</v>
      </c>
      <c r="I1305">
        <v>0</v>
      </c>
      <c r="J1305">
        <v>440</v>
      </c>
      <c r="K1305">
        <v>0</v>
      </c>
      <c r="L1305">
        <v>-440</v>
      </c>
      <c r="M1305" t="s">
        <v>1290</v>
      </c>
    </row>
    <row r="1306" spans="1:13">
      <c r="A1306">
        <v>101010102001</v>
      </c>
      <c r="B1306" t="s">
        <v>2902</v>
      </c>
      <c r="C1306" t="s">
        <v>2626</v>
      </c>
      <c r="D1306" t="s">
        <v>1288</v>
      </c>
      <c r="E1306" t="s">
        <v>2628</v>
      </c>
      <c r="F1306">
        <v>3690</v>
      </c>
      <c r="G1306" s="1">
        <v>38971</v>
      </c>
      <c r="H1306" t="s">
        <v>2016</v>
      </c>
      <c r="I1306">
        <v>0</v>
      </c>
      <c r="J1306">
        <v>50</v>
      </c>
      <c r="K1306">
        <v>0</v>
      </c>
      <c r="L1306">
        <v>-50</v>
      </c>
      <c r="M1306" t="s">
        <v>1290</v>
      </c>
    </row>
    <row r="1307" spans="1:13">
      <c r="A1307">
        <v>101010102001</v>
      </c>
      <c r="B1307" t="s">
        <v>2902</v>
      </c>
      <c r="C1307" t="s">
        <v>2626</v>
      </c>
      <c r="D1307" t="s">
        <v>1288</v>
      </c>
      <c r="E1307" t="s">
        <v>2628</v>
      </c>
      <c r="F1307">
        <v>3691</v>
      </c>
      <c r="G1307" s="1">
        <v>38971</v>
      </c>
      <c r="H1307" t="s">
        <v>2017</v>
      </c>
      <c r="I1307">
        <v>0</v>
      </c>
      <c r="J1307">
        <v>100</v>
      </c>
      <c r="K1307">
        <v>0</v>
      </c>
      <c r="L1307">
        <v>-100</v>
      </c>
      <c r="M1307" t="s">
        <v>1290</v>
      </c>
    </row>
    <row r="1308" spans="1:13">
      <c r="A1308">
        <v>101010102001</v>
      </c>
      <c r="B1308" t="s">
        <v>2902</v>
      </c>
      <c r="C1308" t="s">
        <v>2626</v>
      </c>
      <c r="D1308" t="s">
        <v>1288</v>
      </c>
      <c r="E1308" t="s">
        <v>2628</v>
      </c>
      <c r="F1308">
        <v>3693</v>
      </c>
      <c r="G1308" s="1">
        <v>38972</v>
      </c>
      <c r="H1308" t="s">
        <v>2013</v>
      </c>
      <c r="I1308">
        <v>0</v>
      </c>
      <c r="J1308">
        <v>392</v>
      </c>
      <c r="K1308">
        <v>0</v>
      </c>
      <c r="L1308">
        <v>-392</v>
      </c>
      <c r="M1308" t="s">
        <v>1290</v>
      </c>
    </row>
    <row r="1309" spans="1:13" s="5" customFormat="1">
      <c r="A1309" s="5">
        <v>101010102001</v>
      </c>
      <c r="B1309" s="5" t="s">
        <v>2902</v>
      </c>
      <c r="C1309" s="5" t="s">
        <v>2626</v>
      </c>
      <c r="D1309" s="5" t="s">
        <v>1288</v>
      </c>
      <c r="E1309" s="5" t="s">
        <v>2628</v>
      </c>
      <c r="F1309" s="5">
        <v>3694</v>
      </c>
      <c r="G1309" s="6">
        <v>38972</v>
      </c>
      <c r="H1309" s="5" t="s">
        <v>3713</v>
      </c>
      <c r="I1309" s="5">
        <v>0</v>
      </c>
      <c r="J1309" s="5">
        <v>22721.360000000001</v>
      </c>
      <c r="K1309" s="5">
        <v>0</v>
      </c>
      <c r="L1309" s="5">
        <v>-22721.360000000001</v>
      </c>
      <c r="M1309" s="5" t="s">
        <v>1290</v>
      </c>
    </row>
    <row r="1310" spans="1:13">
      <c r="A1310">
        <v>101010102001</v>
      </c>
      <c r="B1310" t="s">
        <v>2902</v>
      </c>
      <c r="C1310" t="s">
        <v>2626</v>
      </c>
      <c r="D1310" t="s">
        <v>1288</v>
      </c>
      <c r="E1310" t="s">
        <v>2628</v>
      </c>
      <c r="F1310">
        <v>3695</v>
      </c>
      <c r="G1310" s="1">
        <v>38972</v>
      </c>
      <c r="H1310" t="s">
        <v>3714</v>
      </c>
      <c r="I1310">
        <v>0</v>
      </c>
      <c r="J1310">
        <v>3722.59</v>
      </c>
      <c r="K1310">
        <v>0</v>
      </c>
      <c r="L1310">
        <v>-3722.59</v>
      </c>
      <c r="M1310" t="s">
        <v>1290</v>
      </c>
    </row>
    <row r="1311" spans="1:13">
      <c r="A1311">
        <v>101010102001</v>
      </c>
      <c r="B1311" t="s">
        <v>2902</v>
      </c>
      <c r="C1311" t="s">
        <v>2626</v>
      </c>
      <c r="D1311" t="s">
        <v>1288</v>
      </c>
      <c r="E1311" t="s">
        <v>2628</v>
      </c>
      <c r="F1311">
        <v>3696</v>
      </c>
      <c r="G1311" s="1">
        <v>38972</v>
      </c>
      <c r="H1311" t="s">
        <v>3715</v>
      </c>
      <c r="I1311">
        <v>0</v>
      </c>
      <c r="J1311">
        <v>74.569999999999993</v>
      </c>
      <c r="K1311">
        <v>0</v>
      </c>
      <c r="L1311">
        <v>-74.569999999999993</v>
      </c>
      <c r="M1311" t="s">
        <v>1290</v>
      </c>
    </row>
    <row r="1312" spans="1:13">
      <c r="A1312">
        <v>101010102001</v>
      </c>
      <c r="B1312" t="s">
        <v>2902</v>
      </c>
      <c r="C1312" t="s">
        <v>2626</v>
      </c>
      <c r="D1312" t="s">
        <v>1288</v>
      </c>
      <c r="E1312" t="s">
        <v>2628</v>
      </c>
      <c r="F1312">
        <v>3697</v>
      </c>
      <c r="G1312" s="1">
        <v>38972</v>
      </c>
      <c r="H1312" t="s">
        <v>3716</v>
      </c>
      <c r="I1312">
        <v>0</v>
      </c>
      <c r="J1312">
        <v>285.07</v>
      </c>
      <c r="K1312">
        <v>0</v>
      </c>
      <c r="L1312">
        <v>-285.07</v>
      </c>
      <c r="M1312" t="s">
        <v>1290</v>
      </c>
    </row>
    <row r="1313" spans="1:14">
      <c r="A1313">
        <v>101010102001</v>
      </c>
      <c r="B1313" t="s">
        <v>2902</v>
      </c>
      <c r="C1313" t="s">
        <v>2626</v>
      </c>
      <c r="D1313" t="s">
        <v>1288</v>
      </c>
      <c r="E1313" t="s">
        <v>2628</v>
      </c>
      <c r="F1313">
        <v>3698</v>
      </c>
      <c r="G1313" s="1">
        <v>38972</v>
      </c>
      <c r="H1313" t="s">
        <v>3717</v>
      </c>
      <c r="I1313">
        <v>0</v>
      </c>
      <c r="J1313">
        <v>281.08999999999997</v>
      </c>
      <c r="K1313">
        <v>0</v>
      </c>
      <c r="L1313">
        <v>-281.08999999999997</v>
      </c>
      <c r="M1313" t="s">
        <v>1290</v>
      </c>
    </row>
    <row r="1314" spans="1:14">
      <c r="A1314">
        <v>101010102001</v>
      </c>
      <c r="B1314" t="s">
        <v>2902</v>
      </c>
      <c r="C1314" t="s">
        <v>2626</v>
      </c>
      <c r="D1314" t="s">
        <v>1288</v>
      </c>
      <c r="E1314" t="s">
        <v>2628</v>
      </c>
      <c r="F1314">
        <v>3700</v>
      </c>
      <c r="G1314" s="1">
        <v>38972</v>
      </c>
      <c r="H1314" t="s">
        <v>3718</v>
      </c>
      <c r="I1314">
        <v>0</v>
      </c>
      <c r="J1314">
        <v>250</v>
      </c>
      <c r="K1314">
        <v>0</v>
      </c>
      <c r="L1314">
        <v>-250</v>
      </c>
      <c r="M1314" t="s">
        <v>1290</v>
      </c>
    </row>
    <row r="1315" spans="1:14">
      <c r="A1315">
        <v>101010102001</v>
      </c>
      <c r="B1315" t="s">
        <v>2902</v>
      </c>
      <c r="C1315" t="s">
        <v>2626</v>
      </c>
      <c r="D1315" t="s">
        <v>1288</v>
      </c>
      <c r="E1315" t="s">
        <v>2628</v>
      </c>
      <c r="F1315">
        <v>4459</v>
      </c>
      <c r="G1315" s="4">
        <v>38972</v>
      </c>
      <c r="H1315" t="s">
        <v>3719</v>
      </c>
      <c r="I1315">
        <v>0</v>
      </c>
      <c r="J1315">
        <v>23595.5</v>
      </c>
      <c r="K1315">
        <v>0</v>
      </c>
      <c r="L1315">
        <v>-23595.5</v>
      </c>
      <c r="M1315" t="s">
        <v>1290</v>
      </c>
    </row>
    <row r="1316" spans="1:14">
      <c r="A1316">
        <v>101010102001</v>
      </c>
      <c r="B1316" t="s">
        <v>2902</v>
      </c>
      <c r="C1316" t="s">
        <v>2626</v>
      </c>
      <c r="D1316" t="s">
        <v>1288</v>
      </c>
      <c r="E1316" t="s">
        <v>2628</v>
      </c>
      <c r="F1316">
        <v>3701</v>
      </c>
      <c r="G1316" s="1">
        <v>38973</v>
      </c>
      <c r="H1316" t="s">
        <v>3740</v>
      </c>
      <c r="I1316">
        <v>0</v>
      </c>
      <c r="J1316">
        <v>134.4</v>
      </c>
      <c r="K1316">
        <v>0</v>
      </c>
      <c r="L1316">
        <v>-134.4</v>
      </c>
      <c r="M1316" t="s">
        <v>1290</v>
      </c>
    </row>
    <row r="1317" spans="1:14">
      <c r="A1317">
        <v>101010102001</v>
      </c>
      <c r="B1317" t="s">
        <v>2902</v>
      </c>
      <c r="C1317" t="s">
        <v>2626</v>
      </c>
      <c r="D1317" t="s">
        <v>1288</v>
      </c>
      <c r="E1317" t="s">
        <v>2628</v>
      </c>
      <c r="F1317">
        <v>3702</v>
      </c>
      <c r="G1317" s="1">
        <v>38973</v>
      </c>
      <c r="H1317" t="s">
        <v>3305</v>
      </c>
      <c r="I1317">
        <v>0</v>
      </c>
      <c r="J1317">
        <v>793.8</v>
      </c>
      <c r="K1317">
        <v>0</v>
      </c>
      <c r="L1317">
        <v>-793.8</v>
      </c>
      <c r="M1317" t="s">
        <v>1290</v>
      </c>
    </row>
    <row r="1318" spans="1:14" s="9" customFormat="1">
      <c r="A1318" s="9">
        <v>101010102001</v>
      </c>
      <c r="B1318" s="9" t="s">
        <v>2902</v>
      </c>
      <c r="C1318" s="9" t="s">
        <v>2626</v>
      </c>
      <c r="D1318" s="9" t="s">
        <v>1288</v>
      </c>
      <c r="E1318" s="9" t="s">
        <v>2628</v>
      </c>
      <c r="F1318" s="9">
        <v>3703</v>
      </c>
      <c r="G1318" s="10">
        <v>38973</v>
      </c>
      <c r="H1318" s="9" t="s">
        <v>3741</v>
      </c>
      <c r="I1318" s="9">
        <v>0</v>
      </c>
      <c r="J1318" s="9">
        <v>134.4</v>
      </c>
      <c r="K1318" s="9">
        <v>0</v>
      </c>
      <c r="L1318" s="9">
        <v>-134.4</v>
      </c>
      <c r="M1318" s="9" t="s">
        <v>1290</v>
      </c>
      <c r="N1318" s="9" t="s">
        <v>319</v>
      </c>
    </row>
    <row r="1319" spans="1:14">
      <c r="A1319">
        <v>101010102001</v>
      </c>
      <c r="B1319" t="s">
        <v>2902</v>
      </c>
      <c r="C1319" t="s">
        <v>2626</v>
      </c>
      <c r="D1319" t="s">
        <v>1288</v>
      </c>
      <c r="E1319" t="s">
        <v>2628</v>
      </c>
      <c r="F1319">
        <v>3704</v>
      </c>
      <c r="G1319" s="1">
        <v>38973</v>
      </c>
      <c r="H1319" t="s">
        <v>3742</v>
      </c>
      <c r="I1319">
        <v>0</v>
      </c>
      <c r="J1319">
        <v>15650.88</v>
      </c>
      <c r="K1319">
        <v>0</v>
      </c>
      <c r="L1319">
        <v>-15650.88</v>
      </c>
      <c r="M1319" t="s">
        <v>1290</v>
      </c>
    </row>
    <row r="1320" spans="1:14">
      <c r="A1320">
        <v>101010102001</v>
      </c>
      <c r="B1320" t="s">
        <v>2902</v>
      </c>
      <c r="C1320" t="s">
        <v>2626</v>
      </c>
      <c r="D1320" t="s">
        <v>1288</v>
      </c>
      <c r="E1320" t="s">
        <v>2628</v>
      </c>
      <c r="F1320">
        <v>3705</v>
      </c>
      <c r="G1320" s="1">
        <v>38973</v>
      </c>
      <c r="H1320" t="s">
        <v>3743</v>
      </c>
      <c r="I1320">
        <v>0</v>
      </c>
      <c r="J1320">
        <v>436.8</v>
      </c>
      <c r="K1320">
        <v>0</v>
      </c>
      <c r="L1320">
        <v>-436.8</v>
      </c>
      <c r="M1320" t="s">
        <v>1290</v>
      </c>
    </row>
    <row r="1321" spans="1:14" s="5" customFormat="1">
      <c r="A1321" s="5">
        <v>101010102001</v>
      </c>
      <c r="B1321" s="5" t="s">
        <v>2676</v>
      </c>
      <c r="C1321" s="5" t="s">
        <v>2626</v>
      </c>
      <c r="D1321" s="5" t="s">
        <v>1288</v>
      </c>
      <c r="E1321" s="5" t="s">
        <v>2628</v>
      </c>
      <c r="F1321" s="5">
        <v>3706</v>
      </c>
      <c r="G1321" s="6">
        <v>38973</v>
      </c>
      <c r="H1321" s="5" t="s">
        <v>349</v>
      </c>
      <c r="I1321" s="5">
        <v>0</v>
      </c>
      <c r="J1321" s="5">
        <v>34.69</v>
      </c>
      <c r="K1321" s="5">
        <v>0</v>
      </c>
      <c r="L1321" s="5">
        <v>-34.69</v>
      </c>
      <c r="M1321" s="5" t="s">
        <v>1290</v>
      </c>
    </row>
    <row r="1322" spans="1:14" s="5" customFormat="1">
      <c r="A1322" s="5">
        <v>101010102001</v>
      </c>
      <c r="B1322" s="5" t="s">
        <v>2902</v>
      </c>
      <c r="C1322" s="5" t="s">
        <v>2626</v>
      </c>
      <c r="D1322" s="5" t="s">
        <v>1288</v>
      </c>
      <c r="E1322" s="5" t="s">
        <v>2628</v>
      </c>
      <c r="F1322" s="5">
        <v>3707</v>
      </c>
      <c r="G1322" s="6">
        <v>38973</v>
      </c>
      <c r="H1322" s="5" t="s">
        <v>3744</v>
      </c>
      <c r="I1322" s="5">
        <v>0</v>
      </c>
      <c r="J1322" s="5">
        <v>130.37</v>
      </c>
      <c r="K1322" s="5">
        <v>0</v>
      </c>
      <c r="L1322" s="5">
        <v>-130.37</v>
      </c>
      <c r="M1322" s="5" t="s">
        <v>1290</v>
      </c>
    </row>
    <row r="1323" spans="1:14">
      <c r="A1323">
        <v>101010102001</v>
      </c>
      <c r="B1323" t="s">
        <v>2902</v>
      </c>
      <c r="C1323" t="s">
        <v>2626</v>
      </c>
      <c r="D1323" t="s">
        <v>1288</v>
      </c>
      <c r="E1323" t="s">
        <v>2628</v>
      </c>
      <c r="F1323">
        <v>3709</v>
      </c>
      <c r="G1323" s="1">
        <v>38974</v>
      </c>
      <c r="H1323" t="s">
        <v>1136</v>
      </c>
      <c r="I1323">
        <v>0</v>
      </c>
      <c r="J1323">
        <v>196.12</v>
      </c>
      <c r="K1323">
        <v>0</v>
      </c>
      <c r="L1323">
        <v>-196.12</v>
      </c>
      <c r="M1323" t="s">
        <v>1290</v>
      </c>
    </row>
    <row r="1324" spans="1:14">
      <c r="A1324">
        <v>101010102001</v>
      </c>
      <c r="B1324" t="s">
        <v>2902</v>
      </c>
      <c r="C1324" t="s">
        <v>2626</v>
      </c>
      <c r="D1324" t="s">
        <v>1288</v>
      </c>
      <c r="E1324" t="s">
        <v>2628</v>
      </c>
      <c r="F1324">
        <v>3711</v>
      </c>
      <c r="G1324" s="1">
        <v>38974</v>
      </c>
      <c r="H1324" t="s">
        <v>1137</v>
      </c>
      <c r="I1324">
        <v>0</v>
      </c>
      <c r="J1324">
        <v>360.75</v>
      </c>
      <c r="K1324">
        <v>0</v>
      </c>
      <c r="L1324">
        <v>-360.75</v>
      </c>
      <c r="M1324" t="s">
        <v>1290</v>
      </c>
    </row>
    <row r="1325" spans="1:14">
      <c r="A1325">
        <v>101010102001</v>
      </c>
      <c r="B1325" t="s">
        <v>2902</v>
      </c>
      <c r="C1325" t="s">
        <v>2626</v>
      </c>
      <c r="D1325" t="s">
        <v>1288</v>
      </c>
      <c r="E1325" t="s">
        <v>2628</v>
      </c>
      <c r="F1325">
        <v>3714</v>
      </c>
      <c r="G1325" s="1">
        <v>38974</v>
      </c>
      <c r="H1325" t="s">
        <v>1430</v>
      </c>
      <c r="I1325">
        <v>0</v>
      </c>
      <c r="J1325">
        <v>3101.97</v>
      </c>
      <c r="K1325">
        <v>0</v>
      </c>
      <c r="L1325">
        <v>-3101.97</v>
      </c>
      <c r="M1325" t="s">
        <v>1290</v>
      </c>
    </row>
    <row r="1326" spans="1:14">
      <c r="A1326">
        <v>101010102001</v>
      </c>
      <c r="B1326" t="s">
        <v>2902</v>
      </c>
      <c r="C1326" t="s">
        <v>2626</v>
      </c>
      <c r="D1326" t="s">
        <v>1288</v>
      </c>
      <c r="E1326" t="s">
        <v>2628</v>
      </c>
      <c r="F1326">
        <v>3715</v>
      </c>
      <c r="G1326" s="1">
        <v>38974</v>
      </c>
      <c r="H1326" t="s">
        <v>1431</v>
      </c>
      <c r="I1326">
        <v>0</v>
      </c>
      <c r="J1326">
        <v>113.78</v>
      </c>
      <c r="K1326">
        <v>0</v>
      </c>
      <c r="L1326">
        <v>-113.78</v>
      </c>
      <c r="M1326" t="s">
        <v>1290</v>
      </c>
    </row>
    <row r="1327" spans="1:14">
      <c r="A1327">
        <v>101010102001</v>
      </c>
      <c r="B1327" t="s">
        <v>2902</v>
      </c>
      <c r="C1327" t="s">
        <v>2626</v>
      </c>
      <c r="D1327" t="s">
        <v>1288</v>
      </c>
      <c r="E1327" t="s">
        <v>2628</v>
      </c>
      <c r="F1327">
        <v>3720</v>
      </c>
      <c r="G1327" s="1">
        <v>38974</v>
      </c>
      <c r="H1327" t="s">
        <v>1432</v>
      </c>
      <c r="I1327">
        <v>0</v>
      </c>
      <c r="J1327">
        <v>38.76</v>
      </c>
      <c r="K1327">
        <v>0</v>
      </c>
      <c r="L1327">
        <v>-38.76</v>
      </c>
      <c r="M1327" t="s">
        <v>1290</v>
      </c>
    </row>
    <row r="1328" spans="1:14">
      <c r="A1328">
        <v>101010102001</v>
      </c>
      <c r="B1328" t="s">
        <v>2902</v>
      </c>
      <c r="C1328" t="s">
        <v>2626</v>
      </c>
      <c r="D1328" t="s">
        <v>1288</v>
      </c>
      <c r="E1328" t="s">
        <v>2628</v>
      </c>
      <c r="F1328">
        <v>3721</v>
      </c>
      <c r="G1328" s="1">
        <v>38974</v>
      </c>
      <c r="H1328" t="s">
        <v>1433</v>
      </c>
      <c r="I1328">
        <v>0</v>
      </c>
      <c r="J1328">
        <v>344.1</v>
      </c>
      <c r="K1328">
        <v>0</v>
      </c>
      <c r="L1328">
        <v>-344.1</v>
      </c>
      <c r="M1328" t="s">
        <v>1290</v>
      </c>
    </row>
    <row r="1329" spans="1:13">
      <c r="A1329">
        <v>101010102001</v>
      </c>
      <c r="B1329" t="s">
        <v>2902</v>
      </c>
      <c r="C1329" t="s">
        <v>2626</v>
      </c>
      <c r="D1329" t="s">
        <v>1288</v>
      </c>
      <c r="E1329" t="s">
        <v>2628</v>
      </c>
      <c r="F1329">
        <v>3722</v>
      </c>
      <c r="G1329" s="1">
        <v>38975</v>
      </c>
      <c r="H1329" t="s">
        <v>1438</v>
      </c>
      <c r="I1329">
        <v>0</v>
      </c>
      <c r="J1329">
        <v>3340.95</v>
      </c>
      <c r="K1329">
        <v>0</v>
      </c>
      <c r="L1329">
        <v>-3340.95</v>
      </c>
      <c r="M1329" t="s">
        <v>1290</v>
      </c>
    </row>
    <row r="1330" spans="1:13">
      <c r="A1330">
        <v>101010102001</v>
      </c>
      <c r="B1330" t="s">
        <v>2902</v>
      </c>
      <c r="C1330" t="s">
        <v>2626</v>
      </c>
      <c r="D1330" t="s">
        <v>1288</v>
      </c>
      <c r="E1330" t="s">
        <v>2628</v>
      </c>
      <c r="F1330">
        <v>3726</v>
      </c>
      <c r="G1330" s="1">
        <v>38975</v>
      </c>
      <c r="H1330" t="s">
        <v>1439</v>
      </c>
      <c r="I1330">
        <v>0</v>
      </c>
      <c r="J1330">
        <v>32173.96</v>
      </c>
      <c r="K1330">
        <v>0</v>
      </c>
      <c r="L1330">
        <v>-32173.96</v>
      </c>
      <c r="M1330" t="s">
        <v>1290</v>
      </c>
    </row>
    <row r="1331" spans="1:13">
      <c r="A1331">
        <v>101010102001</v>
      </c>
      <c r="B1331" t="s">
        <v>2902</v>
      </c>
      <c r="C1331" t="s">
        <v>2626</v>
      </c>
      <c r="D1331" t="s">
        <v>1288</v>
      </c>
      <c r="E1331" t="s">
        <v>2628</v>
      </c>
      <c r="F1331">
        <v>3731</v>
      </c>
      <c r="G1331" s="1">
        <v>38975</v>
      </c>
      <c r="H1331" t="s">
        <v>1440</v>
      </c>
      <c r="I1331">
        <v>0</v>
      </c>
      <c r="J1331">
        <v>13478.9</v>
      </c>
      <c r="K1331">
        <v>0</v>
      </c>
      <c r="L1331">
        <v>-13478.9</v>
      </c>
      <c r="M1331" t="s">
        <v>1290</v>
      </c>
    </row>
    <row r="1332" spans="1:13">
      <c r="A1332">
        <v>101010102001</v>
      </c>
      <c r="B1332" t="s">
        <v>2902</v>
      </c>
      <c r="C1332" t="s">
        <v>2626</v>
      </c>
      <c r="D1332" t="s">
        <v>1288</v>
      </c>
      <c r="E1332" t="s">
        <v>2628</v>
      </c>
      <c r="F1332">
        <v>3734</v>
      </c>
      <c r="G1332" s="1">
        <v>38975</v>
      </c>
      <c r="H1332" t="s">
        <v>1441</v>
      </c>
      <c r="I1332">
        <v>0</v>
      </c>
      <c r="J1332">
        <v>262.18</v>
      </c>
      <c r="K1332">
        <v>0</v>
      </c>
      <c r="L1332">
        <v>-262.18</v>
      </c>
      <c r="M1332" t="s">
        <v>1290</v>
      </c>
    </row>
    <row r="1333" spans="1:13">
      <c r="A1333">
        <v>101010102001</v>
      </c>
      <c r="B1333" t="s">
        <v>2902</v>
      </c>
      <c r="C1333" t="s">
        <v>2626</v>
      </c>
      <c r="D1333" t="s">
        <v>1288</v>
      </c>
      <c r="E1333" t="s">
        <v>2628</v>
      </c>
      <c r="F1333">
        <v>3735</v>
      </c>
      <c r="G1333" s="1">
        <v>38976</v>
      </c>
      <c r="H1333" t="s">
        <v>1452</v>
      </c>
      <c r="I1333">
        <v>0</v>
      </c>
      <c r="J1333">
        <v>84.92</v>
      </c>
      <c r="K1333">
        <v>0</v>
      </c>
      <c r="L1333">
        <v>-84.92</v>
      </c>
      <c r="M1333" t="s">
        <v>1290</v>
      </c>
    </row>
    <row r="1334" spans="1:13">
      <c r="A1334">
        <v>101010102001</v>
      </c>
      <c r="B1334" t="s">
        <v>2902</v>
      </c>
      <c r="C1334" t="s">
        <v>2626</v>
      </c>
      <c r="D1334" t="s">
        <v>1288</v>
      </c>
      <c r="E1334" t="s">
        <v>2628</v>
      </c>
      <c r="F1334">
        <v>3736</v>
      </c>
      <c r="G1334" s="1">
        <v>38976</v>
      </c>
      <c r="H1334" t="s">
        <v>1453</v>
      </c>
      <c r="I1334">
        <v>0</v>
      </c>
      <c r="J1334">
        <v>74.66</v>
      </c>
      <c r="K1334">
        <v>0</v>
      </c>
      <c r="L1334">
        <v>-74.66</v>
      </c>
      <c r="M1334" t="s">
        <v>1290</v>
      </c>
    </row>
    <row r="1335" spans="1:13">
      <c r="A1335">
        <v>101010102001</v>
      </c>
      <c r="B1335" t="s">
        <v>2902</v>
      </c>
      <c r="C1335" t="s">
        <v>2626</v>
      </c>
      <c r="D1335" t="s">
        <v>1288</v>
      </c>
      <c r="E1335" t="s">
        <v>2628</v>
      </c>
      <c r="F1335">
        <v>3737</v>
      </c>
      <c r="G1335" s="1">
        <v>38976</v>
      </c>
      <c r="H1335" t="s">
        <v>1453</v>
      </c>
      <c r="I1335">
        <v>0</v>
      </c>
      <c r="J1335">
        <v>72.84</v>
      </c>
      <c r="K1335">
        <v>0</v>
      </c>
      <c r="L1335">
        <v>-72.84</v>
      </c>
      <c r="M1335" t="s">
        <v>1290</v>
      </c>
    </row>
    <row r="1336" spans="1:13">
      <c r="A1336">
        <v>101010102001</v>
      </c>
      <c r="B1336" t="s">
        <v>2902</v>
      </c>
      <c r="C1336" t="s">
        <v>2626</v>
      </c>
      <c r="D1336" t="s">
        <v>1288</v>
      </c>
      <c r="E1336" t="s">
        <v>2628</v>
      </c>
      <c r="F1336">
        <v>3738</v>
      </c>
      <c r="G1336" s="1">
        <v>38976</v>
      </c>
      <c r="H1336" t="s">
        <v>1453</v>
      </c>
      <c r="I1336">
        <v>0</v>
      </c>
      <c r="J1336">
        <v>80</v>
      </c>
      <c r="K1336">
        <v>0</v>
      </c>
      <c r="L1336">
        <v>-80</v>
      </c>
      <c r="M1336" t="s">
        <v>1290</v>
      </c>
    </row>
    <row r="1337" spans="1:13">
      <c r="A1337">
        <v>101010102001</v>
      </c>
      <c r="B1337" t="s">
        <v>2676</v>
      </c>
      <c r="C1337" t="s">
        <v>2626</v>
      </c>
      <c r="D1337" t="s">
        <v>1288</v>
      </c>
      <c r="E1337" t="s">
        <v>2628</v>
      </c>
      <c r="F1337">
        <v>3739</v>
      </c>
      <c r="G1337" s="1">
        <v>38976</v>
      </c>
      <c r="H1337" t="s">
        <v>351</v>
      </c>
      <c r="I1337">
        <v>0</v>
      </c>
      <c r="J1337">
        <v>60</v>
      </c>
      <c r="K1337">
        <v>0</v>
      </c>
      <c r="L1337">
        <v>-60</v>
      </c>
      <c r="M1337" t="s">
        <v>1290</v>
      </c>
    </row>
    <row r="1338" spans="1:13">
      <c r="A1338">
        <v>101010102001</v>
      </c>
      <c r="B1338" t="s">
        <v>2902</v>
      </c>
      <c r="C1338" t="s">
        <v>2626</v>
      </c>
      <c r="D1338" t="s">
        <v>1288</v>
      </c>
      <c r="E1338" t="s">
        <v>2628</v>
      </c>
      <c r="F1338">
        <v>3747</v>
      </c>
      <c r="G1338" s="1">
        <v>38976</v>
      </c>
      <c r="H1338" t="s">
        <v>1454</v>
      </c>
      <c r="I1338">
        <v>0</v>
      </c>
      <c r="J1338">
        <v>64.58</v>
      </c>
      <c r="K1338">
        <v>0</v>
      </c>
      <c r="L1338">
        <v>-64.58</v>
      </c>
      <c r="M1338" t="s">
        <v>1290</v>
      </c>
    </row>
    <row r="1339" spans="1:13">
      <c r="A1339">
        <v>101010102001</v>
      </c>
      <c r="B1339" t="s">
        <v>2902</v>
      </c>
      <c r="C1339" t="s">
        <v>2626</v>
      </c>
      <c r="D1339" t="s">
        <v>1288</v>
      </c>
      <c r="E1339" t="s">
        <v>2628</v>
      </c>
      <c r="F1339">
        <v>3749</v>
      </c>
      <c r="G1339" s="1">
        <v>38976</v>
      </c>
      <c r="H1339" t="s">
        <v>1455</v>
      </c>
      <c r="I1339">
        <v>0</v>
      </c>
      <c r="J1339">
        <v>11.96</v>
      </c>
      <c r="K1339">
        <v>0</v>
      </c>
      <c r="L1339">
        <v>-11.96</v>
      </c>
      <c r="M1339" t="s">
        <v>1290</v>
      </c>
    </row>
    <row r="1340" spans="1:13">
      <c r="A1340">
        <v>101010102001</v>
      </c>
      <c r="B1340" t="s">
        <v>2902</v>
      </c>
      <c r="C1340" t="s">
        <v>2626</v>
      </c>
      <c r="D1340" t="s">
        <v>1288</v>
      </c>
      <c r="E1340" t="s">
        <v>2628</v>
      </c>
      <c r="F1340">
        <v>3751</v>
      </c>
      <c r="G1340" s="1">
        <v>38976</v>
      </c>
      <c r="H1340" t="s">
        <v>1456</v>
      </c>
      <c r="I1340">
        <v>0</v>
      </c>
      <c r="J1340">
        <v>74.67</v>
      </c>
      <c r="K1340">
        <v>0</v>
      </c>
      <c r="L1340">
        <v>-74.67</v>
      </c>
      <c r="M1340" t="s">
        <v>1290</v>
      </c>
    </row>
    <row r="1341" spans="1:13">
      <c r="A1341">
        <v>101010102001</v>
      </c>
      <c r="B1341" t="s">
        <v>2902</v>
      </c>
      <c r="C1341" t="s">
        <v>2626</v>
      </c>
      <c r="D1341" t="s">
        <v>1288</v>
      </c>
      <c r="E1341" t="s">
        <v>2628</v>
      </c>
      <c r="F1341">
        <v>3809</v>
      </c>
      <c r="G1341" s="1">
        <v>38976</v>
      </c>
      <c r="H1341" t="s">
        <v>1457</v>
      </c>
      <c r="I1341">
        <v>0</v>
      </c>
      <c r="J1341">
        <v>500</v>
      </c>
      <c r="K1341">
        <v>0</v>
      </c>
      <c r="L1341">
        <v>-500</v>
      </c>
      <c r="M1341" t="s">
        <v>1290</v>
      </c>
    </row>
    <row r="1342" spans="1:13">
      <c r="A1342">
        <v>101010102001</v>
      </c>
      <c r="B1342" t="s">
        <v>2902</v>
      </c>
      <c r="C1342" t="s">
        <v>2626</v>
      </c>
      <c r="D1342" t="s">
        <v>1288</v>
      </c>
      <c r="E1342" t="s">
        <v>2628</v>
      </c>
      <c r="F1342">
        <v>3810</v>
      </c>
      <c r="G1342" s="1">
        <v>38976</v>
      </c>
      <c r="H1342" t="s">
        <v>1457</v>
      </c>
      <c r="I1342">
        <v>0</v>
      </c>
      <c r="J1342">
        <v>500</v>
      </c>
      <c r="K1342">
        <v>0</v>
      </c>
      <c r="L1342">
        <v>-500</v>
      </c>
      <c r="M1342" t="s">
        <v>1290</v>
      </c>
    </row>
    <row r="1343" spans="1:13">
      <c r="A1343">
        <v>101010102001</v>
      </c>
      <c r="B1343" t="s">
        <v>2902</v>
      </c>
      <c r="C1343" t="s">
        <v>2626</v>
      </c>
      <c r="D1343" t="s">
        <v>1288</v>
      </c>
      <c r="E1343" t="s">
        <v>2628</v>
      </c>
      <c r="F1343">
        <v>3767</v>
      </c>
      <c r="G1343" s="1">
        <v>38978</v>
      </c>
      <c r="H1343" t="s">
        <v>1458</v>
      </c>
      <c r="I1343">
        <v>0</v>
      </c>
      <c r="J1343">
        <v>434.26</v>
      </c>
      <c r="K1343">
        <v>0</v>
      </c>
      <c r="L1343">
        <v>-434.26</v>
      </c>
      <c r="M1343" t="s">
        <v>1290</v>
      </c>
    </row>
    <row r="1344" spans="1:13">
      <c r="A1344">
        <v>101010102001</v>
      </c>
      <c r="B1344" t="s">
        <v>2902</v>
      </c>
      <c r="C1344" t="s">
        <v>2626</v>
      </c>
      <c r="D1344" t="s">
        <v>1288</v>
      </c>
      <c r="E1344" t="s">
        <v>2628</v>
      </c>
      <c r="F1344">
        <v>3768</v>
      </c>
      <c r="G1344" s="1">
        <v>38978</v>
      </c>
      <c r="H1344" t="s">
        <v>1459</v>
      </c>
      <c r="I1344">
        <v>0</v>
      </c>
      <c r="J1344">
        <v>27</v>
      </c>
      <c r="K1344">
        <v>0</v>
      </c>
      <c r="L1344">
        <v>-27</v>
      </c>
      <c r="M1344" t="s">
        <v>1290</v>
      </c>
    </row>
    <row r="1345" spans="1:13">
      <c r="A1345">
        <v>101010102001</v>
      </c>
      <c r="B1345" t="s">
        <v>2902</v>
      </c>
      <c r="C1345" t="s">
        <v>2626</v>
      </c>
      <c r="D1345" t="s">
        <v>1288</v>
      </c>
      <c r="E1345" t="s">
        <v>2628</v>
      </c>
      <c r="F1345">
        <v>3769</v>
      </c>
      <c r="G1345" s="1">
        <v>38978</v>
      </c>
      <c r="H1345" t="s">
        <v>1460</v>
      </c>
      <c r="I1345">
        <v>0</v>
      </c>
      <c r="J1345">
        <v>15729.51</v>
      </c>
      <c r="K1345">
        <v>0</v>
      </c>
      <c r="L1345">
        <v>-15729.51</v>
      </c>
      <c r="M1345" t="s">
        <v>1290</v>
      </c>
    </row>
    <row r="1346" spans="1:13">
      <c r="A1346">
        <v>101010102001</v>
      </c>
      <c r="B1346" t="s">
        <v>2902</v>
      </c>
      <c r="C1346" t="s">
        <v>2626</v>
      </c>
      <c r="D1346" t="s">
        <v>1288</v>
      </c>
      <c r="E1346" t="s">
        <v>2628</v>
      </c>
      <c r="F1346">
        <v>3770</v>
      </c>
      <c r="G1346" s="1">
        <v>38978</v>
      </c>
      <c r="H1346" t="s">
        <v>1461</v>
      </c>
      <c r="I1346">
        <v>0</v>
      </c>
      <c r="J1346">
        <v>29</v>
      </c>
      <c r="K1346">
        <v>0</v>
      </c>
      <c r="L1346">
        <v>-29</v>
      </c>
      <c r="M1346" t="s">
        <v>1290</v>
      </c>
    </row>
    <row r="1347" spans="1:13">
      <c r="A1347">
        <v>101010102001</v>
      </c>
      <c r="B1347" t="s">
        <v>2902</v>
      </c>
      <c r="C1347" t="s">
        <v>2626</v>
      </c>
      <c r="D1347" t="s">
        <v>1288</v>
      </c>
      <c r="E1347" t="s">
        <v>2628</v>
      </c>
      <c r="F1347">
        <v>3775</v>
      </c>
      <c r="G1347" s="1">
        <v>38978</v>
      </c>
      <c r="H1347" t="s">
        <v>1462</v>
      </c>
      <c r="I1347">
        <v>0</v>
      </c>
      <c r="J1347">
        <v>166.83</v>
      </c>
      <c r="K1347">
        <v>0</v>
      </c>
      <c r="L1347">
        <v>-166.83</v>
      </c>
      <c r="M1347" t="s">
        <v>1290</v>
      </c>
    </row>
    <row r="1348" spans="1:13">
      <c r="A1348">
        <v>101010102001</v>
      </c>
      <c r="B1348" t="s">
        <v>2902</v>
      </c>
      <c r="C1348" t="s">
        <v>2626</v>
      </c>
      <c r="D1348" t="s">
        <v>1288</v>
      </c>
      <c r="E1348" t="s">
        <v>2628</v>
      </c>
      <c r="F1348">
        <v>3776</v>
      </c>
      <c r="G1348" s="1">
        <v>38978</v>
      </c>
      <c r="H1348" t="s">
        <v>1463</v>
      </c>
      <c r="I1348">
        <v>0</v>
      </c>
      <c r="J1348">
        <v>4500.18</v>
      </c>
      <c r="K1348">
        <v>0</v>
      </c>
      <c r="L1348">
        <v>-4500.18</v>
      </c>
      <c r="M1348" t="s">
        <v>1290</v>
      </c>
    </row>
    <row r="1349" spans="1:13" s="5" customFormat="1">
      <c r="A1349" s="5">
        <v>101010102001</v>
      </c>
      <c r="B1349" s="5" t="s">
        <v>2902</v>
      </c>
      <c r="C1349" s="5" t="s">
        <v>2626</v>
      </c>
      <c r="D1349" s="5" t="s">
        <v>1288</v>
      </c>
      <c r="E1349" s="5" t="s">
        <v>2628</v>
      </c>
      <c r="F1349" s="5">
        <v>3777</v>
      </c>
      <c r="G1349" s="6">
        <v>38979</v>
      </c>
      <c r="H1349" s="5" t="s">
        <v>1472</v>
      </c>
      <c r="I1349" s="5">
        <v>0</v>
      </c>
      <c r="J1349" s="5">
        <v>22807.55</v>
      </c>
      <c r="K1349" s="5">
        <v>0</v>
      </c>
      <c r="L1349" s="5">
        <v>-22807.55</v>
      </c>
      <c r="M1349" s="5" t="s">
        <v>1290</v>
      </c>
    </row>
    <row r="1350" spans="1:13">
      <c r="A1350">
        <v>101010102001</v>
      </c>
      <c r="B1350" t="s">
        <v>2902</v>
      </c>
      <c r="C1350" t="s">
        <v>2626</v>
      </c>
      <c r="D1350" t="s">
        <v>1288</v>
      </c>
      <c r="E1350" t="s">
        <v>2628</v>
      </c>
      <c r="F1350">
        <v>3778</v>
      </c>
      <c r="G1350" s="1">
        <v>38979</v>
      </c>
      <c r="H1350" t="s">
        <v>1473</v>
      </c>
      <c r="I1350">
        <v>0</v>
      </c>
      <c r="J1350">
        <v>3722.59</v>
      </c>
      <c r="K1350">
        <v>0</v>
      </c>
      <c r="L1350">
        <v>-3722.59</v>
      </c>
      <c r="M1350" t="s">
        <v>1290</v>
      </c>
    </row>
    <row r="1351" spans="1:13">
      <c r="A1351">
        <v>101010102001</v>
      </c>
      <c r="B1351" t="s">
        <v>2902</v>
      </c>
      <c r="C1351" t="s">
        <v>2626</v>
      </c>
      <c r="D1351" t="s">
        <v>1288</v>
      </c>
      <c r="E1351" t="s">
        <v>2628</v>
      </c>
      <c r="F1351">
        <v>3779</v>
      </c>
      <c r="G1351" s="1">
        <v>38979</v>
      </c>
      <c r="H1351" t="s">
        <v>1474</v>
      </c>
      <c r="I1351">
        <v>0</v>
      </c>
      <c r="J1351">
        <v>168</v>
      </c>
      <c r="K1351">
        <v>0</v>
      </c>
      <c r="L1351">
        <v>-168</v>
      </c>
      <c r="M1351" t="s">
        <v>1290</v>
      </c>
    </row>
    <row r="1352" spans="1:13">
      <c r="A1352">
        <v>101010102001</v>
      </c>
      <c r="B1352" t="s">
        <v>2902</v>
      </c>
      <c r="C1352" t="s">
        <v>2626</v>
      </c>
      <c r="D1352" t="s">
        <v>1288</v>
      </c>
      <c r="E1352" t="s">
        <v>2628</v>
      </c>
      <c r="F1352">
        <v>3781</v>
      </c>
      <c r="G1352" s="1">
        <v>38979</v>
      </c>
      <c r="H1352" t="s">
        <v>1475</v>
      </c>
      <c r="I1352">
        <v>0</v>
      </c>
      <c r="J1352">
        <v>58.83</v>
      </c>
      <c r="K1352">
        <v>0</v>
      </c>
      <c r="L1352">
        <v>-58.83</v>
      </c>
      <c r="M1352" t="s">
        <v>1290</v>
      </c>
    </row>
    <row r="1353" spans="1:13">
      <c r="A1353">
        <v>101010102001</v>
      </c>
      <c r="B1353" t="s">
        <v>2902</v>
      </c>
      <c r="C1353" t="s">
        <v>2626</v>
      </c>
      <c r="D1353" t="s">
        <v>1288</v>
      </c>
      <c r="E1353" t="s">
        <v>2628</v>
      </c>
      <c r="F1353">
        <v>3786</v>
      </c>
      <c r="G1353" s="1">
        <v>38980</v>
      </c>
      <c r="H1353" t="s">
        <v>3083</v>
      </c>
      <c r="I1353">
        <v>0</v>
      </c>
      <c r="J1353">
        <v>13978.79</v>
      </c>
      <c r="K1353">
        <v>0</v>
      </c>
      <c r="L1353">
        <v>-13978.79</v>
      </c>
      <c r="M1353" t="s">
        <v>1290</v>
      </c>
    </row>
    <row r="1354" spans="1:13">
      <c r="A1354">
        <v>101010102001</v>
      </c>
      <c r="B1354" t="s">
        <v>2902</v>
      </c>
      <c r="C1354" t="s">
        <v>2626</v>
      </c>
      <c r="D1354" t="s">
        <v>1288</v>
      </c>
      <c r="E1354" t="s">
        <v>2628</v>
      </c>
      <c r="F1354">
        <v>3789</v>
      </c>
      <c r="G1354" s="1">
        <v>38980</v>
      </c>
      <c r="H1354" t="s">
        <v>3084</v>
      </c>
      <c r="I1354">
        <v>0</v>
      </c>
      <c r="J1354">
        <v>10437.17</v>
      </c>
      <c r="K1354">
        <v>0</v>
      </c>
      <c r="L1354">
        <v>-10437.17</v>
      </c>
      <c r="M1354" t="s">
        <v>1290</v>
      </c>
    </row>
    <row r="1355" spans="1:13">
      <c r="A1355">
        <v>101010102001</v>
      </c>
      <c r="B1355" t="s">
        <v>2902</v>
      </c>
      <c r="C1355" t="s">
        <v>2626</v>
      </c>
      <c r="D1355" t="s">
        <v>1288</v>
      </c>
      <c r="E1355" t="s">
        <v>2628</v>
      </c>
      <c r="F1355">
        <v>3790</v>
      </c>
      <c r="G1355" s="1">
        <v>38980</v>
      </c>
      <c r="H1355" t="s">
        <v>3085</v>
      </c>
      <c r="I1355">
        <v>0</v>
      </c>
      <c r="J1355">
        <v>4722</v>
      </c>
      <c r="K1355">
        <v>0</v>
      </c>
      <c r="L1355">
        <v>-4722</v>
      </c>
      <c r="M1355" t="s">
        <v>1290</v>
      </c>
    </row>
    <row r="1356" spans="1:13">
      <c r="A1356">
        <v>101010102001</v>
      </c>
      <c r="B1356" t="s">
        <v>2902</v>
      </c>
      <c r="C1356" t="s">
        <v>2626</v>
      </c>
      <c r="D1356" t="s">
        <v>1288</v>
      </c>
      <c r="E1356" t="s">
        <v>2628</v>
      </c>
      <c r="F1356">
        <v>3708</v>
      </c>
      <c r="G1356" s="1">
        <v>38981</v>
      </c>
      <c r="H1356" t="s">
        <v>3094</v>
      </c>
      <c r="I1356">
        <v>0</v>
      </c>
      <c r="J1356">
        <v>15729.51</v>
      </c>
      <c r="K1356">
        <v>0</v>
      </c>
      <c r="L1356">
        <v>-15729.51</v>
      </c>
      <c r="M1356" t="s">
        <v>1290</v>
      </c>
    </row>
    <row r="1357" spans="1:13">
      <c r="A1357">
        <v>101010102001</v>
      </c>
      <c r="B1357" t="s">
        <v>2902</v>
      </c>
      <c r="C1357" t="s">
        <v>2626</v>
      </c>
      <c r="D1357" t="s">
        <v>1288</v>
      </c>
      <c r="E1357" t="s">
        <v>2628</v>
      </c>
      <c r="F1357">
        <v>3792</v>
      </c>
      <c r="G1357" s="1">
        <v>38981</v>
      </c>
      <c r="H1357" t="s">
        <v>3095</v>
      </c>
      <c r="I1357">
        <v>0</v>
      </c>
      <c r="J1357">
        <v>208.31</v>
      </c>
      <c r="K1357">
        <v>0</v>
      </c>
      <c r="L1357">
        <v>-208.31</v>
      </c>
      <c r="M1357" t="s">
        <v>1290</v>
      </c>
    </row>
    <row r="1358" spans="1:13" s="5" customFormat="1">
      <c r="A1358" s="5">
        <v>101010102001</v>
      </c>
      <c r="B1358" s="5" t="s">
        <v>2902</v>
      </c>
      <c r="C1358" s="5" t="s">
        <v>2626</v>
      </c>
      <c r="D1358" s="5" t="s">
        <v>1288</v>
      </c>
      <c r="E1358" s="5" t="s">
        <v>2628</v>
      </c>
      <c r="F1358" s="5">
        <v>3793</v>
      </c>
      <c r="G1358" s="6">
        <v>38982</v>
      </c>
      <c r="H1358" s="5" t="s">
        <v>3105</v>
      </c>
      <c r="I1358" s="5">
        <v>0</v>
      </c>
      <c r="J1358" s="5">
        <v>26521.7</v>
      </c>
      <c r="K1358" s="5">
        <v>0</v>
      </c>
      <c r="L1358" s="5">
        <v>-26521.7</v>
      </c>
      <c r="M1358" s="5" t="s">
        <v>1290</v>
      </c>
    </row>
    <row r="1359" spans="1:13">
      <c r="A1359">
        <v>101010102001</v>
      </c>
      <c r="B1359" t="s">
        <v>2902</v>
      </c>
      <c r="C1359" t="s">
        <v>2626</v>
      </c>
      <c r="D1359" t="s">
        <v>1288</v>
      </c>
      <c r="E1359" t="s">
        <v>2628</v>
      </c>
      <c r="F1359">
        <v>3794</v>
      </c>
      <c r="G1359" s="1">
        <v>38985</v>
      </c>
      <c r="H1359" t="s">
        <v>3122</v>
      </c>
      <c r="I1359">
        <v>0</v>
      </c>
      <c r="J1359">
        <v>31023.19</v>
      </c>
      <c r="K1359">
        <v>0</v>
      </c>
      <c r="L1359">
        <v>-31023.19</v>
      </c>
      <c r="M1359" t="s">
        <v>1290</v>
      </c>
    </row>
    <row r="1360" spans="1:13">
      <c r="A1360">
        <v>101010102001</v>
      </c>
      <c r="B1360" t="s">
        <v>2902</v>
      </c>
      <c r="C1360" t="s">
        <v>2626</v>
      </c>
      <c r="D1360" t="s">
        <v>1288</v>
      </c>
      <c r="E1360" t="s">
        <v>2628</v>
      </c>
      <c r="F1360">
        <v>3795</v>
      </c>
      <c r="G1360" s="1">
        <v>38985</v>
      </c>
      <c r="H1360" t="s">
        <v>660</v>
      </c>
      <c r="I1360">
        <v>0</v>
      </c>
      <c r="J1360">
        <v>183.22</v>
      </c>
      <c r="K1360">
        <v>0</v>
      </c>
      <c r="L1360">
        <v>-183.22</v>
      </c>
      <c r="M1360" t="s">
        <v>1290</v>
      </c>
    </row>
    <row r="1361" spans="1:13" s="5" customFormat="1">
      <c r="A1361" s="5">
        <v>101010102001</v>
      </c>
      <c r="B1361" s="5" t="s">
        <v>2902</v>
      </c>
      <c r="C1361" s="5" t="s">
        <v>2626</v>
      </c>
      <c r="D1361" s="5" t="s">
        <v>1288</v>
      </c>
      <c r="E1361" s="5" t="s">
        <v>2628</v>
      </c>
      <c r="F1361" s="5">
        <v>3796</v>
      </c>
      <c r="G1361" s="6">
        <v>38985</v>
      </c>
      <c r="H1361" s="5" t="s">
        <v>3123</v>
      </c>
      <c r="I1361" s="5">
        <v>0</v>
      </c>
      <c r="J1361" s="5">
        <v>16668.310000000001</v>
      </c>
      <c r="K1361" s="5">
        <v>0</v>
      </c>
      <c r="L1361" s="5">
        <v>-16668.310000000001</v>
      </c>
      <c r="M1361" s="5" t="s">
        <v>1290</v>
      </c>
    </row>
    <row r="1362" spans="1:13" s="5" customFormat="1">
      <c r="A1362" s="5">
        <v>101010102001</v>
      </c>
      <c r="B1362" s="5" t="s">
        <v>2902</v>
      </c>
      <c r="C1362" s="5" t="s">
        <v>2626</v>
      </c>
      <c r="D1362" s="5" t="s">
        <v>1288</v>
      </c>
      <c r="E1362" s="5" t="s">
        <v>2628</v>
      </c>
      <c r="F1362" s="5">
        <v>3797</v>
      </c>
      <c r="G1362" s="6">
        <v>38985</v>
      </c>
      <c r="H1362" s="5" t="s">
        <v>3124</v>
      </c>
      <c r="I1362" s="5">
        <v>0</v>
      </c>
      <c r="J1362" s="5">
        <v>476</v>
      </c>
      <c r="K1362" s="5">
        <v>0</v>
      </c>
      <c r="L1362" s="5">
        <v>-476</v>
      </c>
      <c r="M1362" s="5" t="s">
        <v>1290</v>
      </c>
    </row>
    <row r="1363" spans="1:13">
      <c r="A1363">
        <v>101010102001</v>
      </c>
      <c r="B1363" t="s">
        <v>2902</v>
      </c>
      <c r="C1363" t="s">
        <v>2626</v>
      </c>
      <c r="D1363" t="s">
        <v>1288</v>
      </c>
      <c r="E1363" t="s">
        <v>2628</v>
      </c>
      <c r="F1363">
        <v>3798</v>
      </c>
      <c r="G1363" s="1">
        <v>38985</v>
      </c>
      <c r="H1363" t="s">
        <v>3125</v>
      </c>
      <c r="I1363">
        <v>0</v>
      </c>
      <c r="J1363">
        <v>93.34</v>
      </c>
      <c r="K1363">
        <v>0</v>
      </c>
      <c r="L1363">
        <v>-93.34</v>
      </c>
      <c r="M1363" t="s">
        <v>1290</v>
      </c>
    </row>
    <row r="1364" spans="1:13">
      <c r="A1364">
        <v>101010102001</v>
      </c>
      <c r="B1364" t="s">
        <v>2902</v>
      </c>
      <c r="C1364" t="s">
        <v>2626</v>
      </c>
      <c r="D1364" t="s">
        <v>1288</v>
      </c>
      <c r="E1364" t="s">
        <v>2628</v>
      </c>
      <c r="F1364">
        <v>3799</v>
      </c>
      <c r="G1364" s="1">
        <v>38985</v>
      </c>
      <c r="H1364" t="s">
        <v>3126</v>
      </c>
      <c r="I1364">
        <v>0</v>
      </c>
      <c r="J1364">
        <v>800</v>
      </c>
      <c r="K1364">
        <v>0</v>
      </c>
      <c r="L1364">
        <v>-800</v>
      </c>
      <c r="M1364" t="s">
        <v>1290</v>
      </c>
    </row>
    <row r="1365" spans="1:13">
      <c r="A1365">
        <v>101010102001</v>
      </c>
      <c r="B1365" t="s">
        <v>2902</v>
      </c>
      <c r="C1365" t="s">
        <v>2626</v>
      </c>
      <c r="D1365" t="s">
        <v>1288</v>
      </c>
      <c r="E1365" t="s">
        <v>2628</v>
      </c>
      <c r="F1365">
        <v>3800</v>
      </c>
      <c r="G1365" s="1">
        <v>38985</v>
      </c>
      <c r="H1365" t="s">
        <v>3127</v>
      </c>
      <c r="I1365">
        <v>0</v>
      </c>
      <c r="J1365">
        <v>72.150000000000006</v>
      </c>
      <c r="K1365">
        <v>0</v>
      </c>
      <c r="L1365">
        <v>-72.150000000000006</v>
      </c>
      <c r="M1365" t="s">
        <v>1290</v>
      </c>
    </row>
    <row r="1366" spans="1:13">
      <c r="A1366">
        <v>101010102001</v>
      </c>
      <c r="B1366" t="s">
        <v>2902</v>
      </c>
      <c r="C1366" t="s">
        <v>2626</v>
      </c>
      <c r="D1366" t="s">
        <v>1288</v>
      </c>
      <c r="E1366" t="s">
        <v>2628</v>
      </c>
      <c r="F1366">
        <v>3801</v>
      </c>
      <c r="G1366" s="1">
        <v>38986</v>
      </c>
      <c r="H1366" t="s">
        <v>3131</v>
      </c>
      <c r="I1366">
        <v>0</v>
      </c>
      <c r="J1366">
        <v>16566.84</v>
      </c>
      <c r="K1366">
        <v>0</v>
      </c>
      <c r="L1366">
        <v>-16566.84</v>
      </c>
      <c r="M1366" t="s">
        <v>1290</v>
      </c>
    </row>
    <row r="1367" spans="1:13">
      <c r="A1367">
        <v>101010102001</v>
      </c>
      <c r="B1367" t="s">
        <v>2902</v>
      </c>
      <c r="C1367" t="s">
        <v>2626</v>
      </c>
      <c r="D1367" t="s">
        <v>1288</v>
      </c>
      <c r="E1367" t="s">
        <v>2628</v>
      </c>
      <c r="F1367">
        <v>3806</v>
      </c>
      <c r="G1367" s="1">
        <v>38986</v>
      </c>
      <c r="H1367" t="s">
        <v>3236</v>
      </c>
      <c r="I1367">
        <v>0</v>
      </c>
      <c r="J1367">
        <v>13109.56</v>
      </c>
      <c r="K1367">
        <v>0</v>
      </c>
      <c r="L1367">
        <v>-13109.56</v>
      </c>
      <c r="M1367" t="s">
        <v>1290</v>
      </c>
    </row>
    <row r="1368" spans="1:13">
      <c r="A1368">
        <v>101010102001</v>
      </c>
      <c r="B1368" t="s">
        <v>2902</v>
      </c>
      <c r="C1368" t="s">
        <v>2626</v>
      </c>
      <c r="D1368" t="s">
        <v>1288</v>
      </c>
      <c r="E1368" t="s">
        <v>2628</v>
      </c>
      <c r="F1368">
        <v>3808</v>
      </c>
      <c r="G1368" s="1">
        <v>38986</v>
      </c>
      <c r="H1368" t="s">
        <v>3237</v>
      </c>
      <c r="I1368">
        <v>0</v>
      </c>
      <c r="J1368">
        <v>210.9</v>
      </c>
      <c r="K1368">
        <v>0</v>
      </c>
      <c r="L1368">
        <v>-210.9</v>
      </c>
      <c r="M1368" t="s">
        <v>1290</v>
      </c>
    </row>
    <row r="1369" spans="1:13">
      <c r="A1369">
        <v>101010102001</v>
      </c>
      <c r="B1369" t="s">
        <v>2902</v>
      </c>
      <c r="C1369" t="s">
        <v>2626</v>
      </c>
      <c r="D1369" t="s">
        <v>1288</v>
      </c>
      <c r="E1369" t="s">
        <v>2628</v>
      </c>
      <c r="F1369">
        <v>3812</v>
      </c>
      <c r="G1369" s="1">
        <v>38986</v>
      </c>
      <c r="H1369" t="s">
        <v>3238</v>
      </c>
      <c r="I1369">
        <v>0</v>
      </c>
      <c r="J1369">
        <v>514.26</v>
      </c>
      <c r="K1369">
        <v>0</v>
      </c>
      <c r="L1369">
        <v>-514.26</v>
      </c>
      <c r="M1369" t="s">
        <v>1290</v>
      </c>
    </row>
    <row r="1370" spans="1:13">
      <c r="A1370">
        <v>101010102001</v>
      </c>
      <c r="B1370" t="s">
        <v>2902</v>
      </c>
      <c r="C1370" t="s">
        <v>2626</v>
      </c>
      <c r="D1370" t="s">
        <v>1288</v>
      </c>
      <c r="E1370" t="s">
        <v>2628</v>
      </c>
      <c r="F1370">
        <v>3813</v>
      </c>
      <c r="G1370" s="1">
        <v>38986</v>
      </c>
      <c r="H1370" t="s">
        <v>3239</v>
      </c>
      <c r="I1370">
        <v>0</v>
      </c>
      <c r="J1370">
        <v>11.24</v>
      </c>
      <c r="K1370">
        <v>0</v>
      </c>
      <c r="L1370">
        <v>-11.24</v>
      </c>
      <c r="M1370" t="s">
        <v>1290</v>
      </c>
    </row>
    <row r="1371" spans="1:13">
      <c r="A1371">
        <v>101010102001</v>
      </c>
      <c r="B1371" t="s">
        <v>2902</v>
      </c>
      <c r="C1371" t="s">
        <v>2626</v>
      </c>
      <c r="D1371" t="s">
        <v>1288</v>
      </c>
      <c r="E1371" t="s">
        <v>2628</v>
      </c>
      <c r="F1371">
        <v>3813</v>
      </c>
      <c r="G1371" s="1">
        <v>38986</v>
      </c>
      <c r="H1371" t="s">
        <v>3239</v>
      </c>
      <c r="I1371">
        <v>0</v>
      </c>
      <c r="J1371">
        <v>12.2</v>
      </c>
      <c r="K1371">
        <v>0</v>
      </c>
      <c r="L1371">
        <v>-12.2</v>
      </c>
      <c r="M1371" t="s">
        <v>1290</v>
      </c>
    </row>
    <row r="1372" spans="1:13">
      <c r="A1372">
        <v>101010102001</v>
      </c>
      <c r="B1372" t="s">
        <v>2902</v>
      </c>
      <c r="C1372" t="s">
        <v>2626</v>
      </c>
      <c r="D1372" t="s">
        <v>1288</v>
      </c>
      <c r="E1372" t="s">
        <v>2628</v>
      </c>
      <c r="F1372">
        <v>3813</v>
      </c>
      <c r="G1372" s="1">
        <v>38986</v>
      </c>
      <c r="H1372" t="s">
        <v>3239</v>
      </c>
      <c r="I1372">
        <v>0</v>
      </c>
      <c r="J1372">
        <v>70</v>
      </c>
      <c r="K1372">
        <v>0</v>
      </c>
      <c r="L1372">
        <v>-70</v>
      </c>
      <c r="M1372" t="s">
        <v>1290</v>
      </c>
    </row>
    <row r="1373" spans="1:13">
      <c r="A1373">
        <v>101010102001</v>
      </c>
      <c r="B1373" t="s">
        <v>2902</v>
      </c>
      <c r="C1373" t="s">
        <v>2626</v>
      </c>
      <c r="D1373" t="s">
        <v>1288</v>
      </c>
      <c r="E1373" t="s">
        <v>2628</v>
      </c>
      <c r="F1373">
        <v>3814</v>
      </c>
      <c r="G1373" s="1">
        <v>38987</v>
      </c>
      <c r="H1373" t="s">
        <v>3156</v>
      </c>
      <c r="I1373">
        <v>0</v>
      </c>
      <c r="J1373">
        <v>300</v>
      </c>
      <c r="K1373">
        <v>0</v>
      </c>
      <c r="L1373">
        <v>-300</v>
      </c>
      <c r="M1373" t="s">
        <v>1290</v>
      </c>
    </row>
    <row r="1374" spans="1:13">
      <c r="A1374">
        <v>101010102001</v>
      </c>
      <c r="B1374" t="s">
        <v>2902</v>
      </c>
      <c r="C1374" t="s">
        <v>2626</v>
      </c>
      <c r="D1374" t="s">
        <v>1288</v>
      </c>
      <c r="E1374" t="s">
        <v>2628</v>
      </c>
      <c r="F1374">
        <v>3815</v>
      </c>
      <c r="G1374" s="1">
        <v>38987</v>
      </c>
      <c r="H1374" t="s">
        <v>3157</v>
      </c>
      <c r="I1374">
        <v>0</v>
      </c>
      <c r="J1374">
        <v>2214.02</v>
      </c>
      <c r="K1374">
        <v>0</v>
      </c>
      <c r="L1374">
        <v>-2214.02</v>
      </c>
      <c r="M1374" t="s">
        <v>1290</v>
      </c>
    </row>
    <row r="1375" spans="1:13">
      <c r="A1375">
        <v>101010102001</v>
      </c>
      <c r="B1375" t="s">
        <v>2902</v>
      </c>
      <c r="C1375" t="s">
        <v>2626</v>
      </c>
      <c r="D1375" t="s">
        <v>1288</v>
      </c>
      <c r="E1375" t="s">
        <v>2628</v>
      </c>
      <c r="F1375">
        <v>3817</v>
      </c>
      <c r="G1375" s="1">
        <v>38987</v>
      </c>
      <c r="H1375" t="s">
        <v>3158</v>
      </c>
      <c r="I1375">
        <v>0</v>
      </c>
      <c r="J1375">
        <v>16603.650000000001</v>
      </c>
      <c r="K1375">
        <v>0</v>
      </c>
      <c r="L1375">
        <v>-16603.650000000001</v>
      </c>
      <c r="M1375" t="s">
        <v>1290</v>
      </c>
    </row>
    <row r="1376" spans="1:13">
      <c r="A1376">
        <v>101010102001</v>
      </c>
      <c r="B1376" t="s">
        <v>2902</v>
      </c>
      <c r="C1376" t="s">
        <v>2626</v>
      </c>
      <c r="D1376" t="s">
        <v>1288</v>
      </c>
      <c r="E1376" t="s">
        <v>2628</v>
      </c>
      <c r="F1376">
        <v>3818</v>
      </c>
      <c r="G1376" s="1">
        <v>38987</v>
      </c>
      <c r="H1376" t="s">
        <v>3159</v>
      </c>
      <c r="I1376">
        <v>0</v>
      </c>
      <c r="J1376">
        <v>1127.3900000000001</v>
      </c>
      <c r="K1376">
        <v>0</v>
      </c>
      <c r="L1376">
        <v>-1127.3900000000001</v>
      </c>
      <c r="M1376" t="s">
        <v>1290</v>
      </c>
    </row>
    <row r="1377" spans="1:13">
      <c r="A1377">
        <v>101010102001</v>
      </c>
      <c r="B1377" t="s">
        <v>2902</v>
      </c>
      <c r="C1377" t="s">
        <v>2626</v>
      </c>
      <c r="D1377" t="s">
        <v>1288</v>
      </c>
      <c r="E1377" t="s">
        <v>2628</v>
      </c>
      <c r="F1377">
        <v>3819</v>
      </c>
      <c r="G1377" s="1">
        <v>38987</v>
      </c>
      <c r="H1377" t="s">
        <v>3160</v>
      </c>
      <c r="I1377">
        <v>0</v>
      </c>
      <c r="J1377">
        <v>24.56</v>
      </c>
      <c r="K1377">
        <v>0</v>
      </c>
      <c r="L1377">
        <v>-24.56</v>
      </c>
      <c r="M1377" t="s">
        <v>1290</v>
      </c>
    </row>
    <row r="1378" spans="1:13">
      <c r="A1378">
        <v>101010102001</v>
      </c>
      <c r="B1378" t="s">
        <v>2902</v>
      </c>
      <c r="C1378" t="s">
        <v>2626</v>
      </c>
      <c r="D1378" t="s">
        <v>1288</v>
      </c>
      <c r="E1378" t="s">
        <v>2628</v>
      </c>
      <c r="F1378">
        <v>3820</v>
      </c>
      <c r="G1378" s="1">
        <v>38987</v>
      </c>
      <c r="H1378" t="s">
        <v>3161</v>
      </c>
      <c r="I1378">
        <v>0</v>
      </c>
      <c r="J1378">
        <v>2046.42</v>
      </c>
      <c r="K1378">
        <v>0</v>
      </c>
      <c r="L1378">
        <v>-2046.42</v>
      </c>
      <c r="M1378" t="s">
        <v>1290</v>
      </c>
    </row>
    <row r="1379" spans="1:13">
      <c r="A1379">
        <v>101010102001</v>
      </c>
      <c r="B1379" t="s">
        <v>2902</v>
      </c>
      <c r="C1379" t="s">
        <v>2626</v>
      </c>
      <c r="D1379" t="s">
        <v>1288</v>
      </c>
      <c r="E1379" t="s">
        <v>2628</v>
      </c>
      <c r="F1379">
        <v>3821</v>
      </c>
      <c r="G1379" s="1">
        <v>38987</v>
      </c>
      <c r="H1379" t="s">
        <v>3260</v>
      </c>
      <c r="I1379">
        <v>0</v>
      </c>
      <c r="J1379">
        <v>244.86</v>
      </c>
      <c r="K1379">
        <v>0</v>
      </c>
      <c r="L1379">
        <v>-244.86</v>
      </c>
      <c r="M1379" t="s">
        <v>1290</v>
      </c>
    </row>
    <row r="1380" spans="1:13">
      <c r="A1380">
        <v>101010102001</v>
      </c>
      <c r="B1380" t="s">
        <v>2902</v>
      </c>
      <c r="C1380" t="s">
        <v>2626</v>
      </c>
      <c r="D1380" t="s">
        <v>1288</v>
      </c>
      <c r="E1380" t="s">
        <v>2628</v>
      </c>
      <c r="F1380">
        <v>3822</v>
      </c>
      <c r="G1380" s="1">
        <v>38987</v>
      </c>
      <c r="H1380" t="s">
        <v>3261</v>
      </c>
      <c r="I1380">
        <v>0</v>
      </c>
      <c r="J1380">
        <v>402.4</v>
      </c>
      <c r="K1380">
        <v>0</v>
      </c>
      <c r="L1380">
        <v>-402.4</v>
      </c>
      <c r="M1380" t="s">
        <v>1290</v>
      </c>
    </row>
    <row r="1381" spans="1:13">
      <c r="A1381">
        <v>101010102001</v>
      </c>
      <c r="B1381" t="s">
        <v>2902</v>
      </c>
      <c r="C1381" t="s">
        <v>2626</v>
      </c>
      <c r="D1381" t="s">
        <v>1288</v>
      </c>
      <c r="E1381" t="s">
        <v>2628</v>
      </c>
      <c r="F1381">
        <v>3823</v>
      </c>
      <c r="G1381" s="1">
        <v>38987</v>
      </c>
      <c r="H1381" t="s">
        <v>3305</v>
      </c>
      <c r="I1381">
        <v>0</v>
      </c>
      <c r="J1381">
        <v>331.2</v>
      </c>
      <c r="K1381">
        <v>0</v>
      </c>
      <c r="L1381">
        <v>-331.2</v>
      </c>
      <c r="M1381" t="s">
        <v>1290</v>
      </c>
    </row>
    <row r="1382" spans="1:13">
      <c r="A1382">
        <v>101010102001</v>
      </c>
      <c r="B1382" t="s">
        <v>2902</v>
      </c>
      <c r="C1382" t="s">
        <v>2626</v>
      </c>
      <c r="D1382" t="s">
        <v>1288</v>
      </c>
      <c r="E1382" t="s">
        <v>2628</v>
      </c>
      <c r="F1382">
        <v>3824</v>
      </c>
      <c r="G1382" s="1">
        <v>38987</v>
      </c>
      <c r="H1382" t="s">
        <v>3262</v>
      </c>
      <c r="I1382">
        <v>0</v>
      </c>
      <c r="J1382">
        <v>56</v>
      </c>
      <c r="K1382">
        <v>0</v>
      </c>
      <c r="L1382">
        <v>-56</v>
      </c>
      <c r="M1382" t="s">
        <v>1290</v>
      </c>
    </row>
    <row r="1383" spans="1:13">
      <c r="A1383">
        <v>101010102001</v>
      </c>
      <c r="B1383" t="s">
        <v>2902</v>
      </c>
      <c r="C1383" t="s">
        <v>2626</v>
      </c>
      <c r="D1383" t="s">
        <v>1288</v>
      </c>
      <c r="E1383" t="s">
        <v>2628</v>
      </c>
      <c r="F1383">
        <v>3825</v>
      </c>
      <c r="G1383" s="1">
        <v>38987</v>
      </c>
      <c r="H1383" t="s">
        <v>3263</v>
      </c>
      <c r="I1383">
        <v>0</v>
      </c>
      <c r="J1383">
        <v>280</v>
      </c>
      <c r="K1383">
        <v>0</v>
      </c>
      <c r="L1383">
        <v>-280</v>
      </c>
      <c r="M1383" t="s">
        <v>1290</v>
      </c>
    </row>
    <row r="1384" spans="1:13">
      <c r="A1384">
        <v>101010102001</v>
      </c>
      <c r="B1384" t="s">
        <v>2902</v>
      </c>
      <c r="C1384" t="s">
        <v>2626</v>
      </c>
      <c r="D1384" t="s">
        <v>1288</v>
      </c>
      <c r="E1384" t="s">
        <v>2628</v>
      </c>
      <c r="F1384">
        <v>3828</v>
      </c>
      <c r="G1384" s="1">
        <v>38988</v>
      </c>
      <c r="H1384" t="s">
        <v>3276</v>
      </c>
      <c r="I1384">
        <v>0</v>
      </c>
      <c r="J1384">
        <v>210.73</v>
      </c>
      <c r="K1384">
        <v>0</v>
      </c>
      <c r="L1384">
        <v>-210.73</v>
      </c>
      <c r="M1384" t="s">
        <v>1290</v>
      </c>
    </row>
    <row r="1385" spans="1:13">
      <c r="A1385">
        <v>101010102001</v>
      </c>
      <c r="B1385" t="s">
        <v>2902</v>
      </c>
      <c r="C1385" t="s">
        <v>2626</v>
      </c>
      <c r="D1385" t="s">
        <v>1288</v>
      </c>
      <c r="E1385" t="s">
        <v>2628</v>
      </c>
      <c r="F1385">
        <v>3829</v>
      </c>
      <c r="G1385" s="1">
        <v>38988</v>
      </c>
      <c r="H1385" t="s">
        <v>3277</v>
      </c>
      <c r="I1385">
        <v>0</v>
      </c>
      <c r="J1385">
        <v>106.43</v>
      </c>
      <c r="K1385">
        <v>0</v>
      </c>
      <c r="L1385">
        <v>-106.43</v>
      </c>
      <c r="M1385" t="s">
        <v>1290</v>
      </c>
    </row>
    <row r="1386" spans="1:13">
      <c r="A1386">
        <v>101010102001</v>
      </c>
      <c r="B1386" t="s">
        <v>2902</v>
      </c>
      <c r="C1386" t="s">
        <v>2626</v>
      </c>
      <c r="D1386" t="s">
        <v>1288</v>
      </c>
      <c r="E1386" t="s">
        <v>2628</v>
      </c>
      <c r="F1386">
        <v>3830</v>
      </c>
      <c r="G1386" s="1">
        <v>38988</v>
      </c>
      <c r="H1386" t="s">
        <v>3278</v>
      </c>
      <c r="I1386">
        <v>0</v>
      </c>
      <c r="J1386">
        <v>16520.64</v>
      </c>
      <c r="K1386">
        <v>0</v>
      </c>
      <c r="L1386">
        <v>-16520.64</v>
      </c>
      <c r="M1386" t="s">
        <v>1290</v>
      </c>
    </row>
    <row r="1387" spans="1:13">
      <c r="A1387">
        <v>101010102001</v>
      </c>
      <c r="B1387" t="s">
        <v>2902</v>
      </c>
      <c r="C1387" t="s">
        <v>2626</v>
      </c>
      <c r="D1387" t="s">
        <v>1288</v>
      </c>
      <c r="E1387" t="s">
        <v>2628</v>
      </c>
      <c r="F1387">
        <v>3831</v>
      </c>
      <c r="G1387" s="1">
        <v>38988</v>
      </c>
      <c r="H1387" t="s">
        <v>3279</v>
      </c>
      <c r="I1387">
        <v>0</v>
      </c>
      <c r="J1387">
        <v>2609.29</v>
      </c>
      <c r="K1387">
        <v>0</v>
      </c>
      <c r="L1387">
        <v>-2609.29</v>
      </c>
      <c r="M1387" t="s">
        <v>1290</v>
      </c>
    </row>
    <row r="1388" spans="1:13">
      <c r="A1388">
        <v>101010102001</v>
      </c>
      <c r="B1388" t="s">
        <v>2902</v>
      </c>
      <c r="C1388" t="s">
        <v>2626</v>
      </c>
      <c r="D1388" t="s">
        <v>1288</v>
      </c>
      <c r="E1388" t="s">
        <v>2628</v>
      </c>
      <c r="F1388">
        <v>3832</v>
      </c>
      <c r="G1388" s="1">
        <v>38988</v>
      </c>
      <c r="H1388" t="s">
        <v>3280</v>
      </c>
      <c r="I1388">
        <v>0</v>
      </c>
      <c r="J1388">
        <v>310</v>
      </c>
      <c r="K1388">
        <v>0</v>
      </c>
      <c r="L1388">
        <v>-310</v>
      </c>
      <c r="M1388" t="s">
        <v>1290</v>
      </c>
    </row>
    <row r="1389" spans="1:13" s="5" customFormat="1">
      <c r="A1389" s="5">
        <v>101010102001</v>
      </c>
      <c r="B1389" s="5" t="s">
        <v>2902</v>
      </c>
      <c r="C1389" s="5" t="s">
        <v>2626</v>
      </c>
      <c r="D1389" s="5" t="s">
        <v>1288</v>
      </c>
      <c r="E1389" s="5" t="s">
        <v>2628</v>
      </c>
      <c r="F1389" s="5">
        <v>3833</v>
      </c>
      <c r="G1389" s="6">
        <v>38988</v>
      </c>
      <c r="H1389" s="5" t="s">
        <v>3281</v>
      </c>
      <c r="I1389" s="5">
        <v>0</v>
      </c>
      <c r="J1389" s="5">
        <v>10000</v>
      </c>
      <c r="K1389" s="5">
        <v>0</v>
      </c>
      <c r="L1389" s="5">
        <v>-10000</v>
      </c>
      <c r="M1389" s="5" t="s">
        <v>1290</v>
      </c>
    </row>
    <row r="1390" spans="1:13">
      <c r="A1390">
        <v>101010102001</v>
      </c>
      <c r="B1390" t="s">
        <v>2902</v>
      </c>
      <c r="C1390" t="s">
        <v>2626</v>
      </c>
      <c r="D1390" t="s">
        <v>1288</v>
      </c>
      <c r="E1390" t="s">
        <v>2628</v>
      </c>
      <c r="F1390">
        <v>3837</v>
      </c>
      <c r="G1390" s="1">
        <v>38988</v>
      </c>
      <c r="H1390" t="s">
        <v>3282</v>
      </c>
      <c r="I1390">
        <v>0</v>
      </c>
      <c r="J1390">
        <v>817.6</v>
      </c>
      <c r="K1390">
        <v>0</v>
      </c>
      <c r="L1390">
        <v>-817.6</v>
      </c>
      <c r="M1390" t="s">
        <v>1290</v>
      </c>
    </row>
    <row r="1391" spans="1:13">
      <c r="A1391">
        <v>101010102001</v>
      </c>
      <c r="B1391" t="s">
        <v>2902</v>
      </c>
      <c r="C1391" t="s">
        <v>2626</v>
      </c>
      <c r="D1391" t="s">
        <v>1288</v>
      </c>
      <c r="E1391" t="s">
        <v>2628</v>
      </c>
      <c r="F1391">
        <v>3838</v>
      </c>
      <c r="G1391" s="1">
        <v>38988</v>
      </c>
      <c r="H1391" t="s">
        <v>3283</v>
      </c>
      <c r="I1391">
        <v>0</v>
      </c>
      <c r="J1391">
        <v>445.11</v>
      </c>
      <c r="K1391">
        <v>0</v>
      </c>
      <c r="L1391">
        <v>-445.11</v>
      </c>
      <c r="M1391" t="s">
        <v>1290</v>
      </c>
    </row>
    <row r="1392" spans="1:13">
      <c r="A1392">
        <v>101010102001</v>
      </c>
      <c r="B1392" t="s">
        <v>1287</v>
      </c>
      <c r="C1392" t="s">
        <v>2626</v>
      </c>
      <c r="D1392" t="s">
        <v>1288</v>
      </c>
      <c r="E1392" t="s">
        <v>2628</v>
      </c>
      <c r="F1392">
        <v>3841</v>
      </c>
      <c r="G1392" s="1">
        <v>38988</v>
      </c>
      <c r="H1392" t="s">
        <v>2638</v>
      </c>
      <c r="I1392">
        <v>0</v>
      </c>
      <c r="J1392">
        <v>395.6</v>
      </c>
      <c r="K1392">
        <v>0</v>
      </c>
      <c r="L1392">
        <v>-395.6</v>
      </c>
      <c r="M1392" t="s">
        <v>1290</v>
      </c>
    </row>
    <row r="1393" spans="1:13">
      <c r="A1393">
        <v>101010102001</v>
      </c>
      <c r="B1393" t="s">
        <v>2902</v>
      </c>
      <c r="C1393" t="s">
        <v>2626</v>
      </c>
      <c r="D1393" t="s">
        <v>1288</v>
      </c>
      <c r="E1393" t="s">
        <v>2628</v>
      </c>
      <c r="F1393">
        <v>3842</v>
      </c>
      <c r="G1393" s="1">
        <v>38989</v>
      </c>
      <c r="H1393" t="s">
        <v>982</v>
      </c>
      <c r="I1393">
        <v>0</v>
      </c>
      <c r="J1393">
        <v>1000</v>
      </c>
      <c r="K1393">
        <v>0</v>
      </c>
      <c r="L1393">
        <v>-1000</v>
      </c>
      <c r="M1393" t="s">
        <v>1290</v>
      </c>
    </row>
    <row r="1394" spans="1:13">
      <c r="A1394">
        <v>101010102001</v>
      </c>
      <c r="B1394" t="s">
        <v>2902</v>
      </c>
      <c r="C1394" t="s">
        <v>2626</v>
      </c>
      <c r="D1394" t="s">
        <v>1288</v>
      </c>
      <c r="E1394" t="s">
        <v>2628</v>
      </c>
      <c r="F1394">
        <v>3843</v>
      </c>
      <c r="G1394" s="1">
        <v>38989</v>
      </c>
      <c r="H1394" t="s">
        <v>983</v>
      </c>
      <c r="I1394">
        <v>0</v>
      </c>
      <c r="J1394">
        <v>2375</v>
      </c>
      <c r="K1394">
        <v>0</v>
      </c>
      <c r="L1394">
        <v>-2375</v>
      </c>
      <c r="M1394" t="s">
        <v>1290</v>
      </c>
    </row>
    <row r="1395" spans="1:13">
      <c r="A1395">
        <v>101010102001</v>
      </c>
      <c r="B1395" t="s">
        <v>2902</v>
      </c>
      <c r="C1395" t="s">
        <v>2626</v>
      </c>
      <c r="D1395" t="s">
        <v>1288</v>
      </c>
      <c r="E1395" t="s">
        <v>2628</v>
      </c>
      <c r="F1395">
        <v>3844</v>
      </c>
      <c r="G1395" s="1">
        <v>38989</v>
      </c>
      <c r="H1395" t="s">
        <v>984</v>
      </c>
      <c r="I1395">
        <v>0</v>
      </c>
      <c r="J1395">
        <v>430</v>
      </c>
      <c r="K1395">
        <v>0</v>
      </c>
      <c r="L1395">
        <v>-430</v>
      </c>
      <c r="M1395" t="s">
        <v>1290</v>
      </c>
    </row>
    <row r="1396" spans="1:13">
      <c r="A1396">
        <v>101010102001</v>
      </c>
      <c r="B1396" t="s">
        <v>2902</v>
      </c>
      <c r="C1396" t="s">
        <v>2626</v>
      </c>
      <c r="D1396" t="s">
        <v>1288</v>
      </c>
      <c r="E1396" t="s">
        <v>2628</v>
      </c>
      <c r="F1396">
        <v>3845</v>
      </c>
      <c r="G1396" s="1">
        <v>38989</v>
      </c>
      <c r="H1396" t="s">
        <v>985</v>
      </c>
      <c r="I1396">
        <v>0</v>
      </c>
      <c r="J1396">
        <v>13034.28</v>
      </c>
      <c r="K1396">
        <v>0</v>
      </c>
      <c r="L1396">
        <v>-13034.28</v>
      </c>
      <c r="M1396" t="s">
        <v>1290</v>
      </c>
    </row>
    <row r="1397" spans="1:13">
      <c r="A1397">
        <v>101010102001</v>
      </c>
      <c r="B1397" t="s">
        <v>2902</v>
      </c>
      <c r="C1397" t="s">
        <v>2626</v>
      </c>
      <c r="D1397" t="s">
        <v>1288</v>
      </c>
      <c r="E1397" t="s">
        <v>2628</v>
      </c>
      <c r="F1397">
        <v>3846</v>
      </c>
      <c r="G1397" s="1">
        <v>38989</v>
      </c>
      <c r="H1397" t="s">
        <v>986</v>
      </c>
      <c r="I1397">
        <v>0</v>
      </c>
      <c r="J1397">
        <v>25342.54</v>
      </c>
      <c r="K1397">
        <v>0</v>
      </c>
      <c r="L1397">
        <v>-25342.54</v>
      </c>
      <c r="M1397" t="s">
        <v>1290</v>
      </c>
    </row>
    <row r="1398" spans="1:13" s="5" customFormat="1">
      <c r="A1398" s="5">
        <v>101010102001</v>
      </c>
      <c r="B1398" s="5" t="s">
        <v>2902</v>
      </c>
      <c r="C1398" s="5" t="s">
        <v>2626</v>
      </c>
      <c r="D1398" s="5" t="s">
        <v>1288</v>
      </c>
      <c r="E1398" s="5" t="s">
        <v>2628</v>
      </c>
      <c r="F1398" s="5">
        <v>3847</v>
      </c>
      <c r="G1398" s="6">
        <v>38989</v>
      </c>
      <c r="H1398" s="5" t="s">
        <v>987</v>
      </c>
      <c r="I1398" s="5">
        <v>0</v>
      </c>
      <c r="J1398" s="5">
        <v>232.65</v>
      </c>
      <c r="K1398" s="5">
        <v>0</v>
      </c>
      <c r="L1398" s="5">
        <v>-232.65</v>
      </c>
      <c r="M1398" s="5" t="s">
        <v>1290</v>
      </c>
    </row>
    <row r="1399" spans="1:13">
      <c r="A1399">
        <v>101010102001</v>
      </c>
      <c r="B1399" t="s">
        <v>2676</v>
      </c>
      <c r="C1399" t="s">
        <v>2626</v>
      </c>
      <c r="D1399" t="s">
        <v>1288</v>
      </c>
      <c r="E1399" t="s">
        <v>2628</v>
      </c>
      <c r="F1399">
        <v>3854</v>
      </c>
      <c r="G1399" s="1">
        <v>38989</v>
      </c>
      <c r="H1399" t="s">
        <v>352</v>
      </c>
      <c r="I1399">
        <v>0</v>
      </c>
      <c r="J1399">
        <v>60</v>
      </c>
      <c r="K1399">
        <v>0</v>
      </c>
      <c r="L1399">
        <v>-60</v>
      </c>
      <c r="M1399" t="s">
        <v>1290</v>
      </c>
    </row>
    <row r="1400" spans="1:13">
      <c r="A1400">
        <v>101010102001</v>
      </c>
      <c r="B1400" t="s">
        <v>1287</v>
      </c>
      <c r="C1400" t="s">
        <v>2626</v>
      </c>
      <c r="D1400" t="s">
        <v>1288</v>
      </c>
      <c r="E1400" t="s">
        <v>2628</v>
      </c>
      <c r="F1400">
        <v>3855</v>
      </c>
      <c r="G1400" s="1">
        <v>38989</v>
      </c>
      <c r="H1400" t="s">
        <v>2639</v>
      </c>
      <c r="I1400">
        <v>0</v>
      </c>
      <c r="J1400">
        <v>77.5</v>
      </c>
      <c r="K1400">
        <v>0</v>
      </c>
      <c r="L1400">
        <v>-77.5</v>
      </c>
      <c r="M1400" t="s">
        <v>1290</v>
      </c>
    </row>
    <row r="1401" spans="1:13" s="5" customFormat="1">
      <c r="A1401" s="5">
        <v>101010102001</v>
      </c>
      <c r="B1401" s="5" t="s">
        <v>2902</v>
      </c>
      <c r="C1401" s="5" t="s">
        <v>2626</v>
      </c>
      <c r="D1401" s="5" t="s">
        <v>1288</v>
      </c>
      <c r="E1401" s="5" t="s">
        <v>2628</v>
      </c>
      <c r="F1401" s="5">
        <v>3856</v>
      </c>
      <c r="G1401" s="6">
        <v>38989</v>
      </c>
      <c r="H1401" s="5" t="s">
        <v>988</v>
      </c>
      <c r="I1401" s="5">
        <v>0</v>
      </c>
      <c r="J1401" s="5">
        <v>75</v>
      </c>
      <c r="K1401" s="5">
        <v>0</v>
      </c>
      <c r="L1401" s="5">
        <v>-75</v>
      </c>
      <c r="M1401" s="5" t="s">
        <v>1290</v>
      </c>
    </row>
    <row r="1402" spans="1:13" s="5" customFormat="1">
      <c r="A1402" s="5">
        <v>101010102001</v>
      </c>
      <c r="B1402" s="5" t="s">
        <v>2902</v>
      </c>
      <c r="C1402" s="5" t="s">
        <v>2626</v>
      </c>
      <c r="D1402" s="5" t="s">
        <v>1288</v>
      </c>
      <c r="E1402" s="5" t="s">
        <v>2628</v>
      </c>
      <c r="F1402" s="5">
        <v>3857</v>
      </c>
      <c r="G1402" s="6">
        <v>38989</v>
      </c>
      <c r="H1402" s="5" t="s">
        <v>989</v>
      </c>
      <c r="I1402" s="5">
        <v>0</v>
      </c>
      <c r="J1402" s="5">
        <v>91.58</v>
      </c>
      <c r="K1402" s="5">
        <v>0</v>
      </c>
      <c r="L1402" s="5">
        <v>-91.58</v>
      </c>
      <c r="M1402" s="5" t="s">
        <v>1290</v>
      </c>
    </row>
    <row r="1403" spans="1:13">
      <c r="A1403">
        <v>101010102001</v>
      </c>
      <c r="B1403" t="s">
        <v>2902</v>
      </c>
      <c r="C1403" t="s">
        <v>2626</v>
      </c>
      <c r="D1403" t="s">
        <v>1288</v>
      </c>
      <c r="E1403" t="s">
        <v>2628</v>
      </c>
      <c r="F1403">
        <v>3859</v>
      </c>
      <c r="G1403" s="1">
        <v>38989</v>
      </c>
      <c r="H1403" t="s">
        <v>988</v>
      </c>
      <c r="I1403">
        <v>0</v>
      </c>
      <c r="J1403">
        <v>85</v>
      </c>
      <c r="K1403">
        <v>0</v>
      </c>
      <c r="L1403">
        <v>-85</v>
      </c>
      <c r="M1403" t="s">
        <v>1290</v>
      </c>
    </row>
    <row r="1404" spans="1:13">
      <c r="A1404">
        <v>101010102001</v>
      </c>
      <c r="B1404" t="s">
        <v>2902</v>
      </c>
      <c r="C1404" t="s">
        <v>2626</v>
      </c>
      <c r="D1404" t="s">
        <v>1288</v>
      </c>
      <c r="E1404" t="s">
        <v>2628</v>
      </c>
      <c r="F1404">
        <v>3860</v>
      </c>
      <c r="G1404" s="1">
        <v>38989</v>
      </c>
      <c r="H1404" t="s">
        <v>990</v>
      </c>
      <c r="I1404">
        <v>0</v>
      </c>
      <c r="J1404">
        <v>81.5</v>
      </c>
      <c r="K1404">
        <v>0</v>
      </c>
      <c r="L1404">
        <v>-81.5</v>
      </c>
      <c r="M1404" t="s">
        <v>1290</v>
      </c>
    </row>
    <row r="1405" spans="1:13">
      <c r="A1405">
        <v>101010102001</v>
      </c>
      <c r="B1405" t="s">
        <v>1287</v>
      </c>
      <c r="C1405" t="s">
        <v>2626</v>
      </c>
      <c r="D1405" t="s">
        <v>1288</v>
      </c>
      <c r="E1405" t="s">
        <v>2628</v>
      </c>
      <c r="F1405">
        <v>3861</v>
      </c>
      <c r="G1405" s="1">
        <v>38989</v>
      </c>
      <c r="H1405" t="s">
        <v>2640</v>
      </c>
      <c r="I1405">
        <v>0</v>
      </c>
      <c r="J1405">
        <v>7.5</v>
      </c>
      <c r="K1405">
        <v>0</v>
      </c>
      <c r="L1405">
        <v>-7.5</v>
      </c>
      <c r="M1405" t="s">
        <v>1290</v>
      </c>
    </row>
    <row r="1406" spans="1:13">
      <c r="A1406">
        <v>101010102001</v>
      </c>
      <c r="B1406" t="s">
        <v>2902</v>
      </c>
      <c r="C1406" t="s">
        <v>2626</v>
      </c>
      <c r="D1406" t="s">
        <v>1288</v>
      </c>
      <c r="E1406" t="s">
        <v>2628</v>
      </c>
      <c r="F1406">
        <v>3861</v>
      </c>
      <c r="G1406" s="1">
        <v>38989</v>
      </c>
      <c r="H1406" t="s">
        <v>2640</v>
      </c>
      <c r="I1406">
        <v>0</v>
      </c>
      <c r="J1406">
        <v>96.5</v>
      </c>
      <c r="K1406">
        <v>0</v>
      </c>
      <c r="L1406">
        <v>-96.5</v>
      </c>
      <c r="M1406" t="s">
        <v>1290</v>
      </c>
    </row>
    <row r="1407" spans="1:13">
      <c r="A1407">
        <v>101010102001</v>
      </c>
      <c r="B1407" t="s">
        <v>2902</v>
      </c>
      <c r="C1407" t="s">
        <v>2626</v>
      </c>
      <c r="D1407" t="s">
        <v>1288</v>
      </c>
      <c r="E1407" t="s">
        <v>2628</v>
      </c>
      <c r="F1407">
        <v>3864</v>
      </c>
      <c r="G1407" s="1">
        <v>38989</v>
      </c>
      <c r="H1407" t="s">
        <v>991</v>
      </c>
      <c r="I1407">
        <v>0</v>
      </c>
      <c r="J1407">
        <v>82</v>
      </c>
      <c r="K1407">
        <v>0</v>
      </c>
      <c r="L1407">
        <v>-82</v>
      </c>
      <c r="M1407" t="s">
        <v>1290</v>
      </c>
    </row>
    <row r="1408" spans="1:13">
      <c r="A1408">
        <v>101010102001</v>
      </c>
      <c r="B1408" t="s">
        <v>2676</v>
      </c>
      <c r="C1408" t="s">
        <v>2626</v>
      </c>
      <c r="D1408" t="s">
        <v>1288</v>
      </c>
      <c r="E1408" t="s">
        <v>2628</v>
      </c>
      <c r="F1408">
        <v>3865</v>
      </c>
      <c r="G1408" s="1">
        <v>38989</v>
      </c>
      <c r="H1408" t="s">
        <v>353</v>
      </c>
      <c r="I1408">
        <v>0</v>
      </c>
      <c r="J1408">
        <v>65.34</v>
      </c>
      <c r="K1408">
        <v>0</v>
      </c>
      <c r="L1408">
        <v>-65.34</v>
      </c>
      <c r="M1408" t="s">
        <v>1290</v>
      </c>
    </row>
    <row r="1409" spans="1:13">
      <c r="A1409">
        <v>101010102001</v>
      </c>
      <c r="B1409" t="s">
        <v>2902</v>
      </c>
      <c r="C1409" t="s">
        <v>2626</v>
      </c>
      <c r="D1409" t="s">
        <v>1288</v>
      </c>
      <c r="E1409" t="s">
        <v>2628</v>
      </c>
      <c r="F1409">
        <v>3866</v>
      </c>
      <c r="G1409" s="1">
        <v>38989</v>
      </c>
      <c r="H1409" t="s">
        <v>992</v>
      </c>
      <c r="I1409">
        <v>0</v>
      </c>
      <c r="J1409">
        <v>71.3</v>
      </c>
      <c r="K1409">
        <v>0</v>
      </c>
      <c r="L1409">
        <v>-71.3</v>
      </c>
      <c r="M1409" t="s">
        <v>1290</v>
      </c>
    </row>
    <row r="1410" spans="1:13">
      <c r="A1410">
        <v>101010102001</v>
      </c>
      <c r="B1410" t="s">
        <v>2902</v>
      </c>
      <c r="C1410" t="s">
        <v>2626</v>
      </c>
      <c r="D1410" t="s">
        <v>1288</v>
      </c>
      <c r="E1410" t="s">
        <v>2628</v>
      </c>
      <c r="F1410">
        <v>3867</v>
      </c>
      <c r="G1410" s="1">
        <v>38989</v>
      </c>
      <c r="H1410" t="s">
        <v>993</v>
      </c>
      <c r="I1410">
        <v>0</v>
      </c>
      <c r="J1410">
        <v>37</v>
      </c>
      <c r="K1410">
        <v>0</v>
      </c>
      <c r="L1410">
        <v>-37</v>
      </c>
      <c r="M1410" t="s">
        <v>1290</v>
      </c>
    </row>
    <row r="1411" spans="1:13">
      <c r="A1411">
        <v>101010102001</v>
      </c>
      <c r="B1411" t="s">
        <v>2902</v>
      </c>
      <c r="C1411" t="s">
        <v>2626</v>
      </c>
      <c r="D1411" t="s">
        <v>1288</v>
      </c>
      <c r="E1411" t="s">
        <v>2628</v>
      </c>
      <c r="F1411">
        <v>3868</v>
      </c>
      <c r="G1411" s="1">
        <v>38990</v>
      </c>
      <c r="H1411" t="s">
        <v>1003</v>
      </c>
      <c r="I1411">
        <v>0</v>
      </c>
      <c r="J1411">
        <v>6958.11</v>
      </c>
      <c r="K1411">
        <v>0</v>
      </c>
      <c r="L1411">
        <v>-6958.11</v>
      </c>
      <c r="M1411" t="s">
        <v>1290</v>
      </c>
    </row>
    <row r="1412" spans="1:13">
      <c r="A1412">
        <v>101010102001</v>
      </c>
      <c r="B1412" t="s">
        <v>2902</v>
      </c>
      <c r="C1412" t="s">
        <v>2626</v>
      </c>
      <c r="D1412" t="s">
        <v>1288</v>
      </c>
      <c r="E1412" t="s">
        <v>2628</v>
      </c>
      <c r="F1412">
        <v>3872</v>
      </c>
      <c r="G1412" s="1">
        <v>38992</v>
      </c>
      <c r="H1412" t="s">
        <v>1022</v>
      </c>
      <c r="I1412">
        <v>0</v>
      </c>
      <c r="J1412">
        <v>187.4</v>
      </c>
      <c r="K1412">
        <v>0</v>
      </c>
      <c r="L1412">
        <v>-187.4</v>
      </c>
      <c r="M1412" t="s">
        <v>1290</v>
      </c>
    </row>
    <row r="1413" spans="1:13">
      <c r="A1413">
        <v>101010102001</v>
      </c>
      <c r="B1413" t="s">
        <v>2902</v>
      </c>
      <c r="C1413" t="s">
        <v>2626</v>
      </c>
      <c r="D1413" t="s">
        <v>1288</v>
      </c>
      <c r="E1413" t="s">
        <v>2628</v>
      </c>
      <c r="F1413">
        <v>3873</v>
      </c>
      <c r="G1413" s="1">
        <v>38992</v>
      </c>
      <c r="H1413" t="s">
        <v>1023</v>
      </c>
      <c r="I1413">
        <v>0</v>
      </c>
      <c r="J1413">
        <v>16171.48</v>
      </c>
      <c r="K1413">
        <v>0</v>
      </c>
      <c r="L1413">
        <v>-16171.48</v>
      </c>
      <c r="M1413" t="s">
        <v>1290</v>
      </c>
    </row>
    <row r="1414" spans="1:13">
      <c r="A1414">
        <v>101010102001</v>
      </c>
      <c r="B1414" t="s">
        <v>2902</v>
      </c>
      <c r="C1414" t="s">
        <v>2626</v>
      </c>
      <c r="D1414" t="s">
        <v>1288</v>
      </c>
      <c r="E1414" t="s">
        <v>2628</v>
      </c>
      <c r="F1414">
        <v>3875</v>
      </c>
      <c r="G1414" s="1">
        <v>38992</v>
      </c>
      <c r="H1414" t="s">
        <v>1024</v>
      </c>
      <c r="I1414">
        <v>0</v>
      </c>
      <c r="J1414">
        <v>80</v>
      </c>
      <c r="K1414">
        <v>0</v>
      </c>
      <c r="L1414">
        <v>-80</v>
      </c>
      <c r="M1414" t="s">
        <v>1290</v>
      </c>
    </row>
    <row r="1415" spans="1:13">
      <c r="A1415">
        <v>101010102001</v>
      </c>
      <c r="B1415" t="s">
        <v>2902</v>
      </c>
      <c r="C1415" t="s">
        <v>2626</v>
      </c>
      <c r="D1415" t="s">
        <v>1288</v>
      </c>
      <c r="E1415" t="s">
        <v>2628</v>
      </c>
      <c r="F1415">
        <v>3876</v>
      </c>
      <c r="G1415" s="1">
        <v>38992</v>
      </c>
      <c r="H1415" t="s">
        <v>1025</v>
      </c>
      <c r="I1415">
        <v>0</v>
      </c>
      <c r="J1415">
        <v>344.1</v>
      </c>
      <c r="K1415">
        <v>0</v>
      </c>
      <c r="L1415">
        <v>-344.1</v>
      </c>
      <c r="M1415" t="s">
        <v>1290</v>
      </c>
    </row>
    <row r="1416" spans="1:13">
      <c r="A1416">
        <v>101010102001</v>
      </c>
      <c r="B1416" t="s">
        <v>2902</v>
      </c>
      <c r="C1416" t="s">
        <v>2626</v>
      </c>
      <c r="D1416" t="s">
        <v>1288</v>
      </c>
      <c r="E1416" t="s">
        <v>2628</v>
      </c>
      <c r="F1416">
        <v>3877</v>
      </c>
      <c r="G1416" s="1">
        <v>38992</v>
      </c>
      <c r="H1416" t="s">
        <v>1026</v>
      </c>
      <c r="I1416">
        <v>0</v>
      </c>
      <c r="J1416">
        <v>376.51</v>
      </c>
      <c r="K1416">
        <v>0</v>
      </c>
      <c r="L1416">
        <v>-376.51</v>
      </c>
      <c r="M1416" t="s">
        <v>1290</v>
      </c>
    </row>
    <row r="1417" spans="1:13">
      <c r="A1417">
        <v>101010102001</v>
      </c>
      <c r="B1417" t="s">
        <v>2902</v>
      </c>
      <c r="C1417" t="s">
        <v>2626</v>
      </c>
      <c r="D1417" t="s">
        <v>1288</v>
      </c>
      <c r="E1417" t="s">
        <v>2628</v>
      </c>
      <c r="F1417">
        <v>3878</v>
      </c>
      <c r="G1417" s="1">
        <v>38992</v>
      </c>
      <c r="H1417" t="s">
        <v>1027</v>
      </c>
      <c r="I1417">
        <v>0</v>
      </c>
      <c r="J1417">
        <v>88.8</v>
      </c>
      <c r="K1417">
        <v>0</v>
      </c>
      <c r="L1417">
        <v>-88.8</v>
      </c>
      <c r="M1417" t="s">
        <v>1290</v>
      </c>
    </row>
    <row r="1418" spans="1:13">
      <c r="A1418">
        <v>101010102001</v>
      </c>
      <c r="B1418" t="s">
        <v>2902</v>
      </c>
      <c r="C1418" t="s">
        <v>2626</v>
      </c>
      <c r="D1418" t="s">
        <v>1288</v>
      </c>
      <c r="E1418" t="s">
        <v>2628</v>
      </c>
      <c r="F1418">
        <v>3879</v>
      </c>
      <c r="G1418" s="1">
        <v>38992</v>
      </c>
      <c r="H1418" t="s">
        <v>1028</v>
      </c>
      <c r="I1418">
        <v>0</v>
      </c>
      <c r="J1418">
        <v>205.69</v>
      </c>
      <c r="K1418">
        <v>0</v>
      </c>
      <c r="L1418">
        <v>-205.69</v>
      </c>
      <c r="M1418" t="s">
        <v>1290</v>
      </c>
    </row>
    <row r="1419" spans="1:13">
      <c r="A1419">
        <v>101010102001</v>
      </c>
      <c r="B1419" t="s">
        <v>2902</v>
      </c>
      <c r="C1419" t="s">
        <v>2626</v>
      </c>
      <c r="D1419" t="s">
        <v>1288</v>
      </c>
      <c r="E1419" t="s">
        <v>2628</v>
      </c>
      <c r="F1419">
        <v>3880</v>
      </c>
      <c r="G1419" s="1">
        <v>38992</v>
      </c>
      <c r="H1419" t="s">
        <v>1029</v>
      </c>
      <c r="I1419">
        <v>0</v>
      </c>
      <c r="J1419">
        <v>74.45</v>
      </c>
      <c r="K1419">
        <v>0</v>
      </c>
      <c r="L1419">
        <v>-74.45</v>
      </c>
      <c r="M1419" t="s">
        <v>1290</v>
      </c>
    </row>
    <row r="1420" spans="1:13">
      <c r="A1420">
        <v>101010102001</v>
      </c>
      <c r="B1420" t="s">
        <v>2902</v>
      </c>
      <c r="C1420" t="s">
        <v>2626</v>
      </c>
      <c r="D1420" t="s">
        <v>1288</v>
      </c>
      <c r="E1420" t="s">
        <v>2628</v>
      </c>
      <c r="F1420">
        <v>3881</v>
      </c>
      <c r="G1420" s="1">
        <v>38992</v>
      </c>
      <c r="H1420" t="s">
        <v>1030</v>
      </c>
      <c r="I1420">
        <v>0</v>
      </c>
      <c r="J1420">
        <v>26.07</v>
      </c>
      <c r="K1420">
        <v>0</v>
      </c>
      <c r="L1420">
        <v>-26.07</v>
      </c>
      <c r="M1420" t="s">
        <v>1290</v>
      </c>
    </row>
    <row r="1421" spans="1:13">
      <c r="A1421">
        <v>101010102001</v>
      </c>
      <c r="B1421" t="s">
        <v>1287</v>
      </c>
      <c r="C1421" t="s">
        <v>2626</v>
      </c>
      <c r="D1421" t="s">
        <v>1288</v>
      </c>
      <c r="E1421" t="s">
        <v>2628</v>
      </c>
      <c r="F1421">
        <v>3883</v>
      </c>
      <c r="G1421" s="1">
        <v>38992</v>
      </c>
      <c r="H1421" t="s">
        <v>2643</v>
      </c>
      <c r="I1421">
        <v>0</v>
      </c>
      <c r="J1421">
        <v>100.6</v>
      </c>
      <c r="K1421">
        <v>0</v>
      </c>
      <c r="L1421">
        <v>-100.6</v>
      </c>
      <c r="M1421" t="s">
        <v>1290</v>
      </c>
    </row>
    <row r="1422" spans="1:13">
      <c r="A1422">
        <v>101010102001</v>
      </c>
      <c r="B1422" t="s">
        <v>2902</v>
      </c>
      <c r="C1422" t="s">
        <v>2626</v>
      </c>
      <c r="D1422" t="s">
        <v>1288</v>
      </c>
      <c r="E1422" t="s">
        <v>2628</v>
      </c>
      <c r="F1422">
        <v>3885</v>
      </c>
      <c r="G1422" s="1">
        <v>38992</v>
      </c>
      <c r="H1422" t="s">
        <v>1024</v>
      </c>
      <c r="I1422">
        <v>0</v>
      </c>
      <c r="J1422">
        <v>319.5</v>
      </c>
      <c r="K1422">
        <v>0</v>
      </c>
      <c r="L1422">
        <v>-319.5</v>
      </c>
      <c r="M1422" t="s">
        <v>1290</v>
      </c>
    </row>
    <row r="1423" spans="1:13">
      <c r="A1423">
        <v>101010102001</v>
      </c>
      <c r="B1423" t="s">
        <v>2902</v>
      </c>
      <c r="C1423" t="s">
        <v>2626</v>
      </c>
      <c r="D1423" t="s">
        <v>1288</v>
      </c>
      <c r="E1423" t="s">
        <v>2628</v>
      </c>
      <c r="F1423">
        <v>3887</v>
      </c>
      <c r="G1423" s="1">
        <v>38992</v>
      </c>
      <c r="H1423" t="s">
        <v>1031</v>
      </c>
      <c r="I1423">
        <v>0</v>
      </c>
      <c r="J1423">
        <v>84</v>
      </c>
      <c r="K1423">
        <v>0</v>
      </c>
      <c r="L1423">
        <v>-84</v>
      </c>
      <c r="M1423" t="s">
        <v>1290</v>
      </c>
    </row>
    <row r="1424" spans="1:13">
      <c r="A1424">
        <v>101010102001</v>
      </c>
      <c r="B1424" t="s">
        <v>2902</v>
      </c>
      <c r="C1424" t="s">
        <v>2626</v>
      </c>
      <c r="D1424" t="s">
        <v>1288</v>
      </c>
      <c r="E1424" t="s">
        <v>2628</v>
      </c>
      <c r="F1424">
        <v>3898</v>
      </c>
      <c r="G1424" s="1">
        <v>38992</v>
      </c>
      <c r="H1424" t="s">
        <v>1032</v>
      </c>
      <c r="I1424">
        <v>0</v>
      </c>
      <c r="J1424">
        <v>27.75</v>
      </c>
      <c r="K1424">
        <v>0</v>
      </c>
      <c r="L1424">
        <v>-27.75</v>
      </c>
      <c r="M1424" t="s">
        <v>1290</v>
      </c>
    </row>
    <row r="1425" spans="1:13">
      <c r="A1425">
        <v>101010102001</v>
      </c>
      <c r="B1425" t="s">
        <v>2902</v>
      </c>
      <c r="C1425" t="s">
        <v>2626</v>
      </c>
      <c r="D1425" t="s">
        <v>1288</v>
      </c>
      <c r="E1425" t="s">
        <v>2628</v>
      </c>
      <c r="F1425">
        <v>3899</v>
      </c>
      <c r="G1425" s="1">
        <v>38992</v>
      </c>
      <c r="H1425" t="s">
        <v>1033</v>
      </c>
      <c r="I1425">
        <v>0</v>
      </c>
      <c r="J1425">
        <v>65.849999999999994</v>
      </c>
      <c r="K1425">
        <v>0</v>
      </c>
      <c r="L1425">
        <v>-65.849999999999994</v>
      </c>
      <c r="M1425" t="s">
        <v>1290</v>
      </c>
    </row>
    <row r="1426" spans="1:13">
      <c r="A1426">
        <v>101010102001</v>
      </c>
      <c r="B1426" t="s">
        <v>2902</v>
      </c>
      <c r="C1426" t="s">
        <v>2626</v>
      </c>
      <c r="D1426" t="s">
        <v>1288</v>
      </c>
      <c r="E1426" t="s">
        <v>2628</v>
      </c>
      <c r="F1426">
        <v>3900</v>
      </c>
      <c r="G1426" s="1">
        <v>38992</v>
      </c>
      <c r="H1426" t="s">
        <v>1033</v>
      </c>
      <c r="I1426">
        <v>0</v>
      </c>
      <c r="J1426">
        <v>96.85</v>
      </c>
      <c r="K1426">
        <v>0</v>
      </c>
      <c r="L1426">
        <v>-96.85</v>
      </c>
      <c r="M1426" t="s">
        <v>1290</v>
      </c>
    </row>
    <row r="1427" spans="1:13">
      <c r="A1427">
        <v>101010102001</v>
      </c>
      <c r="B1427" t="s">
        <v>2902</v>
      </c>
      <c r="C1427" t="s">
        <v>2626</v>
      </c>
      <c r="D1427" t="s">
        <v>1288</v>
      </c>
      <c r="E1427" t="s">
        <v>2628</v>
      </c>
      <c r="F1427">
        <v>3901</v>
      </c>
      <c r="G1427" s="1">
        <v>38992</v>
      </c>
      <c r="H1427" t="s">
        <v>1034</v>
      </c>
      <c r="I1427">
        <v>0</v>
      </c>
      <c r="J1427">
        <v>130</v>
      </c>
      <c r="K1427">
        <v>0</v>
      </c>
      <c r="L1427">
        <v>-130</v>
      </c>
      <c r="M1427" t="s">
        <v>1290</v>
      </c>
    </row>
    <row r="1428" spans="1:13">
      <c r="A1428">
        <v>101010102001</v>
      </c>
      <c r="B1428" t="s">
        <v>2902</v>
      </c>
      <c r="C1428" t="s">
        <v>2626</v>
      </c>
      <c r="D1428" t="s">
        <v>1288</v>
      </c>
      <c r="E1428" t="s">
        <v>2628</v>
      </c>
      <c r="F1428">
        <v>3902</v>
      </c>
      <c r="G1428" s="1">
        <v>38992</v>
      </c>
      <c r="H1428" t="s">
        <v>1035</v>
      </c>
      <c r="I1428">
        <v>0</v>
      </c>
      <c r="J1428">
        <v>266.44</v>
      </c>
      <c r="K1428">
        <v>0</v>
      </c>
      <c r="L1428">
        <v>-266.44</v>
      </c>
      <c r="M1428" t="s">
        <v>1290</v>
      </c>
    </row>
    <row r="1429" spans="1:13" s="5" customFormat="1">
      <c r="A1429" s="5">
        <v>101010102001</v>
      </c>
      <c r="B1429" s="5" t="s">
        <v>2902</v>
      </c>
      <c r="C1429" s="5" t="s">
        <v>2626</v>
      </c>
      <c r="D1429" s="5" t="s">
        <v>1288</v>
      </c>
      <c r="E1429" s="5" t="s">
        <v>2628</v>
      </c>
      <c r="F1429" s="5">
        <v>3904</v>
      </c>
      <c r="G1429" s="6">
        <v>38992</v>
      </c>
      <c r="H1429" s="5" t="s">
        <v>1036</v>
      </c>
      <c r="I1429" s="5">
        <v>0</v>
      </c>
      <c r="J1429" s="5">
        <v>106.6</v>
      </c>
      <c r="K1429" s="5">
        <v>0</v>
      </c>
      <c r="L1429" s="5">
        <v>-106.6</v>
      </c>
      <c r="M1429" s="5" t="s">
        <v>1290</v>
      </c>
    </row>
    <row r="1430" spans="1:13">
      <c r="A1430">
        <v>101010102001</v>
      </c>
      <c r="B1430" t="s">
        <v>2902</v>
      </c>
      <c r="C1430" t="s">
        <v>2626</v>
      </c>
      <c r="D1430" t="s">
        <v>1288</v>
      </c>
      <c r="E1430" t="s">
        <v>2628</v>
      </c>
      <c r="F1430">
        <v>3905</v>
      </c>
      <c r="G1430" s="1">
        <v>38993</v>
      </c>
      <c r="H1430" t="s">
        <v>1053</v>
      </c>
      <c r="I1430">
        <v>0</v>
      </c>
      <c r="J1430">
        <v>454.72</v>
      </c>
      <c r="K1430">
        <v>0</v>
      </c>
      <c r="L1430">
        <v>-454.72</v>
      </c>
      <c r="M1430" t="s">
        <v>1290</v>
      </c>
    </row>
    <row r="1431" spans="1:13">
      <c r="A1431">
        <v>101010102001</v>
      </c>
      <c r="B1431" t="s">
        <v>2902</v>
      </c>
      <c r="C1431" t="s">
        <v>2626</v>
      </c>
      <c r="D1431" t="s">
        <v>1288</v>
      </c>
      <c r="E1431" t="s">
        <v>2628</v>
      </c>
      <c r="F1431">
        <v>3906</v>
      </c>
      <c r="G1431" s="1">
        <v>38993</v>
      </c>
      <c r="H1431" t="s">
        <v>1054</v>
      </c>
      <c r="I1431">
        <v>0</v>
      </c>
      <c r="J1431">
        <v>11.96</v>
      </c>
      <c r="K1431">
        <v>0</v>
      </c>
      <c r="L1431">
        <v>-11.96</v>
      </c>
      <c r="M1431" t="s">
        <v>1290</v>
      </c>
    </row>
    <row r="1432" spans="1:13">
      <c r="A1432">
        <v>101010102001</v>
      </c>
      <c r="B1432" t="s">
        <v>2902</v>
      </c>
      <c r="C1432" t="s">
        <v>2626</v>
      </c>
      <c r="D1432" t="s">
        <v>1288</v>
      </c>
      <c r="E1432" t="s">
        <v>2628</v>
      </c>
      <c r="F1432">
        <v>3908</v>
      </c>
      <c r="G1432" s="1">
        <v>38993</v>
      </c>
      <c r="H1432" t="s">
        <v>1055</v>
      </c>
      <c r="I1432">
        <v>0</v>
      </c>
      <c r="J1432">
        <v>150</v>
      </c>
      <c r="K1432">
        <v>0</v>
      </c>
      <c r="L1432">
        <v>-150</v>
      </c>
      <c r="M1432" t="s">
        <v>1290</v>
      </c>
    </row>
    <row r="1433" spans="1:13">
      <c r="A1433">
        <v>101010102001</v>
      </c>
      <c r="B1433" t="s">
        <v>2902</v>
      </c>
      <c r="C1433" t="s">
        <v>2626</v>
      </c>
      <c r="D1433" t="s">
        <v>1288</v>
      </c>
      <c r="E1433" t="s">
        <v>2628</v>
      </c>
      <c r="F1433">
        <v>3910</v>
      </c>
      <c r="G1433" s="1">
        <v>38993</v>
      </c>
      <c r="H1433" t="s">
        <v>1056</v>
      </c>
      <c r="I1433">
        <v>0</v>
      </c>
      <c r="J1433">
        <v>5344.69</v>
      </c>
      <c r="K1433">
        <v>0</v>
      </c>
      <c r="L1433">
        <v>-5344.69</v>
      </c>
      <c r="M1433" t="s">
        <v>1290</v>
      </c>
    </row>
    <row r="1434" spans="1:13">
      <c r="A1434">
        <v>101010102001</v>
      </c>
      <c r="B1434" t="s">
        <v>2902</v>
      </c>
      <c r="C1434" t="s">
        <v>2626</v>
      </c>
      <c r="D1434" t="s">
        <v>1288</v>
      </c>
      <c r="E1434" t="s">
        <v>2628</v>
      </c>
      <c r="F1434">
        <v>3911</v>
      </c>
      <c r="G1434" s="1">
        <v>38993</v>
      </c>
      <c r="H1434" t="s">
        <v>1057</v>
      </c>
      <c r="I1434">
        <v>0</v>
      </c>
      <c r="J1434">
        <v>9615.4699999999993</v>
      </c>
      <c r="K1434">
        <v>0</v>
      </c>
      <c r="L1434">
        <v>-9615.4699999999993</v>
      </c>
      <c r="M1434" t="s">
        <v>1290</v>
      </c>
    </row>
    <row r="1435" spans="1:13">
      <c r="A1435">
        <v>101010102001</v>
      </c>
      <c r="B1435" t="s">
        <v>2902</v>
      </c>
      <c r="C1435" t="s">
        <v>2626</v>
      </c>
      <c r="D1435" t="s">
        <v>1288</v>
      </c>
      <c r="E1435" t="s">
        <v>2628</v>
      </c>
      <c r="F1435">
        <v>3915</v>
      </c>
      <c r="G1435" s="1">
        <v>38993</v>
      </c>
      <c r="H1435" t="s">
        <v>3263</v>
      </c>
      <c r="I1435">
        <v>0</v>
      </c>
      <c r="J1435">
        <v>168</v>
      </c>
      <c r="K1435">
        <v>0</v>
      </c>
      <c r="L1435">
        <v>-168</v>
      </c>
      <c r="M1435" t="s">
        <v>1290</v>
      </c>
    </row>
    <row r="1436" spans="1:13">
      <c r="A1436">
        <v>101010102001</v>
      </c>
      <c r="B1436" t="s">
        <v>2902</v>
      </c>
      <c r="C1436" t="s">
        <v>2626</v>
      </c>
      <c r="D1436" t="s">
        <v>1288</v>
      </c>
      <c r="E1436" t="s">
        <v>2628</v>
      </c>
      <c r="F1436">
        <v>3916</v>
      </c>
      <c r="G1436" s="1">
        <v>38994</v>
      </c>
      <c r="H1436" t="s">
        <v>62</v>
      </c>
      <c r="I1436">
        <v>0</v>
      </c>
      <c r="J1436">
        <v>2000</v>
      </c>
      <c r="K1436">
        <v>0</v>
      </c>
      <c r="L1436">
        <v>-2000</v>
      </c>
      <c r="M1436" t="s">
        <v>1290</v>
      </c>
    </row>
    <row r="1437" spans="1:13">
      <c r="A1437">
        <v>101010102001</v>
      </c>
      <c r="B1437" t="s">
        <v>2902</v>
      </c>
      <c r="C1437" t="s">
        <v>2626</v>
      </c>
      <c r="D1437" t="s">
        <v>1288</v>
      </c>
      <c r="E1437" t="s">
        <v>2628</v>
      </c>
      <c r="F1437">
        <v>3918</v>
      </c>
      <c r="G1437" s="1">
        <v>38994</v>
      </c>
      <c r="H1437" t="s">
        <v>3305</v>
      </c>
      <c r="I1437">
        <v>0</v>
      </c>
      <c r="J1437">
        <v>395.21</v>
      </c>
      <c r="K1437">
        <v>0</v>
      </c>
      <c r="L1437">
        <v>-395.21</v>
      </c>
      <c r="M1437" t="s">
        <v>1290</v>
      </c>
    </row>
    <row r="1438" spans="1:13" s="5" customFormat="1">
      <c r="A1438" s="5">
        <v>101010102001</v>
      </c>
      <c r="B1438" s="5" t="s">
        <v>2902</v>
      </c>
      <c r="C1438" s="5" t="s">
        <v>2626</v>
      </c>
      <c r="D1438" s="5" t="s">
        <v>1288</v>
      </c>
      <c r="E1438" s="5" t="s">
        <v>2628</v>
      </c>
      <c r="F1438" s="5">
        <v>3921</v>
      </c>
      <c r="G1438" s="6">
        <v>38994</v>
      </c>
      <c r="H1438" s="5" t="s">
        <v>63</v>
      </c>
      <c r="I1438" s="5">
        <v>0</v>
      </c>
      <c r="J1438" s="5">
        <v>2500</v>
      </c>
      <c r="K1438" s="5">
        <v>0</v>
      </c>
      <c r="L1438" s="5">
        <v>-2500</v>
      </c>
      <c r="M1438" s="5" t="s">
        <v>1290</v>
      </c>
    </row>
    <row r="1439" spans="1:13">
      <c r="A1439">
        <v>101010102001</v>
      </c>
      <c r="B1439" t="s">
        <v>2902</v>
      </c>
      <c r="C1439" t="s">
        <v>2626</v>
      </c>
      <c r="D1439" t="s">
        <v>1288</v>
      </c>
      <c r="E1439" t="s">
        <v>2628</v>
      </c>
      <c r="F1439">
        <v>3924</v>
      </c>
      <c r="G1439" s="1">
        <v>38994</v>
      </c>
      <c r="H1439" t="s">
        <v>64</v>
      </c>
      <c r="I1439">
        <v>0</v>
      </c>
      <c r="J1439">
        <v>168</v>
      </c>
      <c r="K1439">
        <v>0</v>
      </c>
      <c r="L1439">
        <v>-168</v>
      </c>
      <c r="M1439" t="s">
        <v>1290</v>
      </c>
    </row>
    <row r="1440" spans="1:13">
      <c r="A1440">
        <v>101010102001</v>
      </c>
      <c r="B1440" t="s">
        <v>2902</v>
      </c>
      <c r="C1440" t="s">
        <v>2626</v>
      </c>
      <c r="D1440" t="s">
        <v>1288</v>
      </c>
      <c r="E1440" t="s">
        <v>2628</v>
      </c>
      <c r="F1440">
        <v>3925</v>
      </c>
      <c r="G1440" s="1">
        <v>38994</v>
      </c>
      <c r="H1440" t="s">
        <v>64</v>
      </c>
      <c r="I1440">
        <v>0</v>
      </c>
      <c r="J1440">
        <v>168</v>
      </c>
      <c r="K1440">
        <v>0</v>
      </c>
      <c r="L1440">
        <v>-168</v>
      </c>
      <c r="M1440" t="s">
        <v>1290</v>
      </c>
    </row>
    <row r="1441" spans="1:13" s="5" customFormat="1">
      <c r="A1441" s="5">
        <v>101010102001</v>
      </c>
      <c r="B1441" s="5" t="s">
        <v>2902</v>
      </c>
      <c r="C1441" s="5" t="s">
        <v>2626</v>
      </c>
      <c r="D1441" s="5" t="s">
        <v>1288</v>
      </c>
      <c r="E1441" s="5" t="s">
        <v>2628</v>
      </c>
      <c r="F1441" s="5">
        <v>3926</v>
      </c>
      <c r="G1441" s="6">
        <v>38994</v>
      </c>
      <c r="H1441" s="5" t="s">
        <v>3263</v>
      </c>
      <c r="I1441" s="5">
        <v>0</v>
      </c>
      <c r="J1441" s="5">
        <v>168</v>
      </c>
      <c r="K1441" s="5">
        <v>0</v>
      </c>
      <c r="L1441" s="5">
        <v>-168</v>
      </c>
      <c r="M1441" s="5" t="s">
        <v>1290</v>
      </c>
    </row>
    <row r="1442" spans="1:13" s="5" customFormat="1">
      <c r="A1442" s="5">
        <v>101010102001</v>
      </c>
      <c r="B1442" s="5" t="s">
        <v>2902</v>
      </c>
      <c r="C1442" s="5" t="s">
        <v>2626</v>
      </c>
      <c r="D1442" s="5" t="s">
        <v>1288</v>
      </c>
      <c r="E1442" s="5" t="s">
        <v>2628</v>
      </c>
      <c r="F1442" s="5">
        <v>3927</v>
      </c>
      <c r="G1442" s="6">
        <v>38994</v>
      </c>
      <c r="H1442" s="5" t="s">
        <v>65</v>
      </c>
      <c r="I1442" s="5">
        <v>0</v>
      </c>
      <c r="J1442" s="5">
        <v>13916.22</v>
      </c>
      <c r="K1442" s="5">
        <v>0</v>
      </c>
      <c r="L1442" s="5">
        <v>-13916.22</v>
      </c>
      <c r="M1442" s="5" t="s">
        <v>1290</v>
      </c>
    </row>
    <row r="1443" spans="1:13">
      <c r="A1443">
        <v>101010102001</v>
      </c>
      <c r="B1443" t="s">
        <v>2902</v>
      </c>
      <c r="C1443" t="s">
        <v>2626</v>
      </c>
      <c r="D1443" t="s">
        <v>1288</v>
      </c>
      <c r="E1443" t="s">
        <v>2628</v>
      </c>
      <c r="F1443">
        <v>3928</v>
      </c>
      <c r="G1443" s="1">
        <v>38994</v>
      </c>
      <c r="H1443" t="s">
        <v>66</v>
      </c>
      <c r="I1443">
        <v>0</v>
      </c>
      <c r="J1443">
        <v>20979.21</v>
      </c>
      <c r="K1443">
        <v>0</v>
      </c>
      <c r="L1443">
        <v>-20979.21</v>
      </c>
      <c r="M1443" t="s">
        <v>1290</v>
      </c>
    </row>
    <row r="1444" spans="1:13">
      <c r="A1444">
        <v>101010102001</v>
      </c>
      <c r="B1444" t="s">
        <v>2902</v>
      </c>
      <c r="C1444" t="s">
        <v>2626</v>
      </c>
      <c r="D1444" t="s">
        <v>1288</v>
      </c>
      <c r="E1444" t="s">
        <v>2628</v>
      </c>
      <c r="F1444">
        <v>3929</v>
      </c>
      <c r="G1444" s="1">
        <v>38994</v>
      </c>
      <c r="H1444" t="s">
        <v>67</v>
      </c>
      <c r="I1444">
        <v>0</v>
      </c>
      <c r="J1444">
        <v>307.58</v>
      </c>
      <c r="K1444">
        <v>0</v>
      </c>
      <c r="L1444">
        <v>-307.58</v>
      </c>
      <c r="M1444" t="s">
        <v>1290</v>
      </c>
    </row>
    <row r="1445" spans="1:13">
      <c r="A1445">
        <v>101010102001</v>
      </c>
      <c r="B1445" t="s">
        <v>2902</v>
      </c>
      <c r="C1445" t="s">
        <v>2626</v>
      </c>
      <c r="D1445" t="s">
        <v>1288</v>
      </c>
      <c r="E1445" t="s">
        <v>2628</v>
      </c>
      <c r="F1445">
        <v>3930</v>
      </c>
      <c r="G1445" s="1">
        <v>38994</v>
      </c>
      <c r="H1445" t="s">
        <v>68</v>
      </c>
      <c r="I1445">
        <v>0</v>
      </c>
      <c r="J1445">
        <v>247.52</v>
      </c>
      <c r="K1445">
        <v>0</v>
      </c>
      <c r="L1445">
        <v>-247.52</v>
      </c>
      <c r="M1445" t="s">
        <v>1290</v>
      </c>
    </row>
    <row r="1446" spans="1:13">
      <c r="A1446">
        <v>101010102001</v>
      </c>
      <c r="B1446" t="s">
        <v>2902</v>
      </c>
      <c r="C1446" t="s">
        <v>2626</v>
      </c>
      <c r="D1446" t="s">
        <v>1288</v>
      </c>
      <c r="E1446" t="s">
        <v>2628</v>
      </c>
      <c r="F1446">
        <v>3931</v>
      </c>
      <c r="G1446" s="1">
        <v>38994</v>
      </c>
      <c r="H1446" t="s">
        <v>69</v>
      </c>
      <c r="I1446">
        <v>0</v>
      </c>
      <c r="J1446">
        <v>407.68</v>
      </c>
      <c r="K1446">
        <v>0</v>
      </c>
      <c r="L1446">
        <v>-407.68</v>
      </c>
      <c r="M1446" t="s">
        <v>1290</v>
      </c>
    </row>
    <row r="1447" spans="1:13">
      <c r="A1447">
        <v>101010102001</v>
      </c>
      <c r="B1447" t="s">
        <v>2902</v>
      </c>
      <c r="C1447" t="s">
        <v>2626</v>
      </c>
      <c r="D1447" t="s">
        <v>1288</v>
      </c>
      <c r="E1447" t="s">
        <v>2628</v>
      </c>
      <c r="F1447">
        <v>3932</v>
      </c>
      <c r="G1447" s="1">
        <v>38994</v>
      </c>
      <c r="H1447" t="s">
        <v>70</v>
      </c>
      <c r="I1447">
        <v>0</v>
      </c>
      <c r="J1447">
        <v>200.54</v>
      </c>
      <c r="K1447">
        <v>0</v>
      </c>
      <c r="L1447">
        <v>-200.54</v>
      </c>
      <c r="M1447" t="s">
        <v>1290</v>
      </c>
    </row>
    <row r="1448" spans="1:13">
      <c r="A1448">
        <v>101010102001</v>
      </c>
      <c r="B1448" t="s">
        <v>2902</v>
      </c>
      <c r="C1448" t="s">
        <v>2626</v>
      </c>
      <c r="D1448" t="s">
        <v>1288</v>
      </c>
      <c r="E1448" t="s">
        <v>2628</v>
      </c>
      <c r="F1448">
        <v>3933</v>
      </c>
      <c r="G1448" s="1">
        <v>38994</v>
      </c>
      <c r="H1448" t="s">
        <v>71</v>
      </c>
      <c r="I1448">
        <v>0</v>
      </c>
      <c r="J1448">
        <v>39.369999999999997</v>
      </c>
      <c r="K1448">
        <v>0</v>
      </c>
      <c r="L1448">
        <v>-39.369999999999997</v>
      </c>
      <c r="M1448" t="s">
        <v>1290</v>
      </c>
    </row>
    <row r="1449" spans="1:13">
      <c r="A1449">
        <v>101010102001</v>
      </c>
      <c r="B1449" t="s">
        <v>2902</v>
      </c>
      <c r="C1449" t="s">
        <v>2626</v>
      </c>
      <c r="D1449" t="s">
        <v>1288</v>
      </c>
      <c r="E1449" t="s">
        <v>2628</v>
      </c>
      <c r="F1449">
        <v>3935</v>
      </c>
      <c r="G1449" s="1">
        <v>38995</v>
      </c>
      <c r="H1449" t="s">
        <v>84</v>
      </c>
      <c r="I1449">
        <v>0</v>
      </c>
      <c r="J1449">
        <v>26955.4</v>
      </c>
      <c r="K1449">
        <v>0</v>
      </c>
      <c r="L1449">
        <v>-26955.4</v>
      </c>
      <c r="M1449" t="s">
        <v>1290</v>
      </c>
    </row>
    <row r="1450" spans="1:13">
      <c r="A1450">
        <v>101010102001</v>
      </c>
      <c r="B1450" t="s">
        <v>2902</v>
      </c>
      <c r="C1450" t="s">
        <v>2626</v>
      </c>
      <c r="D1450" t="s">
        <v>1288</v>
      </c>
      <c r="E1450" t="s">
        <v>2628</v>
      </c>
      <c r="F1450">
        <v>3936</v>
      </c>
      <c r="G1450" s="1">
        <v>38995</v>
      </c>
      <c r="H1450" t="s">
        <v>85</v>
      </c>
      <c r="I1450">
        <v>0</v>
      </c>
      <c r="J1450">
        <v>75</v>
      </c>
      <c r="K1450">
        <v>0</v>
      </c>
      <c r="L1450">
        <v>-75</v>
      </c>
      <c r="M1450" t="s">
        <v>1290</v>
      </c>
    </row>
    <row r="1451" spans="1:13">
      <c r="A1451">
        <v>101010102001</v>
      </c>
      <c r="B1451" t="s">
        <v>2902</v>
      </c>
      <c r="C1451" t="s">
        <v>2626</v>
      </c>
      <c r="D1451" t="s">
        <v>1288</v>
      </c>
      <c r="E1451" t="s">
        <v>2628</v>
      </c>
      <c r="F1451">
        <v>3938</v>
      </c>
      <c r="G1451" s="1">
        <v>38995</v>
      </c>
      <c r="H1451" t="s">
        <v>86</v>
      </c>
      <c r="I1451">
        <v>0</v>
      </c>
      <c r="J1451">
        <v>5318.49</v>
      </c>
      <c r="K1451">
        <v>0</v>
      </c>
      <c r="L1451">
        <v>-5318.49</v>
      </c>
      <c r="M1451" t="s">
        <v>1290</v>
      </c>
    </row>
    <row r="1452" spans="1:13">
      <c r="A1452">
        <v>101010102001</v>
      </c>
      <c r="B1452" t="s">
        <v>2902</v>
      </c>
      <c r="C1452" t="s">
        <v>2626</v>
      </c>
      <c r="D1452" t="s">
        <v>1288</v>
      </c>
      <c r="E1452" t="s">
        <v>2628</v>
      </c>
      <c r="F1452">
        <v>3940</v>
      </c>
      <c r="G1452" s="1">
        <v>38995</v>
      </c>
      <c r="H1452" t="s">
        <v>87</v>
      </c>
      <c r="I1452">
        <v>0</v>
      </c>
      <c r="J1452">
        <v>9567.4</v>
      </c>
      <c r="K1452">
        <v>0</v>
      </c>
      <c r="L1452">
        <v>-9567.4</v>
      </c>
      <c r="M1452" t="s">
        <v>1290</v>
      </c>
    </row>
    <row r="1453" spans="1:13">
      <c r="A1453">
        <v>101010102001</v>
      </c>
      <c r="B1453" t="s">
        <v>2902</v>
      </c>
      <c r="C1453" t="s">
        <v>2626</v>
      </c>
      <c r="D1453" t="s">
        <v>1288</v>
      </c>
      <c r="E1453" t="s">
        <v>2628</v>
      </c>
      <c r="F1453">
        <v>3941</v>
      </c>
      <c r="G1453" s="1">
        <v>38995</v>
      </c>
      <c r="H1453" t="s">
        <v>88</v>
      </c>
      <c r="I1453">
        <v>0</v>
      </c>
      <c r="J1453">
        <v>105.19</v>
      </c>
      <c r="K1453">
        <v>0</v>
      </c>
      <c r="L1453">
        <v>-105.19</v>
      </c>
      <c r="M1453" t="s">
        <v>1290</v>
      </c>
    </row>
    <row r="1454" spans="1:13">
      <c r="A1454">
        <v>101010102001</v>
      </c>
      <c r="B1454" t="s">
        <v>1287</v>
      </c>
      <c r="C1454" t="s">
        <v>2626</v>
      </c>
      <c r="D1454" t="s">
        <v>1288</v>
      </c>
      <c r="E1454" t="s">
        <v>2628</v>
      </c>
      <c r="F1454">
        <v>3946</v>
      </c>
      <c r="G1454" s="1">
        <v>38995</v>
      </c>
      <c r="H1454" t="s">
        <v>2646</v>
      </c>
      <c r="I1454">
        <v>0</v>
      </c>
      <c r="J1454">
        <v>180.53</v>
      </c>
      <c r="K1454">
        <v>0</v>
      </c>
      <c r="L1454">
        <v>-180.53</v>
      </c>
      <c r="M1454" t="s">
        <v>1290</v>
      </c>
    </row>
    <row r="1455" spans="1:13">
      <c r="A1455">
        <v>101010102001</v>
      </c>
      <c r="B1455" t="s">
        <v>2902</v>
      </c>
      <c r="C1455" t="s">
        <v>2626</v>
      </c>
      <c r="D1455" t="s">
        <v>1288</v>
      </c>
      <c r="E1455" t="s">
        <v>2628</v>
      </c>
      <c r="F1455">
        <v>3946</v>
      </c>
      <c r="G1455" s="1">
        <v>38995</v>
      </c>
      <c r="H1455" t="s">
        <v>2646</v>
      </c>
      <c r="I1455">
        <v>0</v>
      </c>
      <c r="J1455">
        <v>217.14</v>
      </c>
      <c r="K1455">
        <v>0</v>
      </c>
      <c r="L1455">
        <v>-217.14</v>
      </c>
      <c r="M1455" t="s">
        <v>1290</v>
      </c>
    </row>
    <row r="1456" spans="1:13">
      <c r="A1456">
        <v>101010102001</v>
      </c>
      <c r="B1456" t="s">
        <v>2902</v>
      </c>
      <c r="C1456" t="s">
        <v>2626</v>
      </c>
      <c r="D1456" t="s">
        <v>1288</v>
      </c>
      <c r="E1456" t="s">
        <v>2628</v>
      </c>
      <c r="F1456">
        <v>3947</v>
      </c>
      <c r="G1456" s="1">
        <v>38996</v>
      </c>
      <c r="H1456" t="s">
        <v>90</v>
      </c>
      <c r="I1456">
        <v>0</v>
      </c>
      <c r="J1456">
        <v>25786.95</v>
      </c>
      <c r="K1456">
        <v>0</v>
      </c>
      <c r="L1456">
        <v>-25786.95</v>
      </c>
      <c r="M1456" t="s">
        <v>1290</v>
      </c>
    </row>
    <row r="1457" spans="1:14">
      <c r="A1457">
        <v>101010102001</v>
      </c>
      <c r="B1457" t="s">
        <v>2902</v>
      </c>
      <c r="C1457" t="s">
        <v>2626</v>
      </c>
      <c r="D1457" t="s">
        <v>1288</v>
      </c>
      <c r="E1457" t="s">
        <v>2628</v>
      </c>
      <c r="F1457">
        <v>3948</v>
      </c>
      <c r="G1457" s="1">
        <v>38996</v>
      </c>
      <c r="H1457" t="s">
        <v>91</v>
      </c>
      <c r="I1457">
        <v>0</v>
      </c>
      <c r="J1457">
        <v>5318.49</v>
      </c>
      <c r="K1457">
        <v>0</v>
      </c>
      <c r="L1457">
        <v>-5318.49</v>
      </c>
      <c r="M1457" t="s">
        <v>1290</v>
      </c>
    </row>
    <row r="1458" spans="1:14">
      <c r="A1458">
        <v>101010102001</v>
      </c>
      <c r="B1458" t="s">
        <v>2902</v>
      </c>
      <c r="C1458" t="s">
        <v>2626</v>
      </c>
      <c r="D1458" t="s">
        <v>1288</v>
      </c>
      <c r="E1458" t="s">
        <v>2628</v>
      </c>
      <c r="F1458">
        <v>3949</v>
      </c>
      <c r="G1458" s="1">
        <v>38996</v>
      </c>
      <c r="H1458" t="s">
        <v>92</v>
      </c>
      <c r="I1458">
        <v>0</v>
      </c>
      <c r="J1458">
        <v>2609.29</v>
      </c>
      <c r="K1458">
        <v>0</v>
      </c>
      <c r="L1458">
        <v>-2609.29</v>
      </c>
      <c r="M1458" t="s">
        <v>1290</v>
      </c>
    </row>
    <row r="1459" spans="1:14">
      <c r="A1459">
        <v>101010102001</v>
      </c>
      <c r="B1459" t="s">
        <v>2902</v>
      </c>
      <c r="C1459" t="s">
        <v>2626</v>
      </c>
      <c r="D1459" t="s">
        <v>1288</v>
      </c>
      <c r="E1459" t="s">
        <v>2628</v>
      </c>
      <c r="F1459">
        <v>3950</v>
      </c>
      <c r="G1459" s="1">
        <v>38996</v>
      </c>
      <c r="H1459" t="s">
        <v>93</v>
      </c>
      <c r="I1459">
        <v>0</v>
      </c>
      <c r="J1459">
        <v>163.52000000000001</v>
      </c>
      <c r="K1459">
        <v>0</v>
      </c>
      <c r="L1459">
        <v>-163.52000000000001</v>
      </c>
      <c r="M1459" t="s">
        <v>1290</v>
      </c>
    </row>
    <row r="1460" spans="1:14">
      <c r="A1460">
        <v>101010102001</v>
      </c>
      <c r="B1460" t="s">
        <v>2902</v>
      </c>
      <c r="C1460" t="s">
        <v>2626</v>
      </c>
      <c r="D1460" t="s">
        <v>1288</v>
      </c>
      <c r="E1460" t="s">
        <v>2628</v>
      </c>
      <c r="F1460">
        <v>3951</v>
      </c>
      <c r="G1460" s="1">
        <v>38996</v>
      </c>
      <c r="H1460" t="s">
        <v>94</v>
      </c>
      <c r="I1460">
        <v>0</v>
      </c>
      <c r="J1460">
        <v>1585.21</v>
      </c>
      <c r="K1460">
        <v>0</v>
      </c>
      <c r="L1460">
        <v>-1585.21</v>
      </c>
      <c r="M1460" t="s">
        <v>1290</v>
      </c>
    </row>
    <row r="1461" spans="1:14">
      <c r="A1461">
        <v>101010102001</v>
      </c>
      <c r="B1461" t="s">
        <v>2902</v>
      </c>
      <c r="C1461" t="s">
        <v>2626</v>
      </c>
      <c r="D1461" t="s">
        <v>1288</v>
      </c>
      <c r="E1461" t="s">
        <v>2628</v>
      </c>
      <c r="F1461">
        <v>3953</v>
      </c>
      <c r="G1461" s="1">
        <v>38996</v>
      </c>
      <c r="H1461" t="s">
        <v>95</v>
      </c>
      <c r="I1461">
        <v>0</v>
      </c>
      <c r="J1461">
        <v>222.49</v>
      </c>
      <c r="K1461">
        <v>0</v>
      </c>
      <c r="L1461">
        <v>-222.49</v>
      </c>
      <c r="M1461" t="s">
        <v>1290</v>
      </c>
    </row>
    <row r="1462" spans="1:14">
      <c r="A1462">
        <v>101010102001</v>
      </c>
      <c r="B1462" t="s">
        <v>2902</v>
      </c>
      <c r="C1462" t="s">
        <v>2626</v>
      </c>
      <c r="D1462" t="s">
        <v>1288</v>
      </c>
      <c r="E1462" t="s">
        <v>2628</v>
      </c>
      <c r="F1462">
        <v>3960</v>
      </c>
      <c r="G1462" s="1">
        <v>39000</v>
      </c>
      <c r="H1462" t="s">
        <v>106</v>
      </c>
      <c r="I1462">
        <v>0</v>
      </c>
      <c r="J1462">
        <v>9917</v>
      </c>
      <c r="K1462">
        <v>0</v>
      </c>
      <c r="L1462">
        <v>-9917</v>
      </c>
      <c r="M1462" t="s">
        <v>1290</v>
      </c>
    </row>
    <row r="1463" spans="1:14">
      <c r="A1463">
        <v>101010102001</v>
      </c>
      <c r="B1463" t="s">
        <v>2902</v>
      </c>
      <c r="C1463" t="s">
        <v>2626</v>
      </c>
      <c r="D1463" t="s">
        <v>1288</v>
      </c>
      <c r="E1463" t="s">
        <v>2628</v>
      </c>
      <c r="F1463">
        <v>3961</v>
      </c>
      <c r="G1463" s="1">
        <v>39000</v>
      </c>
      <c r="H1463" t="s">
        <v>91</v>
      </c>
      <c r="I1463">
        <v>0</v>
      </c>
      <c r="J1463">
        <v>5344.69</v>
      </c>
      <c r="K1463">
        <v>0</v>
      </c>
      <c r="L1463">
        <v>-5344.69</v>
      </c>
      <c r="M1463" t="s">
        <v>1290</v>
      </c>
    </row>
    <row r="1464" spans="1:14">
      <c r="A1464">
        <v>101010102001</v>
      </c>
      <c r="B1464" t="s">
        <v>2902</v>
      </c>
      <c r="C1464" t="s">
        <v>2626</v>
      </c>
      <c r="D1464" t="s">
        <v>1288</v>
      </c>
      <c r="E1464" t="s">
        <v>2628</v>
      </c>
      <c r="F1464">
        <v>3962</v>
      </c>
      <c r="G1464" s="1">
        <v>39000</v>
      </c>
      <c r="H1464" t="s">
        <v>107</v>
      </c>
      <c r="I1464">
        <v>0</v>
      </c>
      <c r="J1464">
        <v>26224.02</v>
      </c>
      <c r="K1464">
        <v>0</v>
      </c>
      <c r="L1464">
        <v>-26224.02</v>
      </c>
      <c r="M1464" t="s">
        <v>1290</v>
      </c>
    </row>
    <row r="1465" spans="1:14">
      <c r="A1465">
        <v>101010102001</v>
      </c>
      <c r="B1465" t="s">
        <v>2902</v>
      </c>
      <c r="C1465" t="s">
        <v>2626</v>
      </c>
      <c r="D1465" t="s">
        <v>1288</v>
      </c>
      <c r="E1465" t="s">
        <v>2628</v>
      </c>
      <c r="F1465">
        <v>3963</v>
      </c>
      <c r="G1465" s="1">
        <v>39000</v>
      </c>
      <c r="H1465" t="s">
        <v>108</v>
      </c>
      <c r="I1465">
        <v>0</v>
      </c>
      <c r="J1465">
        <v>99.84</v>
      </c>
      <c r="K1465">
        <v>0</v>
      </c>
      <c r="L1465">
        <v>-99.84</v>
      </c>
      <c r="M1465" t="s">
        <v>1290</v>
      </c>
    </row>
    <row r="1466" spans="1:14">
      <c r="A1466">
        <v>101010102001</v>
      </c>
      <c r="B1466" t="s">
        <v>2902</v>
      </c>
      <c r="C1466" t="s">
        <v>2626</v>
      </c>
      <c r="D1466" t="s">
        <v>1288</v>
      </c>
      <c r="E1466" t="s">
        <v>2628</v>
      </c>
      <c r="F1466">
        <v>3965</v>
      </c>
      <c r="G1466" s="1">
        <v>39000</v>
      </c>
      <c r="H1466" t="s">
        <v>109</v>
      </c>
      <c r="I1466">
        <v>0</v>
      </c>
      <c r="J1466">
        <v>67.2</v>
      </c>
      <c r="K1466">
        <v>0</v>
      </c>
      <c r="L1466">
        <v>-67.2</v>
      </c>
      <c r="M1466" t="s">
        <v>1290</v>
      </c>
    </row>
    <row r="1467" spans="1:14">
      <c r="A1467">
        <v>101010102001</v>
      </c>
      <c r="B1467" t="s">
        <v>2902</v>
      </c>
      <c r="C1467" t="s">
        <v>2626</v>
      </c>
      <c r="D1467" t="s">
        <v>1288</v>
      </c>
      <c r="E1467" t="s">
        <v>2628</v>
      </c>
      <c r="F1467">
        <v>3969</v>
      </c>
      <c r="G1467" s="1">
        <v>39000</v>
      </c>
      <c r="H1467" t="s">
        <v>110</v>
      </c>
      <c r="I1467">
        <v>0</v>
      </c>
      <c r="J1467">
        <v>310</v>
      </c>
      <c r="K1467">
        <v>0</v>
      </c>
      <c r="L1467">
        <v>-310</v>
      </c>
      <c r="M1467" t="s">
        <v>1290</v>
      </c>
    </row>
    <row r="1468" spans="1:14">
      <c r="A1468">
        <v>101010102001</v>
      </c>
      <c r="B1468" t="s">
        <v>2902</v>
      </c>
      <c r="C1468" t="s">
        <v>2626</v>
      </c>
      <c r="D1468" t="s">
        <v>1288</v>
      </c>
      <c r="E1468" t="s">
        <v>2628</v>
      </c>
      <c r="F1468">
        <v>3971</v>
      </c>
      <c r="G1468" s="1">
        <v>39000</v>
      </c>
      <c r="H1468" t="s">
        <v>111</v>
      </c>
      <c r="I1468">
        <v>0</v>
      </c>
      <c r="J1468">
        <v>200</v>
      </c>
      <c r="K1468">
        <v>0</v>
      </c>
      <c r="L1468">
        <v>-200</v>
      </c>
      <c r="M1468" t="s">
        <v>1290</v>
      </c>
    </row>
    <row r="1469" spans="1:14" s="11" customFormat="1">
      <c r="A1469" s="11">
        <v>101010102001</v>
      </c>
      <c r="B1469" s="11" t="s">
        <v>2902</v>
      </c>
      <c r="C1469" s="11" t="s">
        <v>2626</v>
      </c>
      <c r="D1469" s="11" t="s">
        <v>1288</v>
      </c>
      <c r="E1469" s="11" t="s">
        <v>2628</v>
      </c>
      <c r="F1469" s="11">
        <v>3973</v>
      </c>
      <c r="G1469" s="12">
        <v>39000</v>
      </c>
      <c r="H1469" s="11" t="s">
        <v>112</v>
      </c>
      <c r="I1469" s="11">
        <v>0</v>
      </c>
      <c r="J1469" s="11">
        <v>204</v>
      </c>
      <c r="K1469" s="11">
        <v>0</v>
      </c>
      <c r="L1469" s="11">
        <v>-204</v>
      </c>
      <c r="M1469" s="11" t="s">
        <v>1290</v>
      </c>
      <c r="N1469" s="11" t="s">
        <v>319</v>
      </c>
    </row>
    <row r="1470" spans="1:14">
      <c r="A1470">
        <v>101010102001</v>
      </c>
      <c r="B1470" t="s">
        <v>2902</v>
      </c>
      <c r="C1470" t="s">
        <v>2626</v>
      </c>
      <c r="D1470" t="s">
        <v>1288</v>
      </c>
      <c r="E1470" t="s">
        <v>2628</v>
      </c>
      <c r="F1470">
        <v>3974</v>
      </c>
      <c r="G1470" s="1">
        <v>39001</v>
      </c>
      <c r="H1470" t="s">
        <v>119</v>
      </c>
      <c r="I1470">
        <v>0</v>
      </c>
      <c r="J1470">
        <v>5344.69</v>
      </c>
      <c r="K1470">
        <v>0</v>
      </c>
      <c r="L1470">
        <v>-5344.69</v>
      </c>
      <c r="M1470" t="s">
        <v>1290</v>
      </c>
    </row>
    <row r="1471" spans="1:14">
      <c r="A1471">
        <v>101010102001</v>
      </c>
      <c r="B1471" t="s">
        <v>2902</v>
      </c>
      <c r="C1471" t="s">
        <v>2626</v>
      </c>
      <c r="D1471" t="s">
        <v>1288</v>
      </c>
      <c r="E1471" t="s">
        <v>2628</v>
      </c>
      <c r="F1471">
        <v>3975</v>
      </c>
      <c r="G1471" s="1">
        <v>39001</v>
      </c>
      <c r="H1471" t="s">
        <v>120</v>
      </c>
      <c r="I1471">
        <v>0</v>
      </c>
      <c r="J1471">
        <v>19230.939999999999</v>
      </c>
      <c r="K1471">
        <v>0</v>
      </c>
      <c r="L1471">
        <v>-19230.939999999999</v>
      </c>
      <c r="M1471" t="s">
        <v>1290</v>
      </c>
    </row>
    <row r="1472" spans="1:14">
      <c r="A1472">
        <v>101010102001</v>
      </c>
      <c r="B1472" t="s">
        <v>2902</v>
      </c>
      <c r="C1472" t="s">
        <v>2626</v>
      </c>
      <c r="D1472" t="s">
        <v>1288</v>
      </c>
      <c r="E1472" t="s">
        <v>2628</v>
      </c>
      <c r="F1472">
        <v>3978</v>
      </c>
      <c r="G1472" s="1">
        <v>39001</v>
      </c>
      <c r="H1472" t="s">
        <v>121</v>
      </c>
      <c r="I1472">
        <v>0</v>
      </c>
      <c r="J1472">
        <v>249.11</v>
      </c>
      <c r="K1472">
        <v>0</v>
      </c>
      <c r="L1472">
        <v>-249.11</v>
      </c>
      <c r="M1472" t="s">
        <v>1290</v>
      </c>
    </row>
    <row r="1473" spans="1:13">
      <c r="A1473">
        <v>101010102001</v>
      </c>
      <c r="B1473" t="s">
        <v>2902</v>
      </c>
      <c r="C1473" t="s">
        <v>2626</v>
      </c>
      <c r="D1473" t="s">
        <v>1288</v>
      </c>
      <c r="E1473" t="s">
        <v>2628</v>
      </c>
      <c r="F1473">
        <v>3980</v>
      </c>
      <c r="G1473" s="1">
        <v>39001</v>
      </c>
      <c r="H1473" t="s">
        <v>122</v>
      </c>
      <c r="I1473">
        <v>0</v>
      </c>
      <c r="J1473">
        <v>7668.35</v>
      </c>
      <c r="K1473">
        <v>0</v>
      </c>
      <c r="L1473">
        <v>-7668.35</v>
      </c>
      <c r="M1473" t="s">
        <v>1290</v>
      </c>
    </row>
    <row r="1474" spans="1:13">
      <c r="A1474">
        <v>101010102001</v>
      </c>
      <c r="B1474" t="s">
        <v>2902</v>
      </c>
      <c r="C1474" t="s">
        <v>2626</v>
      </c>
      <c r="D1474" t="s">
        <v>1288</v>
      </c>
      <c r="E1474" t="s">
        <v>2628</v>
      </c>
      <c r="F1474">
        <v>3982</v>
      </c>
      <c r="G1474" s="1">
        <v>39001</v>
      </c>
      <c r="H1474" t="s">
        <v>123</v>
      </c>
      <c r="I1474">
        <v>0</v>
      </c>
      <c r="J1474">
        <v>923.4</v>
      </c>
      <c r="K1474">
        <v>0</v>
      </c>
      <c r="L1474">
        <v>-923.4</v>
      </c>
      <c r="M1474" t="s">
        <v>1290</v>
      </c>
    </row>
    <row r="1475" spans="1:13">
      <c r="A1475">
        <v>101010102001</v>
      </c>
      <c r="B1475" t="s">
        <v>2902</v>
      </c>
      <c r="C1475" t="s">
        <v>2626</v>
      </c>
      <c r="D1475" t="s">
        <v>1288</v>
      </c>
      <c r="E1475" t="s">
        <v>2628</v>
      </c>
      <c r="F1475">
        <v>3986</v>
      </c>
      <c r="G1475" s="1">
        <v>39001</v>
      </c>
      <c r="H1475" t="s">
        <v>124</v>
      </c>
      <c r="I1475">
        <v>0</v>
      </c>
      <c r="J1475">
        <v>1316.46</v>
      </c>
      <c r="K1475">
        <v>0</v>
      </c>
      <c r="L1475">
        <v>-1316.46</v>
      </c>
      <c r="M1475" t="s">
        <v>1290</v>
      </c>
    </row>
    <row r="1476" spans="1:13">
      <c r="A1476">
        <v>101010102001</v>
      </c>
      <c r="B1476" t="s">
        <v>2902</v>
      </c>
      <c r="C1476" t="s">
        <v>2626</v>
      </c>
      <c r="D1476" t="s">
        <v>1288</v>
      </c>
      <c r="E1476" t="s">
        <v>2628</v>
      </c>
      <c r="F1476">
        <v>3987</v>
      </c>
      <c r="G1476" s="1">
        <v>39002</v>
      </c>
      <c r="H1476" t="s">
        <v>136</v>
      </c>
      <c r="I1476">
        <v>0</v>
      </c>
      <c r="J1476">
        <v>8566.51</v>
      </c>
      <c r="K1476">
        <v>0</v>
      </c>
      <c r="L1476">
        <v>-8566.51</v>
      </c>
      <c r="M1476" t="s">
        <v>1290</v>
      </c>
    </row>
    <row r="1477" spans="1:13">
      <c r="A1477">
        <v>101010102001</v>
      </c>
      <c r="B1477" t="s">
        <v>2902</v>
      </c>
      <c r="C1477" t="s">
        <v>2626</v>
      </c>
      <c r="D1477" t="s">
        <v>1288</v>
      </c>
      <c r="E1477" t="s">
        <v>2628</v>
      </c>
      <c r="F1477">
        <v>3988</v>
      </c>
      <c r="G1477" s="1">
        <v>39002</v>
      </c>
      <c r="H1477" t="s">
        <v>137</v>
      </c>
      <c r="I1477">
        <v>0</v>
      </c>
      <c r="J1477">
        <v>100</v>
      </c>
      <c r="K1477">
        <v>0</v>
      </c>
      <c r="L1477">
        <v>-100</v>
      </c>
      <c r="M1477" t="s">
        <v>1290</v>
      </c>
    </row>
    <row r="1478" spans="1:13" s="5" customFormat="1">
      <c r="A1478" s="5">
        <v>101010102001</v>
      </c>
      <c r="B1478" s="5" t="s">
        <v>2902</v>
      </c>
      <c r="C1478" s="5" t="s">
        <v>2626</v>
      </c>
      <c r="D1478" s="5" t="s">
        <v>1288</v>
      </c>
      <c r="E1478" s="5" t="s">
        <v>2628</v>
      </c>
      <c r="F1478" s="5">
        <v>3989</v>
      </c>
      <c r="G1478" s="6">
        <v>39002</v>
      </c>
      <c r="H1478" s="5" t="s">
        <v>138</v>
      </c>
      <c r="I1478" s="5">
        <v>0</v>
      </c>
      <c r="J1478" s="5">
        <v>5000</v>
      </c>
      <c r="K1478" s="5">
        <v>0</v>
      </c>
      <c r="L1478" s="5">
        <v>-5000</v>
      </c>
      <c r="M1478" s="5" t="s">
        <v>1290</v>
      </c>
    </row>
    <row r="1479" spans="1:13">
      <c r="A1479">
        <v>101010102001</v>
      </c>
      <c r="B1479" t="s">
        <v>2902</v>
      </c>
      <c r="C1479" t="s">
        <v>2626</v>
      </c>
      <c r="D1479" t="s">
        <v>1288</v>
      </c>
      <c r="E1479" t="s">
        <v>2628</v>
      </c>
      <c r="F1479">
        <v>3990</v>
      </c>
      <c r="G1479" s="1">
        <v>39002</v>
      </c>
      <c r="H1479" t="s">
        <v>139</v>
      </c>
      <c r="I1479">
        <v>0</v>
      </c>
      <c r="J1479">
        <v>923.4</v>
      </c>
      <c r="K1479">
        <v>0</v>
      </c>
      <c r="L1479">
        <v>-923.4</v>
      </c>
      <c r="M1479" t="s">
        <v>1290</v>
      </c>
    </row>
    <row r="1480" spans="1:13">
      <c r="A1480">
        <v>101010102001</v>
      </c>
      <c r="B1480" t="s">
        <v>2902</v>
      </c>
      <c r="C1480" t="s">
        <v>2626</v>
      </c>
      <c r="D1480" t="s">
        <v>1288</v>
      </c>
      <c r="E1480" t="s">
        <v>2628</v>
      </c>
      <c r="F1480">
        <v>3991</v>
      </c>
      <c r="G1480" s="1">
        <v>39002</v>
      </c>
      <c r="H1480" t="s">
        <v>140</v>
      </c>
      <c r="I1480">
        <v>0</v>
      </c>
      <c r="J1480">
        <v>1206.45</v>
      </c>
      <c r="K1480">
        <v>0</v>
      </c>
      <c r="L1480">
        <v>-1206.45</v>
      </c>
      <c r="M1480" t="s">
        <v>1290</v>
      </c>
    </row>
    <row r="1481" spans="1:13" s="5" customFormat="1">
      <c r="A1481" s="5">
        <v>101010102001</v>
      </c>
      <c r="B1481" s="5" t="s">
        <v>2902</v>
      </c>
      <c r="C1481" s="5" t="s">
        <v>2626</v>
      </c>
      <c r="D1481" s="5" t="s">
        <v>1288</v>
      </c>
      <c r="E1481" s="5" t="s">
        <v>2628</v>
      </c>
      <c r="F1481" s="5">
        <v>3992</v>
      </c>
      <c r="G1481" s="6">
        <v>39002</v>
      </c>
      <c r="H1481" s="5" t="s">
        <v>2816</v>
      </c>
      <c r="I1481" s="5">
        <v>0</v>
      </c>
      <c r="J1481" s="5">
        <v>7812.92</v>
      </c>
      <c r="K1481" s="5">
        <v>0</v>
      </c>
      <c r="L1481" s="5">
        <v>-7812.92</v>
      </c>
      <c r="M1481" s="5" t="s">
        <v>1290</v>
      </c>
    </row>
    <row r="1482" spans="1:13" s="5" customFormat="1">
      <c r="A1482" s="5">
        <v>101010102001</v>
      </c>
      <c r="B1482" s="5" t="s">
        <v>2902</v>
      </c>
      <c r="C1482" s="5" t="s">
        <v>2626</v>
      </c>
      <c r="D1482" s="5" t="s">
        <v>1288</v>
      </c>
      <c r="E1482" s="5" t="s">
        <v>2628</v>
      </c>
      <c r="F1482" s="5">
        <v>4837</v>
      </c>
      <c r="G1482" s="6">
        <v>39002</v>
      </c>
      <c r="H1482" s="5" t="s">
        <v>2817</v>
      </c>
      <c r="I1482" s="5">
        <v>0</v>
      </c>
      <c r="J1482" s="5">
        <v>3000</v>
      </c>
      <c r="K1482" s="5">
        <v>0</v>
      </c>
      <c r="L1482" s="5">
        <v>-3000</v>
      </c>
      <c r="M1482" s="5" t="s">
        <v>1290</v>
      </c>
    </row>
    <row r="1483" spans="1:13">
      <c r="A1483">
        <v>101010102001</v>
      </c>
      <c r="B1483" t="s">
        <v>2902</v>
      </c>
      <c r="C1483" t="s">
        <v>2626</v>
      </c>
      <c r="D1483" t="s">
        <v>1288</v>
      </c>
      <c r="E1483" t="s">
        <v>2628</v>
      </c>
      <c r="F1483">
        <v>3993</v>
      </c>
      <c r="G1483" s="1">
        <v>39003</v>
      </c>
      <c r="H1483" t="s">
        <v>1462</v>
      </c>
      <c r="I1483">
        <v>0</v>
      </c>
      <c r="J1483">
        <v>185.06</v>
      </c>
      <c r="K1483">
        <v>0</v>
      </c>
      <c r="L1483">
        <v>-185.06</v>
      </c>
      <c r="M1483" t="s">
        <v>1290</v>
      </c>
    </row>
    <row r="1484" spans="1:13">
      <c r="A1484">
        <v>101010102001</v>
      </c>
      <c r="B1484" t="s">
        <v>2902</v>
      </c>
      <c r="C1484" t="s">
        <v>2626</v>
      </c>
      <c r="D1484" t="s">
        <v>1288</v>
      </c>
      <c r="E1484" t="s">
        <v>2628</v>
      </c>
      <c r="F1484">
        <v>3994</v>
      </c>
      <c r="G1484" s="1">
        <v>39003</v>
      </c>
      <c r="H1484" t="s">
        <v>120</v>
      </c>
      <c r="I1484">
        <v>0</v>
      </c>
      <c r="J1484">
        <v>19230.939999999999</v>
      </c>
      <c r="K1484">
        <v>0</v>
      </c>
      <c r="L1484">
        <v>-19230.939999999999</v>
      </c>
      <c r="M1484" t="s">
        <v>1290</v>
      </c>
    </row>
    <row r="1485" spans="1:13">
      <c r="A1485">
        <v>101010102001</v>
      </c>
      <c r="B1485" t="s">
        <v>2902</v>
      </c>
      <c r="C1485" t="s">
        <v>2626</v>
      </c>
      <c r="D1485" t="s">
        <v>1288</v>
      </c>
      <c r="E1485" t="s">
        <v>2628</v>
      </c>
      <c r="F1485">
        <v>3995</v>
      </c>
      <c r="G1485" s="1">
        <v>39003</v>
      </c>
      <c r="H1485" t="s">
        <v>2833</v>
      </c>
      <c r="I1485">
        <v>0</v>
      </c>
      <c r="J1485">
        <v>5344.69</v>
      </c>
      <c r="K1485">
        <v>0</v>
      </c>
      <c r="L1485">
        <v>-5344.69</v>
      </c>
      <c r="M1485" t="s">
        <v>1290</v>
      </c>
    </row>
    <row r="1486" spans="1:13">
      <c r="A1486">
        <v>101010102001</v>
      </c>
      <c r="B1486" t="s">
        <v>2902</v>
      </c>
      <c r="C1486" t="s">
        <v>2626</v>
      </c>
      <c r="D1486" t="s">
        <v>1288</v>
      </c>
      <c r="E1486" t="s">
        <v>2628</v>
      </c>
      <c r="F1486">
        <v>3996</v>
      </c>
      <c r="G1486" s="1">
        <v>39003</v>
      </c>
      <c r="H1486" t="s">
        <v>2834</v>
      </c>
      <c r="I1486">
        <v>0</v>
      </c>
      <c r="J1486">
        <v>262.18</v>
      </c>
      <c r="K1486">
        <v>0</v>
      </c>
      <c r="L1486">
        <v>-262.18</v>
      </c>
      <c r="M1486" t="s">
        <v>1290</v>
      </c>
    </row>
    <row r="1487" spans="1:13">
      <c r="A1487">
        <v>101010102001</v>
      </c>
      <c r="B1487" t="s">
        <v>2902</v>
      </c>
      <c r="C1487" t="s">
        <v>2626</v>
      </c>
      <c r="D1487" t="s">
        <v>1288</v>
      </c>
      <c r="E1487" t="s">
        <v>2628</v>
      </c>
      <c r="F1487">
        <v>3997</v>
      </c>
      <c r="G1487" s="1">
        <v>39003</v>
      </c>
      <c r="H1487" t="s">
        <v>2835</v>
      </c>
      <c r="I1487">
        <v>0</v>
      </c>
      <c r="J1487">
        <v>90</v>
      </c>
      <c r="K1487">
        <v>0</v>
      </c>
      <c r="L1487">
        <v>-90</v>
      </c>
      <c r="M1487" t="s">
        <v>1290</v>
      </c>
    </row>
    <row r="1488" spans="1:13">
      <c r="A1488">
        <v>101010102001</v>
      </c>
      <c r="B1488" t="s">
        <v>2902</v>
      </c>
      <c r="C1488" t="s">
        <v>2626</v>
      </c>
      <c r="D1488" t="s">
        <v>1288</v>
      </c>
      <c r="E1488" t="s">
        <v>2628</v>
      </c>
      <c r="F1488">
        <v>3998</v>
      </c>
      <c r="G1488" s="1">
        <v>39003</v>
      </c>
      <c r="H1488" t="s">
        <v>2836</v>
      </c>
      <c r="I1488">
        <v>0</v>
      </c>
      <c r="J1488">
        <v>8697.64</v>
      </c>
      <c r="K1488">
        <v>0</v>
      </c>
      <c r="L1488">
        <v>-8697.64</v>
      </c>
      <c r="M1488" t="s">
        <v>1290</v>
      </c>
    </row>
    <row r="1489" spans="1:13">
      <c r="A1489">
        <v>101010102001</v>
      </c>
      <c r="B1489" t="s">
        <v>2902</v>
      </c>
      <c r="C1489" t="s">
        <v>2626</v>
      </c>
      <c r="D1489" t="s">
        <v>1288</v>
      </c>
      <c r="E1489" t="s">
        <v>2628</v>
      </c>
      <c r="F1489">
        <v>3999</v>
      </c>
      <c r="G1489" s="1">
        <v>39003</v>
      </c>
      <c r="H1489" t="s">
        <v>2837</v>
      </c>
      <c r="I1489">
        <v>0</v>
      </c>
      <c r="J1489">
        <v>5318.5</v>
      </c>
      <c r="K1489">
        <v>0</v>
      </c>
      <c r="L1489">
        <v>-5318.5</v>
      </c>
      <c r="M1489" t="s">
        <v>1290</v>
      </c>
    </row>
    <row r="1490" spans="1:13">
      <c r="A1490">
        <v>101010102001</v>
      </c>
      <c r="B1490" t="s">
        <v>2902</v>
      </c>
      <c r="C1490" t="s">
        <v>2626</v>
      </c>
      <c r="D1490" t="s">
        <v>1288</v>
      </c>
      <c r="E1490" t="s">
        <v>2628</v>
      </c>
      <c r="F1490">
        <v>4011</v>
      </c>
      <c r="G1490" s="1">
        <v>39004</v>
      </c>
      <c r="H1490" t="s">
        <v>2843</v>
      </c>
      <c r="I1490">
        <v>0</v>
      </c>
      <c r="J1490">
        <v>384</v>
      </c>
      <c r="K1490">
        <v>0</v>
      </c>
      <c r="L1490">
        <v>-384</v>
      </c>
      <c r="M1490" t="s">
        <v>1290</v>
      </c>
    </row>
    <row r="1491" spans="1:13">
      <c r="A1491">
        <v>101010102001</v>
      </c>
      <c r="B1491" t="s">
        <v>2902</v>
      </c>
      <c r="C1491" t="s">
        <v>2626</v>
      </c>
      <c r="D1491" t="s">
        <v>1288</v>
      </c>
      <c r="E1491" t="s">
        <v>2628</v>
      </c>
      <c r="F1491">
        <v>4014</v>
      </c>
      <c r="G1491" s="1">
        <v>39004</v>
      </c>
      <c r="H1491" t="s">
        <v>2844</v>
      </c>
      <c r="I1491">
        <v>0</v>
      </c>
      <c r="J1491">
        <v>168</v>
      </c>
      <c r="K1491">
        <v>0</v>
      </c>
      <c r="L1491">
        <v>-168</v>
      </c>
      <c r="M1491" t="s">
        <v>1290</v>
      </c>
    </row>
    <row r="1492" spans="1:13">
      <c r="A1492">
        <v>101010102001</v>
      </c>
      <c r="B1492" t="s">
        <v>2902</v>
      </c>
      <c r="C1492" t="s">
        <v>2626</v>
      </c>
      <c r="D1492" t="s">
        <v>1288</v>
      </c>
      <c r="E1492" t="s">
        <v>2628</v>
      </c>
      <c r="F1492">
        <v>4015</v>
      </c>
      <c r="G1492" s="1">
        <v>39004</v>
      </c>
      <c r="H1492" t="s">
        <v>2845</v>
      </c>
      <c r="I1492">
        <v>0</v>
      </c>
      <c r="J1492">
        <v>336</v>
      </c>
      <c r="K1492">
        <v>0</v>
      </c>
      <c r="L1492">
        <v>-336</v>
      </c>
      <c r="M1492" t="s">
        <v>1290</v>
      </c>
    </row>
    <row r="1493" spans="1:13">
      <c r="A1493">
        <v>101010102001</v>
      </c>
      <c r="B1493" t="s">
        <v>2902</v>
      </c>
      <c r="C1493" t="s">
        <v>2626</v>
      </c>
      <c r="D1493" t="s">
        <v>1288</v>
      </c>
      <c r="E1493" t="s">
        <v>2628</v>
      </c>
      <c r="F1493">
        <v>4017</v>
      </c>
      <c r="G1493" s="1">
        <v>39006</v>
      </c>
      <c r="H1493" t="s">
        <v>394</v>
      </c>
      <c r="I1493">
        <v>0</v>
      </c>
      <c r="J1493">
        <v>50</v>
      </c>
      <c r="K1493">
        <v>0</v>
      </c>
      <c r="L1493">
        <v>-50</v>
      </c>
      <c r="M1493" t="s">
        <v>1290</v>
      </c>
    </row>
    <row r="1494" spans="1:13">
      <c r="A1494">
        <v>101010102001</v>
      </c>
      <c r="B1494" t="s">
        <v>2902</v>
      </c>
      <c r="C1494" t="s">
        <v>2626</v>
      </c>
      <c r="D1494" t="s">
        <v>1288</v>
      </c>
      <c r="E1494" t="s">
        <v>2628</v>
      </c>
      <c r="F1494">
        <v>4020</v>
      </c>
      <c r="G1494" s="1">
        <v>39006</v>
      </c>
      <c r="H1494" t="s">
        <v>395</v>
      </c>
      <c r="I1494">
        <v>0</v>
      </c>
      <c r="J1494">
        <v>134.4</v>
      </c>
      <c r="K1494">
        <v>0</v>
      </c>
      <c r="L1494">
        <v>-134.4</v>
      </c>
      <c r="M1494" t="s">
        <v>1290</v>
      </c>
    </row>
    <row r="1495" spans="1:13">
      <c r="A1495">
        <v>101010102001</v>
      </c>
      <c r="B1495" t="s">
        <v>2902</v>
      </c>
      <c r="C1495" t="s">
        <v>2626</v>
      </c>
      <c r="D1495" t="s">
        <v>1288</v>
      </c>
      <c r="E1495" t="s">
        <v>2628</v>
      </c>
      <c r="F1495">
        <v>4022</v>
      </c>
      <c r="G1495" s="1">
        <v>39006</v>
      </c>
      <c r="H1495" t="s">
        <v>395</v>
      </c>
      <c r="I1495">
        <v>0</v>
      </c>
      <c r="J1495">
        <v>168</v>
      </c>
      <c r="K1495">
        <v>0</v>
      </c>
      <c r="L1495">
        <v>-168</v>
      </c>
      <c r="M1495" t="s">
        <v>1290</v>
      </c>
    </row>
    <row r="1496" spans="1:13">
      <c r="A1496">
        <v>101010102001</v>
      </c>
      <c r="B1496" t="s">
        <v>2902</v>
      </c>
      <c r="C1496" t="s">
        <v>2626</v>
      </c>
      <c r="D1496" t="s">
        <v>1288</v>
      </c>
      <c r="E1496" t="s">
        <v>2628</v>
      </c>
      <c r="F1496">
        <v>4023</v>
      </c>
      <c r="G1496" s="1">
        <v>39006</v>
      </c>
      <c r="H1496" t="s">
        <v>2020</v>
      </c>
      <c r="I1496">
        <v>0</v>
      </c>
      <c r="J1496">
        <v>336</v>
      </c>
      <c r="K1496">
        <v>0</v>
      </c>
      <c r="L1496">
        <v>-336</v>
      </c>
      <c r="M1496" t="s">
        <v>1290</v>
      </c>
    </row>
    <row r="1497" spans="1:13">
      <c r="A1497">
        <v>101010102001</v>
      </c>
      <c r="B1497" t="s">
        <v>2902</v>
      </c>
      <c r="C1497" t="s">
        <v>2626</v>
      </c>
      <c r="D1497" t="s">
        <v>1288</v>
      </c>
      <c r="E1497" t="s">
        <v>2628</v>
      </c>
      <c r="F1497">
        <v>4024</v>
      </c>
      <c r="G1497" s="1">
        <v>39006</v>
      </c>
      <c r="H1497" t="s">
        <v>2021</v>
      </c>
      <c r="I1497">
        <v>0</v>
      </c>
      <c r="J1497">
        <v>2261.39</v>
      </c>
      <c r="K1497">
        <v>0</v>
      </c>
      <c r="L1497">
        <v>-2261.39</v>
      </c>
      <c r="M1497" t="s">
        <v>1290</v>
      </c>
    </row>
    <row r="1498" spans="1:13">
      <c r="A1498">
        <v>101010102001</v>
      </c>
      <c r="B1498" t="s">
        <v>2902</v>
      </c>
      <c r="C1498" t="s">
        <v>2626</v>
      </c>
      <c r="D1498" t="s">
        <v>1288</v>
      </c>
      <c r="E1498" t="s">
        <v>2628</v>
      </c>
      <c r="F1498">
        <v>4025</v>
      </c>
      <c r="G1498" s="1">
        <v>39006</v>
      </c>
      <c r="H1498" t="s">
        <v>2022</v>
      </c>
      <c r="I1498">
        <v>0</v>
      </c>
      <c r="J1498">
        <v>7500</v>
      </c>
      <c r="K1498">
        <v>0</v>
      </c>
      <c r="L1498">
        <v>-7500</v>
      </c>
      <c r="M1498" t="s">
        <v>1290</v>
      </c>
    </row>
    <row r="1499" spans="1:13">
      <c r="A1499">
        <v>101010102001</v>
      </c>
      <c r="B1499" t="s">
        <v>2902</v>
      </c>
      <c r="C1499" t="s">
        <v>2626</v>
      </c>
      <c r="D1499" t="s">
        <v>1288</v>
      </c>
      <c r="E1499" t="s">
        <v>2628</v>
      </c>
      <c r="F1499">
        <v>4026</v>
      </c>
      <c r="G1499" s="1">
        <v>39006</v>
      </c>
      <c r="H1499" t="s">
        <v>2023</v>
      </c>
      <c r="I1499">
        <v>0</v>
      </c>
      <c r="J1499">
        <v>5500</v>
      </c>
      <c r="K1499">
        <v>0</v>
      </c>
      <c r="L1499">
        <v>-5500</v>
      </c>
      <c r="M1499" t="s">
        <v>1290</v>
      </c>
    </row>
    <row r="1500" spans="1:13">
      <c r="A1500">
        <v>101010102001</v>
      </c>
      <c r="B1500" t="s">
        <v>2902</v>
      </c>
      <c r="C1500" t="s">
        <v>2626</v>
      </c>
      <c r="D1500" t="s">
        <v>1288</v>
      </c>
      <c r="E1500" t="s">
        <v>2628</v>
      </c>
      <c r="F1500">
        <v>4027</v>
      </c>
      <c r="G1500" s="1">
        <v>39006</v>
      </c>
      <c r="H1500" t="s">
        <v>2024</v>
      </c>
      <c r="I1500">
        <v>0</v>
      </c>
      <c r="J1500">
        <v>5218.58</v>
      </c>
      <c r="K1500">
        <v>0</v>
      </c>
      <c r="L1500">
        <v>-5218.58</v>
      </c>
      <c r="M1500" t="s">
        <v>1290</v>
      </c>
    </row>
    <row r="1501" spans="1:13">
      <c r="A1501">
        <v>101010102001</v>
      </c>
      <c r="B1501" t="s">
        <v>2902</v>
      </c>
      <c r="C1501" t="s">
        <v>2626</v>
      </c>
      <c r="D1501" t="s">
        <v>1288</v>
      </c>
      <c r="E1501" t="s">
        <v>2628</v>
      </c>
      <c r="F1501">
        <v>4028</v>
      </c>
      <c r="G1501" s="1">
        <v>39006</v>
      </c>
      <c r="H1501" t="s">
        <v>2025</v>
      </c>
      <c r="I1501">
        <v>0</v>
      </c>
      <c r="J1501">
        <v>2659.25</v>
      </c>
      <c r="K1501">
        <v>0</v>
      </c>
      <c r="L1501">
        <v>-2659.25</v>
      </c>
      <c r="M1501" t="s">
        <v>1290</v>
      </c>
    </row>
    <row r="1502" spans="1:13">
      <c r="A1502">
        <v>101010102001</v>
      </c>
      <c r="B1502" t="s">
        <v>2902</v>
      </c>
      <c r="C1502" t="s">
        <v>2626</v>
      </c>
      <c r="D1502" t="s">
        <v>1288</v>
      </c>
      <c r="E1502" t="s">
        <v>2628</v>
      </c>
      <c r="F1502">
        <v>4030</v>
      </c>
      <c r="G1502" s="1">
        <v>39006</v>
      </c>
      <c r="H1502" t="s">
        <v>2026</v>
      </c>
      <c r="I1502">
        <v>0</v>
      </c>
      <c r="J1502">
        <v>70</v>
      </c>
      <c r="K1502">
        <v>0</v>
      </c>
      <c r="L1502">
        <v>-70</v>
      </c>
      <c r="M1502" t="s">
        <v>1290</v>
      </c>
    </row>
    <row r="1503" spans="1:13">
      <c r="A1503">
        <v>101010102001</v>
      </c>
      <c r="B1503" t="s">
        <v>1287</v>
      </c>
      <c r="C1503" t="s">
        <v>2626</v>
      </c>
      <c r="D1503" t="s">
        <v>1288</v>
      </c>
      <c r="E1503" t="s">
        <v>2628</v>
      </c>
      <c r="F1503">
        <v>4031</v>
      </c>
      <c r="G1503" s="1">
        <v>39006</v>
      </c>
      <c r="H1503" t="s">
        <v>2648</v>
      </c>
      <c r="I1503">
        <v>0</v>
      </c>
      <c r="J1503">
        <v>45.95</v>
      </c>
      <c r="K1503">
        <v>0</v>
      </c>
      <c r="L1503">
        <v>-45.95</v>
      </c>
      <c r="M1503" t="s">
        <v>1290</v>
      </c>
    </row>
    <row r="1504" spans="1:13">
      <c r="A1504">
        <v>101010102001</v>
      </c>
      <c r="B1504" t="s">
        <v>2902</v>
      </c>
      <c r="C1504" t="s">
        <v>2626</v>
      </c>
      <c r="D1504" t="s">
        <v>1288</v>
      </c>
      <c r="E1504" t="s">
        <v>2628</v>
      </c>
      <c r="F1504">
        <v>4032</v>
      </c>
      <c r="G1504" s="1">
        <v>39006</v>
      </c>
      <c r="H1504" t="s">
        <v>2027</v>
      </c>
      <c r="I1504">
        <v>0</v>
      </c>
      <c r="J1504">
        <v>76.58</v>
      </c>
      <c r="K1504">
        <v>0</v>
      </c>
      <c r="L1504">
        <v>-76.58</v>
      </c>
      <c r="M1504" t="s">
        <v>1290</v>
      </c>
    </row>
    <row r="1505" spans="1:19">
      <c r="A1505">
        <v>101010102001</v>
      </c>
      <c r="B1505" t="s">
        <v>2902</v>
      </c>
      <c r="C1505" t="s">
        <v>2626</v>
      </c>
      <c r="D1505" t="s">
        <v>1288</v>
      </c>
      <c r="E1505" t="s">
        <v>2628</v>
      </c>
      <c r="F1505">
        <v>4034</v>
      </c>
      <c r="G1505" s="1">
        <v>39006</v>
      </c>
      <c r="H1505" t="s">
        <v>2028</v>
      </c>
      <c r="I1505">
        <v>0</v>
      </c>
      <c r="J1505">
        <v>85</v>
      </c>
      <c r="K1505">
        <v>0</v>
      </c>
      <c r="L1505">
        <v>-85</v>
      </c>
      <c r="M1505" t="s">
        <v>1290</v>
      </c>
    </row>
    <row r="1506" spans="1:19">
      <c r="A1506">
        <v>101010102001</v>
      </c>
      <c r="B1506" t="s">
        <v>2676</v>
      </c>
      <c r="C1506" t="s">
        <v>2626</v>
      </c>
      <c r="D1506" t="s">
        <v>1288</v>
      </c>
      <c r="E1506" t="s">
        <v>2628</v>
      </c>
      <c r="F1506">
        <v>4035</v>
      </c>
      <c r="G1506" s="1">
        <v>39006</v>
      </c>
      <c r="H1506" t="s">
        <v>357</v>
      </c>
      <c r="I1506">
        <v>0</v>
      </c>
      <c r="J1506">
        <v>63.4</v>
      </c>
      <c r="K1506">
        <v>0</v>
      </c>
      <c r="L1506">
        <v>-63.4</v>
      </c>
      <c r="M1506" t="s">
        <v>1290</v>
      </c>
    </row>
    <row r="1507" spans="1:19">
      <c r="A1507">
        <v>101010102001</v>
      </c>
      <c r="B1507" t="s">
        <v>2902</v>
      </c>
      <c r="C1507" t="s">
        <v>2626</v>
      </c>
      <c r="D1507" t="s">
        <v>1288</v>
      </c>
      <c r="E1507" t="s">
        <v>2628</v>
      </c>
      <c r="F1507">
        <v>4036</v>
      </c>
      <c r="G1507" s="1">
        <v>39006</v>
      </c>
      <c r="H1507" t="s">
        <v>2029</v>
      </c>
      <c r="I1507">
        <v>0</v>
      </c>
      <c r="J1507">
        <v>67.95</v>
      </c>
      <c r="K1507">
        <v>0</v>
      </c>
      <c r="L1507">
        <v>-67.95</v>
      </c>
      <c r="M1507" t="s">
        <v>1290</v>
      </c>
    </row>
    <row r="1508" spans="1:19" s="7" customFormat="1">
      <c r="A1508" s="7">
        <v>101010102001</v>
      </c>
      <c r="B1508" s="7" t="s">
        <v>2902</v>
      </c>
      <c r="C1508" s="7" t="s">
        <v>2626</v>
      </c>
      <c r="D1508" s="7" t="s">
        <v>1288</v>
      </c>
      <c r="E1508" s="7" t="s">
        <v>2628</v>
      </c>
      <c r="F1508" s="7">
        <v>4037</v>
      </c>
      <c r="G1508" s="8">
        <v>39007</v>
      </c>
      <c r="H1508" s="7" t="s">
        <v>2034</v>
      </c>
      <c r="I1508" s="7">
        <v>0</v>
      </c>
      <c r="J1508" s="7">
        <v>6680.87</v>
      </c>
      <c r="K1508" s="7">
        <v>0</v>
      </c>
      <c r="L1508" s="7">
        <v>-6680.87</v>
      </c>
      <c r="M1508" s="7" t="s">
        <v>1290</v>
      </c>
    </row>
    <row r="1509" spans="1:19" s="5" customFormat="1">
      <c r="A1509" s="5">
        <v>101010102001</v>
      </c>
      <c r="B1509" s="5" t="s">
        <v>2902</v>
      </c>
      <c r="C1509" s="5" t="s">
        <v>2626</v>
      </c>
      <c r="D1509" s="5" t="s">
        <v>1288</v>
      </c>
      <c r="E1509" s="5" t="s">
        <v>2628</v>
      </c>
      <c r="F1509" s="5">
        <v>4038</v>
      </c>
      <c r="G1509" s="6">
        <v>39007</v>
      </c>
      <c r="H1509" s="5" t="s">
        <v>2035</v>
      </c>
      <c r="I1509" s="5">
        <v>0</v>
      </c>
      <c r="J1509" s="5">
        <v>21416.28</v>
      </c>
      <c r="K1509" s="5">
        <v>0</v>
      </c>
      <c r="L1509" s="5">
        <v>-21416.28</v>
      </c>
      <c r="M1509" s="5" t="s">
        <v>1290</v>
      </c>
    </row>
    <row r="1510" spans="1:19">
      <c r="A1510">
        <v>101010102001</v>
      </c>
      <c r="B1510" t="s">
        <v>2902</v>
      </c>
      <c r="C1510" t="s">
        <v>2626</v>
      </c>
      <c r="D1510" t="s">
        <v>1288</v>
      </c>
      <c r="E1510" t="s">
        <v>2628</v>
      </c>
      <c r="F1510">
        <v>4039</v>
      </c>
      <c r="G1510" s="1">
        <v>39008</v>
      </c>
      <c r="H1510" t="s">
        <v>2042</v>
      </c>
      <c r="I1510">
        <v>0</v>
      </c>
      <c r="J1510">
        <v>19230.939999999999</v>
      </c>
      <c r="K1510">
        <v>0</v>
      </c>
      <c r="L1510">
        <v>-19230.939999999999</v>
      </c>
      <c r="M1510" t="s">
        <v>1290</v>
      </c>
    </row>
    <row r="1511" spans="1:19">
      <c r="A1511">
        <v>101010102001</v>
      </c>
      <c r="B1511" t="s">
        <v>2902</v>
      </c>
      <c r="C1511" t="s">
        <v>2626</v>
      </c>
      <c r="D1511" t="s">
        <v>1288</v>
      </c>
      <c r="E1511" t="s">
        <v>2628</v>
      </c>
      <c r="F1511">
        <v>4040</v>
      </c>
      <c r="G1511" s="1">
        <v>39008</v>
      </c>
      <c r="H1511" t="s">
        <v>2043</v>
      </c>
      <c r="I1511">
        <v>0</v>
      </c>
      <c r="J1511">
        <v>10689.38</v>
      </c>
      <c r="K1511">
        <v>0</v>
      </c>
      <c r="L1511">
        <v>-10689.38</v>
      </c>
      <c r="M1511" t="s">
        <v>1290</v>
      </c>
    </row>
    <row r="1512" spans="1:19">
      <c r="A1512">
        <v>101010102001</v>
      </c>
      <c r="B1512" t="s">
        <v>2902</v>
      </c>
      <c r="C1512" t="s">
        <v>2626</v>
      </c>
      <c r="D1512" t="s">
        <v>1288</v>
      </c>
      <c r="E1512" t="s">
        <v>2628</v>
      </c>
      <c r="F1512">
        <v>4041</v>
      </c>
      <c r="G1512" s="1">
        <v>39008</v>
      </c>
      <c r="H1512" t="s">
        <v>2044</v>
      </c>
      <c r="I1512">
        <v>0</v>
      </c>
      <c r="J1512">
        <v>111.99</v>
      </c>
      <c r="K1512">
        <v>0</v>
      </c>
      <c r="L1512">
        <v>-111.99</v>
      </c>
      <c r="M1512" t="s">
        <v>1290</v>
      </c>
    </row>
    <row r="1513" spans="1:19">
      <c r="A1513">
        <v>101010102001</v>
      </c>
      <c r="B1513" t="s">
        <v>1287</v>
      </c>
      <c r="C1513" t="s">
        <v>2626</v>
      </c>
      <c r="D1513" t="s">
        <v>1288</v>
      </c>
      <c r="E1513" t="s">
        <v>2628</v>
      </c>
      <c r="F1513">
        <v>4042</v>
      </c>
      <c r="G1513" s="1">
        <v>39008</v>
      </c>
      <c r="H1513" t="s">
        <v>2649</v>
      </c>
      <c r="I1513">
        <v>0</v>
      </c>
      <c r="J1513">
        <v>7.5</v>
      </c>
      <c r="K1513">
        <v>0</v>
      </c>
      <c r="L1513">
        <v>-7.5</v>
      </c>
      <c r="M1513" t="s">
        <v>1290</v>
      </c>
    </row>
    <row r="1514" spans="1:19">
      <c r="A1514">
        <v>101010102001</v>
      </c>
      <c r="B1514" t="s">
        <v>2902</v>
      </c>
      <c r="C1514" t="s">
        <v>2626</v>
      </c>
      <c r="D1514" t="s">
        <v>1288</v>
      </c>
      <c r="E1514" t="s">
        <v>2628</v>
      </c>
      <c r="F1514">
        <v>4042</v>
      </c>
      <c r="G1514" s="1">
        <v>39008</v>
      </c>
      <c r="H1514" t="s">
        <v>2045</v>
      </c>
      <c r="I1514">
        <v>0</v>
      </c>
      <c r="J1514">
        <v>63.5</v>
      </c>
      <c r="K1514">
        <v>0</v>
      </c>
      <c r="L1514">
        <v>-63.5</v>
      </c>
      <c r="M1514" t="s">
        <v>1290</v>
      </c>
    </row>
    <row r="1515" spans="1:19">
      <c r="A1515">
        <v>101010102001</v>
      </c>
      <c r="B1515" t="s">
        <v>2902</v>
      </c>
      <c r="C1515" t="s">
        <v>2626</v>
      </c>
      <c r="D1515" t="s">
        <v>1288</v>
      </c>
      <c r="E1515" t="s">
        <v>2628</v>
      </c>
      <c r="F1515">
        <v>4046</v>
      </c>
      <c r="G1515" s="1">
        <v>39008</v>
      </c>
      <c r="H1515" t="s">
        <v>2046</v>
      </c>
      <c r="I1515">
        <v>0</v>
      </c>
      <c r="J1515">
        <v>44.8</v>
      </c>
      <c r="K1515">
        <v>0</v>
      </c>
      <c r="L1515">
        <v>-44.8</v>
      </c>
      <c r="M1515" t="s">
        <v>1290</v>
      </c>
    </row>
    <row r="1516" spans="1:19">
      <c r="A1516">
        <v>101010102001</v>
      </c>
      <c r="B1516" t="s">
        <v>2902</v>
      </c>
      <c r="C1516" t="s">
        <v>2626</v>
      </c>
      <c r="D1516" t="s">
        <v>1288</v>
      </c>
      <c r="E1516" t="s">
        <v>2628</v>
      </c>
      <c r="F1516">
        <v>4047</v>
      </c>
      <c r="G1516" s="1">
        <v>39008</v>
      </c>
      <c r="H1516" t="s">
        <v>2047</v>
      </c>
      <c r="I1516">
        <v>0</v>
      </c>
      <c r="J1516">
        <v>136.69999999999999</v>
      </c>
      <c r="K1516">
        <v>0</v>
      </c>
      <c r="L1516">
        <v>-136.69999999999999</v>
      </c>
      <c r="M1516" t="s">
        <v>1290</v>
      </c>
    </row>
    <row r="1517" spans="1:19">
      <c r="A1517" s="9">
        <v>101010102001</v>
      </c>
      <c r="B1517" s="9" t="s">
        <v>2902</v>
      </c>
      <c r="C1517" s="9" t="s">
        <v>2626</v>
      </c>
      <c r="D1517" s="9" t="s">
        <v>1288</v>
      </c>
      <c r="E1517" s="9" t="s">
        <v>2628</v>
      </c>
      <c r="F1517" s="9">
        <v>4048</v>
      </c>
      <c r="G1517" s="10">
        <v>39009</v>
      </c>
      <c r="H1517" s="9" t="s">
        <v>2061</v>
      </c>
      <c r="I1517" s="9">
        <v>0</v>
      </c>
      <c r="J1517" s="9">
        <v>35.79</v>
      </c>
      <c r="K1517" s="9">
        <v>0</v>
      </c>
      <c r="L1517" s="9">
        <v>-35.79</v>
      </c>
      <c r="M1517" s="9" t="s">
        <v>1290</v>
      </c>
      <c r="N1517" s="9"/>
      <c r="O1517" s="9"/>
      <c r="P1517" s="9"/>
      <c r="Q1517" s="9"/>
      <c r="R1517" s="9"/>
      <c r="S1517" s="9"/>
    </row>
    <row r="1518" spans="1:19" s="5" customFormat="1">
      <c r="A1518" s="9">
        <v>101010102001</v>
      </c>
      <c r="B1518" s="9" t="s">
        <v>2902</v>
      </c>
      <c r="C1518" s="9" t="s">
        <v>2626</v>
      </c>
      <c r="D1518" s="9" t="s">
        <v>1288</v>
      </c>
      <c r="E1518" s="9" t="s">
        <v>2628</v>
      </c>
      <c r="F1518" s="9">
        <v>4048</v>
      </c>
      <c r="G1518" s="10">
        <v>39009</v>
      </c>
      <c r="H1518" s="9" t="s">
        <v>2061</v>
      </c>
      <c r="I1518" s="9">
        <v>0</v>
      </c>
      <c r="J1518" s="9">
        <v>21.9</v>
      </c>
      <c r="K1518" s="9">
        <v>0</v>
      </c>
      <c r="L1518" s="9">
        <v>-21.9</v>
      </c>
      <c r="M1518" s="9" t="s">
        <v>1290</v>
      </c>
      <c r="N1518" s="9" t="s">
        <v>320</v>
      </c>
      <c r="O1518" s="9"/>
      <c r="P1518" s="9"/>
      <c r="Q1518" s="9"/>
      <c r="R1518" s="9"/>
      <c r="S1518" s="9"/>
    </row>
    <row r="1519" spans="1:19">
      <c r="A1519">
        <v>101010102001</v>
      </c>
      <c r="B1519" t="s">
        <v>2902</v>
      </c>
      <c r="C1519" t="s">
        <v>2626</v>
      </c>
      <c r="D1519" t="s">
        <v>1288</v>
      </c>
      <c r="E1519" t="s">
        <v>2628</v>
      </c>
      <c r="F1519">
        <v>4049</v>
      </c>
      <c r="G1519" s="1">
        <v>39009</v>
      </c>
      <c r="H1519" t="s">
        <v>2062</v>
      </c>
      <c r="I1519">
        <v>0</v>
      </c>
      <c r="J1519">
        <v>376.63</v>
      </c>
      <c r="K1519">
        <v>0</v>
      </c>
      <c r="L1519">
        <v>-376.63</v>
      </c>
      <c r="M1519" t="s">
        <v>1290</v>
      </c>
    </row>
    <row r="1520" spans="1:19">
      <c r="A1520">
        <v>101010102001</v>
      </c>
      <c r="B1520" t="s">
        <v>2902</v>
      </c>
      <c r="C1520" t="s">
        <v>2626</v>
      </c>
      <c r="D1520" t="s">
        <v>1288</v>
      </c>
      <c r="E1520" t="s">
        <v>2628</v>
      </c>
      <c r="F1520">
        <v>4050</v>
      </c>
      <c r="G1520" s="1">
        <v>39009</v>
      </c>
      <c r="H1520" t="s">
        <v>2063</v>
      </c>
      <c r="I1520">
        <v>0</v>
      </c>
      <c r="J1520">
        <v>8566.51</v>
      </c>
      <c r="K1520">
        <v>0</v>
      </c>
      <c r="L1520">
        <v>-8566.51</v>
      </c>
      <c r="M1520" t="s">
        <v>1290</v>
      </c>
    </row>
    <row r="1521" spans="1:13" s="5" customFormat="1">
      <c r="A1521" s="5">
        <v>101010102001</v>
      </c>
      <c r="B1521" s="5" t="s">
        <v>2902</v>
      </c>
      <c r="C1521" s="5" t="s">
        <v>2626</v>
      </c>
      <c r="D1521" s="5" t="s">
        <v>1288</v>
      </c>
      <c r="E1521" s="5" t="s">
        <v>2628</v>
      </c>
      <c r="F1521" s="5">
        <v>4052</v>
      </c>
      <c r="G1521" s="6">
        <v>39009</v>
      </c>
      <c r="H1521" s="5" t="s">
        <v>2064</v>
      </c>
      <c r="I1521" s="5">
        <v>0</v>
      </c>
      <c r="J1521" s="5">
        <v>2672.35</v>
      </c>
      <c r="K1521" s="5">
        <v>0</v>
      </c>
      <c r="L1521" s="5">
        <v>-2672.35</v>
      </c>
      <c r="M1521" s="5" t="s">
        <v>1290</v>
      </c>
    </row>
    <row r="1522" spans="1:13" s="5" customFormat="1">
      <c r="A1522" s="5">
        <v>101010102001</v>
      </c>
      <c r="B1522" s="5" t="s">
        <v>2902</v>
      </c>
      <c r="C1522" s="5" t="s">
        <v>2626</v>
      </c>
      <c r="D1522" s="5" t="s">
        <v>1288</v>
      </c>
      <c r="E1522" s="5" t="s">
        <v>2628</v>
      </c>
      <c r="F1522" s="5">
        <v>4053</v>
      </c>
      <c r="G1522" s="6">
        <v>39009</v>
      </c>
      <c r="H1522" s="5" t="s">
        <v>2065</v>
      </c>
      <c r="I1522" s="5">
        <v>0</v>
      </c>
      <c r="J1522" s="5">
        <v>100</v>
      </c>
      <c r="K1522" s="5">
        <v>0</v>
      </c>
      <c r="L1522" s="5">
        <v>-100</v>
      </c>
      <c r="M1522" s="5" t="s">
        <v>1290</v>
      </c>
    </row>
    <row r="1523" spans="1:13">
      <c r="A1523">
        <v>101010102001</v>
      </c>
      <c r="B1523" t="s">
        <v>2902</v>
      </c>
      <c r="C1523" t="s">
        <v>2626</v>
      </c>
      <c r="D1523" t="s">
        <v>1288</v>
      </c>
      <c r="E1523" t="s">
        <v>2628</v>
      </c>
      <c r="F1523">
        <v>4054</v>
      </c>
      <c r="G1523" s="1">
        <v>39009</v>
      </c>
      <c r="H1523" t="s">
        <v>2066</v>
      </c>
      <c r="I1523">
        <v>0</v>
      </c>
      <c r="J1523">
        <v>1246</v>
      </c>
      <c r="K1523">
        <v>0</v>
      </c>
      <c r="L1523">
        <v>-1246</v>
      </c>
      <c r="M1523" t="s">
        <v>1290</v>
      </c>
    </row>
    <row r="1524" spans="1:13">
      <c r="A1524">
        <v>101010102001</v>
      </c>
      <c r="B1524" t="s">
        <v>2902</v>
      </c>
      <c r="C1524" t="s">
        <v>2626</v>
      </c>
      <c r="D1524" t="s">
        <v>1288</v>
      </c>
      <c r="E1524" t="s">
        <v>2628</v>
      </c>
      <c r="F1524">
        <v>4055</v>
      </c>
      <c r="G1524" s="1">
        <v>39009</v>
      </c>
      <c r="H1524" t="s">
        <v>2067</v>
      </c>
      <c r="I1524">
        <v>0</v>
      </c>
      <c r="J1524">
        <v>60</v>
      </c>
      <c r="K1524">
        <v>0</v>
      </c>
      <c r="L1524">
        <v>-60</v>
      </c>
      <c r="M1524" t="s">
        <v>1290</v>
      </c>
    </row>
    <row r="1525" spans="1:13">
      <c r="A1525">
        <v>101010102001</v>
      </c>
      <c r="B1525" t="s">
        <v>2902</v>
      </c>
      <c r="C1525" t="s">
        <v>2626</v>
      </c>
      <c r="D1525" t="s">
        <v>1288</v>
      </c>
      <c r="E1525" t="s">
        <v>2628</v>
      </c>
      <c r="F1525">
        <v>4056</v>
      </c>
      <c r="G1525" s="1">
        <v>39009</v>
      </c>
      <c r="H1525" t="s">
        <v>2068</v>
      </c>
      <c r="I1525">
        <v>0</v>
      </c>
      <c r="J1525">
        <v>76.48</v>
      </c>
      <c r="K1525">
        <v>0</v>
      </c>
      <c r="L1525">
        <v>-76.48</v>
      </c>
      <c r="M1525" t="s">
        <v>1290</v>
      </c>
    </row>
    <row r="1526" spans="1:13">
      <c r="A1526">
        <v>101010102001</v>
      </c>
      <c r="B1526" t="s">
        <v>2902</v>
      </c>
      <c r="C1526" t="s">
        <v>2626</v>
      </c>
      <c r="D1526" t="s">
        <v>1288</v>
      </c>
      <c r="E1526" t="s">
        <v>2628</v>
      </c>
      <c r="F1526">
        <v>4057</v>
      </c>
      <c r="G1526" s="1">
        <v>39009</v>
      </c>
      <c r="H1526" t="s">
        <v>2069</v>
      </c>
      <c r="I1526">
        <v>0</v>
      </c>
      <c r="J1526">
        <v>311.36</v>
      </c>
      <c r="K1526">
        <v>0</v>
      </c>
      <c r="L1526">
        <v>-311.36</v>
      </c>
      <c r="M1526" t="s">
        <v>1290</v>
      </c>
    </row>
    <row r="1527" spans="1:13">
      <c r="A1527">
        <v>101010102001</v>
      </c>
      <c r="B1527" t="s">
        <v>2902</v>
      </c>
      <c r="C1527" t="s">
        <v>2626</v>
      </c>
      <c r="D1527" t="s">
        <v>1288</v>
      </c>
      <c r="E1527" t="s">
        <v>2628</v>
      </c>
      <c r="F1527">
        <v>4061</v>
      </c>
      <c r="G1527" s="1">
        <v>39009</v>
      </c>
      <c r="H1527" t="s">
        <v>2070</v>
      </c>
      <c r="I1527">
        <v>0</v>
      </c>
      <c r="J1527">
        <v>168</v>
      </c>
      <c r="K1527">
        <v>0</v>
      </c>
      <c r="L1527">
        <v>-168</v>
      </c>
      <c r="M1527" t="s">
        <v>1290</v>
      </c>
    </row>
    <row r="1528" spans="1:13">
      <c r="A1528">
        <v>101010102001</v>
      </c>
      <c r="B1528" t="s">
        <v>2902</v>
      </c>
      <c r="C1528" t="s">
        <v>2626</v>
      </c>
      <c r="D1528" t="s">
        <v>1288</v>
      </c>
      <c r="E1528" t="s">
        <v>2628</v>
      </c>
      <c r="F1528">
        <v>4062</v>
      </c>
      <c r="G1528" s="1">
        <v>39009</v>
      </c>
      <c r="H1528" t="s">
        <v>2071</v>
      </c>
      <c r="I1528">
        <v>0</v>
      </c>
      <c r="J1528">
        <v>33.6</v>
      </c>
      <c r="K1528">
        <v>0</v>
      </c>
      <c r="L1528">
        <v>-33.6</v>
      </c>
      <c r="M1528" t="s">
        <v>1290</v>
      </c>
    </row>
    <row r="1529" spans="1:13">
      <c r="A1529">
        <v>101010102001</v>
      </c>
      <c r="B1529" t="s">
        <v>2902</v>
      </c>
      <c r="C1529" t="s">
        <v>2626</v>
      </c>
      <c r="D1529" t="s">
        <v>1288</v>
      </c>
      <c r="E1529" t="s">
        <v>2628</v>
      </c>
      <c r="F1529">
        <v>4063</v>
      </c>
      <c r="G1529" s="1">
        <v>39009</v>
      </c>
      <c r="H1529" t="s">
        <v>2072</v>
      </c>
      <c r="I1529">
        <v>0</v>
      </c>
      <c r="J1529">
        <v>384.61</v>
      </c>
      <c r="K1529">
        <v>0</v>
      </c>
      <c r="L1529">
        <v>-384.61</v>
      </c>
      <c r="M1529" t="s">
        <v>1290</v>
      </c>
    </row>
    <row r="1530" spans="1:13">
      <c r="A1530">
        <v>101010102001</v>
      </c>
      <c r="B1530" t="s">
        <v>2902</v>
      </c>
      <c r="C1530" t="s">
        <v>2626</v>
      </c>
      <c r="D1530" t="s">
        <v>1288</v>
      </c>
      <c r="E1530" t="s">
        <v>2628</v>
      </c>
      <c r="F1530">
        <v>4065</v>
      </c>
      <c r="G1530" s="1">
        <v>39009</v>
      </c>
      <c r="H1530" t="s">
        <v>2073</v>
      </c>
      <c r="I1530">
        <v>0</v>
      </c>
      <c r="J1530">
        <v>1520</v>
      </c>
      <c r="K1530">
        <v>0</v>
      </c>
      <c r="L1530">
        <v>-1520</v>
      </c>
      <c r="M1530" t="s">
        <v>1290</v>
      </c>
    </row>
    <row r="1531" spans="1:13">
      <c r="A1531">
        <v>101010102001</v>
      </c>
      <c r="B1531" t="s">
        <v>2902</v>
      </c>
      <c r="C1531" t="s">
        <v>2626</v>
      </c>
      <c r="D1531" t="s">
        <v>1288</v>
      </c>
      <c r="E1531" t="s">
        <v>2628</v>
      </c>
      <c r="F1531">
        <v>4067</v>
      </c>
      <c r="G1531" s="1">
        <v>39010</v>
      </c>
      <c r="H1531" t="s">
        <v>2082</v>
      </c>
      <c r="I1531">
        <v>0</v>
      </c>
      <c r="J1531">
        <v>87.5</v>
      </c>
      <c r="K1531">
        <v>0</v>
      </c>
      <c r="L1531">
        <v>-87.5</v>
      </c>
      <c r="M1531" t="s">
        <v>1290</v>
      </c>
    </row>
    <row r="1532" spans="1:13">
      <c r="A1532">
        <v>101010102001</v>
      </c>
      <c r="B1532" t="s">
        <v>2902</v>
      </c>
      <c r="C1532" t="s">
        <v>2626</v>
      </c>
      <c r="D1532" t="s">
        <v>1288</v>
      </c>
      <c r="E1532" t="s">
        <v>2628</v>
      </c>
      <c r="F1532">
        <v>4069</v>
      </c>
      <c r="G1532" s="1">
        <v>39010</v>
      </c>
      <c r="H1532" t="s">
        <v>2444</v>
      </c>
      <c r="I1532">
        <v>0</v>
      </c>
      <c r="J1532">
        <v>166.39</v>
      </c>
      <c r="K1532">
        <v>0</v>
      </c>
      <c r="L1532">
        <v>-166.39</v>
      </c>
      <c r="M1532" t="s">
        <v>1290</v>
      </c>
    </row>
    <row r="1533" spans="1:13">
      <c r="A1533">
        <v>101010102001</v>
      </c>
      <c r="B1533" t="s">
        <v>2902</v>
      </c>
      <c r="C1533" t="s">
        <v>2626</v>
      </c>
      <c r="D1533" t="s">
        <v>1288</v>
      </c>
      <c r="E1533" t="s">
        <v>2628</v>
      </c>
      <c r="F1533">
        <v>4070</v>
      </c>
      <c r="G1533" s="1">
        <v>39010</v>
      </c>
      <c r="H1533" t="s">
        <v>2083</v>
      </c>
      <c r="I1533">
        <v>0</v>
      </c>
      <c r="J1533">
        <v>5344.69</v>
      </c>
      <c r="K1533">
        <v>0</v>
      </c>
      <c r="L1533">
        <v>-5344.69</v>
      </c>
      <c r="M1533" t="s">
        <v>1290</v>
      </c>
    </row>
    <row r="1534" spans="1:13">
      <c r="A1534">
        <v>101010102001</v>
      </c>
      <c r="B1534" t="s">
        <v>2902</v>
      </c>
      <c r="C1534" t="s">
        <v>2626</v>
      </c>
      <c r="D1534" t="s">
        <v>1288</v>
      </c>
      <c r="E1534" t="s">
        <v>2628</v>
      </c>
      <c r="F1534">
        <v>4071</v>
      </c>
      <c r="G1534" s="1">
        <v>39010</v>
      </c>
      <c r="H1534" t="s">
        <v>3446</v>
      </c>
      <c r="I1534">
        <v>0</v>
      </c>
      <c r="J1534">
        <v>16608.54</v>
      </c>
      <c r="K1534">
        <v>0</v>
      </c>
      <c r="L1534">
        <v>-16608.54</v>
      </c>
      <c r="M1534" t="s">
        <v>1290</v>
      </c>
    </row>
    <row r="1535" spans="1:13">
      <c r="A1535">
        <v>101010102001</v>
      </c>
      <c r="B1535" t="s">
        <v>2902</v>
      </c>
      <c r="C1535" t="s">
        <v>2626</v>
      </c>
      <c r="D1535" t="s">
        <v>1288</v>
      </c>
      <c r="E1535" t="s">
        <v>2628</v>
      </c>
      <c r="F1535">
        <v>4073</v>
      </c>
      <c r="G1535" s="1">
        <v>39010</v>
      </c>
      <c r="H1535" t="s">
        <v>3447</v>
      </c>
      <c r="I1535">
        <v>0</v>
      </c>
      <c r="J1535">
        <v>504</v>
      </c>
      <c r="K1535">
        <v>0</v>
      </c>
      <c r="L1535">
        <v>-504</v>
      </c>
      <c r="M1535" t="s">
        <v>1290</v>
      </c>
    </row>
    <row r="1536" spans="1:13">
      <c r="A1536">
        <v>101010102001</v>
      </c>
      <c r="B1536" t="s">
        <v>2902</v>
      </c>
      <c r="C1536" t="s">
        <v>2626</v>
      </c>
      <c r="D1536" t="s">
        <v>1288</v>
      </c>
      <c r="E1536" t="s">
        <v>2628</v>
      </c>
      <c r="F1536">
        <v>4075</v>
      </c>
      <c r="G1536" s="1">
        <v>39010</v>
      </c>
      <c r="H1536" t="s">
        <v>1362</v>
      </c>
      <c r="I1536">
        <v>0</v>
      </c>
      <c r="J1536">
        <v>652</v>
      </c>
      <c r="K1536">
        <v>0</v>
      </c>
      <c r="L1536">
        <v>-652</v>
      </c>
      <c r="M1536" t="s">
        <v>1290</v>
      </c>
    </row>
    <row r="1537" spans="1:13">
      <c r="A1537">
        <v>101010102001</v>
      </c>
      <c r="B1537" t="s">
        <v>2902</v>
      </c>
      <c r="C1537" t="s">
        <v>2626</v>
      </c>
      <c r="D1537" t="s">
        <v>1288</v>
      </c>
      <c r="E1537" t="s">
        <v>2628</v>
      </c>
      <c r="F1537">
        <v>4076</v>
      </c>
      <c r="G1537" s="1">
        <v>39010</v>
      </c>
      <c r="H1537" t="s">
        <v>1363</v>
      </c>
      <c r="I1537">
        <v>0</v>
      </c>
      <c r="J1537">
        <v>20.57</v>
      </c>
      <c r="K1537">
        <v>0</v>
      </c>
      <c r="L1537">
        <v>-20.57</v>
      </c>
      <c r="M1537" t="s">
        <v>1290</v>
      </c>
    </row>
    <row r="1538" spans="1:13">
      <c r="A1538">
        <v>101010102001</v>
      </c>
      <c r="B1538" t="s">
        <v>2902</v>
      </c>
      <c r="C1538" t="s">
        <v>2626</v>
      </c>
      <c r="D1538" t="s">
        <v>1288</v>
      </c>
      <c r="E1538" t="s">
        <v>2628</v>
      </c>
      <c r="F1538">
        <v>4077</v>
      </c>
      <c r="G1538" s="1">
        <v>39010</v>
      </c>
      <c r="H1538" t="s">
        <v>2236</v>
      </c>
      <c r="I1538">
        <v>0</v>
      </c>
      <c r="J1538">
        <v>147.91999999999999</v>
      </c>
      <c r="K1538">
        <v>0</v>
      </c>
      <c r="L1538">
        <v>-147.91999999999999</v>
      </c>
      <c r="M1538" t="s">
        <v>1290</v>
      </c>
    </row>
    <row r="1539" spans="1:13">
      <c r="A1539">
        <v>101010102001</v>
      </c>
      <c r="B1539" t="s">
        <v>2902</v>
      </c>
      <c r="C1539" t="s">
        <v>2626</v>
      </c>
      <c r="D1539" t="s">
        <v>1288</v>
      </c>
      <c r="E1539" t="s">
        <v>2628</v>
      </c>
      <c r="F1539">
        <v>4080</v>
      </c>
      <c r="G1539" s="1">
        <v>39013</v>
      </c>
      <c r="H1539" t="s">
        <v>1381</v>
      </c>
      <c r="I1539">
        <v>0</v>
      </c>
      <c r="J1539">
        <v>1007.11</v>
      </c>
      <c r="K1539">
        <v>0</v>
      </c>
      <c r="L1539">
        <v>-1007.11</v>
      </c>
      <c r="M1539" t="s">
        <v>1290</v>
      </c>
    </row>
    <row r="1540" spans="1:13">
      <c r="A1540">
        <v>101010102001</v>
      </c>
      <c r="B1540" t="s">
        <v>2902</v>
      </c>
      <c r="C1540" t="s">
        <v>2626</v>
      </c>
      <c r="D1540" t="s">
        <v>1288</v>
      </c>
      <c r="E1540" t="s">
        <v>2628</v>
      </c>
      <c r="F1540">
        <v>4081</v>
      </c>
      <c r="G1540" s="1">
        <v>39013</v>
      </c>
      <c r="H1540" t="s">
        <v>1382</v>
      </c>
      <c r="I1540">
        <v>0</v>
      </c>
      <c r="J1540">
        <v>132</v>
      </c>
      <c r="K1540">
        <v>0</v>
      </c>
      <c r="L1540">
        <v>-132</v>
      </c>
      <c r="M1540" t="s">
        <v>1290</v>
      </c>
    </row>
    <row r="1541" spans="1:13">
      <c r="A1541">
        <v>101010102001</v>
      </c>
      <c r="B1541" t="s">
        <v>2902</v>
      </c>
      <c r="C1541" t="s">
        <v>2626</v>
      </c>
      <c r="D1541" t="s">
        <v>1288</v>
      </c>
      <c r="E1541" t="s">
        <v>2628</v>
      </c>
      <c r="F1541">
        <v>4082</v>
      </c>
      <c r="G1541" s="1">
        <v>39013</v>
      </c>
      <c r="H1541" t="s">
        <v>1383</v>
      </c>
      <c r="I1541">
        <v>0</v>
      </c>
      <c r="J1541">
        <v>14785.98</v>
      </c>
      <c r="K1541">
        <v>0</v>
      </c>
      <c r="L1541">
        <v>-14785.98</v>
      </c>
      <c r="M1541" t="s">
        <v>1290</v>
      </c>
    </row>
    <row r="1542" spans="1:13">
      <c r="A1542">
        <v>101010102001</v>
      </c>
      <c r="B1542" t="s">
        <v>2902</v>
      </c>
      <c r="C1542" t="s">
        <v>2626</v>
      </c>
      <c r="D1542" t="s">
        <v>1288</v>
      </c>
      <c r="E1542" t="s">
        <v>2628</v>
      </c>
      <c r="F1542">
        <v>4083</v>
      </c>
      <c r="G1542" s="1">
        <v>39013</v>
      </c>
      <c r="H1542" t="s">
        <v>1384</v>
      </c>
      <c r="I1542">
        <v>0</v>
      </c>
      <c r="J1542">
        <v>5318.5</v>
      </c>
      <c r="K1542">
        <v>0</v>
      </c>
      <c r="L1542">
        <v>-5318.5</v>
      </c>
      <c r="M1542" t="s">
        <v>1290</v>
      </c>
    </row>
    <row r="1543" spans="1:13">
      <c r="A1543">
        <v>101010102001</v>
      </c>
      <c r="B1543" t="s">
        <v>2902</v>
      </c>
      <c r="C1543" t="s">
        <v>2626</v>
      </c>
      <c r="D1543" t="s">
        <v>1288</v>
      </c>
      <c r="E1543" t="s">
        <v>2628</v>
      </c>
      <c r="F1543">
        <v>4084</v>
      </c>
      <c r="G1543" s="1">
        <v>39013</v>
      </c>
      <c r="H1543" t="s">
        <v>1385</v>
      </c>
      <c r="I1543">
        <v>0</v>
      </c>
      <c r="J1543">
        <v>414.4</v>
      </c>
      <c r="K1543">
        <v>0</v>
      </c>
      <c r="L1543">
        <v>-414.4</v>
      </c>
      <c r="M1543" t="s">
        <v>1290</v>
      </c>
    </row>
    <row r="1544" spans="1:13">
      <c r="A1544">
        <v>101010102001</v>
      </c>
      <c r="B1544" t="s">
        <v>2902</v>
      </c>
      <c r="C1544" t="s">
        <v>2626</v>
      </c>
      <c r="D1544" t="s">
        <v>1288</v>
      </c>
      <c r="E1544" t="s">
        <v>2628</v>
      </c>
      <c r="F1544">
        <v>4085</v>
      </c>
      <c r="G1544" s="1">
        <v>39013</v>
      </c>
      <c r="H1544" t="s">
        <v>1386</v>
      </c>
      <c r="I1544">
        <v>0</v>
      </c>
      <c r="J1544">
        <v>414.4</v>
      </c>
      <c r="K1544">
        <v>0</v>
      </c>
      <c r="L1544">
        <v>-414.4</v>
      </c>
      <c r="M1544" t="s">
        <v>1290</v>
      </c>
    </row>
    <row r="1545" spans="1:13">
      <c r="A1545">
        <v>101010102001</v>
      </c>
      <c r="B1545" t="s">
        <v>2902</v>
      </c>
      <c r="C1545" t="s">
        <v>2626</v>
      </c>
      <c r="D1545" t="s">
        <v>1288</v>
      </c>
      <c r="E1545" t="s">
        <v>2628</v>
      </c>
      <c r="F1545">
        <v>4086</v>
      </c>
      <c r="G1545" s="1">
        <v>39014</v>
      </c>
      <c r="H1545" t="s">
        <v>1390</v>
      </c>
      <c r="I1545">
        <v>0</v>
      </c>
      <c r="J1545">
        <v>14860.28</v>
      </c>
      <c r="K1545">
        <v>0</v>
      </c>
      <c r="L1545">
        <v>-14860.28</v>
      </c>
      <c r="M1545" t="s">
        <v>1290</v>
      </c>
    </row>
    <row r="1546" spans="1:13">
      <c r="A1546">
        <v>101010102001</v>
      </c>
      <c r="B1546" t="s">
        <v>2902</v>
      </c>
      <c r="C1546" t="s">
        <v>2626</v>
      </c>
      <c r="D1546" t="s">
        <v>1288</v>
      </c>
      <c r="E1546" t="s">
        <v>2628</v>
      </c>
      <c r="F1546">
        <v>4087</v>
      </c>
      <c r="G1546" s="1">
        <v>39014</v>
      </c>
      <c r="H1546" t="s">
        <v>91</v>
      </c>
      <c r="I1546">
        <v>0</v>
      </c>
      <c r="J1546">
        <v>5344.69</v>
      </c>
      <c r="K1546">
        <v>0</v>
      </c>
      <c r="L1546">
        <v>-5344.69</v>
      </c>
      <c r="M1546" t="s">
        <v>1290</v>
      </c>
    </row>
    <row r="1547" spans="1:13">
      <c r="A1547">
        <v>101010102001</v>
      </c>
      <c r="B1547" t="s">
        <v>2902</v>
      </c>
      <c r="C1547" t="s">
        <v>2626</v>
      </c>
      <c r="D1547" t="s">
        <v>1288</v>
      </c>
      <c r="E1547" t="s">
        <v>2628</v>
      </c>
      <c r="F1547">
        <v>4088</v>
      </c>
      <c r="G1547" s="1">
        <v>39014</v>
      </c>
      <c r="H1547" t="s">
        <v>1391</v>
      </c>
      <c r="I1547">
        <v>0</v>
      </c>
      <c r="J1547">
        <v>168</v>
      </c>
      <c r="K1547">
        <v>0</v>
      </c>
      <c r="L1547">
        <v>-168</v>
      </c>
      <c r="M1547" t="s">
        <v>1290</v>
      </c>
    </row>
    <row r="1548" spans="1:13">
      <c r="A1548">
        <v>101010102001</v>
      </c>
      <c r="B1548" t="s">
        <v>2902</v>
      </c>
      <c r="C1548" t="s">
        <v>2626</v>
      </c>
      <c r="D1548" t="s">
        <v>1288</v>
      </c>
      <c r="E1548" t="s">
        <v>2628</v>
      </c>
      <c r="F1548">
        <v>4089</v>
      </c>
      <c r="G1548" s="1">
        <v>39015</v>
      </c>
      <c r="H1548" t="s">
        <v>1400</v>
      </c>
      <c r="I1548">
        <v>0</v>
      </c>
      <c r="J1548">
        <v>444</v>
      </c>
      <c r="K1548">
        <v>0</v>
      </c>
      <c r="L1548">
        <v>-444</v>
      </c>
      <c r="M1548" t="s">
        <v>1290</v>
      </c>
    </row>
    <row r="1549" spans="1:13" s="5" customFormat="1">
      <c r="A1549" s="5">
        <v>101010102001</v>
      </c>
      <c r="B1549" s="5" t="s">
        <v>2902</v>
      </c>
      <c r="C1549" s="5" t="s">
        <v>2626</v>
      </c>
      <c r="D1549" s="5" t="s">
        <v>1288</v>
      </c>
      <c r="E1549" s="5" t="s">
        <v>2628</v>
      </c>
      <c r="F1549" s="5">
        <v>4090</v>
      </c>
      <c r="G1549" s="6">
        <v>39015</v>
      </c>
      <c r="H1549" s="5" t="s">
        <v>1401</v>
      </c>
      <c r="I1549" s="5">
        <v>0</v>
      </c>
      <c r="J1549" s="5">
        <v>21.28</v>
      </c>
      <c r="K1549" s="5">
        <v>0</v>
      </c>
      <c r="L1549" s="5">
        <v>-21.28</v>
      </c>
      <c r="M1549" s="5" t="s">
        <v>1290</v>
      </c>
    </row>
    <row r="1550" spans="1:13">
      <c r="A1550">
        <v>101010102001</v>
      </c>
      <c r="B1550" t="s">
        <v>2902</v>
      </c>
      <c r="C1550" t="s">
        <v>2626</v>
      </c>
      <c r="D1550" t="s">
        <v>1288</v>
      </c>
      <c r="E1550" t="s">
        <v>2628</v>
      </c>
      <c r="F1550">
        <v>4091</v>
      </c>
      <c r="G1550" s="1">
        <v>39015</v>
      </c>
      <c r="H1550" t="s">
        <v>1402</v>
      </c>
      <c r="I1550">
        <v>0</v>
      </c>
      <c r="J1550">
        <v>3621.16</v>
      </c>
      <c r="K1550">
        <v>0</v>
      </c>
      <c r="L1550">
        <v>-3621.16</v>
      </c>
      <c r="M1550" t="s">
        <v>1290</v>
      </c>
    </row>
    <row r="1551" spans="1:13">
      <c r="A1551">
        <v>101010102001</v>
      </c>
      <c r="B1551" t="s">
        <v>2902</v>
      </c>
      <c r="C1551" t="s">
        <v>2626</v>
      </c>
      <c r="D1551" t="s">
        <v>1288</v>
      </c>
      <c r="E1551" t="s">
        <v>2628</v>
      </c>
      <c r="F1551">
        <v>4092</v>
      </c>
      <c r="G1551" s="1">
        <v>39015</v>
      </c>
      <c r="H1551" t="s">
        <v>1403</v>
      </c>
      <c r="I1551">
        <v>0</v>
      </c>
      <c r="J1551">
        <v>51.69</v>
      </c>
      <c r="K1551">
        <v>0</v>
      </c>
      <c r="L1551">
        <v>-51.69</v>
      </c>
      <c r="M1551" t="s">
        <v>1290</v>
      </c>
    </row>
    <row r="1552" spans="1:13">
      <c r="A1552">
        <v>101010102001</v>
      </c>
      <c r="B1552" t="s">
        <v>2902</v>
      </c>
      <c r="C1552" t="s">
        <v>2626</v>
      </c>
      <c r="D1552" t="s">
        <v>1288</v>
      </c>
      <c r="E1552" t="s">
        <v>2628</v>
      </c>
      <c r="F1552">
        <v>4093</v>
      </c>
      <c r="G1552" s="1">
        <v>39015</v>
      </c>
      <c r="H1552" t="s">
        <v>1404</v>
      </c>
      <c r="I1552">
        <v>0</v>
      </c>
      <c r="J1552">
        <v>17482.68</v>
      </c>
      <c r="K1552">
        <v>0</v>
      </c>
      <c r="L1552">
        <v>-17482.68</v>
      </c>
      <c r="M1552" t="s">
        <v>1290</v>
      </c>
    </row>
    <row r="1553" spans="1:13">
      <c r="A1553">
        <v>101010102001</v>
      </c>
      <c r="B1553" t="s">
        <v>2902</v>
      </c>
      <c r="C1553" t="s">
        <v>2626</v>
      </c>
      <c r="D1553" t="s">
        <v>1288</v>
      </c>
      <c r="E1553" t="s">
        <v>2628</v>
      </c>
      <c r="F1553">
        <v>4095</v>
      </c>
      <c r="G1553" s="1">
        <v>39015</v>
      </c>
      <c r="H1553" t="s">
        <v>2837</v>
      </c>
      <c r="I1553">
        <v>0</v>
      </c>
      <c r="J1553">
        <v>5344.69</v>
      </c>
      <c r="K1553">
        <v>0</v>
      </c>
      <c r="L1553">
        <v>-5344.69</v>
      </c>
      <c r="M1553" t="s">
        <v>1290</v>
      </c>
    </row>
    <row r="1554" spans="1:13">
      <c r="A1554">
        <v>101010102001</v>
      </c>
      <c r="B1554" t="s">
        <v>2902</v>
      </c>
      <c r="C1554" t="s">
        <v>2626</v>
      </c>
      <c r="D1554" t="s">
        <v>1288</v>
      </c>
      <c r="E1554" t="s">
        <v>2628</v>
      </c>
      <c r="F1554">
        <v>4096</v>
      </c>
      <c r="G1554" s="1">
        <v>39015</v>
      </c>
      <c r="H1554" t="s">
        <v>1405</v>
      </c>
      <c r="I1554">
        <v>0</v>
      </c>
      <c r="J1554">
        <v>400</v>
      </c>
      <c r="K1554">
        <v>0</v>
      </c>
      <c r="L1554">
        <v>-400</v>
      </c>
      <c r="M1554" t="s">
        <v>1290</v>
      </c>
    </row>
    <row r="1555" spans="1:13">
      <c r="A1555">
        <v>101010102001</v>
      </c>
      <c r="B1555" t="s">
        <v>2902</v>
      </c>
      <c r="C1555" t="s">
        <v>2626</v>
      </c>
      <c r="D1555" t="s">
        <v>1288</v>
      </c>
      <c r="E1555" t="s">
        <v>2628</v>
      </c>
      <c r="F1555">
        <v>4097</v>
      </c>
      <c r="G1555" s="1">
        <v>39015</v>
      </c>
      <c r="H1555" t="s">
        <v>1406</v>
      </c>
      <c r="I1555">
        <v>0</v>
      </c>
      <c r="J1555">
        <v>1076.74</v>
      </c>
      <c r="K1555">
        <v>0</v>
      </c>
      <c r="L1555">
        <v>-1076.74</v>
      </c>
      <c r="M1555" t="s">
        <v>1290</v>
      </c>
    </row>
    <row r="1556" spans="1:13">
      <c r="A1556">
        <v>101010102001</v>
      </c>
      <c r="B1556" t="s">
        <v>2902</v>
      </c>
      <c r="C1556" t="s">
        <v>2626</v>
      </c>
      <c r="D1556" t="s">
        <v>1288</v>
      </c>
      <c r="E1556" t="s">
        <v>2628</v>
      </c>
      <c r="F1556">
        <v>4098</v>
      </c>
      <c r="G1556" s="1">
        <v>39015</v>
      </c>
      <c r="H1556" t="s">
        <v>1407</v>
      </c>
      <c r="I1556">
        <v>0</v>
      </c>
      <c r="J1556">
        <v>1768.88</v>
      </c>
      <c r="K1556">
        <v>0</v>
      </c>
      <c r="L1556">
        <v>-1768.88</v>
      </c>
      <c r="M1556" t="s">
        <v>1290</v>
      </c>
    </row>
    <row r="1557" spans="1:13">
      <c r="A1557">
        <v>101010102001</v>
      </c>
      <c r="B1557" t="s">
        <v>2902</v>
      </c>
      <c r="C1557" t="s">
        <v>2626</v>
      </c>
      <c r="D1557" t="s">
        <v>1288</v>
      </c>
      <c r="E1557" t="s">
        <v>2628</v>
      </c>
      <c r="F1557">
        <v>4100</v>
      </c>
      <c r="G1557" s="1">
        <v>39015</v>
      </c>
      <c r="H1557" t="s">
        <v>1408</v>
      </c>
      <c r="I1557">
        <v>0</v>
      </c>
      <c r="J1557">
        <v>4500</v>
      </c>
      <c r="K1557">
        <v>0</v>
      </c>
      <c r="L1557">
        <v>-4500</v>
      </c>
      <c r="M1557" t="s">
        <v>1290</v>
      </c>
    </row>
    <row r="1558" spans="1:13" s="5" customFormat="1">
      <c r="A1558" s="5">
        <v>101010102001</v>
      </c>
      <c r="B1558" s="5" t="s">
        <v>2902</v>
      </c>
      <c r="C1558" s="5" t="s">
        <v>2626</v>
      </c>
      <c r="D1558" s="5" t="s">
        <v>1288</v>
      </c>
      <c r="E1558" s="5" t="s">
        <v>2628</v>
      </c>
      <c r="F1558" s="5">
        <v>4102</v>
      </c>
      <c r="G1558" s="6">
        <v>39016</v>
      </c>
      <c r="H1558" s="5" t="s">
        <v>1423</v>
      </c>
      <c r="I1558" s="5">
        <v>0</v>
      </c>
      <c r="J1558" s="5">
        <v>14860.28</v>
      </c>
      <c r="K1558" s="5">
        <v>0</v>
      </c>
      <c r="L1558" s="5">
        <v>-14860.28</v>
      </c>
      <c r="M1558" s="5" t="s">
        <v>1290</v>
      </c>
    </row>
    <row r="1559" spans="1:13">
      <c r="A1559">
        <v>101010102001</v>
      </c>
      <c r="B1559" t="s">
        <v>2902</v>
      </c>
      <c r="C1559" t="s">
        <v>2626</v>
      </c>
      <c r="D1559" t="s">
        <v>1288</v>
      </c>
      <c r="E1559" t="s">
        <v>2628</v>
      </c>
      <c r="F1559">
        <v>4103</v>
      </c>
      <c r="G1559" s="1">
        <v>39016</v>
      </c>
      <c r="H1559" t="s">
        <v>91</v>
      </c>
      <c r="I1559">
        <v>0</v>
      </c>
      <c r="J1559">
        <v>5318.5</v>
      </c>
      <c r="K1559">
        <v>0</v>
      </c>
      <c r="L1559">
        <v>-5318.5</v>
      </c>
      <c r="M1559" t="s">
        <v>1290</v>
      </c>
    </row>
    <row r="1560" spans="1:13">
      <c r="A1560">
        <v>101010102001</v>
      </c>
      <c r="B1560" t="s">
        <v>2902</v>
      </c>
      <c r="C1560" t="s">
        <v>2626</v>
      </c>
      <c r="D1560" t="s">
        <v>1288</v>
      </c>
      <c r="E1560" t="s">
        <v>2628</v>
      </c>
      <c r="F1560">
        <v>4104</v>
      </c>
      <c r="G1560" s="1">
        <v>39016</v>
      </c>
      <c r="H1560" t="s">
        <v>1424</v>
      </c>
      <c r="I1560">
        <v>0</v>
      </c>
      <c r="J1560">
        <v>172.38</v>
      </c>
      <c r="K1560">
        <v>0</v>
      </c>
      <c r="L1560">
        <v>-172.38</v>
      </c>
      <c r="M1560" t="s">
        <v>1290</v>
      </c>
    </row>
    <row r="1561" spans="1:13" s="5" customFormat="1">
      <c r="A1561" s="5">
        <v>101010102001</v>
      </c>
      <c r="B1561" s="5" t="s">
        <v>2902</v>
      </c>
      <c r="C1561" s="5" t="s">
        <v>2626</v>
      </c>
      <c r="D1561" s="5" t="s">
        <v>1288</v>
      </c>
      <c r="E1561" s="5" t="s">
        <v>2628</v>
      </c>
      <c r="F1561" s="5">
        <v>4106</v>
      </c>
      <c r="G1561" s="6">
        <v>39016</v>
      </c>
      <c r="H1561" s="5" t="s">
        <v>1425</v>
      </c>
      <c r="I1561" s="5">
        <v>0</v>
      </c>
      <c r="J1561" s="5">
        <v>6750.32</v>
      </c>
      <c r="K1561" s="5">
        <v>0</v>
      </c>
      <c r="L1561" s="5">
        <v>-6750.32</v>
      </c>
      <c r="M1561" s="5" t="s">
        <v>1290</v>
      </c>
    </row>
    <row r="1562" spans="1:13" s="5" customFormat="1">
      <c r="A1562" s="5">
        <v>101010102001</v>
      </c>
      <c r="B1562" s="5" t="s">
        <v>2902</v>
      </c>
      <c r="C1562" s="5" t="s">
        <v>2626</v>
      </c>
      <c r="D1562" s="5" t="s">
        <v>1288</v>
      </c>
      <c r="E1562" s="5" t="s">
        <v>2628</v>
      </c>
      <c r="F1562" s="5">
        <v>4108</v>
      </c>
      <c r="G1562" s="6">
        <v>39016</v>
      </c>
      <c r="H1562" s="5" t="s">
        <v>1426</v>
      </c>
      <c r="I1562" s="5">
        <v>0</v>
      </c>
      <c r="J1562" s="5">
        <v>170.24</v>
      </c>
      <c r="K1562" s="5">
        <v>0</v>
      </c>
      <c r="L1562" s="5">
        <v>-170.24</v>
      </c>
      <c r="M1562" s="5" t="s">
        <v>1290</v>
      </c>
    </row>
    <row r="1563" spans="1:13">
      <c r="A1563">
        <v>101010102001</v>
      </c>
      <c r="B1563" t="s">
        <v>2902</v>
      </c>
      <c r="C1563" t="s">
        <v>2626</v>
      </c>
      <c r="D1563" t="s">
        <v>1288</v>
      </c>
      <c r="E1563" t="s">
        <v>2628</v>
      </c>
      <c r="F1563">
        <v>4110</v>
      </c>
      <c r="G1563" s="1">
        <v>39016</v>
      </c>
      <c r="H1563" t="s">
        <v>1427</v>
      </c>
      <c r="I1563">
        <v>0</v>
      </c>
      <c r="J1563">
        <v>90.72</v>
      </c>
      <c r="K1563">
        <v>0</v>
      </c>
      <c r="L1563">
        <v>-90.72</v>
      </c>
      <c r="M1563" t="s">
        <v>1290</v>
      </c>
    </row>
    <row r="1564" spans="1:13">
      <c r="A1564">
        <v>101010102001</v>
      </c>
      <c r="B1564" t="s">
        <v>1287</v>
      </c>
      <c r="C1564" t="s">
        <v>2626</v>
      </c>
      <c r="D1564" t="s">
        <v>1288</v>
      </c>
      <c r="E1564" t="s">
        <v>2628</v>
      </c>
      <c r="F1564">
        <v>4111</v>
      </c>
      <c r="G1564" s="1">
        <v>39016</v>
      </c>
      <c r="H1564" t="s">
        <v>2650</v>
      </c>
      <c r="I1564">
        <v>0</v>
      </c>
      <c r="J1564">
        <v>395.6</v>
      </c>
      <c r="K1564">
        <v>0</v>
      </c>
      <c r="L1564">
        <v>-395.6</v>
      </c>
      <c r="M1564" t="s">
        <v>1290</v>
      </c>
    </row>
    <row r="1565" spans="1:13">
      <c r="A1565">
        <v>101010102001</v>
      </c>
      <c r="B1565" t="s">
        <v>2902</v>
      </c>
      <c r="C1565" t="s">
        <v>2626</v>
      </c>
      <c r="D1565" t="s">
        <v>1288</v>
      </c>
      <c r="E1565" t="s">
        <v>2628</v>
      </c>
      <c r="F1565">
        <v>4112</v>
      </c>
      <c r="G1565" s="1">
        <v>39016</v>
      </c>
      <c r="H1565" t="s">
        <v>1428</v>
      </c>
      <c r="I1565">
        <v>0</v>
      </c>
      <c r="J1565">
        <v>430</v>
      </c>
      <c r="K1565">
        <v>0</v>
      </c>
      <c r="L1565">
        <v>-430</v>
      </c>
      <c r="M1565" t="s">
        <v>1290</v>
      </c>
    </row>
    <row r="1566" spans="1:13">
      <c r="A1566">
        <v>101010102001</v>
      </c>
      <c r="B1566" t="s">
        <v>2902</v>
      </c>
      <c r="C1566" t="s">
        <v>2626</v>
      </c>
      <c r="D1566" t="s">
        <v>1288</v>
      </c>
      <c r="E1566" t="s">
        <v>2628</v>
      </c>
      <c r="F1566">
        <v>4113</v>
      </c>
      <c r="G1566" s="1">
        <v>39016</v>
      </c>
      <c r="H1566" t="s">
        <v>1429</v>
      </c>
      <c r="I1566">
        <v>0</v>
      </c>
      <c r="J1566">
        <v>260.69</v>
      </c>
      <c r="K1566">
        <v>0</v>
      </c>
      <c r="L1566">
        <v>-260.69</v>
      </c>
      <c r="M1566" t="s">
        <v>1290</v>
      </c>
    </row>
    <row r="1567" spans="1:13">
      <c r="A1567">
        <v>101010102001</v>
      </c>
      <c r="B1567" t="s">
        <v>2902</v>
      </c>
      <c r="C1567" t="s">
        <v>2626</v>
      </c>
      <c r="D1567" t="s">
        <v>1288</v>
      </c>
      <c r="E1567" t="s">
        <v>2628</v>
      </c>
      <c r="F1567">
        <v>4114</v>
      </c>
      <c r="G1567" s="1">
        <v>39016</v>
      </c>
      <c r="H1567" t="s">
        <v>2504</v>
      </c>
      <c r="I1567">
        <v>0</v>
      </c>
      <c r="J1567">
        <v>219.82</v>
      </c>
      <c r="K1567">
        <v>0</v>
      </c>
      <c r="L1567">
        <v>-219.82</v>
      </c>
      <c r="M1567" t="s">
        <v>1290</v>
      </c>
    </row>
    <row r="1568" spans="1:13">
      <c r="A1568">
        <v>101010102001</v>
      </c>
      <c r="B1568" t="s">
        <v>2902</v>
      </c>
      <c r="C1568" t="s">
        <v>2626</v>
      </c>
      <c r="D1568" t="s">
        <v>1288</v>
      </c>
      <c r="E1568" t="s">
        <v>2628</v>
      </c>
      <c r="F1568">
        <v>4115</v>
      </c>
      <c r="G1568" s="1">
        <v>39016</v>
      </c>
      <c r="H1568" t="s">
        <v>2505</v>
      </c>
      <c r="I1568">
        <v>0</v>
      </c>
      <c r="J1568">
        <v>161.75</v>
      </c>
      <c r="K1568">
        <v>0</v>
      </c>
      <c r="L1568">
        <v>-161.75</v>
      </c>
      <c r="M1568" t="s">
        <v>1290</v>
      </c>
    </row>
    <row r="1569" spans="1:13">
      <c r="A1569">
        <v>101010102001</v>
      </c>
      <c r="B1569" t="s">
        <v>2902</v>
      </c>
      <c r="C1569" t="s">
        <v>2626</v>
      </c>
      <c r="D1569" t="s">
        <v>1288</v>
      </c>
      <c r="E1569" t="s">
        <v>2628</v>
      </c>
      <c r="F1569">
        <v>4117</v>
      </c>
      <c r="G1569" s="1">
        <v>39017</v>
      </c>
      <c r="H1569" t="s">
        <v>2510</v>
      </c>
      <c r="I1569">
        <v>0</v>
      </c>
      <c r="J1569">
        <v>44.8</v>
      </c>
      <c r="K1569">
        <v>0</v>
      </c>
      <c r="L1569">
        <v>-44.8</v>
      </c>
      <c r="M1569" t="s">
        <v>1290</v>
      </c>
    </row>
    <row r="1570" spans="1:13">
      <c r="A1570">
        <v>101010102001</v>
      </c>
      <c r="B1570" t="s">
        <v>2902</v>
      </c>
      <c r="C1570" t="s">
        <v>2626</v>
      </c>
      <c r="D1570" t="s">
        <v>1288</v>
      </c>
      <c r="E1570" t="s">
        <v>2628</v>
      </c>
      <c r="F1570">
        <v>4118</v>
      </c>
      <c r="G1570" s="1">
        <v>39017</v>
      </c>
      <c r="H1570" t="s">
        <v>2511</v>
      </c>
      <c r="I1570">
        <v>0</v>
      </c>
      <c r="J1570">
        <v>3715.17</v>
      </c>
      <c r="K1570">
        <v>0</v>
      </c>
      <c r="L1570">
        <v>-3715.17</v>
      </c>
      <c r="M1570" t="s">
        <v>1290</v>
      </c>
    </row>
    <row r="1571" spans="1:13">
      <c r="A1571">
        <v>101010102001</v>
      </c>
      <c r="B1571" t="s">
        <v>2902</v>
      </c>
      <c r="C1571" t="s">
        <v>2626</v>
      </c>
      <c r="D1571" t="s">
        <v>1288</v>
      </c>
      <c r="E1571" t="s">
        <v>2628</v>
      </c>
      <c r="F1571">
        <v>4119</v>
      </c>
      <c r="G1571" s="1">
        <v>39017</v>
      </c>
      <c r="H1571" t="s">
        <v>2512</v>
      </c>
      <c r="I1571">
        <v>0</v>
      </c>
      <c r="J1571">
        <v>6680.87</v>
      </c>
      <c r="K1571">
        <v>0</v>
      </c>
      <c r="L1571">
        <v>-6680.87</v>
      </c>
      <c r="M1571" t="s">
        <v>1290</v>
      </c>
    </row>
    <row r="1572" spans="1:13">
      <c r="A1572">
        <v>101010102001</v>
      </c>
      <c r="B1572" t="s">
        <v>2902</v>
      </c>
      <c r="C1572" t="s">
        <v>2626</v>
      </c>
      <c r="D1572" t="s">
        <v>1288</v>
      </c>
      <c r="E1572" t="s">
        <v>2628</v>
      </c>
      <c r="F1572">
        <v>4121</v>
      </c>
      <c r="G1572" s="1">
        <v>39017</v>
      </c>
      <c r="H1572" t="s">
        <v>2513</v>
      </c>
      <c r="I1572">
        <v>0</v>
      </c>
      <c r="J1572">
        <v>19668.009999999998</v>
      </c>
      <c r="K1572">
        <v>0</v>
      </c>
      <c r="L1572">
        <v>-19668.009999999998</v>
      </c>
      <c r="M1572" t="s">
        <v>1290</v>
      </c>
    </row>
    <row r="1573" spans="1:13">
      <c r="A1573">
        <v>101010102001</v>
      </c>
      <c r="B1573" t="s">
        <v>2902</v>
      </c>
      <c r="C1573" t="s">
        <v>2626</v>
      </c>
      <c r="D1573" t="s">
        <v>1288</v>
      </c>
      <c r="E1573" t="s">
        <v>2628</v>
      </c>
      <c r="F1573">
        <v>4122</v>
      </c>
      <c r="G1573" s="1">
        <v>39017</v>
      </c>
      <c r="H1573" t="s">
        <v>3305</v>
      </c>
      <c r="I1573">
        <v>0</v>
      </c>
      <c r="J1573">
        <v>227</v>
      </c>
      <c r="K1573">
        <v>0</v>
      </c>
      <c r="L1573">
        <v>-227</v>
      </c>
      <c r="M1573" t="s">
        <v>1290</v>
      </c>
    </row>
    <row r="1574" spans="1:13">
      <c r="A1574">
        <v>101010102001</v>
      </c>
      <c r="B1574" t="s">
        <v>2902</v>
      </c>
      <c r="C1574" t="s">
        <v>2626</v>
      </c>
      <c r="D1574" t="s">
        <v>1288</v>
      </c>
      <c r="E1574" t="s">
        <v>2628</v>
      </c>
      <c r="F1574">
        <v>4123</v>
      </c>
      <c r="G1574" s="1">
        <v>39017</v>
      </c>
      <c r="H1574" t="s">
        <v>2514</v>
      </c>
      <c r="I1574">
        <v>0</v>
      </c>
      <c r="J1574">
        <v>168</v>
      </c>
      <c r="K1574">
        <v>0</v>
      </c>
      <c r="L1574">
        <v>-168</v>
      </c>
      <c r="M1574" t="s">
        <v>1290</v>
      </c>
    </row>
    <row r="1575" spans="1:13">
      <c r="A1575">
        <v>101010102001</v>
      </c>
      <c r="B1575" t="s">
        <v>2902</v>
      </c>
      <c r="C1575" t="s">
        <v>2626</v>
      </c>
      <c r="D1575" t="s">
        <v>1288</v>
      </c>
      <c r="E1575" t="s">
        <v>2628</v>
      </c>
      <c r="F1575">
        <v>4124</v>
      </c>
      <c r="G1575" s="1">
        <v>39017</v>
      </c>
      <c r="H1575" t="s">
        <v>2515</v>
      </c>
      <c r="I1575">
        <v>0</v>
      </c>
      <c r="J1575">
        <v>168</v>
      </c>
      <c r="K1575">
        <v>0</v>
      </c>
      <c r="L1575">
        <v>-168</v>
      </c>
      <c r="M1575" t="s">
        <v>1290</v>
      </c>
    </row>
    <row r="1576" spans="1:13">
      <c r="A1576">
        <v>101010102001</v>
      </c>
      <c r="B1576" t="s">
        <v>2902</v>
      </c>
      <c r="C1576" t="s">
        <v>2626</v>
      </c>
      <c r="D1576" t="s">
        <v>1288</v>
      </c>
      <c r="E1576" t="s">
        <v>2628</v>
      </c>
      <c r="F1576">
        <v>4125</v>
      </c>
      <c r="G1576" s="1">
        <v>39017</v>
      </c>
      <c r="H1576" t="s">
        <v>3045</v>
      </c>
      <c r="I1576">
        <v>0</v>
      </c>
      <c r="J1576">
        <v>168</v>
      </c>
      <c r="K1576">
        <v>0</v>
      </c>
      <c r="L1576">
        <v>-168</v>
      </c>
      <c r="M1576" t="s">
        <v>1290</v>
      </c>
    </row>
    <row r="1577" spans="1:13">
      <c r="A1577">
        <v>101010102001</v>
      </c>
      <c r="B1577" t="s">
        <v>2902</v>
      </c>
      <c r="C1577" t="s">
        <v>2626</v>
      </c>
      <c r="D1577" t="s">
        <v>1288</v>
      </c>
      <c r="E1577" t="s">
        <v>2628</v>
      </c>
      <c r="F1577">
        <v>4126</v>
      </c>
      <c r="G1577" s="1">
        <v>39017</v>
      </c>
      <c r="H1577" t="s">
        <v>3046</v>
      </c>
      <c r="I1577">
        <v>0</v>
      </c>
      <c r="J1577">
        <v>336</v>
      </c>
      <c r="K1577">
        <v>0</v>
      </c>
      <c r="L1577">
        <v>-336</v>
      </c>
      <c r="M1577" t="s">
        <v>1290</v>
      </c>
    </row>
    <row r="1578" spans="1:13">
      <c r="A1578">
        <v>101010102001</v>
      </c>
      <c r="B1578" t="s">
        <v>2902</v>
      </c>
      <c r="C1578" t="s">
        <v>2626</v>
      </c>
      <c r="D1578" t="s">
        <v>1288</v>
      </c>
      <c r="E1578" t="s">
        <v>2628</v>
      </c>
      <c r="F1578">
        <v>4127</v>
      </c>
      <c r="G1578" s="1">
        <v>39017</v>
      </c>
      <c r="H1578" t="s">
        <v>3047</v>
      </c>
      <c r="I1578">
        <v>0</v>
      </c>
      <c r="J1578">
        <v>168</v>
      </c>
      <c r="K1578">
        <v>0</v>
      </c>
      <c r="L1578">
        <v>-168</v>
      </c>
      <c r="M1578" t="s">
        <v>1290</v>
      </c>
    </row>
    <row r="1579" spans="1:13">
      <c r="A1579">
        <v>101010102001</v>
      </c>
      <c r="B1579" t="s">
        <v>2902</v>
      </c>
      <c r="C1579" t="s">
        <v>2626</v>
      </c>
      <c r="D1579" t="s">
        <v>1288</v>
      </c>
      <c r="E1579" t="s">
        <v>2628</v>
      </c>
      <c r="F1579">
        <v>4128</v>
      </c>
      <c r="G1579" s="1">
        <v>39017</v>
      </c>
      <c r="H1579" t="s">
        <v>3048</v>
      </c>
      <c r="I1579">
        <v>0</v>
      </c>
      <c r="J1579">
        <v>168</v>
      </c>
      <c r="K1579">
        <v>0</v>
      </c>
      <c r="L1579">
        <v>-168</v>
      </c>
      <c r="M1579" t="s">
        <v>1290</v>
      </c>
    </row>
    <row r="1580" spans="1:13">
      <c r="A1580">
        <v>101010102001</v>
      </c>
      <c r="B1580" t="s">
        <v>2902</v>
      </c>
      <c r="C1580" t="s">
        <v>2626</v>
      </c>
      <c r="D1580" t="s">
        <v>1288</v>
      </c>
      <c r="E1580" t="s">
        <v>2628</v>
      </c>
      <c r="F1580">
        <v>4129</v>
      </c>
      <c r="G1580" s="1">
        <v>39017</v>
      </c>
      <c r="H1580" t="s">
        <v>3049</v>
      </c>
      <c r="I1580">
        <v>0</v>
      </c>
      <c r="J1580">
        <v>268.8</v>
      </c>
      <c r="K1580">
        <v>0</v>
      </c>
      <c r="L1580">
        <v>-268.8</v>
      </c>
      <c r="M1580" t="s">
        <v>1290</v>
      </c>
    </row>
    <row r="1581" spans="1:13">
      <c r="A1581">
        <v>101010102001</v>
      </c>
      <c r="B1581" t="s">
        <v>2902</v>
      </c>
      <c r="C1581" t="s">
        <v>2626</v>
      </c>
      <c r="D1581" t="s">
        <v>1288</v>
      </c>
      <c r="E1581" t="s">
        <v>2628</v>
      </c>
      <c r="F1581">
        <v>4130</v>
      </c>
      <c r="G1581" s="1">
        <v>39017</v>
      </c>
      <c r="H1581" t="s">
        <v>3050</v>
      </c>
      <c r="I1581">
        <v>0</v>
      </c>
      <c r="J1581">
        <v>336</v>
      </c>
      <c r="K1581">
        <v>0</v>
      </c>
      <c r="L1581">
        <v>-336</v>
      </c>
      <c r="M1581" t="s">
        <v>1290</v>
      </c>
    </row>
    <row r="1582" spans="1:13">
      <c r="A1582">
        <v>101010102001</v>
      </c>
      <c r="B1582" t="s">
        <v>2902</v>
      </c>
      <c r="C1582" t="s">
        <v>2626</v>
      </c>
      <c r="D1582" t="s">
        <v>1288</v>
      </c>
      <c r="E1582" t="s">
        <v>2628</v>
      </c>
      <c r="F1582">
        <v>4134</v>
      </c>
      <c r="G1582" s="1">
        <v>39020</v>
      </c>
      <c r="H1582" t="s">
        <v>3064</v>
      </c>
      <c r="I1582">
        <v>0</v>
      </c>
      <c r="J1582">
        <v>369.93</v>
      </c>
      <c r="K1582">
        <v>0</v>
      </c>
      <c r="L1582">
        <v>-369.93</v>
      </c>
      <c r="M1582" t="s">
        <v>1290</v>
      </c>
    </row>
    <row r="1583" spans="1:13">
      <c r="A1583">
        <v>101010102001</v>
      </c>
      <c r="B1583" t="s">
        <v>2902</v>
      </c>
      <c r="C1583" t="s">
        <v>2626</v>
      </c>
      <c r="D1583" t="s">
        <v>1288</v>
      </c>
      <c r="E1583" t="s">
        <v>2628</v>
      </c>
      <c r="F1583">
        <v>4136</v>
      </c>
      <c r="G1583" s="1">
        <v>39020</v>
      </c>
      <c r="H1583" t="s">
        <v>3065</v>
      </c>
      <c r="I1583">
        <v>0</v>
      </c>
      <c r="J1583">
        <v>6648.12</v>
      </c>
      <c r="K1583">
        <v>0</v>
      </c>
      <c r="L1583">
        <v>-6648.12</v>
      </c>
      <c r="M1583" t="s">
        <v>1290</v>
      </c>
    </row>
    <row r="1584" spans="1:13">
      <c r="A1584">
        <v>101010102001</v>
      </c>
      <c r="B1584" t="s">
        <v>2902</v>
      </c>
      <c r="C1584" t="s">
        <v>2626</v>
      </c>
      <c r="D1584" t="s">
        <v>1288</v>
      </c>
      <c r="E1584" t="s">
        <v>2628</v>
      </c>
      <c r="F1584">
        <v>4137</v>
      </c>
      <c r="G1584" s="1">
        <v>39020</v>
      </c>
      <c r="H1584" t="s">
        <v>3066</v>
      </c>
      <c r="I1584">
        <v>0</v>
      </c>
      <c r="J1584">
        <v>2991.99</v>
      </c>
      <c r="K1584">
        <v>0</v>
      </c>
      <c r="L1584">
        <v>-2991.99</v>
      </c>
      <c r="M1584" t="s">
        <v>1290</v>
      </c>
    </row>
    <row r="1585" spans="1:13">
      <c r="A1585">
        <v>101010102001</v>
      </c>
      <c r="B1585" t="s">
        <v>2902</v>
      </c>
      <c r="C1585" t="s">
        <v>2626</v>
      </c>
      <c r="D1585" t="s">
        <v>1288</v>
      </c>
      <c r="E1585" t="s">
        <v>2628</v>
      </c>
      <c r="F1585">
        <v>4143</v>
      </c>
      <c r="G1585" s="1">
        <v>39020</v>
      </c>
      <c r="H1585" t="s">
        <v>3067</v>
      </c>
      <c r="I1585">
        <v>0</v>
      </c>
      <c r="J1585">
        <v>10611.12</v>
      </c>
      <c r="K1585">
        <v>0</v>
      </c>
      <c r="L1585">
        <v>-10611.12</v>
      </c>
      <c r="M1585" t="s">
        <v>1290</v>
      </c>
    </row>
    <row r="1586" spans="1:13">
      <c r="A1586">
        <v>101010102001</v>
      </c>
      <c r="B1586" t="s">
        <v>2902</v>
      </c>
      <c r="C1586" t="s">
        <v>2626</v>
      </c>
      <c r="D1586" t="s">
        <v>1288</v>
      </c>
      <c r="E1586" t="s">
        <v>2628</v>
      </c>
      <c r="F1586">
        <v>4144</v>
      </c>
      <c r="G1586" s="1">
        <v>39020</v>
      </c>
      <c r="H1586" t="s">
        <v>3068</v>
      </c>
      <c r="I1586">
        <v>0</v>
      </c>
      <c r="J1586">
        <v>151.19999999999999</v>
      </c>
      <c r="K1586">
        <v>0</v>
      </c>
      <c r="L1586">
        <v>-151.19999999999999</v>
      </c>
      <c r="M1586" t="s">
        <v>1290</v>
      </c>
    </row>
    <row r="1587" spans="1:13">
      <c r="A1587">
        <v>101010102001</v>
      </c>
      <c r="B1587" t="s">
        <v>2902</v>
      </c>
      <c r="C1587" t="s">
        <v>2626</v>
      </c>
      <c r="D1587" t="s">
        <v>1288</v>
      </c>
      <c r="E1587" t="s">
        <v>2628</v>
      </c>
      <c r="F1587">
        <v>4145</v>
      </c>
      <c r="G1587" s="1">
        <v>39020</v>
      </c>
      <c r="H1587" t="s">
        <v>3069</v>
      </c>
      <c r="I1587">
        <v>0</v>
      </c>
      <c r="J1587">
        <v>28</v>
      </c>
      <c r="K1587">
        <v>0</v>
      </c>
      <c r="L1587">
        <v>-28</v>
      </c>
      <c r="M1587" t="s">
        <v>1290</v>
      </c>
    </row>
    <row r="1588" spans="1:13">
      <c r="A1588">
        <v>101010102001</v>
      </c>
      <c r="B1588" t="s">
        <v>2902</v>
      </c>
      <c r="C1588" t="s">
        <v>2626</v>
      </c>
      <c r="D1588" t="s">
        <v>1288</v>
      </c>
      <c r="E1588" t="s">
        <v>2628</v>
      </c>
      <c r="F1588">
        <v>4146</v>
      </c>
      <c r="G1588" s="1">
        <v>39021</v>
      </c>
      <c r="H1588" t="s">
        <v>1918</v>
      </c>
      <c r="I1588">
        <v>0</v>
      </c>
      <c r="J1588">
        <v>107.7</v>
      </c>
      <c r="K1588">
        <v>0</v>
      </c>
      <c r="L1588">
        <v>-107.7</v>
      </c>
      <c r="M1588" t="s">
        <v>1290</v>
      </c>
    </row>
    <row r="1589" spans="1:13" s="5" customFormat="1">
      <c r="A1589" s="5">
        <v>101010102001</v>
      </c>
      <c r="B1589" s="5" t="s">
        <v>2902</v>
      </c>
      <c r="C1589" s="5" t="s">
        <v>2626</v>
      </c>
      <c r="D1589" s="5" t="s">
        <v>1288</v>
      </c>
      <c r="E1589" s="5" t="s">
        <v>2628</v>
      </c>
      <c r="F1589" s="5">
        <v>4149</v>
      </c>
      <c r="G1589" s="6">
        <v>39021</v>
      </c>
      <c r="H1589" s="5" t="s">
        <v>1384</v>
      </c>
      <c r="I1589" s="5">
        <v>0</v>
      </c>
      <c r="J1589" s="5">
        <v>5344.69</v>
      </c>
      <c r="K1589" s="5">
        <v>0</v>
      </c>
      <c r="L1589" s="5">
        <v>-5344.69</v>
      </c>
      <c r="M1589" s="5" t="s">
        <v>1290</v>
      </c>
    </row>
    <row r="1590" spans="1:13">
      <c r="A1590">
        <v>101010102001</v>
      </c>
      <c r="B1590" t="s">
        <v>2902</v>
      </c>
      <c r="C1590" t="s">
        <v>2626</v>
      </c>
      <c r="D1590" t="s">
        <v>1288</v>
      </c>
      <c r="E1590" t="s">
        <v>2628</v>
      </c>
      <c r="F1590">
        <v>4155</v>
      </c>
      <c r="G1590" s="1">
        <v>39021</v>
      </c>
      <c r="H1590" t="s">
        <v>1919</v>
      </c>
      <c r="I1590">
        <v>0</v>
      </c>
      <c r="J1590">
        <v>393.51</v>
      </c>
      <c r="K1590">
        <v>0</v>
      </c>
      <c r="L1590">
        <v>-393.51</v>
      </c>
      <c r="M1590" t="s">
        <v>1290</v>
      </c>
    </row>
    <row r="1591" spans="1:13">
      <c r="A1591">
        <v>101010102001</v>
      </c>
      <c r="B1591" t="s">
        <v>2902</v>
      </c>
      <c r="C1591" t="s">
        <v>2626</v>
      </c>
      <c r="D1591" t="s">
        <v>1288</v>
      </c>
      <c r="E1591" t="s">
        <v>2628</v>
      </c>
      <c r="F1591">
        <v>4156</v>
      </c>
      <c r="G1591" s="1">
        <v>39021</v>
      </c>
      <c r="H1591" t="s">
        <v>1920</v>
      </c>
      <c r="I1591">
        <v>0</v>
      </c>
      <c r="J1591">
        <v>153</v>
      </c>
      <c r="K1591">
        <v>0</v>
      </c>
      <c r="L1591">
        <v>-153</v>
      </c>
      <c r="M1591" t="s">
        <v>1290</v>
      </c>
    </row>
    <row r="1592" spans="1:13">
      <c r="A1592">
        <v>101010102001</v>
      </c>
      <c r="B1592" t="s">
        <v>2902</v>
      </c>
      <c r="C1592" t="s">
        <v>2626</v>
      </c>
      <c r="D1592" t="s">
        <v>1288</v>
      </c>
      <c r="E1592" t="s">
        <v>2628</v>
      </c>
      <c r="F1592">
        <v>4157</v>
      </c>
      <c r="G1592" s="1">
        <v>39021</v>
      </c>
      <c r="H1592" t="s">
        <v>1921</v>
      </c>
      <c r="I1592">
        <v>0</v>
      </c>
      <c r="J1592">
        <v>100.6</v>
      </c>
      <c r="K1592">
        <v>0</v>
      </c>
      <c r="L1592">
        <v>-100.6</v>
      </c>
      <c r="M1592" t="s">
        <v>1290</v>
      </c>
    </row>
    <row r="1593" spans="1:13">
      <c r="A1593">
        <v>101010102001</v>
      </c>
      <c r="B1593" t="s">
        <v>2902</v>
      </c>
      <c r="C1593" t="s">
        <v>2626</v>
      </c>
      <c r="D1593" t="s">
        <v>1288</v>
      </c>
      <c r="E1593" t="s">
        <v>2628</v>
      </c>
      <c r="F1593">
        <v>4158</v>
      </c>
      <c r="G1593" s="1">
        <v>39021</v>
      </c>
      <c r="H1593" t="s">
        <v>1922</v>
      </c>
      <c r="I1593">
        <v>0</v>
      </c>
      <c r="J1593">
        <v>210</v>
      </c>
      <c r="K1593">
        <v>0</v>
      </c>
      <c r="L1593">
        <v>-210</v>
      </c>
      <c r="M1593" t="s">
        <v>1290</v>
      </c>
    </row>
    <row r="1594" spans="1:13">
      <c r="A1594">
        <v>101010102001</v>
      </c>
      <c r="B1594" t="s">
        <v>2902</v>
      </c>
      <c r="C1594" t="s">
        <v>2626</v>
      </c>
      <c r="D1594" t="s">
        <v>1288</v>
      </c>
      <c r="E1594" t="s">
        <v>2628</v>
      </c>
      <c r="F1594">
        <v>4159</v>
      </c>
      <c r="G1594" s="1">
        <v>39021</v>
      </c>
      <c r="H1594" t="s">
        <v>1923</v>
      </c>
      <c r="I1594">
        <v>0</v>
      </c>
      <c r="J1594">
        <v>174.4</v>
      </c>
      <c r="K1594">
        <v>0</v>
      </c>
      <c r="L1594">
        <v>-174.4</v>
      </c>
      <c r="M1594" t="s">
        <v>1290</v>
      </c>
    </row>
    <row r="1595" spans="1:13">
      <c r="A1595">
        <v>101010102001</v>
      </c>
      <c r="B1595" t="s">
        <v>2902</v>
      </c>
      <c r="C1595" t="s">
        <v>2626</v>
      </c>
      <c r="D1595" t="s">
        <v>1288</v>
      </c>
      <c r="E1595" t="s">
        <v>2628</v>
      </c>
      <c r="F1595">
        <v>4161</v>
      </c>
      <c r="G1595" s="1">
        <v>39021</v>
      </c>
      <c r="H1595" t="s">
        <v>1924</v>
      </c>
      <c r="I1595">
        <v>0</v>
      </c>
      <c r="J1595">
        <v>56</v>
      </c>
      <c r="K1595">
        <v>0</v>
      </c>
      <c r="L1595">
        <v>-56</v>
      </c>
      <c r="M1595" t="s">
        <v>1290</v>
      </c>
    </row>
    <row r="1596" spans="1:13">
      <c r="A1596">
        <v>101010102001</v>
      </c>
      <c r="B1596" t="s">
        <v>2902</v>
      </c>
      <c r="C1596" t="s">
        <v>2626</v>
      </c>
      <c r="D1596" t="s">
        <v>1288</v>
      </c>
      <c r="E1596" t="s">
        <v>2628</v>
      </c>
      <c r="F1596">
        <v>4162</v>
      </c>
      <c r="G1596" s="1">
        <v>39021</v>
      </c>
      <c r="H1596" t="s">
        <v>1925</v>
      </c>
      <c r="I1596">
        <v>0</v>
      </c>
      <c r="J1596">
        <v>101.48</v>
      </c>
      <c r="K1596">
        <v>0</v>
      </c>
      <c r="L1596">
        <v>-101.48</v>
      </c>
      <c r="M1596" t="s">
        <v>1290</v>
      </c>
    </row>
    <row r="1597" spans="1:13">
      <c r="A1597">
        <v>101010102001</v>
      </c>
      <c r="B1597" t="s">
        <v>2902</v>
      </c>
      <c r="C1597" t="s">
        <v>2626</v>
      </c>
      <c r="D1597" t="s">
        <v>1288</v>
      </c>
      <c r="E1597" t="s">
        <v>2628</v>
      </c>
      <c r="F1597">
        <v>4163</v>
      </c>
      <c r="G1597" s="1">
        <v>39021</v>
      </c>
      <c r="H1597" t="s">
        <v>1926</v>
      </c>
      <c r="I1597">
        <v>0</v>
      </c>
      <c r="J1597">
        <v>242.63</v>
      </c>
      <c r="K1597">
        <v>0</v>
      </c>
      <c r="L1597">
        <v>-242.63</v>
      </c>
      <c r="M1597" t="s">
        <v>1290</v>
      </c>
    </row>
    <row r="1598" spans="1:13" s="5" customFormat="1">
      <c r="A1598" s="5">
        <v>101010102001</v>
      </c>
      <c r="B1598" s="5" t="s">
        <v>2902</v>
      </c>
      <c r="C1598" s="5" t="s">
        <v>2626</v>
      </c>
      <c r="D1598" s="5" t="s">
        <v>1288</v>
      </c>
      <c r="E1598" s="5" t="s">
        <v>2628</v>
      </c>
      <c r="F1598" s="5">
        <v>4164</v>
      </c>
      <c r="G1598" s="6">
        <v>39021</v>
      </c>
      <c r="H1598" s="5" t="s">
        <v>1927</v>
      </c>
      <c r="I1598" s="5">
        <v>0</v>
      </c>
      <c r="J1598" s="5">
        <v>131.80000000000001</v>
      </c>
      <c r="K1598" s="5">
        <v>0</v>
      </c>
      <c r="L1598" s="5">
        <v>-131.80000000000001</v>
      </c>
      <c r="M1598" s="5" t="s">
        <v>1290</v>
      </c>
    </row>
    <row r="1599" spans="1:13">
      <c r="A1599">
        <v>101010102001</v>
      </c>
      <c r="B1599" t="s">
        <v>2902</v>
      </c>
      <c r="C1599" t="s">
        <v>2626</v>
      </c>
      <c r="D1599" t="s">
        <v>1288</v>
      </c>
      <c r="E1599" t="s">
        <v>2628</v>
      </c>
      <c r="F1599">
        <v>4165</v>
      </c>
      <c r="G1599" s="1">
        <v>39021</v>
      </c>
      <c r="H1599" t="s">
        <v>1928</v>
      </c>
      <c r="I1599">
        <v>0</v>
      </c>
      <c r="J1599">
        <v>150</v>
      </c>
      <c r="K1599">
        <v>0</v>
      </c>
      <c r="L1599">
        <v>-150</v>
      </c>
      <c r="M1599" t="s">
        <v>1290</v>
      </c>
    </row>
    <row r="1600" spans="1:13">
      <c r="A1600">
        <v>101010102001</v>
      </c>
      <c r="B1600" t="s">
        <v>2902</v>
      </c>
      <c r="C1600" t="s">
        <v>2626</v>
      </c>
      <c r="D1600" t="s">
        <v>1288</v>
      </c>
      <c r="E1600" t="s">
        <v>2628</v>
      </c>
      <c r="F1600">
        <v>4166</v>
      </c>
      <c r="G1600" s="1">
        <v>39021</v>
      </c>
      <c r="H1600" t="s">
        <v>2859</v>
      </c>
      <c r="I1600">
        <v>0</v>
      </c>
      <c r="J1600">
        <v>73.12</v>
      </c>
      <c r="K1600">
        <v>0</v>
      </c>
      <c r="L1600">
        <v>-73.12</v>
      </c>
      <c r="M1600" t="s">
        <v>1290</v>
      </c>
    </row>
    <row r="1601" spans="1:13" s="5" customFormat="1">
      <c r="A1601" s="5">
        <v>101010102001</v>
      </c>
      <c r="B1601" s="5" t="s">
        <v>2902</v>
      </c>
      <c r="C1601" s="5" t="s">
        <v>2626</v>
      </c>
      <c r="D1601" s="5" t="s">
        <v>1288</v>
      </c>
      <c r="E1601" s="5" t="s">
        <v>2628</v>
      </c>
      <c r="F1601" s="5">
        <v>4167</v>
      </c>
      <c r="G1601" s="6">
        <v>39021</v>
      </c>
      <c r="H1601" s="5" t="s">
        <v>2860</v>
      </c>
      <c r="I1601" s="5">
        <v>0</v>
      </c>
      <c r="J1601" s="5">
        <v>600</v>
      </c>
      <c r="K1601" s="5">
        <v>0</v>
      </c>
      <c r="L1601" s="5">
        <v>-600</v>
      </c>
      <c r="M1601" s="5" t="s">
        <v>1290</v>
      </c>
    </row>
    <row r="1602" spans="1:13" s="5" customFormat="1">
      <c r="A1602" s="5">
        <v>101010102001</v>
      </c>
      <c r="B1602" s="5" t="s">
        <v>1287</v>
      </c>
      <c r="C1602" s="5" t="s">
        <v>2626</v>
      </c>
      <c r="D1602" s="5" t="s">
        <v>1288</v>
      </c>
      <c r="E1602" s="5" t="s">
        <v>2628</v>
      </c>
      <c r="F1602" s="5">
        <v>4168</v>
      </c>
      <c r="G1602" s="6">
        <v>39021</v>
      </c>
      <c r="H1602" s="5" t="s">
        <v>2652</v>
      </c>
      <c r="I1602" s="5">
        <v>0</v>
      </c>
      <c r="J1602" s="5">
        <v>165.69</v>
      </c>
      <c r="K1602" s="5">
        <v>0</v>
      </c>
      <c r="L1602" s="5">
        <v>-165.69</v>
      </c>
      <c r="M1602" s="5" t="s">
        <v>1290</v>
      </c>
    </row>
    <row r="1603" spans="1:13">
      <c r="A1603">
        <v>101010102001</v>
      </c>
      <c r="B1603" t="s">
        <v>2902</v>
      </c>
      <c r="C1603" t="s">
        <v>2626</v>
      </c>
      <c r="D1603" t="s">
        <v>1288</v>
      </c>
      <c r="E1603" t="s">
        <v>2628</v>
      </c>
      <c r="F1603">
        <v>4168</v>
      </c>
      <c r="G1603" s="1">
        <v>39021</v>
      </c>
      <c r="H1603" t="s">
        <v>2652</v>
      </c>
      <c r="I1603">
        <v>0</v>
      </c>
      <c r="J1603">
        <v>219.77</v>
      </c>
      <c r="K1603">
        <v>0</v>
      </c>
      <c r="L1603">
        <v>-219.77</v>
      </c>
      <c r="M1603" t="s">
        <v>1290</v>
      </c>
    </row>
    <row r="1604" spans="1:13">
      <c r="A1604">
        <v>101010102001</v>
      </c>
      <c r="B1604" t="s">
        <v>2902</v>
      </c>
      <c r="C1604" t="s">
        <v>2626</v>
      </c>
      <c r="D1604" t="s">
        <v>1288</v>
      </c>
      <c r="E1604" t="s">
        <v>2628</v>
      </c>
      <c r="F1604">
        <v>4170</v>
      </c>
      <c r="G1604" s="1">
        <v>39021</v>
      </c>
      <c r="H1604" t="s">
        <v>2861</v>
      </c>
      <c r="I1604">
        <v>0</v>
      </c>
      <c r="J1604">
        <v>63</v>
      </c>
      <c r="K1604">
        <v>0</v>
      </c>
      <c r="L1604">
        <v>-63</v>
      </c>
      <c r="M1604" t="s">
        <v>1290</v>
      </c>
    </row>
    <row r="1605" spans="1:13">
      <c r="A1605">
        <v>101010102001</v>
      </c>
      <c r="B1605" t="s">
        <v>2902</v>
      </c>
      <c r="C1605" t="s">
        <v>2626</v>
      </c>
      <c r="D1605" t="s">
        <v>1288</v>
      </c>
      <c r="E1605" t="s">
        <v>2628</v>
      </c>
      <c r="F1605">
        <v>4171</v>
      </c>
      <c r="G1605" s="1">
        <v>39021</v>
      </c>
      <c r="H1605" t="s">
        <v>2862</v>
      </c>
      <c r="I1605">
        <v>0</v>
      </c>
      <c r="J1605">
        <v>101.58</v>
      </c>
      <c r="K1605">
        <v>0</v>
      </c>
      <c r="L1605">
        <v>-101.58</v>
      </c>
      <c r="M1605" t="s">
        <v>1290</v>
      </c>
    </row>
    <row r="1606" spans="1:13">
      <c r="A1606">
        <v>101010102001</v>
      </c>
      <c r="B1606" t="s">
        <v>2902</v>
      </c>
      <c r="C1606" t="s">
        <v>2626</v>
      </c>
      <c r="D1606" t="s">
        <v>1288</v>
      </c>
      <c r="E1606" t="s">
        <v>2628</v>
      </c>
      <c r="F1606">
        <v>4211</v>
      </c>
      <c r="G1606" s="1">
        <v>39021</v>
      </c>
      <c r="H1606" t="s">
        <v>2863</v>
      </c>
      <c r="I1606">
        <v>0</v>
      </c>
      <c r="J1606">
        <v>12168.59</v>
      </c>
      <c r="K1606">
        <v>0</v>
      </c>
      <c r="L1606">
        <v>-12168.59</v>
      </c>
      <c r="M1606" t="s">
        <v>1290</v>
      </c>
    </row>
    <row r="1607" spans="1:13">
      <c r="A1607">
        <v>101010102001</v>
      </c>
      <c r="B1607" t="s">
        <v>2902</v>
      </c>
      <c r="C1607" t="s">
        <v>2626</v>
      </c>
      <c r="D1607" t="s">
        <v>1288</v>
      </c>
      <c r="E1607" t="s">
        <v>2628</v>
      </c>
      <c r="F1607">
        <v>4172</v>
      </c>
      <c r="G1607" s="1">
        <v>39022</v>
      </c>
      <c r="H1607" t="s">
        <v>2875</v>
      </c>
      <c r="I1607">
        <v>0</v>
      </c>
      <c r="J1607">
        <v>4765.57</v>
      </c>
      <c r="K1607">
        <v>0</v>
      </c>
      <c r="L1607">
        <v>-4765.57</v>
      </c>
      <c r="M1607" t="s">
        <v>1290</v>
      </c>
    </row>
    <row r="1608" spans="1:13">
      <c r="A1608">
        <v>101010102001</v>
      </c>
      <c r="B1608" t="s">
        <v>2902</v>
      </c>
      <c r="C1608" t="s">
        <v>2626</v>
      </c>
      <c r="D1608" t="s">
        <v>1288</v>
      </c>
      <c r="E1608" t="s">
        <v>2628</v>
      </c>
      <c r="F1608">
        <v>4174</v>
      </c>
      <c r="G1608" s="1">
        <v>39022</v>
      </c>
      <c r="H1608" t="s">
        <v>2876</v>
      </c>
      <c r="I1608">
        <v>0</v>
      </c>
      <c r="J1608">
        <v>7977.75</v>
      </c>
      <c r="K1608">
        <v>0</v>
      </c>
      <c r="L1608">
        <v>-7977.75</v>
      </c>
      <c r="M1608" t="s">
        <v>1290</v>
      </c>
    </row>
    <row r="1609" spans="1:13">
      <c r="A1609">
        <v>101010102001</v>
      </c>
      <c r="B1609" t="s">
        <v>2902</v>
      </c>
      <c r="C1609" t="s">
        <v>2626</v>
      </c>
      <c r="D1609" t="s">
        <v>1288</v>
      </c>
      <c r="E1609" t="s">
        <v>2628</v>
      </c>
      <c r="F1609">
        <v>4176</v>
      </c>
      <c r="G1609" s="1">
        <v>39022</v>
      </c>
      <c r="H1609" t="s">
        <v>2877</v>
      </c>
      <c r="I1609">
        <v>0</v>
      </c>
      <c r="J1609">
        <v>14785.98</v>
      </c>
      <c r="K1609">
        <v>0</v>
      </c>
      <c r="L1609">
        <v>-14785.98</v>
      </c>
      <c r="M1609" t="s">
        <v>1290</v>
      </c>
    </row>
    <row r="1610" spans="1:13">
      <c r="A1610">
        <v>101010102001</v>
      </c>
      <c r="B1610" t="s">
        <v>2902</v>
      </c>
      <c r="C1610" t="s">
        <v>2626</v>
      </c>
      <c r="D1610" t="s">
        <v>1288</v>
      </c>
      <c r="E1610" t="s">
        <v>2628</v>
      </c>
      <c r="F1610">
        <v>4177</v>
      </c>
      <c r="G1610" s="1">
        <v>39022</v>
      </c>
      <c r="H1610" t="s">
        <v>2878</v>
      </c>
      <c r="I1610">
        <v>0</v>
      </c>
      <c r="J1610">
        <v>28846.42</v>
      </c>
      <c r="K1610">
        <v>0</v>
      </c>
      <c r="L1610">
        <v>-28846.42</v>
      </c>
      <c r="M1610" t="s">
        <v>1290</v>
      </c>
    </row>
    <row r="1611" spans="1:13">
      <c r="A1611">
        <v>101010102001</v>
      </c>
      <c r="B1611" t="s">
        <v>1287</v>
      </c>
      <c r="C1611" t="s">
        <v>2626</v>
      </c>
      <c r="D1611" t="s">
        <v>1288</v>
      </c>
      <c r="E1611" t="s">
        <v>2628</v>
      </c>
      <c r="F1611">
        <v>4178</v>
      </c>
      <c r="G1611" s="1">
        <v>39022</v>
      </c>
      <c r="H1611" t="s">
        <v>2653</v>
      </c>
      <c r="I1611">
        <v>0</v>
      </c>
      <c r="J1611">
        <v>63.45</v>
      </c>
      <c r="K1611">
        <v>0</v>
      </c>
      <c r="L1611">
        <v>-63.45</v>
      </c>
      <c r="M1611" t="s">
        <v>1290</v>
      </c>
    </row>
    <row r="1612" spans="1:13">
      <c r="A1612">
        <v>101010102001</v>
      </c>
      <c r="B1612" t="s">
        <v>2676</v>
      </c>
      <c r="C1612" t="s">
        <v>2626</v>
      </c>
      <c r="D1612" t="s">
        <v>1288</v>
      </c>
      <c r="E1612" t="s">
        <v>2628</v>
      </c>
      <c r="F1612">
        <v>4178</v>
      </c>
      <c r="G1612" s="1">
        <v>39022</v>
      </c>
      <c r="H1612" t="s">
        <v>2653</v>
      </c>
      <c r="I1612">
        <v>0</v>
      </c>
      <c r="J1612">
        <v>67.5</v>
      </c>
      <c r="K1612">
        <v>0</v>
      </c>
      <c r="L1612">
        <v>-67.5</v>
      </c>
      <c r="M1612" t="s">
        <v>1290</v>
      </c>
    </row>
    <row r="1613" spans="1:13">
      <c r="A1613">
        <v>101010102001</v>
      </c>
      <c r="B1613" t="s">
        <v>2902</v>
      </c>
      <c r="C1613" t="s">
        <v>2626</v>
      </c>
      <c r="D1613" t="s">
        <v>1288</v>
      </c>
      <c r="E1613" t="s">
        <v>2628</v>
      </c>
      <c r="F1613">
        <v>4178</v>
      </c>
      <c r="G1613" s="1">
        <v>39022</v>
      </c>
      <c r="H1613" t="s">
        <v>2653</v>
      </c>
      <c r="I1613">
        <v>0</v>
      </c>
      <c r="J1613">
        <v>70.5</v>
      </c>
      <c r="K1613">
        <v>0</v>
      </c>
      <c r="L1613">
        <v>-70.5</v>
      </c>
      <c r="M1613" t="s">
        <v>1290</v>
      </c>
    </row>
    <row r="1614" spans="1:13">
      <c r="A1614">
        <v>101010102001</v>
      </c>
      <c r="B1614" t="s">
        <v>2902</v>
      </c>
      <c r="C1614" t="s">
        <v>2626</v>
      </c>
      <c r="D1614" t="s">
        <v>1288</v>
      </c>
      <c r="E1614" t="s">
        <v>2628</v>
      </c>
      <c r="F1614">
        <v>4178</v>
      </c>
      <c r="G1614" s="1">
        <v>39022</v>
      </c>
      <c r="H1614" t="s">
        <v>2653</v>
      </c>
      <c r="I1614">
        <v>0</v>
      </c>
      <c r="J1614">
        <v>65</v>
      </c>
      <c r="K1614">
        <v>0</v>
      </c>
      <c r="L1614">
        <v>-65</v>
      </c>
      <c r="M1614" t="s">
        <v>1290</v>
      </c>
    </row>
    <row r="1615" spans="1:13">
      <c r="A1615">
        <v>101010102001</v>
      </c>
      <c r="B1615" t="s">
        <v>2902</v>
      </c>
      <c r="C1615" t="s">
        <v>2626</v>
      </c>
      <c r="D1615" t="s">
        <v>1288</v>
      </c>
      <c r="E1615" t="s">
        <v>2628</v>
      </c>
      <c r="F1615">
        <v>4178</v>
      </c>
      <c r="G1615" s="1">
        <v>39022</v>
      </c>
      <c r="H1615" t="s">
        <v>2653</v>
      </c>
      <c r="I1615">
        <v>0</v>
      </c>
      <c r="J1615">
        <v>80</v>
      </c>
      <c r="K1615">
        <v>0</v>
      </c>
      <c r="L1615">
        <v>-80</v>
      </c>
      <c r="M1615" t="s">
        <v>1290</v>
      </c>
    </row>
    <row r="1616" spans="1:13">
      <c r="A1616">
        <v>101010102001</v>
      </c>
      <c r="B1616" t="s">
        <v>2902</v>
      </c>
      <c r="C1616" t="s">
        <v>2626</v>
      </c>
      <c r="D1616" t="s">
        <v>1288</v>
      </c>
      <c r="E1616" t="s">
        <v>2628</v>
      </c>
      <c r="F1616">
        <v>4759</v>
      </c>
      <c r="G1616" s="1">
        <v>39022</v>
      </c>
      <c r="H1616" t="s">
        <v>2879</v>
      </c>
      <c r="I1616">
        <v>0</v>
      </c>
      <c r="J1616">
        <v>6000</v>
      </c>
      <c r="K1616">
        <v>0</v>
      </c>
      <c r="L1616">
        <v>-6000</v>
      </c>
      <c r="M1616" t="s">
        <v>1290</v>
      </c>
    </row>
    <row r="1617" spans="1:13">
      <c r="A1617">
        <v>101010102001</v>
      </c>
      <c r="B1617" t="s">
        <v>2902</v>
      </c>
      <c r="C1617" t="s">
        <v>2626</v>
      </c>
      <c r="D1617" t="s">
        <v>1288</v>
      </c>
      <c r="E1617" t="s">
        <v>2628</v>
      </c>
      <c r="F1617">
        <v>4179</v>
      </c>
      <c r="G1617" s="1">
        <v>39025</v>
      </c>
      <c r="H1617" t="s">
        <v>2013</v>
      </c>
      <c r="I1617">
        <v>0</v>
      </c>
      <c r="J1617">
        <v>171.6</v>
      </c>
      <c r="K1617">
        <v>0</v>
      </c>
      <c r="L1617">
        <v>-171.6</v>
      </c>
      <c r="M1617" t="s">
        <v>1290</v>
      </c>
    </row>
    <row r="1618" spans="1:13">
      <c r="A1618">
        <v>101010102001</v>
      </c>
      <c r="B1618" t="s">
        <v>2902</v>
      </c>
      <c r="C1618" t="s">
        <v>2626</v>
      </c>
      <c r="D1618" t="s">
        <v>1288</v>
      </c>
      <c r="E1618" t="s">
        <v>2628</v>
      </c>
      <c r="F1618">
        <v>4182</v>
      </c>
      <c r="G1618" s="1">
        <v>39025</v>
      </c>
      <c r="H1618" t="s">
        <v>2889</v>
      </c>
      <c r="I1618">
        <v>0</v>
      </c>
      <c r="J1618">
        <v>249.11</v>
      </c>
      <c r="K1618">
        <v>0</v>
      </c>
      <c r="L1618">
        <v>-249.11</v>
      </c>
      <c r="M1618" t="s">
        <v>1290</v>
      </c>
    </row>
    <row r="1619" spans="1:13">
      <c r="A1619">
        <v>101010102001</v>
      </c>
      <c r="B1619" t="s">
        <v>2902</v>
      </c>
      <c r="C1619" t="s">
        <v>2626</v>
      </c>
      <c r="D1619" t="s">
        <v>1288</v>
      </c>
      <c r="E1619" t="s">
        <v>2628</v>
      </c>
      <c r="F1619">
        <v>4183</v>
      </c>
      <c r="G1619" s="1">
        <v>39027</v>
      </c>
      <c r="H1619" t="s">
        <v>2896</v>
      </c>
      <c r="I1619">
        <v>0</v>
      </c>
      <c r="J1619">
        <v>8.9600000000000009</v>
      </c>
      <c r="K1619">
        <v>0</v>
      </c>
      <c r="L1619">
        <v>-8.9600000000000009</v>
      </c>
      <c r="M1619" t="s">
        <v>1290</v>
      </c>
    </row>
    <row r="1620" spans="1:13" s="5" customFormat="1">
      <c r="A1620" s="5">
        <v>101010102001</v>
      </c>
      <c r="B1620" s="5" t="s">
        <v>2902</v>
      </c>
      <c r="C1620" s="5" t="s">
        <v>2626</v>
      </c>
      <c r="D1620" s="5" t="s">
        <v>1288</v>
      </c>
      <c r="E1620" s="5" t="s">
        <v>2628</v>
      </c>
      <c r="F1620" s="5">
        <v>4184</v>
      </c>
      <c r="G1620" s="6">
        <v>39027</v>
      </c>
      <c r="H1620" s="5" t="s">
        <v>2897</v>
      </c>
      <c r="I1620" s="5">
        <v>0</v>
      </c>
      <c r="J1620" s="5">
        <v>27535.22</v>
      </c>
      <c r="K1620" s="5">
        <v>0</v>
      </c>
      <c r="L1620" s="5">
        <v>-27535.22</v>
      </c>
      <c r="M1620" s="5" t="s">
        <v>1290</v>
      </c>
    </row>
    <row r="1621" spans="1:13">
      <c r="A1621">
        <v>101010102001</v>
      </c>
      <c r="B1621" t="s">
        <v>2902</v>
      </c>
      <c r="C1621" t="s">
        <v>2626</v>
      </c>
      <c r="D1621" t="s">
        <v>1288</v>
      </c>
      <c r="E1621" t="s">
        <v>2628</v>
      </c>
      <c r="F1621">
        <v>4185</v>
      </c>
      <c r="G1621" s="1">
        <v>39027</v>
      </c>
      <c r="H1621" t="s">
        <v>2898</v>
      </c>
      <c r="I1621">
        <v>0</v>
      </c>
      <c r="J1621">
        <v>8017.04</v>
      </c>
      <c r="K1621">
        <v>0</v>
      </c>
      <c r="L1621">
        <v>-8017.04</v>
      </c>
      <c r="M1621" t="s">
        <v>1290</v>
      </c>
    </row>
    <row r="1622" spans="1:13">
      <c r="A1622">
        <v>101010102001</v>
      </c>
      <c r="B1622" t="s">
        <v>2902</v>
      </c>
      <c r="C1622" t="s">
        <v>2626</v>
      </c>
      <c r="D1622" t="s">
        <v>1288</v>
      </c>
      <c r="E1622" t="s">
        <v>2628</v>
      </c>
      <c r="F1622">
        <v>4186</v>
      </c>
      <c r="G1622" s="1">
        <v>39027</v>
      </c>
      <c r="H1622" t="s">
        <v>2899</v>
      </c>
      <c r="I1622">
        <v>0</v>
      </c>
      <c r="J1622">
        <v>151.4</v>
      </c>
      <c r="K1622">
        <v>0</v>
      </c>
      <c r="L1622">
        <v>-151.4</v>
      </c>
      <c r="M1622" t="s">
        <v>1290</v>
      </c>
    </row>
    <row r="1623" spans="1:13">
      <c r="A1623">
        <v>101010102001</v>
      </c>
      <c r="B1623" t="s">
        <v>2902</v>
      </c>
      <c r="C1623" t="s">
        <v>2626</v>
      </c>
      <c r="D1623" t="s">
        <v>1288</v>
      </c>
      <c r="E1623" t="s">
        <v>2628</v>
      </c>
      <c r="F1623">
        <v>4188</v>
      </c>
      <c r="G1623" s="1">
        <v>39027</v>
      </c>
      <c r="H1623" t="s">
        <v>3213</v>
      </c>
      <c r="I1623">
        <v>0</v>
      </c>
      <c r="J1623">
        <v>2991.99</v>
      </c>
      <c r="K1623">
        <v>0</v>
      </c>
      <c r="L1623">
        <v>-2991.99</v>
      </c>
      <c r="M1623" t="s">
        <v>1290</v>
      </c>
    </row>
    <row r="1624" spans="1:13">
      <c r="A1624">
        <v>101010102001</v>
      </c>
      <c r="B1624" t="s">
        <v>2902</v>
      </c>
      <c r="C1624" t="s">
        <v>2626</v>
      </c>
      <c r="D1624" t="s">
        <v>1288</v>
      </c>
      <c r="E1624" t="s">
        <v>2628</v>
      </c>
      <c r="F1624">
        <v>4190</v>
      </c>
      <c r="G1624" s="1">
        <v>39027</v>
      </c>
      <c r="H1624" t="s">
        <v>3214</v>
      </c>
      <c r="I1624">
        <v>0</v>
      </c>
      <c r="J1624">
        <v>249.75</v>
      </c>
      <c r="K1624">
        <v>0</v>
      </c>
      <c r="L1624">
        <v>-249.75</v>
      </c>
      <c r="M1624" t="s">
        <v>1290</v>
      </c>
    </row>
    <row r="1625" spans="1:13">
      <c r="A1625">
        <v>101010102001</v>
      </c>
      <c r="B1625" t="s">
        <v>2902</v>
      </c>
      <c r="C1625" t="s">
        <v>2626</v>
      </c>
      <c r="D1625" t="s">
        <v>1288</v>
      </c>
      <c r="E1625" t="s">
        <v>2628</v>
      </c>
      <c r="F1625">
        <v>4191</v>
      </c>
      <c r="G1625" s="1">
        <v>39027</v>
      </c>
      <c r="H1625" t="s">
        <v>3215</v>
      </c>
      <c r="I1625">
        <v>0</v>
      </c>
      <c r="J1625">
        <v>277.5</v>
      </c>
      <c r="K1625">
        <v>0</v>
      </c>
      <c r="L1625">
        <v>-277.5</v>
      </c>
      <c r="M1625" t="s">
        <v>1290</v>
      </c>
    </row>
    <row r="1626" spans="1:13">
      <c r="A1626">
        <v>101010102001</v>
      </c>
      <c r="B1626" t="s">
        <v>2902</v>
      </c>
      <c r="C1626" t="s">
        <v>2626</v>
      </c>
      <c r="D1626" t="s">
        <v>1288</v>
      </c>
      <c r="E1626" t="s">
        <v>2628</v>
      </c>
      <c r="F1626">
        <v>4192</v>
      </c>
      <c r="G1626" s="1">
        <v>39027</v>
      </c>
      <c r="H1626" t="s">
        <v>3216</v>
      </c>
      <c r="I1626">
        <v>0</v>
      </c>
      <c r="J1626">
        <v>134.4</v>
      </c>
      <c r="K1626">
        <v>0</v>
      </c>
      <c r="L1626">
        <v>-134.4</v>
      </c>
      <c r="M1626" t="s">
        <v>1290</v>
      </c>
    </row>
    <row r="1627" spans="1:13">
      <c r="A1627">
        <v>101010102001</v>
      </c>
      <c r="B1627" t="s">
        <v>2902</v>
      </c>
      <c r="C1627" t="s">
        <v>2626</v>
      </c>
      <c r="D1627" t="s">
        <v>1288</v>
      </c>
      <c r="E1627" t="s">
        <v>2628</v>
      </c>
      <c r="F1627">
        <v>4193</v>
      </c>
      <c r="G1627" s="1">
        <v>39027</v>
      </c>
      <c r="H1627" t="s">
        <v>3217</v>
      </c>
      <c r="I1627">
        <v>0</v>
      </c>
      <c r="J1627">
        <v>1797.6</v>
      </c>
      <c r="K1627">
        <v>0</v>
      </c>
      <c r="L1627">
        <v>-1797.6</v>
      </c>
      <c r="M1627" t="s">
        <v>1290</v>
      </c>
    </row>
    <row r="1628" spans="1:13">
      <c r="A1628">
        <v>101010102001</v>
      </c>
      <c r="B1628" t="s">
        <v>2902</v>
      </c>
      <c r="C1628" t="s">
        <v>2626</v>
      </c>
      <c r="D1628" t="s">
        <v>1288</v>
      </c>
      <c r="E1628" t="s">
        <v>2628</v>
      </c>
      <c r="F1628">
        <v>4194</v>
      </c>
      <c r="G1628" s="1">
        <v>39027</v>
      </c>
      <c r="H1628" t="s">
        <v>3218</v>
      </c>
      <c r="I1628">
        <v>0</v>
      </c>
      <c r="J1628">
        <v>478</v>
      </c>
      <c r="K1628">
        <v>0</v>
      </c>
      <c r="L1628">
        <v>-478</v>
      </c>
      <c r="M1628" t="s">
        <v>1290</v>
      </c>
    </row>
    <row r="1629" spans="1:13" s="5" customFormat="1">
      <c r="A1629" s="5">
        <v>101010102001</v>
      </c>
      <c r="B1629" s="5" t="s">
        <v>2902</v>
      </c>
      <c r="C1629" s="5" t="s">
        <v>2626</v>
      </c>
      <c r="D1629" s="5" t="s">
        <v>1288</v>
      </c>
      <c r="E1629" s="5" t="s">
        <v>2628</v>
      </c>
      <c r="F1629" s="5">
        <v>4195</v>
      </c>
      <c r="G1629" s="6">
        <v>39028</v>
      </c>
      <c r="H1629" s="5" t="s">
        <v>3225</v>
      </c>
      <c r="I1629" s="5">
        <v>0</v>
      </c>
      <c r="J1629" s="5">
        <v>50</v>
      </c>
      <c r="K1629" s="5">
        <v>0</v>
      </c>
      <c r="L1629" s="5">
        <v>-50</v>
      </c>
      <c r="M1629" s="5" t="s">
        <v>1290</v>
      </c>
    </row>
    <row r="1630" spans="1:13">
      <c r="A1630">
        <v>101010102001</v>
      </c>
      <c r="B1630" t="s">
        <v>2902</v>
      </c>
      <c r="C1630" t="s">
        <v>2626</v>
      </c>
      <c r="D1630" t="s">
        <v>1288</v>
      </c>
      <c r="E1630" t="s">
        <v>2628</v>
      </c>
      <c r="F1630">
        <v>4196</v>
      </c>
      <c r="G1630" s="1">
        <v>39028</v>
      </c>
      <c r="H1630" t="s">
        <v>3226</v>
      </c>
      <c r="I1630">
        <v>0</v>
      </c>
      <c r="J1630">
        <v>131.52000000000001</v>
      </c>
      <c r="K1630">
        <v>0</v>
      </c>
      <c r="L1630">
        <v>-131.52000000000001</v>
      </c>
      <c r="M1630" t="s">
        <v>1290</v>
      </c>
    </row>
    <row r="1631" spans="1:13">
      <c r="A1631">
        <v>101010102001</v>
      </c>
      <c r="B1631" t="s">
        <v>2902</v>
      </c>
      <c r="C1631" t="s">
        <v>2626</v>
      </c>
      <c r="D1631" t="s">
        <v>1288</v>
      </c>
      <c r="E1631" t="s">
        <v>2628</v>
      </c>
      <c r="F1631">
        <v>4197</v>
      </c>
      <c r="G1631" s="1">
        <v>39028</v>
      </c>
      <c r="H1631" t="s">
        <v>3227</v>
      </c>
      <c r="I1631">
        <v>0</v>
      </c>
      <c r="J1631">
        <v>24475.75</v>
      </c>
      <c r="K1631">
        <v>0</v>
      </c>
      <c r="L1631">
        <v>-24475.75</v>
      </c>
      <c r="M1631" t="s">
        <v>1290</v>
      </c>
    </row>
    <row r="1632" spans="1:13">
      <c r="A1632">
        <v>101010102001</v>
      </c>
      <c r="B1632" t="s">
        <v>2902</v>
      </c>
      <c r="C1632" t="s">
        <v>2626</v>
      </c>
      <c r="D1632" t="s">
        <v>1288</v>
      </c>
      <c r="E1632" t="s">
        <v>2628</v>
      </c>
      <c r="F1632">
        <v>4198</v>
      </c>
      <c r="G1632" s="1">
        <v>39028</v>
      </c>
      <c r="H1632" t="s">
        <v>2876</v>
      </c>
      <c r="I1632">
        <v>0</v>
      </c>
      <c r="J1632">
        <v>8017.04</v>
      </c>
      <c r="K1632">
        <v>0</v>
      </c>
      <c r="L1632">
        <v>-8017.04</v>
      </c>
      <c r="M1632" t="s">
        <v>1290</v>
      </c>
    </row>
    <row r="1633" spans="1:13">
      <c r="A1633">
        <v>101010102001</v>
      </c>
      <c r="B1633" t="s">
        <v>2902</v>
      </c>
      <c r="C1633" t="s">
        <v>2626</v>
      </c>
      <c r="D1633" t="s">
        <v>1288</v>
      </c>
      <c r="E1633" t="s">
        <v>2628</v>
      </c>
      <c r="F1633">
        <v>4199</v>
      </c>
      <c r="G1633" s="1">
        <v>39028</v>
      </c>
      <c r="H1633" t="s">
        <v>3228</v>
      </c>
      <c r="I1633">
        <v>0</v>
      </c>
      <c r="J1633">
        <v>1826.5</v>
      </c>
      <c r="K1633">
        <v>0</v>
      </c>
      <c r="L1633">
        <v>-1826.5</v>
      </c>
      <c r="M1633" t="s">
        <v>1290</v>
      </c>
    </row>
    <row r="1634" spans="1:13">
      <c r="A1634">
        <v>101010102001</v>
      </c>
      <c r="B1634" t="s">
        <v>2902</v>
      </c>
      <c r="C1634" t="s">
        <v>2626</v>
      </c>
      <c r="D1634" t="s">
        <v>1288</v>
      </c>
      <c r="E1634" t="s">
        <v>2628</v>
      </c>
      <c r="F1634">
        <v>4200</v>
      </c>
      <c r="G1634" s="1">
        <v>39028</v>
      </c>
      <c r="H1634" t="s">
        <v>3229</v>
      </c>
      <c r="I1634">
        <v>0</v>
      </c>
      <c r="J1634">
        <v>126.45</v>
      </c>
      <c r="K1634">
        <v>0</v>
      </c>
      <c r="L1634">
        <v>-126.45</v>
      </c>
      <c r="M1634" t="s">
        <v>1290</v>
      </c>
    </row>
    <row r="1635" spans="1:13">
      <c r="A1635">
        <v>101010102001</v>
      </c>
      <c r="B1635" t="s">
        <v>2902</v>
      </c>
      <c r="C1635" t="s">
        <v>2626</v>
      </c>
      <c r="D1635" t="s">
        <v>1288</v>
      </c>
      <c r="E1635" t="s">
        <v>2628</v>
      </c>
      <c r="F1635">
        <v>4201</v>
      </c>
      <c r="G1635" s="1">
        <v>39028</v>
      </c>
      <c r="H1635" t="s">
        <v>3230</v>
      </c>
      <c r="I1635">
        <v>0</v>
      </c>
      <c r="J1635">
        <v>152.5</v>
      </c>
      <c r="K1635">
        <v>0</v>
      </c>
      <c r="L1635">
        <v>-152.5</v>
      </c>
      <c r="M1635" t="s">
        <v>1290</v>
      </c>
    </row>
    <row r="1636" spans="1:13">
      <c r="A1636">
        <v>101010102001</v>
      </c>
      <c r="B1636" t="s">
        <v>2902</v>
      </c>
      <c r="C1636" t="s">
        <v>2626</v>
      </c>
      <c r="D1636" t="s">
        <v>1288</v>
      </c>
      <c r="E1636" t="s">
        <v>2628</v>
      </c>
      <c r="F1636">
        <v>4204</v>
      </c>
      <c r="G1636" s="1">
        <v>39028</v>
      </c>
      <c r="H1636" t="s">
        <v>3231</v>
      </c>
      <c r="I1636">
        <v>0</v>
      </c>
      <c r="J1636">
        <v>67.3</v>
      </c>
      <c r="K1636">
        <v>0</v>
      </c>
      <c r="L1636">
        <v>-67.3</v>
      </c>
      <c r="M1636" t="s">
        <v>1290</v>
      </c>
    </row>
    <row r="1637" spans="1:13">
      <c r="A1637">
        <v>101010102001</v>
      </c>
      <c r="B1637" t="s">
        <v>2902</v>
      </c>
      <c r="C1637" t="s">
        <v>2626</v>
      </c>
      <c r="D1637" t="s">
        <v>1288</v>
      </c>
      <c r="E1637" t="s">
        <v>2628</v>
      </c>
      <c r="F1637">
        <v>4205</v>
      </c>
      <c r="G1637" s="1">
        <v>39028</v>
      </c>
      <c r="H1637" t="s">
        <v>3232</v>
      </c>
      <c r="I1637">
        <v>0</v>
      </c>
      <c r="J1637">
        <v>262.18</v>
      </c>
      <c r="K1637">
        <v>0</v>
      </c>
      <c r="L1637">
        <v>-262.18</v>
      </c>
      <c r="M1637" t="s">
        <v>1290</v>
      </c>
    </row>
    <row r="1638" spans="1:13" s="5" customFormat="1">
      <c r="A1638" s="5">
        <v>101010102001</v>
      </c>
      <c r="B1638" s="5" t="s">
        <v>2902</v>
      </c>
      <c r="C1638" s="5" t="s">
        <v>2626</v>
      </c>
      <c r="D1638" s="5" t="s">
        <v>1288</v>
      </c>
      <c r="E1638" s="5" t="s">
        <v>2628</v>
      </c>
      <c r="F1638" s="5">
        <v>4206</v>
      </c>
      <c r="G1638" s="6">
        <v>39029</v>
      </c>
      <c r="H1638" s="5" t="s">
        <v>1605</v>
      </c>
      <c r="I1638" s="5">
        <v>0</v>
      </c>
      <c r="J1638" s="5">
        <v>7065.26</v>
      </c>
      <c r="K1638" s="5">
        <v>0</v>
      </c>
      <c r="L1638" s="5">
        <v>-7065.26</v>
      </c>
      <c r="M1638" s="5" t="s">
        <v>1290</v>
      </c>
    </row>
    <row r="1639" spans="1:13">
      <c r="A1639">
        <v>101010102001</v>
      </c>
      <c r="B1639" t="s">
        <v>2902</v>
      </c>
      <c r="C1639" t="s">
        <v>2626</v>
      </c>
      <c r="D1639" t="s">
        <v>1288</v>
      </c>
      <c r="E1639" t="s">
        <v>2628</v>
      </c>
      <c r="F1639">
        <v>4208</v>
      </c>
      <c r="G1639" s="1">
        <v>39029</v>
      </c>
      <c r="H1639" t="s">
        <v>1606</v>
      </c>
      <c r="I1639">
        <v>0</v>
      </c>
      <c r="J1639">
        <v>8017.04</v>
      </c>
      <c r="K1639">
        <v>0</v>
      </c>
      <c r="L1639">
        <v>-8017.04</v>
      </c>
      <c r="M1639" t="s">
        <v>1290</v>
      </c>
    </row>
    <row r="1640" spans="1:13">
      <c r="A1640">
        <v>101010102001</v>
      </c>
      <c r="B1640" t="s">
        <v>2902</v>
      </c>
      <c r="C1640" t="s">
        <v>2626</v>
      </c>
      <c r="D1640" t="s">
        <v>1288</v>
      </c>
      <c r="E1640" t="s">
        <v>2628</v>
      </c>
      <c r="F1640">
        <v>4209</v>
      </c>
      <c r="G1640" s="1">
        <v>39029</v>
      </c>
      <c r="H1640" t="s">
        <v>1607</v>
      </c>
      <c r="I1640">
        <v>0</v>
      </c>
      <c r="J1640">
        <v>1043.72</v>
      </c>
      <c r="K1640">
        <v>0</v>
      </c>
      <c r="L1640">
        <v>-1043.72</v>
      </c>
      <c r="M1640" t="s">
        <v>1290</v>
      </c>
    </row>
    <row r="1641" spans="1:13" s="5" customFormat="1">
      <c r="A1641" s="5">
        <v>101010102001</v>
      </c>
      <c r="B1641" s="5" t="s">
        <v>2902</v>
      </c>
      <c r="C1641" s="5" t="s">
        <v>2626</v>
      </c>
      <c r="D1641" s="5" t="s">
        <v>1288</v>
      </c>
      <c r="E1641" s="5" t="s">
        <v>2628</v>
      </c>
      <c r="F1641" s="5">
        <v>4210</v>
      </c>
      <c r="G1641" s="6">
        <v>39029</v>
      </c>
      <c r="H1641" s="5" t="s">
        <v>1608</v>
      </c>
      <c r="I1641" s="5">
        <v>0</v>
      </c>
      <c r="J1641" s="5">
        <v>11888.22</v>
      </c>
      <c r="K1641" s="5">
        <v>0</v>
      </c>
      <c r="L1641" s="5">
        <v>-11888.22</v>
      </c>
      <c r="M1641" s="5" t="s">
        <v>1290</v>
      </c>
    </row>
    <row r="1642" spans="1:13" s="5" customFormat="1">
      <c r="A1642" s="5">
        <v>101010102001</v>
      </c>
      <c r="B1642" s="5" t="s">
        <v>2902</v>
      </c>
      <c r="C1642" s="5" t="s">
        <v>2626</v>
      </c>
      <c r="D1642" s="5" t="s">
        <v>1288</v>
      </c>
      <c r="E1642" s="5" t="s">
        <v>2628</v>
      </c>
      <c r="F1642" s="5">
        <v>4212</v>
      </c>
      <c r="G1642" s="6">
        <v>39029</v>
      </c>
      <c r="H1642" s="5" t="s">
        <v>1609</v>
      </c>
      <c r="I1642" s="5">
        <v>0</v>
      </c>
      <c r="J1642" s="5">
        <v>92.3</v>
      </c>
      <c r="K1642" s="5">
        <v>0</v>
      </c>
      <c r="L1642" s="5">
        <v>-92.3</v>
      </c>
      <c r="M1642" s="5" t="s">
        <v>1290</v>
      </c>
    </row>
    <row r="1643" spans="1:13">
      <c r="A1643">
        <v>101010102001</v>
      </c>
      <c r="B1643" t="s">
        <v>2902</v>
      </c>
      <c r="C1643" t="s">
        <v>2626</v>
      </c>
      <c r="D1643" t="s">
        <v>1288</v>
      </c>
      <c r="E1643" t="s">
        <v>2628</v>
      </c>
      <c r="F1643">
        <v>4213</v>
      </c>
      <c r="G1643" s="1">
        <v>39029</v>
      </c>
      <c r="H1643" t="s">
        <v>1610</v>
      </c>
      <c r="I1643">
        <v>0</v>
      </c>
      <c r="J1643">
        <v>72</v>
      </c>
      <c r="K1643">
        <v>0</v>
      </c>
      <c r="L1643">
        <v>-72</v>
      </c>
      <c r="M1643" t="s">
        <v>1290</v>
      </c>
    </row>
    <row r="1644" spans="1:13">
      <c r="A1644">
        <v>101010102001</v>
      </c>
      <c r="B1644" t="s">
        <v>2902</v>
      </c>
      <c r="C1644" t="s">
        <v>2626</v>
      </c>
      <c r="D1644" t="s">
        <v>1288</v>
      </c>
      <c r="E1644" t="s">
        <v>2628</v>
      </c>
      <c r="F1644">
        <v>4219</v>
      </c>
      <c r="G1644" s="1">
        <v>39030</v>
      </c>
      <c r="H1644" t="s">
        <v>1631</v>
      </c>
      <c r="I1644">
        <v>0</v>
      </c>
      <c r="J1644">
        <v>5318.5</v>
      </c>
      <c r="K1644">
        <v>0</v>
      </c>
      <c r="L1644">
        <v>-5318.5</v>
      </c>
      <c r="M1644" t="s">
        <v>1290</v>
      </c>
    </row>
    <row r="1645" spans="1:13">
      <c r="A1645">
        <v>101010102001</v>
      </c>
      <c r="B1645" t="s">
        <v>2902</v>
      </c>
      <c r="C1645" t="s">
        <v>2626</v>
      </c>
      <c r="D1645" t="s">
        <v>1288</v>
      </c>
      <c r="E1645" t="s">
        <v>2628</v>
      </c>
      <c r="F1645">
        <v>4220</v>
      </c>
      <c r="G1645" s="1">
        <v>39030</v>
      </c>
      <c r="H1645" t="s">
        <v>1632</v>
      </c>
      <c r="I1645">
        <v>0</v>
      </c>
      <c r="J1645">
        <v>791.49</v>
      </c>
      <c r="K1645">
        <v>0</v>
      </c>
      <c r="L1645">
        <v>-791.49</v>
      </c>
      <c r="M1645" t="s">
        <v>1290</v>
      </c>
    </row>
    <row r="1646" spans="1:13">
      <c r="A1646">
        <v>101010102001</v>
      </c>
      <c r="B1646" t="s">
        <v>2902</v>
      </c>
      <c r="C1646" t="s">
        <v>2626</v>
      </c>
      <c r="D1646" t="s">
        <v>1288</v>
      </c>
      <c r="E1646" t="s">
        <v>2628</v>
      </c>
      <c r="F1646">
        <v>4869</v>
      </c>
      <c r="G1646" s="1">
        <v>39030</v>
      </c>
      <c r="H1646" t="s">
        <v>1633</v>
      </c>
      <c r="I1646">
        <v>0</v>
      </c>
      <c r="J1646">
        <v>3500</v>
      </c>
      <c r="K1646">
        <v>0</v>
      </c>
      <c r="L1646">
        <v>-3500</v>
      </c>
      <c r="M1646" t="s">
        <v>1290</v>
      </c>
    </row>
    <row r="1647" spans="1:13">
      <c r="A1647">
        <v>101010102001</v>
      </c>
      <c r="B1647" t="s">
        <v>2902</v>
      </c>
      <c r="C1647" t="s">
        <v>2626</v>
      </c>
      <c r="D1647" t="s">
        <v>1288</v>
      </c>
      <c r="E1647" t="s">
        <v>2628</v>
      </c>
      <c r="F1647">
        <v>4870</v>
      </c>
      <c r="G1647" s="1">
        <v>39030</v>
      </c>
      <c r="H1647" t="s">
        <v>2700</v>
      </c>
      <c r="I1647">
        <v>0</v>
      </c>
      <c r="J1647">
        <v>33217.089999999997</v>
      </c>
      <c r="K1647">
        <v>0</v>
      </c>
      <c r="L1647">
        <v>-33217.089999999997</v>
      </c>
      <c r="M1647" t="s">
        <v>1290</v>
      </c>
    </row>
    <row r="1648" spans="1:13">
      <c r="A1648">
        <v>101010102001</v>
      </c>
      <c r="B1648" t="s">
        <v>2902</v>
      </c>
      <c r="C1648" t="s">
        <v>2626</v>
      </c>
      <c r="D1648" t="s">
        <v>1288</v>
      </c>
      <c r="E1648" t="s">
        <v>2628</v>
      </c>
      <c r="F1648">
        <v>4221</v>
      </c>
      <c r="G1648" s="1">
        <v>39031</v>
      </c>
      <c r="H1648" t="s">
        <v>1639</v>
      </c>
      <c r="I1648">
        <v>0</v>
      </c>
      <c r="J1648">
        <v>11359.57</v>
      </c>
      <c r="K1648">
        <v>0</v>
      </c>
      <c r="L1648">
        <v>-11359.57</v>
      </c>
      <c r="M1648" t="s">
        <v>1290</v>
      </c>
    </row>
    <row r="1649" spans="1:13">
      <c r="A1649">
        <v>101010102001</v>
      </c>
      <c r="B1649" t="s">
        <v>2902</v>
      </c>
      <c r="C1649" t="s">
        <v>2626</v>
      </c>
      <c r="D1649" t="s">
        <v>1288</v>
      </c>
      <c r="E1649" t="s">
        <v>2628</v>
      </c>
      <c r="F1649">
        <v>4222</v>
      </c>
      <c r="G1649" s="1">
        <v>39031</v>
      </c>
      <c r="H1649" t="s">
        <v>1640</v>
      </c>
      <c r="I1649">
        <v>0</v>
      </c>
      <c r="J1649">
        <v>46.46</v>
      </c>
      <c r="K1649">
        <v>0</v>
      </c>
      <c r="L1649">
        <v>-46.46</v>
      </c>
      <c r="M1649" t="s">
        <v>1290</v>
      </c>
    </row>
    <row r="1650" spans="1:13">
      <c r="A1650">
        <v>101010102001</v>
      </c>
      <c r="B1650" t="s">
        <v>2902</v>
      </c>
      <c r="C1650" t="s">
        <v>2626</v>
      </c>
      <c r="D1650" t="s">
        <v>1288</v>
      </c>
      <c r="E1650" t="s">
        <v>2628</v>
      </c>
      <c r="F1650">
        <v>4222</v>
      </c>
      <c r="G1650" s="1">
        <v>39031</v>
      </c>
      <c r="H1650" t="s">
        <v>1640</v>
      </c>
      <c r="I1650">
        <v>0</v>
      </c>
      <c r="J1650">
        <v>12.3</v>
      </c>
      <c r="K1650">
        <v>0</v>
      </c>
      <c r="L1650">
        <v>-12.3</v>
      </c>
      <c r="M1650" t="s">
        <v>1290</v>
      </c>
    </row>
    <row r="1651" spans="1:13">
      <c r="A1651">
        <v>101010102001</v>
      </c>
      <c r="B1651" t="s">
        <v>2902</v>
      </c>
      <c r="C1651" t="s">
        <v>2626</v>
      </c>
      <c r="D1651" t="s">
        <v>1288</v>
      </c>
      <c r="E1651" t="s">
        <v>2628</v>
      </c>
      <c r="F1651">
        <v>4223</v>
      </c>
      <c r="G1651" s="1">
        <v>39031</v>
      </c>
      <c r="H1651" t="s">
        <v>1641</v>
      </c>
      <c r="I1651">
        <v>0</v>
      </c>
      <c r="J1651">
        <v>5616</v>
      </c>
      <c r="K1651">
        <v>0</v>
      </c>
      <c r="L1651">
        <v>-5616</v>
      </c>
      <c r="M1651" t="s">
        <v>1290</v>
      </c>
    </row>
    <row r="1652" spans="1:13">
      <c r="A1652">
        <v>101010102001</v>
      </c>
      <c r="B1652" t="s">
        <v>2902</v>
      </c>
      <c r="C1652" t="s">
        <v>2626</v>
      </c>
      <c r="D1652" t="s">
        <v>1288</v>
      </c>
      <c r="E1652" t="s">
        <v>2628</v>
      </c>
      <c r="F1652">
        <v>4225</v>
      </c>
      <c r="G1652" s="1">
        <v>39031</v>
      </c>
      <c r="H1652" t="s">
        <v>1642</v>
      </c>
      <c r="I1652">
        <v>0</v>
      </c>
      <c r="J1652">
        <v>10437.17</v>
      </c>
      <c r="K1652">
        <v>0</v>
      </c>
      <c r="L1652">
        <v>-10437.17</v>
      </c>
      <c r="M1652" t="s">
        <v>1290</v>
      </c>
    </row>
    <row r="1653" spans="1:13">
      <c r="A1653">
        <v>101010102001</v>
      </c>
      <c r="B1653" t="s">
        <v>2902</v>
      </c>
      <c r="C1653" t="s">
        <v>2626</v>
      </c>
      <c r="D1653" t="s">
        <v>1288</v>
      </c>
      <c r="E1653" t="s">
        <v>2628</v>
      </c>
      <c r="F1653">
        <v>4226</v>
      </c>
      <c r="G1653" s="1">
        <v>39031</v>
      </c>
      <c r="H1653" t="s">
        <v>1643</v>
      </c>
      <c r="I1653">
        <v>0</v>
      </c>
      <c r="J1653">
        <v>5318.5</v>
      </c>
      <c r="K1653">
        <v>0</v>
      </c>
      <c r="L1653">
        <v>-5318.5</v>
      </c>
      <c r="M1653" t="s">
        <v>1290</v>
      </c>
    </row>
    <row r="1654" spans="1:13">
      <c r="A1654">
        <v>101010102001</v>
      </c>
      <c r="B1654" t="s">
        <v>2902</v>
      </c>
      <c r="C1654" t="s">
        <v>2626</v>
      </c>
      <c r="D1654" t="s">
        <v>1288</v>
      </c>
      <c r="E1654" t="s">
        <v>2628</v>
      </c>
      <c r="F1654">
        <v>4227</v>
      </c>
      <c r="G1654" s="1">
        <v>39031</v>
      </c>
      <c r="H1654" t="s">
        <v>1644</v>
      </c>
      <c r="I1654">
        <v>0</v>
      </c>
      <c r="J1654">
        <v>791.49</v>
      </c>
      <c r="K1654">
        <v>0</v>
      </c>
      <c r="L1654">
        <v>-791.49</v>
      </c>
      <c r="M1654" t="s">
        <v>1290</v>
      </c>
    </row>
    <row r="1655" spans="1:13">
      <c r="A1655">
        <v>101010102001</v>
      </c>
      <c r="B1655" t="s">
        <v>2902</v>
      </c>
      <c r="C1655" t="s">
        <v>2626</v>
      </c>
      <c r="D1655" t="s">
        <v>1288</v>
      </c>
      <c r="E1655" t="s">
        <v>2628</v>
      </c>
      <c r="F1655">
        <v>4229</v>
      </c>
      <c r="G1655" s="1">
        <v>39031</v>
      </c>
      <c r="H1655" t="s">
        <v>1645</v>
      </c>
      <c r="I1655">
        <v>0</v>
      </c>
      <c r="J1655">
        <v>27.75</v>
      </c>
      <c r="K1655">
        <v>0</v>
      </c>
      <c r="L1655">
        <v>-27.75</v>
      </c>
      <c r="M1655" t="s">
        <v>1290</v>
      </c>
    </row>
    <row r="1656" spans="1:13">
      <c r="A1656">
        <v>101010102001</v>
      </c>
      <c r="B1656" t="s">
        <v>2902</v>
      </c>
      <c r="C1656" t="s">
        <v>2626</v>
      </c>
      <c r="D1656" t="s">
        <v>1288</v>
      </c>
      <c r="E1656" t="s">
        <v>2628</v>
      </c>
      <c r="F1656">
        <v>4230</v>
      </c>
      <c r="G1656" s="1">
        <v>39031</v>
      </c>
      <c r="H1656" t="s">
        <v>2013</v>
      </c>
      <c r="I1656">
        <v>0</v>
      </c>
      <c r="J1656">
        <v>451.2</v>
      </c>
      <c r="K1656">
        <v>0</v>
      </c>
      <c r="L1656">
        <v>-451.2</v>
      </c>
      <c r="M1656" t="s">
        <v>1290</v>
      </c>
    </row>
    <row r="1657" spans="1:13">
      <c r="A1657">
        <v>101010102001</v>
      </c>
      <c r="B1657" t="s">
        <v>2902</v>
      </c>
      <c r="C1657" t="s">
        <v>2626</v>
      </c>
      <c r="D1657" t="s">
        <v>1288</v>
      </c>
      <c r="E1657" t="s">
        <v>2628</v>
      </c>
      <c r="F1657">
        <v>4231</v>
      </c>
      <c r="G1657" s="1">
        <v>39031</v>
      </c>
      <c r="H1657" t="s">
        <v>1646</v>
      </c>
      <c r="I1657">
        <v>0</v>
      </c>
      <c r="J1657">
        <v>253.71</v>
      </c>
      <c r="K1657">
        <v>0</v>
      </c>
      <c r="L1657">
        <v>-253.71</v>
      </c>
      <c r="M1657" t="s">
        <v>1290</v>
      </c>
    </row>
    <row r="1658" spans="1:13">
      <c r="A1658">
        <v>101010102001</v>
      </c>
      <c r="B1658" t="s">
        <v>2902</v>
      </c>
      <c r="C1658" t="s">
        <v>2626</v>
      </c>
      <c r="D1658" t="s">
        <v>1288</v>
      </c>
      <c r="E1658" t="s">
        <v>2628</v>
      </c>
      <c r="F1658">
        <v>4233</v>
      </c>
      <c r="G1658" s="1">
        <v>39031</v>
      </c>
      <c r="H1658" t="s">
        <v>1647</v>
      </c>
      <c r="I1658">
        <v>0</v>
      </c>
      <c r="J1658">
        <v>113.57</v>
      </c>
      <c r="K1658">
        <v>0</v>
      </c>
      <c r="L1658">
        <v>-113.57</v>
      </c>
      <c r="M1658" t="s">
        <v>1290</v>
      </c>
    </row>
    <row r="1659" spans="1:13">
      <c r="A1659">
        <v>101010102001</v>
      </c>
      <c r="B1659" t="s">
        <v>2902</v>
      </c>
      <c r="C1659" t="s">
        <v>2626</v>
      </c>
      <c r="D1659" t="s">
        <v>1288</v>
      </c>
      <c r="E1659" t="s">
        <v>2628</v>
      </c>
      <c r="F1659">
        <v>4234</v>
      </c>
      <c r="G1659" s="1">
        <v>39031</v>
      </c>
      <c r="H1659" t="s">
        <v>1648</v>
      </c>
      <c r="I1659">
        <v>0</v>
      </c>
      <c r="J1659">
        <v>94.46</v>
      </c>
      <c r="K1659">
        <v>0</v>
      </c>
      <c r="L1659">
        <v>-94.46</v>
      </c>
      <c r="M1659" t="s">
        <v>1290</v>
      </c>
    </row>
    <row r="1660" spans="1:13">
      <c r="A1660">
        <v>101010102001</v>
      </c>
      <c r="B1660" t="s">
        <v>2902</v>
      </c>
      <c r="C1660" t="s">
        <v>2626</v>
      </c>
      <c r="D1660" t="s">
        <v>1288</v>
      </c>
      <c r="E1660" t="s">
        <v>2628</v>
      </c>
      <c r="F1660">
        <v>4235</v>
      </c>
      <c r="G1660" s="1">
        <v>39031</v>
      </c>
      <c r="H1660" t="s">
        <v>1649</v>
      </c>
      <c r="I1660">
        <v>0</v>
      </c>
      <c r="J1660">
        <v>277.5</v>
      </c>
      <c r="K1660">
        <v>0</v>
      </c>
      <c r="L1660">
        <v>-277.5</v>
      </c>
      <c r="M1660" t="s">
        <v>1290</v>
      </c>
    </row>
    <row r="1661" spans="1:13">
      <c r="A1661">
        <v>101010102001</v>
      </c>
      <c r="B1661" t="s">
        <v>2902</v>
      </c>
      <c r="C1661" t="s">
        <v>2626</v>
      </c>
      <c r="D1661" t="s">
        <v>1288</v>
      </c>
      <c r="E1661" t="s">
        <v>2628</v>
      </c>
      <c r="F1661">
        <v>4238</v>
      </c>
      <c r="G1661" s="1">
        <v>39031</v>
      </c>
      <c r="H1661" t="s">
        <v>1650</v>
      </c>
      <c r="I1661">
        <v>0</v>
      </c>
      <c r="J1661">
        <v>210.4</v>
      </c>
      <c r="K1661">
        <v>0</v>
      </c>
      <c r="L1661">
        <v>-210.4</v>
      </c>
      <c r="M1661" t="s">
        <v>1290</v>
      </c>
    </row>
    <row r="1662" spans="1:13">
      <c r="A1662">
        <v>101010102001</v>
      </c>
      <c r="B1662" t="s">
        <v>2902</v>
      </c>
      <c r="C1662" t="s">
        <v>2626</v>
      </c>
      <c r="D1662" t="s">
        <v>1288</v>
      </c>
      <c r="E1662" t="s">
        <v>2628</v>
      </c>
      <c r="F1662">
        <v>4239</v>
      </c>
      <c r="G1662" s="1">
        <v>39031</v>
      </c>
      <c r="H1662" t="s">
        <v>1651</v>
      </c>
      <c r="I1662">
        <v>0</v>
      </c>
      <c r="J1662">
        <v>210</v>
      </c>
      <c r="K1662">
        <v>0</v>
      </c>
      <c r="L1662">
        <v>-210</v>
      </c>
      <c r="M1662" t="s">
        <v>1290</v>
      </c>
    </row>
    <row r="1663" spans="1:13">
      <c r="A1663">
        <v>101010102001</v>
      </c>
      <c r="B1663" t="s">
        <v>2902</v>
      </c>
      <c r="C1663" t="s">
        <v>2626</v>
      </c>
      <c r="D1663" t="s">
        <v>1288</v>
      </c>
      <c r="E1663" t="s">
        <v>2628</v>
      </c>
      <c r="F1663">
        <v>4244</v>
      </c>
      <c r="G1663" s="1">
        <v>39031</v>
      </c>
      <c r="H1663" t="s">
        <v>1652</v>
      </c>
      <c r="I1663">
        <v>0</v>
      </c>
      <c r="J1663">
        <v>246.24</v>
      </c>
      <c r="K1663">
        <v>0</v>
      </c>
      <c r="L1663">
        <v>-246.24</v>
      </c>
      <c r="M1663" t="s">
        <v>1290</v>
      </c>
    </row>
    <row r="1664" spans="1:13">
      <c r="A1664">
        <v>101010102001</v>
      </c>
      <c r="B1664" t="s">
        <v>2902</v>
      </c>
      <c r="C1664" t="s">
        <v>2626</v>
      </c>
      <c r="D1664" t="s">
        <v>1288</v>
      </c>
      <c r="E1664" t="s">
        <v>2628</v>
      </c>
      <c r="F1664">
        <v>4245</v>
      </c>
      <c r="G1664" s="1">
        <v>39032</v>
      </c>
      <c r="H1664" t="s">
        <v>1665</v>
      </c>
      <c r="I1664">
        <v>0</v>
      </c>
      <c r="J1664">
        <v>200</v>
      </c>
      <c r="K1664">
        <v>0</v>
      </c>
      <c r="L1664">
        <v>-200</v>
      </c>
      <c r="M1664" t="s">
        <v>1290</v>
      </c>
    </row>
    <row r="1665" spans="1:13">
      <c r="A1665">
        <v>101010102001</v>
      </c>
      <c r="B1665" t="s">
        <v>2902</v>
      </c>
      <c r="C1665" t="s">
        <v>2626</v>
      </c>
      <c r="D1665" t="s">
        <v>1288</v>
      </c>
      <c r="E1665" t="s">
        <v>2628</v>
      </c>
      <c r="F1665">
        <v>4246</v>
      </c>
      <c r="G1665" s="1">
        <v>39034</v>
      </c>
      <c r="H1665" t="s">
        <v>1674</v>
      </c>
      <c r="I1665">
        <v>0</v>
      </c>
      <c r="J1665">
        <v>163.79</v>
      </c>
      <c r="K1665">
        <v>0</v>
      </c>
      <c r="L1665">
        <v>-163.79</v>
      </c>
      <c r="M1665" t="s">
        <v>1290</v>
      </c>
    </row>
    <row r="1666" spans="1:13">
      <c r="A1666">
        <v>101010102001</v>
      </c>
      <c r="B1666" t="s">
        <v>2902</v>
      </c>
      <c r="C1666" t="s">
        <v>2626</v>
      </c>
      <c r="D1666" t="s">
        <v>1288</v>
      </c>
      <c r="E1666" t="s">
        <v>2628</v>
      </c>
      <c r="F1666">
        <v>4248</v>
      </c>
      <c r="G1666" s="1">
        <v>39034</v>
      </c>
      <c r="H1666" t="s">
        <v>1675</v>
      </c>
      <c r="I1666">
        <v>0</v>
      </c>
      <c r="J1666">
        <v>19230.939999999999</v>
      </c>
      <c r="K1666">
        <v>0</v>
      </c>
      <c r="L1666">
        <v>-19230.939999999999</v>
      </c>
      <c r="M1666" t="s">
        <v>1290</v>
      </c>
    </row>
    <row r="1667" spans="1:13">
      <c r="A1667">
        <v>101010102001</v>
      </c>
      <c r="B1667" t="s">
        <v>2902</v>
      </c>
      <c r="C1667" t="s">
        <v>2626</v>
      </c>
      <c r="D1667" t="s">
        <v>1288</v>
      </c>
      <c r="E1667" t="s">
        <v>2628</v>
      </c>
      <c r="F1667">
        <v>4249</v>
      </c>
      <c r="G1667" s="1">
        <v>39034</v>
      </c>
      <c r="H1667" t="s">
        <v>1676</v>
      </c>
      <c r="I1667">
        <v>0</v>
      </c>
      <c r="J1667">
        <v>5344.69</v>
      </c>
      <c r="K1667">
        <v>0</v>
      </c>
      <c r="L1667">
        <v>-5344.69</v>
      </c>
      <c r="M1667" t="s">
        <v>1290</v>
      </c>
    </row>
    <row r="1668" spans="1:13">
      <c r="A1668">
        <v>101010102001</v>
      </c>
      <c r="B1668" t="s">
        <v>2902</v>
      </c>
      <c r="C1668" t="s">
        <v>2626</v>
      </c>
      <c r="D1668" t="s">
        <v>1288</v>
      </c>
      <c r="E1668" t="s">
        <v>2628</v>
      </c>
      <c r="F1668">
        <v>4250</v>
      </c>
      <c r="G1668" s="1">
        <v>39034</v>
      </c>
      <c r="H1668" t="s">
        <v>1677</v>
      </c>
      <c r="I1668">
        <v>0</v>
      </c>
      <c r="J1668">
        <v>1330.74</v>
      </c>
      <c r="K1668">
        <v>0</v>
      </c>
      <c r="L1668">
        <v>-1330.74</v>
      </c>
      <c r="M1668" t="s">
        <v>1290</v>
      </c>
    </row>
    <row r="1669" spans="1:13" s="5" customFormat="1">
      <c r="A1669" s="5">
        <v>101010102001</v>
      </c>
      <c r="B1669" s="5" t="s">
        <v>2902</v>
      </c>
      <c r="C1669" s="5" t="s">
        <v>2626</v>
      </c>
      <c r="D1669" s="5" t="s">
        <v>1288</v>
      </c>
      <c r="E1669" s="5" t="s">
        <v>2628</v>
      </c>
      <c r="F1669" s="5">
        <v>4251</v>
      </c>
      <c r="G1669" s="6">
        <v>39034</v>
      </c>
      <c r="H1669" s="5" t="s">
        <v>1678</v>
      </c>
      <c r="I1669" s="5">
        <v>0</v>
      </c>
      <c r="J1669" s="5">
        <v>1900</v>
      </c>
      <c r="K1669" s="5">
        <v>0</v>
      </c>
      <c r="L1669" s="5">
        <v>-1900</v>
      </c>
      <c r="M1669" s="5" t="s">
        <v>1290</v>
      </c>
    </row>
    <row r="1670" spans="1:13">
      <c r="A1670">
        <v>101010102001</v>
      </c>
      <c r="B1670" t="s">
        <v>2902</v>
      </c>
      <c r="C1670" t="s">
        <v>2626</v>
      </c>
      <c r="D1670" t="s">
        <v>1288</v>
      </c>
      <c r="E1670" t="s">
        <v>2628</v>
      </c>
      <c r="F1670">
        <v>4253</v>
      </c>
      <c r="G1670" s="1">
        <v>39035</v>
      </c>
      <c r="H1670" t="s">
        <v>1683</v>
      </c>
      <c r="I1670">
        <v>0</v>
      </c>
      <c r="J1670">
        <v>24038.68</v>
      </c>
      <c r="K1670">
        <v>0</v>
      </c>
      <c r="L1670">
        <v>-24038.68</v>
      </c>
      <c r="M1670" t="s">
        <v>1290</v>
      </c>
    </row>
    <row r="1671" spans="1:13">
      <c r="A1671">
        <v>101010102001</v>
      </c>
      <c r="B1671" t="s">
        <v>2902</v>
      </c>
      <c r="C1671" t="s">
        <v>2626</v>
      </c>
      <c r="D1671" t="s">
        <v>1288</v>
      </c>
      <c r="E1671" t="s">
        <v>2628</v>
      </c>
      <c r="F1671">
        <v>4254</v>
      </c>
      <c r="G1671" s="1">
        <v>39035</v>
      </c>
      <c r="H1671" t="s">
        <v>2876</v>
      </c>
      <c r="I1671">
        <v>0</v>
      </c>
      <c r="J1671">
        <v>8017.04</v>
      </c>
      <c r="K1671">
        <v>0</v>
      </c>
      <c r="L1671">
        <v>-8017.04</v>
      </c>
      <c r="M1671" t="s">
        <v>1290</v>
      </c>
    </row>
    <row r="1672" spans="1:13">
      <c r="A1672">
        <v>101010102001</v>
      </c>
      <c r="B1672" t="s">
        <v>2902</v>
      </c>
      <c r="C1672" t="s">
        <v>2626</v>
      </c>
      <c r="D1672" t="s">
        <v>1288</v>
      </c>
      <c r="E1672" t="s">
        <v>2628</v>
      </c>
      <c r="F1672">
        <v>4255</v>
      </c>
      <c r="G1672" s="1">
        <v>39035</v>
      </c>
      <c r="H1672" t="s">
        <v>1684</v>
      </c>
      <c r="I1672">
        <v>0</v>
      </c>
      <c r="J1672">
        <v>1661.25</v>
      </c>
      <c r="K1672">
        <v>0</v>
      </c>
      <c r="L1672">
        <v>-1661.25</v>
      </c>
      <c r="M1672" t="s">
        <v>1290</v>
      </c>
    </row>
    <row r="1673" spans="1:13">
      <c r="A1673">
        <v>101010102001</v>
      </c>
      <c r="B1673" t="s">
        <v>2902</v>
      </c>
      <c r="C1673" t="s">
        <v>2626</v>
      </c>
      <c r="D1673" t="s">
        <v>1288</v>
      </c>
      <c r="E1673" t="s">
        <v>2628</v>
      </c>
      <c r="F1673">
        <v>4256</v>
      </c>
      <c r="G1673" s="1">
        <v>39035</v>
      </c>
      <c r="H1673" t="s">
        <v>1685</v>
      </c>
      <c r="I1673">
        <v>0</v>
      </c>
      <c r="J1673">
        <v>4958.5</v>
      </c>
      <c r="K1673">
        <v>0</v>
      </c>
      <c r="L1673">
        <v>-4958.5</v>
      </c>
      <c r="M1673" t="s">
        <v>1290</v>
      </c>
    </row>
    <row r="1674" spans="1:13">
      <c r="A1674">
        <v>101010102001</v>
      </c>
      <c r="B1674" t="s">
        <v>2902</v>
      </c>
      <c r="C1674" t="s">
        <v>2626</v>
      </c>
      <c r="D1674" t="s">
        <v>1288</v>
      </c>
      <c r="E1674" t="s">
        <v>2628</v>
      </c>
      <c r="F1674">
        <v>4257</v>
      </c>
      <c r="G1674" s="1">
        <v>39035</v>
      </c>
      <c r="H1674" t="s">
        <v>1686</v>
      </c>
      <c r="I1674">
        <v>0</v>
      </c>
      <c r="J1674">
        <v>100</v>
      </c>
      <c r="K1674">
        <v>0</v>
      </c>
      <c r="L1674">
        <v>-100</v>
      </c>
      <c r="M1674" t="s">
        <v>1290</v>
      </c>
    </row>
    <row r="1675" spans="1:13">
      <c r="A1675">
        <v>101010102001</v>
      </c>
      <c r="B1675" t="s">
        <v>2902</v>
      </c>
      <c r="C1675" t="s">
        <v>2626</v>
      </c>
      <c r="D1675" t="s">
        <v>1288</v>
      </c>
      <c r="E1675" t="s">
        <v>2628</v>
      </c>
      <c r="F1675">
        <v>4260</v>
      </c>
      <c r="G1675" s="1">
        <v>39035</v>
      </c>
      <c r="H1675" t="s">
        <v>1687</v>
      </c>
      <c r="I1675">
        <v>0</v>
      </c>
      <c r="J1675">
        <v>150</v>
      </c>
      <c r="K1675">
        <v>0</v>
      </c>
      <c r="L1675">
        <v>-150</v>
      </c>
      <c r="M1675" t="s">
        <v>1290</v>
      </c>
    </row>
    <row r="1676" spans="1:13">
      <c r="A1676">
        <v>101010102001</v>
      </c>
      <c r="B1676" t="s">
        <v>2902</v>
      </c>
      <c r="C1676" t="s">
        <v>2626</v>
      </c>
      <c r="D1676" t="s">
        <v>1288</v>
      </c>
      <c r="E1676" t="s">
        <v>2628</v>
      </c>
      <c r="F1676">
        <v>4262</v>
      </c>
      <c r="G1676" s="1">
        <v>39035</v>
      </c>
      <c r="H1676" t="s">
        <v>1688</v>
      </c>
      <c r="I1676">
        <v>0</v>
      </c>
      <c r="J1676">
        <v>346.21</v>
      </c>
      <c r="K1676">
        <v>0</v>
      </c>
      <c r="L1676">
        <v>-346.21</v>
      </c>
      <c r="M1676" t="s">
        <v>1290</v>
      </c>
    </row>
    <row r="1677" spans="1:13">
      <c r="A1677">
        <v>101010102001</v>
      </c>
      <c r="B1677" t="s">
        <v>2902</v>
      </c>
      <c r="C1677" t="s">
        <v>2626</v>
      </c>
      <c r="D1677" t="s">
        <v>1288</v>
      </c>
      <c r="E1677" t="s">
        <v>2628</v>
      </c>
      <c r="F1677">
        <v>4263</v>
      </c>
      <c r="G1677" s="1">
        <v>39035</v>
      </c>
      <c r="H1677" t="s">
        <v>1689</v>
      </c>
      <c r="I1677">
        <v>0</v>
      </c>
      <c r="J1677">
        <v>290.04000000000002</v>
      </c>
      <c r="K1677">
        <v>0</v>
      </c>
      <c r="L1677">
        <v>-290.04000000000002</v>
      </c>
      <c r="M1677" t="s">
        <v>1290</v>
      </c>
    </row>
    <row r="1678" spans="1:13" s="5" customFormat="1">
      <c r="A1678" s="5">
        <v>101010102001</v>
      </c>
      <c r="B1678" s="5" t="s">
        <v>2902</v>
      </c>
      <c r="C1678" s="5" t="s">
        <v>2626</v>
      </c>
      <c r="D1678" s="5" t="s">
        <v>1288</v>
      </c>
      <c r="E1678" s="5" t="s">
        <v>2628</v>
      </c>
      <c r="F1678" s="5">
        <v>4264</v>
      </c>
      <c r="G1678" s="6">
        <v>39035</v>
      </c>
      <c r="H1678" s="5" t="s">
        <v>1690</v>
      </c>
      <c r="I1678" s="5">
        <v>0</v>
      </c>
      <c r="J1678" s="5">
        <v>4955.3599999999997</v>
      </c>
      <c r="K1678" s="5">
        <v>0</v>
      </c>
      <c r="L1678" s="5">
        <v>-4955.3599999999997</v>
      </c>
      <c r="M1678" s="5" t="s">
        <v>1290</v>
      </c>
    </row>
    <row r="1679" spans="1:13">
      <c r="A1679">
        <v>101010102001</v>
      </c>
      <c r="B1679" t="s">
        <v>2902</v>
      </c>
      <c r="C1679" t="s">
        <v>2626</v>
      </c>
      <c r="D1679" t="s">
        <v>1288</v>
      </c>
      <c r="E1679" t="s">
        <v>2628</v>
      </c>
      <c r="F1679">
        <v>4265</v>
      </c>
      <c r="G1679" s="1">
        <v>39035</v>
      </c>
      <c r="H1679" t="s">
        <v>1691</v>
      </c>
      <c r="I1679">
        <v>0</v>
      </c>
      <c r="J1679">
        <v>93.79</v>
      </c>
      <c r="K1679">
        <v>0</v>
      </c>
      <c r="L1679">
        <v>-93.79</v>
      </c>
      <c r="M1679" t="s">
        <v>1290</v>
      </c>
    </row>
    <row r="1680" spans="1:13">
      <c r="A1680">
        <v>101010102001</v>
      </c>
      <c r="B1680" t="s">
        <v>2902</v>
      </c>
      <c r="C1680" t="s">
        <v>2626</v>
      </c>
      <c r="D1680" t="s">
        <v>1288</v>
      </c>
      <c r="E1680" t="s">
        <v>2628</v>
      </c>
      <c r="F1680">
        <v>4266</v>
      </c>
      <c r="G1680" s="1">
        <v>39035</v>
      </c>
      <c r="H1680" t="s">
        <v>1692</v>
      </c>
      <c r="I1680">
        <v>0</v>
      </c>
      <c r="J1680">
        <v>205.69</v>
      </c>
      <c r="K1680">
        <v>0</v>
      </c>
      <c r="L1680">
        <v>-205.69</v>
      </c>
      <c r="M1680" t="s">
        <v>1290</v>
      </c>
    </row>
    <row r="1681" spans="1:13" s="5" customFormat="1">
      <c r="A1681" s="5">
        <v>101010102001</v>
      </c>
      <c r="B1681" s="5" t="s">
        <v>2902</v>
      </c>
      <c r="C1681" s="5" t="s">
        <v>2626</v>
      </c>
      <c r="D1681" s="5" t="s">
        <v>1288</v>
      </c>
      <c r="E1681" s="5" t="s">
        <v>2628</v>
      </c>
      <c r="F1681" s="5">
        <v>4267</v>
      </c>
      <c r="G1681" s="6">
        <v>39035</v>
      </c>
      <c r="H1681" s="5" t="s">
        <v>1693</v>
      </c>
      <c r="I1681" s="5">
        <v>0</v>
      </c>
      <c r="J1681" s="5">
        <v>573.6</v>
      </c>
      <c r="K1681" s="5">
        <v>0</v>
      </c>
      <c r="L1681" s="5">
        <v>-573.6</v>
      </c>
      <c r="M1681" s="5" t="s">
        <v>1290</v>
      </c>
    </row>
    <row r="1682" spans="1:13" s="5" customFormat="1">
      <c r="A1682" s="5">
        <v>101010102001</v>
      </c>
      <c r="B1682" s="5" t="s">
        <v>2902</v>
      </c>
      <c r="C1682" s="5" t="s">
        <v>2626</v>
      </c>
      <c r="D1682" s="5" t="s">
        <v>1288</v>
      </c>
      <c r="E1682" s="5" t="s">
        <v>2628</v>
      </c>
      <c r="F1682" s="5">
        <v>4268</v>
      </c>
      <c r="G1682" s="6">
        <v>39035</v>
      </c>
      <c r="H1682" s="5" t="s">
        <v>1694</v>
      </c>
      <c r="I1682" s="5">
        <v>0</v>
      </c>
      <c r="J1682" s="5">
        <v>337.72</v>
      </c>
      <c r="K1682" s="5">
        <v>0</v>
      </c>
      <c r="L1682" s="5">
        <v>-337.72</v>
      </c>
      <c r="M1682" s="5" t="s">
        <v>1290</v>
      </c>
    </row>
    <row r="1683" spans="1:13">
      <c r="A1683">
        <v>101010102001</v>
      </c>
      <c r="B1683" t="s">
        <v>2902</v>
      </c>
      <c r="C1683" t="s">
        <v>2626</v>
      </c>
      <c r="D1683" t="s">
        <v>1288</v>
      </c>
      <c r="E1683" t="s">
        <v>2628</v>
      </c>
      <c r="F1683">
        <v>4269</v>
      </c>
      <c r="G1683" s="1">
        <v>39035</v>
      </c>
      <c r="H1683" t="s">
        <v>1695</v>
      </c>
      <c r="I1683">
        <v>0</v>
      </c>
      <c r="J1683">
        <v>145</v>
      </c>
      <c r="K1683">
        <v>0</v>
      </c>
      <c r="L1683">
        <v>-145</v>
      </c>
      <c r="M1683" t="s">
        <v>1290</v>
      </c>
    </row>
    <row r="1684" spans="1:13">
      <c r="A1684">
        <v>101010102001</v>
      </c>
      <c r="B1684" t="s">
        <v>2902</v>
      </c>
      <c r="C1684" t="s">
        <v>2626</v>
      </c>
      <c r="D1684" t="s">
        <v>1288</v>
      </c>
      <c r="E1684" t="s">
        <v>2628</v>
      </c>
      <c r="F1684">
        <v>4270</v>
      </c>
      <c r="G1684" s="1">
        <v>39036</v>
      </c>
      <c r="H1684" t="s">
        <v>1699</v>
      </c>
      <c r="I1684">
        <v>0</v>
      </c>
      <c r="J1684">
        <v>10052.540000000001</v>
      </c>
      <c r="K1684">
        <v>0</v>
      </c>
      <c r="L1684">
        <v>-10052.540000000001</v>
      </c>
      <c r="M1684" t="s">
        <v>1290</v>
      </c>
    </row>
    <row r="1685" spans="1:13">
      <c r="A1685">
        <v>101010102001</v>
      </c>
      <c r="B1685" t="s">
        <v>2902</v>
      </c>
      <c r="C1685" t="s">
        <v>2626</v>
      </c>
      <c r="D1685" t="s">
        <v>1288</v>
      </c>
      <c r="E1685" t="s">
        <v>2628</v>
      </c>
      <c r="F1685">
        <v>4271</v>
      </c>
      <c r="G1685" s="1">
        <v>39036</v>
      </c>
      <c r="H1685" t="s">
        <v>2876</v>
      </c>
      <c r="I1685">
        <v>0</v>
      </c>
      <c r="J1685">
        <v>8017.04</v>
      </c>
      <c r="K1685">
        <v>0</v>
      </c>
      <c r="L1685">
        <v>-8017.04</v>
      </c>
      <c r="M1685" t="s">
        <v>1290</v>
      </c>
    </row>
    <row r="1686" spans="1:13">
      <c r="A1686">
        <v>101010102001</v>
      </c>
      <c r="B1686" t="s">
        <v>2902</v>
      </c>
      <c r="C1686" t="s">
        <v>2626</v>
      </c>
      <c r="D1686" t="s">
        <v>1288</v>
      </c>
      <c r="E1686" t="s">
        <v>2628</v>
      </c>
      <c r="F1686">
        <v>4272</v>
      </c>
      <c r="G1686" s="1">
        <v>39036</v>
      </c>
      <c r="H1686" t="s">
        <v>1700</v>
      </c>
      <c r="I1686">
        <v>0</v>
      </c>
      <c r="J1686">
        <v>904.55</v>
      </c>
      <c r="K1686">
        <v>0</v>
      </c>
      <c r="L1686">
        <v>-904.55</v>
      </c>
      <c r="M1686" t="s">
        <v>1290</v>
      </c>
    </row>
    <row r="1687" spans="1:13">
      <c r="A1687">
        <v>101010102001</v>
      </c>
      <c r="B1687" t="s">
        <v>2902</v>
      </c>
      <c r="C1687" t="s">
        <v>2626</v>
      </c>
      <c r="D1687" t="s">
        <v>1288</v>
      </c>
      <c r="E1687" t="s">
        <v>2628</v>
      </c>
      <c r="F1687">
        <v>4273</v>
      </c>
      <c r="G1687" s="1">
        <v>39037</v>
      </c>
      <c r="H1687" t="s">
        <v>3577</v>
      </c>
      <c r="I1687">
        <v>0</v>
      </c>
      <c r="J1687">
        <v>121.58</v>
      </c>
      <c r="K1687">
        <v>0</v>
      </c>
      <c r="L1687">
        <v>-121.58</v>
      </c>
      <c r="M1687" t="s">
        <v>1290</v>
      </c>
    </row>
    <row r="1688" spans="1:13">
      <c r="A1688">
        <v>101010102001</v>
      </c>
      <c r="B1688" t="s">
        <v>2902</v>
      </c>
      <c r="C1688" t="s">
        <v>2626</v>
      </c>
      <c r="D1688" t="s">
        <v>1288</v>
      </c>
      <c r="E1688" t="s">
        <v>2628</v>
      </c>
      <c r="F1688">
        <v>4871</v>
      </c>
      <c r="G1688" s="1">
        <v>39037</v>
      </c>
      <c r="H1688" t="s">
        <v>2700</v>
      </c>
      <c r="I1688">
        <v>0</v>
      </c>
      <c r="J1688">
        <v>14785.98</v>
      </c>
      <c r="K1688">
        <v>0</v>
      </c>
      <c r="L1688">
        <v>-14785.98</v>
      </c>
      <c r="M1688" t="s">
        <v>1290</v>
      </c>
    </row>
    <row r="1689" spans="1:13">
      <c r="A1689">
        <v>101010102001</v>
      </c>
      <c r="B1689" t="s">
        <v>2902</v>
      </c>
      <c r="C1689" t="s">
        <v>2626</v>
      </c>
      <c r="D1689" t="s">
        <v>1288</v>
      </c>
      <c r="E1689" t="s">
        <v>2628</v>
      </c>
      <c r="F1689">
        <v>4872</v>
      </c>
      <c r="G1689" s="1">
        <v>39037</v>
      </c>
      <c r="H1689" t="s">
        <v>3578</v>
      </c>
      <c r="I1689">
        <v>0</v>
      </c>
      <c r="J1689">
        <v>5318.49</v>
      </c>
      <c r="K1689">
        <v>0</v>
      </c>
      <c r="L1689">
        <v>-5318.49</v>
      </c>
      <c r="M1689" t="s">
        <v>1290</v>
      </c>
    </row>
    <row r="1690" spans="1:13" s="7" customFormat="1">
      <c r="A1690" s="7">
        <v>101010102001</v>
      </c>
      <c r="B1690" s="7" t="s">
        <v>2902</v>
      </c>
      <c r="C1690" s="7" t="s">
        <v>2626</v>
      </c>
      <c r="D1690" s="7" t="s">
        <v>1288</v>
      </c>
      <c r="E1690" s="7" t="s">
        <v>2628</v>
      </c>
      <c r="F1690" s="7">
        <v>4873</v>
      </c>
      <c r="G1690" s="8">
        <v>39037</v>
      </c>
      <c r="H1690" s="7" t="s">
        <v>3579</v>
      </c>
      <c r="I1690" s="7">
        <v>0</v>
      </c>
      <c r="J1690" s="7">
        <v>1043.72</v>
      </c>
      <c r="K1690" s="7">
        <v>0</v>
      </c>
      <c r="L1690" s="7">
        <v>-1043.72</v>
      </c>
      <c r="M1690" s="7" t="s">
        <v>1290</v>
      </c>
    </row>
    <row r="1691" spans="1:13">
      <c r="A1691">
        <v>101010102001</v>
      </c>
      <c r="B1691" t="s">
        <v>2902</v>
      </c>
      <c r="C1691" t="s">
        <v>2626</v>
      </c>
      <c r="D1691" t="s">
        <v>1288</v>
      </c>
      <c r="E1691" t="s">
        <v>2628</v>
      </c>
      <c r="F1691">
        <v>4274</v>
      </c>
      <c r="G1691" s="1">
        <v>39039</v>
      </c>
      <c r="H1691" t="s">
        <v>3595</v>
      </c>
      <c r="I1691">
        <v>0</v>
      </c>
      <c r="J1691">
        <v>14.75</v>
      </c>
      <c r="K1691">
        <v>0</v>
      </c>
      <c r="L1691">
        <v>-14.75</v>
      </c>
      <c r="M1691" t="s">
        <v>1290</v>
      </c>
    </row>
    <row r="1692" spans="1:13">
      <c r="A1692">
        <v>101010102001</v>
      </c>
      <c r="B1692" t="s">
        <v>1287</v>
      </c>
      <c r="C1692" t="s">
        <v>2626</v>
      </c>
      <c r="D1692" t="s">
        <v>1288</v>
      </c>
      <c r="E1692" t="s">
        <v>2628</v>
      </c>
      <c r="F1692">
        <v>4276</v>
      </c>
      <c r="G1692" s="1">
        <v>39039</v>
      </c>
      <c r="H1692" t="s">
        <v>2655</v>
      </c>
      <c r="I1692">
        <v>0</v>
      </c>
      <c r="J1692">
        <v>100</v>
      </c>
      <c r="K1692">
        <v>0</v>
      </c>
      <c r="L1692">
        <v>-100</v>
      </c>
      <c r="M1692" t="s">
        <v>1290</v>
      </c>
    </row>
    <row r="1693" spans="1:13">
      <c r="A1693">
        <v>101010102001</v>
      </c>
      <c r="B1693" t="s">
        <v>2676</v>
      </c>
      <c r="C1693" t="s">
        <v>2626</v>
      </c>
      <c r="D1693" t="s">
        <v>1288</v>
      </c>
      <c r="E1693" t="s">
        <v>2628</v>
      </c>
      <c r="F1693">
        <v>4276</v>
      </c>
      <c r="G1693" s="1">
        <v>39039</v>
      </c>
      <c r="H1693" t="s">
        <v>2655</v>
      </c>
      <c r="I1693">
        <v>0</v>
      </c>
      <c r="J1693">
        <v>75</v>
      </c>
      <c r="K1693">
        <v>0</v>
      </c>
      <c r="L1693">
        <v>-75</v>
      </c>
      <c r="M1693" t="s">
        <v>1290</v>
      </c>
    </row>
    <row r="1694" spans="1:13">
      <c r="A1694">
        <v>101010102001</v>
      </c>
      <c r="B1694" t="s">
        <v>2902</v>
      </c>
      <c r="C1694" t="s">
        <v>2626</v>
      </c>
      <c r="D1694" t="s">
        <v>1288</v>
      </c>
      <c r="E1694" t="s">
        <v>2628</v>
      </c>
      <c r="F1694">
        <v>4276</v>
      </c>
      <c r="G1694" s="1">
        <v>39039</v>
      </c>
      <c r="H1694" t="s">
        <v>2655</v>
      </c>
      <c r="I1694">
        <v>0</v>
      </c>
      <c r="J1694">
        <v>81.78</v>
      </c>
      <c r="K1694">
        <v>0</v>
      </c>
      <c r="L1694">
        <v>-81.78</v>
      </c>
      <c r="M1694" t="s">
        <v>1290</v>
      </c>
    </row>
    <row r="1695" spans="1:13">
      <c r="A1695">
        <v>101010102001</v>
      </c>
      <c r="B1695" t="s">
        <v>2902</v>
      </c>
      <c r="C1695" t="s">
        <v>2626</v>
      </c>
      <c r="D1695" t="s">
        <v>1288</v>
      </c>
      <c r="E1695" t="s">
        <v>2628</v>
      </c>
      <c r="F1695">
        <v>4276</v>
      </c>
      <c r="G1695" s="1">
        <v>39039</v>
      </c>
      <c r="H1695" t="s">
        <v>2655</v>
      </c>
      <c r="I1695">
        <v>0</v>
      </c>
      <c r="J1695">
        <v>70.08</v>
      </c>
      <c r="K1695">
        <v>0</v>
      </c>
      <c r="L1695">
        <v>-70.08</v>
      </c>
      <c r="M1695" t="s">
        <v>1290</v>
      </c>
    </row>
    <row r="1696" spans="1:13">
      <c r="A1696">
        <v>101010102001</v>
      </c>
      <c r="B1696" t="s">
        <v>2902</v>
      </c>
      <c r="C1696" t="s">
        <v>2626</v>
      </c>
      <c r="D1696" t="s">
        <v>1288</v>
      </c>
      <c r="E1696" t="s">
        <v>2628</v>
      </c>
      <c r="F1696">
        <v>4276</v>
      </c>
      <c r="G1696" s="1">
        <v>39039</v>
      </c>
      <c r="H1696" t="s">
        <v>2655</v>
      </c>
      <c r="I1696">
        <v>0</v>
      </c>
      <c r="J1696">
        <v>80</v>
      </c>
      <c r="K1696">
        <v>0</v>
      </c>
      <c r="L1696">
        <v>-80</v>
      </c>
      <c r="M1696" t="s">
        <v>1290</v>
      </c>
    </row>
    <row r="1697" spans="1:13">
      <c r="A1697">
        <v>101010102001</v>
      </c>
      <c r="B1697" t="s">
        <v>2902</v>
      </c>
      <c r="C1697" t="s">
        <v>2626</v>
      </c>
      <c r="D1697" t="s">
        <v>1288</v>
      </c>
      <c r="E1697" t="s">
        <v>2628</v>
      </c>
      <c r="F1697">
        <v>4280</v>
      </c>
      <c r="G1697" s="1">
        <v>39041</v>
      </c>
      <c r="H1697" t="s">
        <v>3597</v>
      </c>
      <c r="I1697">
        <v>0</v>
      </c>
      <c r="J1697">
        <v>75.209999999999994</v>
      </c>
      <c r="K1697">
        <v>0</v>
      </c>
      <c r="L1697">
        <v>-75.209999999999994</v>
      </c>
      <c r="M1697" t="s">
        <v>1290</v>
      </c>
    </row>
    <row r="1698" spans="1:13">
      <c r="A1698">
        <v>101010102001</v>
      </c>
      <c r="B1698" t="s">
        <v>2902</v>
      </c>
      <c r="C1698" t="s">
        <v>2626</v>
      </c>
      <c r="D1698" t="s">
        <v>1288</v>
      </c>
      <c r="E1698" t="s">
        <v>2628</v>
      </c>
      <c r="F1698">
        <v>4283</v>
      </c>
      <c r="G1698" s="1">
        <v>39041</v>
      </c>
      <c r="H1698" t="s">
        <v>3598</v>
      </c>
      <c r="I1698">
        <v>0</v>
      </c>
      <c r="J1698">
        <v>2250</v>
      </c>
      <c r="K1698">
        <v>0</v>
      </c>
      <c r="L1698">
        <v>-2250</v>
      </c>
      <c r="M1698" t="s">
        <v>1290</v>
      </c>
    </row>
    <row r="1699" spans="1:13">
      <c r="A1699">
        <v>101010102001</v>
      </c>
      <c r="B1699" t="s">
        <v>2902</v>
      </c>
      <c r="C1699" t="s">
        <v>2626</v>
      </c>
      <c r="D1699" t="s">
        <v>1288</v>
      </c>
      <c r="E1699" t="s">
        <v>2628</v>
      </c>
      <c r="F1699">
        <v>4284</v>
      </c>
      <c r="G1699" s="1">
        <v>39041</v>
      </c>
      <c r="H1699" t="s">
        <v>3217</v>
      </c>
      <c r="I1699">
        <v>0</v>
      </c>
      <c r="J1699">
        <v>1000</v>
      </c>
      <c r="K1699">
        <v>0</v>
      </c>
      <c r="L1699">
        <v>-1000</v>
      </c>
      <c r="M1699" t="s">
        <v>1290</v>
      </c>
    </row>
    <row r="1700" spans="1:13">
      <c r="A1700">
        <v>101010102001</v>
      </c>
      <c r="B1700" t="s">
        <v>2902</v>
      </c>
      <c r="C1700" t="s">
        <v>2626</v>
      </c>
      <c r="D1700" t="s">
        <v>1288</v>
      </c>
      <c r="E1700" t="s">
        <v>2628</v>
      </c>
      <c r="F1700">
        <v>4285</v>
      </c>
      <c r="G1700" s="1">
        <v>39041</v>
      </c>
      <c r="H1700" t="s">
        <v>3599</v>
      </c>
      <c r="I1700">
        <v>0</v>
      </c>
      <c r="J1700">
        <v>117.41</v>
      </c>
      <c r="K1700">
        <v>0</v>
      </c>
      <c r="L1700">
        <v>-117.41</v>
      </c>
      <c r="M1700" t="s">
        <v>1290</v>
      </c>
    </row>
    <row r="1701" spans="1:13">
      <c r="A1701">
        <v>101010102001</v>
      </c>
      <c r="B1701" t="s">
        <v>2902</v>
      </c>
      <c r="C1701" t="s">
        <v>2626</v>
      </c>
      <c r="D1701" t="s">
        <v>1288</v>
      </c>
      <c r="E1701" t="s">
        <v>2628</v>
      </c>
      <c r="F1701">
        <v>4286</v>
      </c>
      <c r="G1701" s="1">
        <v>39041</v>
      </c>
      <c r="H1701" t="s">
        <v>3600</v>
      </c>
      <c r="I1701">
        <v>0</v>
      </c>
      <c r="J1701">
        <v>8017.04</v>
      </c>
      <c r="K1701">
        <v>0</v>
      </c>
      <c r="L1701">
        <v>-8017.04</v>
      </c>
      <c r="M1701" t="s">
        <v>1290</v>
      </c>
    </row>
    <row r="1702" spans="1:13">
      <c r="A1702">
        <v>101010102001</v>
      </c>
      <c r="B1702" t="s">
        <v>2902</v>
      </c>
      <c r="C1702" t="s">
        <v>2626</v>
      </c>
      <c r="D1702" t="s">
        <v>1288</v>
      </c>
      <c r="E1702" t="s">
        <v>2628</v>
      </c>
      <c r="F1702">
        <v>4287</v>
      </c>
      <c r="G1702" s="1">
        <v>39041</v>
      </c>
      <c r="H1702" t="s">
        <v>3601</v>
      </c>
      <c r="I1702">
        <v>0</v>
      </c>
      <c r="J1702">
        <v>1495.99</v>
      </c>
      <c r="K1702">
        <v>0</v>
      </c>
      <c r="L1702">
        <v>-1495.99</v>
      </c>
      <c r="M1702" t="s">
        <v>1290</v>
      </c>
    </row>
    <row r="1703" spans="1:13">
      <c r="A1703">
        <v>101010102001</v>
      </c>
      <c r="B1703" t="s">
        <v>2902</v>
      </c>
      <c r="C1703" t="s">
        <v>2626</v>
      </c>
      <c r="D1703" t="s">
        <v>1288</v>
      </c>
      <c r="E1703" t="s">
        <v>2628</v>
      </c>
      <c r="F1703">
        <v>4288</v>
      </c>
      <c r="G1703" s="1">
        <v>39041</v>
      </c>
      <c r="H1703" t="s">
        <v>3602</v>
      </c>
      <c r="I1703">
        <v>0</v>
      </c>
      <c r="J1703">
        <v>24.56</v>
      </c>
      <c r="K1703">
        <v>0</v>
      </c>
      <c r="L1703">
        <v>-24.56</v>
      </c>
      <c r="M1703" t="s">
        <v>1290</v>
      </c>
    </row>
    <row r="1704" spans="1:13">
      <c r="A1704">
        <v>101010102001</v>
      </c>
      <c r="B1704" t="s">
        <v>2902</v>
      </c>
      <c r="C1704" t="s">
        <v>2626</v>
      </c>
      <c r="D1704" t="s">
        <v>1288</v>
      </c>
      <c r="E1704" t="s">
        <v>2628</v>
      </c>
      <c r="F1704">
        <v>4289</v>
      </c>
      <c r="G1704" s="1">
        <v>39041</v>
      </c>
      <c r="H1704" t="s">
        <v>3603</v>
      </c>
      <c r="I1704">
        <v>0</v>
      </c>
      <c r="J1704">
        <v>20542.150000000001</v>
      </c>
      <c r="K1704">
        <v>0</v>
      </c>
      <c r="L1704">
        <v>-20542.150000000001</v>
      </c>
      <c r="M1704" t="s">
        <v>1290</v>
      </c>
    </row>
    <row r="1705" spans="1:13">
      <c r="A1705">
        <v>101010102001</v>
      </c>
      <c r="B1705" t="s">
        <v>2902</v>
      </c>
      <c r="C1705" t="s">
        <v>2626</v>
      </c>
      <c r="D1705" t="s">
        <v>1288</v>
      </c>
      <c r="E1705" t="s">
        <v>2628</v>
      </c>
      <c r="F1705">
        <v>4290</v>
      </c>
      <c r="G1705" s="1">
        <v>39042</v>
      </c>
      <c r="H1705" t="s">
        <v>3608</v>
      </c>
      <c r="I1705">
        <v>0</v>
      </c>
      <c r="J1705">
        <v>24038.68</v>
      </c>
      <c r="K1705">
        <v>0</v>
      </c>
      <c r="L1705">
        <v>-24038.68</v>
      </c>
      <c r="M1705" t="s">
        <v>1290</v>
      </c>
    </row>
    <row r="1706" spans="1:13">
      <c r="A1706">
        <v>101010102001</v>
      </c>
      <c r="B1706" t="s">
        <v>2902</v>
      </c>
      <c r="C1706" t="s">
        <v>2626</v>
      </c>
      <c r="D1706" t="s">
        <v>1288</v>
      </c>
      <c r="E1706" t="s">
        <v>2628</v>
      </c>
      <c r="F1706">
        <v>4291</v>
      </c>
      <c r="G1706" s="1">
        <v>39042</v>
      </c>
      <c r="H1706" t="s">
        <v>2876</v>
      </c>
      <c r="I1706">
        <v>0</v>
      </c>
      <c r="J1706">
        <v>8017.04</v>
      </c>
      <c r="K1706">
        <v>0</v>
      </c>
      <c r="L1706">
        <v>-8017.04</v>
      </c>
      <c r="M1706" t="s">
        <v>1290</v>
      </c>
    </row>
    <row r="1707" spans="1:13">
      <c r="A1707">
        <v>101010102001</v>
      </c>
      <c r="B1707" t="s">
        <v>2902</v>
      </c>
      <c r="C1707" t="s">
        <v>2626</v>
      </c>
      <c r="D1707" t="s">
        <v>1288</v>
      </c>
      <c r="E1707" t="s">
        <v>2628</v>
      </c>
      <c r="F1707">
        <v>4292</v>
      </c>
      <c r="G1707" s="1">
        <v>39042</v>
      </c>
      <c r="H1707" t="s">
        <v>3609</v>
      </c>
      <c r="I1707">
        <v>0</v>
      </c>
      <c r="J1707">
        <v>1643.85</v>
      </c>
      <c r="K1707">
        <v>0</v>
      </c>
      <c r="L1707">
        <v>-1643.85</v>
      </c>
      <c r="M1707" t="s">
        <v>1290</v>
      </c>
    </row>
    <row r="1708" spans="1:13">
      <c r="A1708">
        <v>101010102001</v>
      </c>
      <c r="B1708" t="s">
        <v>2902</v>
      </c>
      <c r="C1708" t="s">
        <v>2626</v>
      </c>
      <c r="D1708" t="s">
        <v>1288</v>
      </c>
      <c r="E1708" t="s">
        <v>2628</v>
      </c>
      <c r="F1708">
        <v>4293</v>
      </c>
      <c r="G1708" s="1">
        <v>39042</v>
      </c>
      <c r="H1708" t="s">
        <v>3610</v>
      </c>
      <c r="I1708">
        <v>0</v>
      </c>
      <c r="J1708">
        <v>168</v>
      </c>
      <c r="K1708">
        <v>0</v>
      </c>
      <c r="L1708">
        <v>-168</v>
      </c>
      <c r="M1708" t="s">
        <v>1290</v>
      </c>
    </row>
    <row r="1709" spans="1:13" s="5" customFormat="1">
      <c r="A1709" s="5">
        <v>101010102001</v>
      </c>
      <c r="B1709" s="5" t="s">
        <v>2902</v>
      </c>
      <c r="C1709" s="5" t="s">
        <v>2626</v>
      </c>
      <c r="D1709" s="5" t="s">
        <v>1288</v>
      </c>
      <c r="E1709" s="5" t="s">
        <v>2628</v>
      </c>
      <c r="F1709" s="5">
        <v>4294</v>
      </c>
      <c r="G1709" s="6">
        <v>39042</v>
      </c>
      <c r="H1709" s="5" t="s">
        <v>3611</v>
      </c>
      <c r="I1709" s="5">
        <v>0</v>
      </c>
      <c r="J1709" s="5">
        <v>168</v>
      </c>
      <c r="K1709" s="5">
        <v>0</v>
      </c>
      <c r="L1709" s="5">
        <v>-168</v>
      </c>
      <c r="M1709" s="5" t="s">
        <v>1290</v>
      </c>
    </row>
    <row r="1710" spans="1:13">
      <c r="A1710">
        <v>101010102001</v>
      </c>
      <c r="B1710" t="s">
        <v>2902</v>
      </c>
      <c r="C1710" t="s">
        <v>2626</v>
      </c>
      <c r="D1710" t="s">
        <v>1288</v>
      </c>
      <c r="E1710" t="s">
        <v>2628</v>
      </c>
      <c r="F1710">
        <v>4295</v>
      </c>
      <c r="G1710" s="1">
        <v>39042</v>
      </c>
      <c r="H1710" t="s">
        <v>3612</v>
      </c>
      <c r="I1710">
        <v>0</v>
      </c>
      <c r="J1710">
        <v>168</v>
      </c>
      <c r="K1710">
        <v>0</v>
      </c>
      <c r="L1710">
        <v>-168</v>
      </c>
      <c r="M1710" t="s">
        <v>1290</v>
      </c>
    </row>
    <row r="1711" spans="1:13">
      <c r="A1711">
        <v>101010102001</v>
      </c>
      <c r="B1711" t="s">
        <v>2902</v>
      </c>
      <c r="C1711" t="s">
        <v>2626</v>
      </c>
      <c r="D1711" t="s">
        <v>1288</v>
      </c>
      <c r="E1711" t="s">
        <v>2628</v>
      </c>
      <c r="F1711">
        <v>4297</v>
      </c>
      <c r="G1711" s="1">
        <v>39042</v>
      </c>
      <c r="H1711" t="s">
        <v>3613</v>
      </c>
      <c r="I1711">
        <v>0</v>
      </c>
      <c r="J1711">
        <v>168</v>
      </c>
      <c r="K1711">
        <v>0</v>
      </c>
      <c r="L1711">
        <v>-168</v>
      </c>
      <c r="M1711" t="s">
        <v>1290</v>
      </c>
    </row>
    <row r="1712" spans="1:13">
      <c r="A1712">
        <v>101010102001</v>
      </c>
      <c r="B1712" t="s">
        <v>2902</v>
      </c>
      <c r="C1712" t="s">
        <v>2626</v>
      </c>
      <c r="D1712" t="s">
        <v>1288</v>
      </c>
      <c r="E1712" t="s">
        <v>2628</v>
      </c>
      <c r="F1712">
        <v>4298</v>
      </c>
      <c r="G1712" s="1">
        <v>39042</v>
      </c>
      <c r="H1712" t="s">
        <v>3614</v>
      </c>
      <c r="I1712">
        <v>0</v>
      </c>
      <c r="J1712">
        <v>2040</v>
      </c>
      <c r="K1712">
        <v>0</v>
      </c>
      <c r="L1712">
        <v>-2040</v>
      </c>
      <c r="M1712" t="s">
        <v>1290</v>
      </c>
    </row>
    <row r="1713" spans="1:13">
      <c r="A1713">
        <v>101010102001</v>
      </c>
      <c r="B1713" t="s">
        <v>2902</v>
      </c>
      <c r="C1713" t="s">
        <v>2626</v>
      </c>
      <c r="D1713" t="s">
        <v>1288</v>
      </c>
      <c r="E1713" t="s">
        <v>2628</v>
      </c>
      <c r="F1713">
        <v>4299</v>
      </c>
      <c r="G1713" s="1">
        <v>39042</v>
      </c>
      <c r="H1713" t="s">
        <v>895</v>
      </c>
      <c r="I1713">
        <v>0</v>
      </c>
      <c r="J1713">
        <v>57.29</v>
      </c>
      <c r="K1713">
        <v>0</v>
      </c>
      <c r="L1713">
        <v>-57.29</v>
      </c>
      <c r="M1713" t="s">
        <v>1290</v>
      </c>
    </row>
    <row r="1714" spans="1:13">
      <c r="A1714">
        <v>101010102001</v>
      </c>
      <c r="B1714" t="s">
        <v>2902</v>
      </c>
      <c r="C1714" t="s">
        <v>2626</v>
      </c>
      <c r="D1714" t="s">
        <v>1288</v>
      </c>
      <c r="E1714" t="s">
        <v>2628</v>
      </c>
      <c r="F1714">
        <v>4307</v>
      </c>
      <c r="G1714" s="1">
        <v>39042</v>
      </c>
      <c r="H1714" t="s">
        <v>1424</v>
      </c>
      <c r="I1714">
        <v>0</v>
      </c>
      <c r="J1714">
        <v>166.23</v>
      </c>
      <c r="K1714">
        <v>0</v>
      </c>
      <c r="L1714">
        <v>-166.23</v>
      </c>
      <c r="M1714" t="s">
        <v>1290</v>
      </c>
    </row>
    <row r="1715" spans="1:13">
      <c r="A1715">
        <v>101010102001</v>
      </c>
      <c r="B1715" t="s">
        <v>2902</v>
      </c>
      <c r="C1715" t="s">
        <v>2626</v>
      </c>
      <c r="D1715" t="s">
        <v>1288</v>
      </c>
      <c r="E1715" t="s">
        <v>2628</v>
      </c>
      <c r="F1715">
        <v>4308</v>
      </c>
      <c r="G1715" s="1">
        <v>39043</v>
      </c>
      <c r="H1715" t="s">
        <v>905</v>
      </c>
      <c r="I1715">
        <v>0</v>
      </c>
      <c r="J1715">
        <v>19230.939999999999</v>
      </c>
      <c r="K1715">
        <v>0</v>
      </c>
      <c r="L1715">
        <v>-19230.939999999999</v>
      </c>
      <c r="M1715" t="s">
        <v>1290</v>
      </c>
    </row>
    <row r="1716" spans="1:13">
      <c r="A1716">
        <v>101010102001</v>
      </c>
      <c r="B1716" t="s">
        <v>2902</v>
      </c>
      <c r="C1716" t="s">
        <v>2626</v>
      </c>
      <c r="D1716" t="s">
        <v>1288</v>
      </c>
      <c r="E1716" t="s">
        <v>2628</v>
      </c>
      <c r="F1716">
        <v>4309</v>
      </c>
      <c r="G1716" s="1">
        <v>39043</v>
      </c>
      <c r="H1716" t="s">
        <v>906</v>
      </c>
      <c r="I1716">
        <v>0</v>
      </c>
      <c r="J1716">
        <v>2672.35</v>
      </c>
      <c r="K1716">
        <v>0</v>
      </c>
      <c r="L1716">
        <v>-2672.35</v>
      </c>
      <c r="M1716" t="s">
        <v>1290</v>
      </c>
    </row>
    <row r="1717" spans="1:13">
      <c r="A1717">
        <v>101010102001</v>
      </c>
      <c r="B1717" t="s">
        <v>2902</v>
      </c>
      <c r="C1717" t="s">
        <v>2626</v>
      </c>
      <c r="D1717" t="s">
        <v>1288</v>
      </c>
      <c r="E1717" t="s">
        <v>2628</v>
      </c>
      <c r="F1717">
        <v>4310</v>
      </c>
      <c r="G1717" s="1">
        <v>39043</v>
      </c>
      <c r="H1717" t="s">
        <v>907</v>
      </c>
      <c r="I1717">
        <v>0</v>
      </c>
      <c r="J1717">
        <v>1017.62</v>
      </c>
      <c r="K1717">
        <v>0</v>
      </c>
      <c r="L1717">
        <v>-1017.62</v>
      </c>
      <c r="M1717" t="s">
        <v>1290</v>
      </c>
    </row>
    <row r="1718" spans="1:13" s="5" customFormat="1">
      <c r="A1718" s="5">
        <v>101010102001</v>
      </c>
      <c r="B1718" s="5" t="s">
        <v>2902</v>
      </c>
      <c r="C1718" s="5" t="s">
        <v>2626</v>
      </c>
      <c r="D1718" s="5" t="s">
        <v>1288</v>
      </c>
      <c r="E1718" s="5" t="s">
        <v>2628</v>
      </c>
      <c r="F1718" s="5">
        <v>4314</v>
      </c>
      <c r="G1718" s="6">
        <v>39044</v>
      </c>
      <c r="H1718" s="5" t="s">
        <v>910</v>
      </c>
      <c r="I1718" s="5">
        <v>0</v>
      </c>
      <c r="J1718" s="5">
        <v>19134.8</v>
      </c>
      <c r="K1718" s="5">
        <v>0</v>
      </c>
      <c r="L1718" s="5">
        <v>-19134.8</v>
      </c>
      <c r="M1718" s="5" t="s">
        <v>1290</v>
      </c>
    </row>
    <row r="1719" spans="1:13">
      <c r="A1719">
        <v>101010102001</v>
      </c>
      <c r="B1719" t="s">
        <v>2902</v>
      </c>
      <c r="C1719" t="s">
        <v>2626</v>
      </c>
      <c r="D1719" t="s">
        <v>1288</v>
      </c>
      <c r="E1719" t="s">
        <v>2628</v>
      </c>
      <c r="F1719">
        <v>4315</v>
      </c>
      <c r="G1719" s="1">
        <v>39044</v>
      </c>
      <c r="H1719" t="s">
        <v>1384</v>
      </c>
      <c r="I1719">
        <v>0</v>
      </c>
      <c r="J1719">
        <v>5318.5</v>
      </c>
      <c r="K1719">
        <v>0</v>
      </c>
      <c r="L1719">
        <v>-5318.5</v>
      </c>
      <c r="M1719" t="s">
        <v>1290</v>
      </c>
    </row>
    <row r="1720" spans="1:13">
      <c r="A1720">
        <v>101010102001</v>
      </c>
      <c r="B1720" t="s">
        <v>2902</v>
      </c>
      <c r="C1720" t="s">
        <v>2626</v>
      </c>
      <c r="D1720" t="s">
        <v>1288</v>
      </c>
      <c r="E1720" t="s">
        <v>2628</v>
      </c>
      <c r="F1720">
        <v>4316</v>
      </c>
      <c r="G1720" s="1">
        <v>39044</v>
      </c>
      <c r="H1720" t="s">
        <v>911</v>
      </c>
      <c r="I1720">
        <v>0</v>
      </c>
      <c r="J1720">
        <v>1156.79</v>
      </c>
      <c r="K1720">
        <v>0</v>
      </c>
      <c r="L1720">
        <v>-1156.79</v>
      </c>
      <c r="M1720" t="s">
        <v>1290</v>
      </c>
    </row>
    <row r="1721" spans="1:13" s="13" customFormat="1">
      <c r="A1721" s="13">
        <v>101010102001</v>
      </c>
      <c r="B1721" s="13" t="s">
        <v>2902</v>
      </c>
      <c r="C1721" s="13" t="s">
        <v>2626</v>
      </c>
      <c r="D1721" s="13" t="s">
        <v>1288</v>
      </c>
      <c r="E1721" s="13" t="s">
        <v>2628</v>
      </c>
      <c r="F1721" s="13">
        <v>4317</v>
      </c>
      <c r="G1721" s="14">
        <v>39044</v>
      </c>
      <c r="H1721" s="13" t="s">
        <v>912</v>
      </c>
      <c r="I1721" s="13">
        <v>0</v>
      </c>
      <c r="J1721" s="13">
        <v>635</v>
      </c>
      <c r="K1721" s="13">
        <v>0</v>
      </c>
      <c r="L1721" s="13">
        <v>-635</v>
      </c>
      <c r="M1721" s="13" t="s">
        <v>1290</v>
      </c>
    </row>
    <row r="1722" spans="1:13" s="13" customFormat="1">
      <c r="A1722" s="13">
        <v>101010102001</v>
      </c>
      <c r="B1722" s="13" t="s">
        <v>2902</v>
      </c>
      <c r="C1722" s="13" t="s">
        <v>2626</v>
      </c>
      <c r="D1722" s="13" t="s">
        <v>1288</v>
      </c>
      <c r="E1722" s="13" t="s">
        <v>2628</v>
      </c>
      <c r="F1722" s="13">
        <v>4318</v>
      </c>
      <c r="G1722" s="14">
        <v>39044</v>
      </c>
      <c r="H1722" s="13" t="s">
        <v>913</v>
      </c>
      <c r="I1722" s="13">
        <v>0</v>
      </c>
      <c r="J1722" s="13">
        <v>1072</v>
      </c>
      <c r="K1722" s="13">
        <v>0</v>
      </c>
      <c r="L1722" s="13">
        <v>-1072</v>
      </c>
      <c r="M1722" s="13" t="s">
        <v>1290</v>
      </c>
    </row>
    <row r="1723" spans="1:13">
      <c r="A1723">
        <v>101010102001</v>
      </c>
      <c r="B1723" t="s">
        <v>2902</v>
      </c>
      <c r="C1723" t="s">
        <v>2626</v>
      </c>
      <c r="D1723" t="s">
        <v>1288</v>
      </c>
      <c r="E1723" t="s">
        <v>2628</v>
      </c>
      <c r="F1723">
        <v>4319</v>
      </c>
      <c r="G1723" s="1">
        <v>39044</v>
      </c>
      <c r="H1723" t="s">
        <v>914</v>
      </c>
      <c r="I1723">
        <v>0</v>
      </c>
      <c r="J1723">
        <v>337.72</v>
      </c>
      <c r="K1723">
        <v>0</v>
      </c>
      <c r="L1723">
        <v>-337.72</v>
      </c>
      <c r="M1723" t="s">
        <v>1290</v>
      </c>
    </row>
    <row r="1724" spans="1:13">
      <c r="A1724">
        <v>101010102001</v>
      </c>
      <c r="B1724" t="s">
        <v>2902</v>
      </c>
      <c r="C1724" t="s">
        <v>2626</v>
      </c>
      <c r="D1724" t="s">
        <v>1288</v>
      </c>
      <c r="E1724" t="s">
        <v>2628</v>
      </c>
      <c r="F1724">
        <v>4320</v>
      </c>
      <c r="G1724" s="1">
        <v>39044</v>
      </c>
      <c r="H1724" t="s">
        <v>915</v>
      </c>
      <c r="I1724">
        <v>0</v>
      </c>
      <c r="J1724">
        <v>177.6</v>
      </c>
      <c r="K1724">
        <v>0</v>
      </c>
      <c r="L1724">
        <v>-177.6</v>
      </c>
      <c r="M1724" t="s">
        <v>1290</v>
      </c>
    </row>
    <row r="1725" spans="1:13">
      <c r="A1725">
        <v>101010102001</v>
      </c>
      <c r="B1725" t="s">
        <v>2902</v>
      </c>
      <c r="C1725" t="s">
        <v>2626</v>
      </c>
      <c r="D1725" t="s">
        <v>1288</v>
      </c>
      <c r="E1725" t="s">
        <v>2628</v>
      </c>
      <c r="F1725">
        <v>4322</v>
      </c>
      <c r="G1725" s="1">
        <v>39045</v>
      </c>
      <c r="H1725" t="s">
        <v>1631</v>
      </c>
      <c r="I1725">
        <v>0</v>
      </c>
      <c r="J1725">
        <v>5318.5</v>
      </c>
      <c r="K1725">
        <v>0</v>
      </c>
      <c r="L1725">
        <v>-5318.5</v>
      </c>
      <c r="M1725" t="s">
        <v>1290</v>
      </c>
    </row>
    <row r="1726" spans="1:13">
      <c r="A1726">
        <v>101010102001</v>
      </c>
      <c r="B1726" t="s">
        <v>2902</v>
      </c>
      <c r="C1726" t="s">
        <v>2626</v>
      </c>
      <c r="D1726" t="s">
        <v>1288</v>
      </c>
      <c r="E1726" t="s">
        <v>2628</v>
      </c>
      <c r="F1726">
        <v>4323</v>
      </c>
      <c r="G1726" s="1">
        <v>39045</v>
      </c>
      <c r="H1726" t="s">
        <v>925</v>
      </c>
      <c r="I1726">
        <v>0</v>
      </c>
      <c r="J1726">
        <v>1156.79</v>
      </c>
      <c r="K1726">
        <v>0</v>
      </c>
      <c r="L1726">
        <v>-1156.79</v>
      </c>
      <c r="M1726" t="s">
        <v>1290</v>
      </c>
    </row>
    <row r="1727" spans="1:13">
      <c r="A1727">
        <v>101010102001</v>
      </c>
      <c r="B1727" t="s">
        <v>2902</v>
      </c>
      <c r="C1727" t="s">
        <v>2626</v>
      </c>
      <c r="D1727" t="s">
        <v>1288</v>
      </c>
      <c r="E1727" t="s">
        <v>2628</v>
      </c>
      <c r="F1727">
        <v>4505</v>
      </c>
      <c r="G1727" s="4">
        <v>39045</v>
      </c>
      <c r="H1727" t="s">
        <v>926</v>
      </c>
      <c r="I1727">
        <v>0</v>
      </c>
      <c r="J1727">
        <v>4890.28</v>
      </c>
      <c r="K1727">
        <v>0</v>
      </c>
      <c r="L1727">
        <v>-4890.28</v>
      </c>
      <c r="M1727" t="s">
        <v>1290</v>
      </c>
    </row>
    <row r="1728" spans="1:13">
      <c r="A1728">
        <v>101010102001</v>
      </c>
      <c r="B1728" t="s">
        <v>2902</v>
      </c>
      <c r="C1728" t="s">
        <v>2626</v>
      </c>
      <c r="D1728" t="s">
        <v>1288</v>
      </c>
      <c r="E1728" t="s">
        <v>2628</v>
      </c>
      <c r="F1728">
        <v>4591</v>
      </c>
      <c r="G1728" s="1">
        <v>39045</v>
      </c>
      <c r="H1728" t="s">
        <v>927</v>
      </c>
      <c r="I1728">
        <v>0</v>
      </c>
      <c r="J1728">
        <v>16393.900000000001</v>
      </c>
      <c r="K1728">
        <v>0</v>
      </c>
      <c r="L1728">
        <v>-16393.900000000001</v>
      </c>
      <c r="M1728" t="s">
        <v>1290</v>
      </c>
    </row>
    <row r="1729" spans="1:13">
      <c r="A1729">
        <v>101010102001</v>
      </c>
      <c r="B1729" t="s">
        <v>2902</v>
      </c>
      <c r="C1729" t="s">
        <v>2626</v>
      </c>
      <c r="D1729" t="s">
        <v>1288</v>
      </c>
      <c r="E1729" t="s">
        <v>2628</v>
      </c>
      <c r="F1729">
        <v>4330</v>
      </c>
      <c r="G1729" s="1">
        <v>39048</v>
      </c>
      <c r="H1729" t="s">
        <v>939</v>
      </c>
      <c r="I1729">
        <v>0</v>
      </c>
      <c r="J1729">
        <v>5344.69</v>
      </c>
      <c r="K1729">
        <v>0</v>
      </c>
      <c r="L1729">
        <v>-5344.69</v>
      </c>
      <c r="M1729" t="s">
        <v>1290</v>
      </c>
    </row>
    <row r="1730" spans="1:13">
      <c r="A1730">
        <v>101010102001</v>
      </c>
      <c r="B1730" t="s">
        <v>2902</v>
      </c>
      <c r="C1730" t="s">
        <v>2626</v>
      </c>
      <c r="D1730" t="s">
        <v>1288</v>
      </c>
      <c r="E1730" t="s">
        <v>2628</v>
      </c>
      <c r="F1730">
        <v>4331</v>
      </c>
      <c r="G1730" s="1">
        <v>39048</v>
      </c>
      <c r="H1730" t="s">
        <v>940</v>
      </c>
      <c r="I1730">
        <v>0</v>
      </c>
      <c r="J1730">
        <v>1156.79</v>
      </c>
      <c r="K1730">
        <v>0</v>
      </c>
      <c r="L1730">
        <v>-1156.79</v>
      </c>
      <c r="M1730" t="s">
        <v>1290</v>
      </c>
    </row>
    <row r="1731" spans="1:13">
      <c r="A1731">
        <v>101010102001</v>
      </c>
      <c r="B1731" t="s">
        <v>2902</v>
      </c>
      <c r="C1731" t="s">
        <v>2626</v>
      </c>
      <c r="D1731" t="s">
        <v>1288</v>
      </c>
      <c r="E1731" t="s">
        <v>2628</v>
      </c>
      <c r="F1731">
        <v>4363</v>
      </c>
      <c r="G1731" s="1">
        <v>39048</v>
      </c>
      <c r="H1731" t="s">
        <v>941</v>
      </c>
      <c r="I1731">
        <v>0</v>
      </c>
      <c r="J1731">
        <v>6000</v>
      </c>
      <c r="K1731">
        <v>0</v>
      </c>
      <c r="L1731">
        <v>-6000</v>
      </c>
      <c r="M1731" t="s">
        <v>1290</v>
      </c>
    </row>
    <row r="1732" spans="1:13">
      <c r="A1732">
        <v>101010102001</v>
      </c>
      <c r="B1732" t="s">
        <v>2902</v>
      </c>
      <c r="C1732" t="s">
        <v>2626</v>
      </c>
      <c r="D1732" t="s">
        <v>1288</v>
      </c>
      <c r="E1732" t="s">
        <v>2628</v>
      </c>
      <c r="F1732">
        <v>4504</v>
      </c>
      <c r="G1732" s="4">
        <v>39048</v>
      </c>
      <c r="H1732" t="s">
        <v>942</v>
      </c>
      <c r="I1732">
        <v>0</v>
      </c>
      <c r="J1732">
        <v>19230.939999999999</v>
      </c>
      <c r="K1732">
        <v>0</v>
      </c>
      <c r="L1732">
        <v>-19230.939999999999</v>
      </c>
      <c r="M1732" t="s">
        <v>1290</v>
      </c>
    </row>
    <row r="1733" spans="1:13">
      <c r="A1733">
        <v>101010102001</v>
      </c>
      <c r="B1733" t="s">
        <v>2902</v>
      </c>
      <c r="C1733" t="s">
        <v>2626</v>
      </c>
      <c r="D1733" t="s">
        <v>1288</v>
      </c>
      <c r="E1733" t="s">
        <v>2628</v>
      </c>
      <c r="F1733">
        <v>4530</v>
      </c>
      <c r="G1733" s="1">
        <v>39048</v>
      </c>
      <c r="H1733" t="s">
        <v>943</v>
      </c>
      <c r="I1733">
        <v>0</v>
      </c>
      <c r="J1733">
        <v>19230.939999999999</v>
      </c>
      <c r="K1733">
        <v>0</v>
      </c>
      <c r="L1733">
        <v>-19230.939999999999</v>
      </c>
      <c r="M1733" t="s">
        <v>1290</v>
      </c>
    </row>
    <row r="1734" spans="1:13">
      <c r="A1734">
        <v>101010102001</v>
      </c>
      <c r="B1734" t="s">
        <v>2902</v>
      </c>
      <c r="C1734" t="s">
        <v>2626</v>
      </c>
      <c r="D1734" t="s">
        <v>1288</v>
      </c>
      <c r="E1734" t="s">
        <v>2628</v>
      </c>
      <c r="F1734">
        <v>4325</v>
      </c>
      <c r="G1734" s="1">
        <v>39049</v>
      </c>
      <c r="H1734" t="s">
        <v>946</v>
      </c>
      <c r="I1734">
        <v>0</v>
      </c>
      <c r="J1734">
        <v>17482.669999999998</v>
      </c>
      <c r="K1734">
        <v>0</v>
      </c>
      <c r="L1734">
        <v>-17482.669999999998</v>
      </c>
      <c r="M1734" t="s">
        <v>1290</v>
      </c>
    </row>
    <row r="1735" spans="1:13">
      <c r="A1735">
        <v>101010102001</v>
      </c>
      <c r="B1735" t="s">
        <v>2902</v>
      </c>
      <c r="C1735" t="s">
        <v>2626</v>
      </c>
      <c r="D1735" t="s">
        <v>1288</v>
      </c>
      <c r="E1735" t="s">
        <v>2628</v>
      </c>
      <c r="F1735">
        <v>4326</v>
      </c>
      <c r="G1735" s="1">
        <v>39049</v>
      </c>
      <c r="H1735" t="s">
        <v>947</v>
      </c>
      <c r="I1735">
        <v>0</v>
      </c>
      <c r="J1735">
        <v>5344.69</v>
      </c>
      <c r="K1735">
        <v>0</v>
      </c>
      <c r="L1735">
        <v>-5344.69</v>
      </c>
      <c r="M1735" t="s">
        <v>1290</v>
      </c>
    </row>
    <row r="1736" spans="1:13">
      <c r="A1736">
        <v>101010102001</v>
      </c>
      <c r="B1736" t="s">
        <v>2902</v>
      </c>
      <c r="C1736" t="s">
        <v>2626</v>
      </c>
      <c r="D1736" t="s">
        <v>1288</v>
      </c>
      <c r="E1736" t="s">
        <v>2628</v>
      </c>
      <c r="F1736">
        <v>4327</v>
      </c>
      <c r="G1736" s="1">
        <v>39049</v>
      </c>
      <c r="H1736" t="s">
        <v>948</v>
      </c>
      <c r="I1736">
        <v>0</v>
      </c>
      <c r="J1736">
        <v>1156.79</v>
      </c>
      <c r="K1736">
        <v>0</v>
      </c>
      <c r="L1736">
        <v>-1156.79</v>
      </c>
      <c r="M1736" t="s">
        <v>1290</v>
      </c>
    </row>
    <row r="1737" spans="1:13">
      <c r="A1737">
        <v>101010102001</v>
      </c>
      <c r="B1737" t="s">
        <v>2902</v>
      </c>
      <c r="C1737" t="s">
        <v>2626</v>
      </c>
      <c r="D1737" t="s">
        <v>1288</v>
      </c>
      <c r="E1737" t="s">
        <v>2628</v>
      </c>
      <c r="F1737">
        <v>4335</v>
      </c>
      <c r="G1737" s="1">
        <v>39049</v>
      </c>
      <c r="H1737" t="s">
        <v>949</v>
      </c>
      <c r="I1737">
        <v>0</v>
      </c>
      <c r="J1737">
        <v>1000</v>
      </c>
      <c r="K1737">
        <v>0</v>
      </c>
      <c r="L1737">
        <v>-1000</v>
      </c>
      <c r="M1737" t="s">
        <v>1290</v>
      </c>
    </row>
    <row r="1738" spans="1:13">
      <c r="A1738">
        <v>101010102001</v>
      </c>
      <c r="B1738" t="s">
        <v>2902</v>
      </c>
      <c r="C1738" t="s">
        <v>2626</v>
      </c>
      <c r="D1738" t="s">
        <v>1288</v>
      </c>
      <c r="E1738" t="s">
        <v>2628</v>
      </c>
      <c r="F1738">
        <v>4336</v>
      </c>
      <c r="G1738" s="1">
        <v>39049</v>
      </c>
      <c r="H1738" t="s">
        <v>950</v>
      </c>
      <c r="I1738">
        <v>0</v>
      </c>
      <c r="J1738">
        <v>50</v>
      </c>
      <c r="K1738">
        <v>0</v>
      </c>
      <c r="L1738">
        <v>-50</v>
      </c>
      <c r="M1738" t="s">
        <v>1290</v>
      </c>
    </row>
    <row r="1739" spans="1:13">
      <c r="A1739">
        <v>101010102001</v>
      </c>
      <c r="B1739" t="s">
        <v>2902</v>
      </c>
      <c r="C1739" t="s">
        <v>2626</v>
      </c>
      <c r="D1739" t="s">
        <v>1288</v>
      </c>
      <c r="E1739" t="s">
        <v>2628</v>
      </c>
      <c r="F1739">
        <v>4337</v>
      </c>
      <c r="G1739" s="1">
        <v>39050</v>
      </c>
      <c r="H1739" t="s">
        <v>956</v>
      </c>
      <c r="I1739">
        <v>0</v>
      </c>
      <c r="J1739">
        <v>100</v>
      </c>
      <c r="K1739">
        <v>0</v>
      </c>
      <c r="L1739">
        <v>-100</v>
      </c>
      <c r="M1739" t="s">
        <v>1290</v>
      </c>
    </row>
    <row r="1740" spans="1:13">
      <c r="A1740">
        <v>101010102001</v>
      </c>
      <c r="B1740" t="s">
        <v>2902</v>
      </c>
      <c r="C1740" t="s">
        <v>2626</v>
      </c>
      <c r="D1740" t="s">
        <v>1288</v>
      </c>
      <c r="E1740" t="s">
        <v>2628</v>
      </c>
      <c r="F1740">
        <v>4338</v>
      </c>
      <c r="G1740" s="1">
        <v>39050</v>
      </c>
      <c r="H1740" t="s">
        <v>957</v>
      </c>
      <c r="I1740">
        <v>0</v>
      </c>
      <c r="J1740">
        <v>168</v>
      </c>
      <c r="K1740">
        <v>0</v>
      </c>
      <c r="L1740">
        <v>-168</v>
      </c>
      <c r="M1740" t="s">
        <v>1290</v>
      </c>
    </row>
    <row r="1741" spans="1:13">
      <c r="A1741">
        <v>101010102001</v>
      </c>
      <c r="B1741" t="s">
        <v>2902</v>
      </c>
      <c r="C1741" t="s">
        <v>2626</v>
      </c>
      <c r="D1741" t="s">
        <v>1288</v>
      </c>
      <c r="E1741" t="s">
        <v>2628</v>
      </c>
      <c r="F1741">
        <v>4339</v>
      </c>
      <c r="G1741" s="1">
        <v>39050</v>
      </c>
      <c r="H1741" t="s">
        <v>2011</v>
      </c>
      <c r="I1741">
        <v>0</v>
      </c>
      <c r="J1741">
        <v>142.35</v>
      </c>
      <c r="K1741">
        <v>0</v>
      </c>
      <c r="L1741">
        <v>-142.35</v>
      </c>
      <c r="M1741" t="s">
        <v>1290</v>
      </c>
    </row>
    <row r="1742" spans="1:13">
      <c r="A1742">
        <v>101010102001</v>
      </c>
      <c r="B1742" t="s">
        <v>2902</v>
      </c>
      <c r="C1742" t="s">
        <v>2626</v>
      </c>
      <c r="D1742" t="s">
        <v>1288</v>
      </c>
      <c r="E1742" t="s">
        <v>2628</v>
      </c>
      <c r="F1742">
        <v>4340</v>
      </c>
      <c r="G1742" s="1">
        <v>39050</v>
      </c>
      <c r="H1742" t="s">
        <v>958</v>
      </c>
      <c r="I1742">
        <v>0</v>
      </c>
      <c r="J1742">
        <v>1545.26</v>
      </c>
      <c r="K1742">
        <v>0</v>
      </c>
      <c r="L1742">
        <v>-1545.26</v>
      </c>
      <c r="M1742" t="s">
        <v>1290</v>
      </c>
    </row>
    <row r="1743" spans="1:13">
      <c r="A1743">
        <v>101010102001</v>
      </c>
      <c r="B1743" t="s">
        <v>2902</v>
      </c>
      <c r="C1743" t="s">
        <v>2626</v>
      </c>
      <c r="D1743" t="s">
        <v>1288</v>
      </c>
      <c r="E1743" t="s">
        <v>2628</v>
      </c>
      <c r="F1743">
        <v>4341</v>
      </c>
      <c r="G1743" s="1">
        <v>39050</v>
      </c>
      <c r="H1743" t="s">
        <v>959</v>
      </c>
      <c r="I1743">
        <v>0</v>
      </c>
      <c r="J1743">
        <v>1546.26</v>
      </c>
      <c r="K1743">
        <v>0</v>
      </c>
      <c r="L1743">
        <v>-1546.26</v>
      </c>
      <c r="M1743" t="s">
        <v>1290</v>
      </c>
    </row>
    <row r="1744" spans="1:13">
      <c r="A1744">
        <v>101010102001</v>
      </c>
      <c r="B1744" t="s">
        <v>2902</v>
      </c>
      <c r="C1744" t="s">
        <v>2626</v>
      </c>
      <c r="D1744" t="s">
        <v>1288</v>
      </c>
      <c r="E1744" t="s">
        <v>2628</v>
      </c>
      <c r="F1744">
        <v>4342</v>
      </c>
      <c r="G1744" s="1">
        <v>39050</v>
      </c>
      <c r="H1744" t="s">
        <v>960</v>
      </c>
      <c r="I1744">
        <v>0</v>
      </c>
      <c r="J1744">
        <v>168</v>
      </c>
      <c r="K1744">
        <v>0</v>
      </c>
      <c r="L1744">
        <v>-168</v>
      </c>
      <c r="M1744" t="s">
        <v>1290</v>
      </c>
    </row>
    <row r="1745" spans="1:13">
      <c r="A1745">
        <v>101010102001</v>
      </c>
      <c r="B1745" t="s">
        <v>2902</v>
      </c>
      <c r="C1745" t="s">
        <v>2626</v>
      </c>
      <c r="D1745" t="s">
        <v>1288</v>
      </c>
      <c r="E1745" t="s">
        <v>2628</v>
      </c>
      <c r="F1745">
        <v>4343</v>
      </c>
      <c r="G1745" s="1">
        <v>39050</v>
      </c>
      <c r="H1745" t="s">
        <v>961</v>
      </c>
      <c r="I1745">
        <v>0</v>
      </c>
      <c r="J1745">
        <v>19230.939999999999</v>
      </c>
      <c r="K1745">
        <v>0</v>
      </c>
      <c r="L1745">
        <v>-19230.939999999999</v>
      </c>
      <c r="M1745" t="s">
        <v>1290</v>
      </c>
    </row>
    <row r="1746" spans="1:13">
      <c r="A1746">
        <v>101010102001</v>
      </c>
      <c r="B1746" t="s">
        <v>2902</v>
      </c>
      <c r="C1746" t="s">
        <v>2626</v>
      </c>
      <c r="D1746" t="s">
        <v>1288</v>
      </c>
      <c r="E1746" t="s">
        <v>2628</v>
      </c>
      <c r="F1746">
        <v>4344</v>
      </c>
      <c r="G1746" s="1">
        <v>39050</v>
      </c>
      <c r="H1746" t="s">
        <v>1384</v>
      </c>
      <c r="I1746">
        <v>0</v>
      </c>
      <c r="J1746">
        <v>5344.69</v>
      </c>
      <c r="K1746">
        <v>0</v>
      </c>
      <c r="L1746">
        <v>-5344.69</v>
      </c>
      <c r="M1746" t="s">
        <v>1290</v>
      </c>
    </row>
    <row r="1747" spans="1:13">
      <c r="A1747">
        <v>101010102001</v>
      </c>
      <c r="B1747" t="s">
        <v>2902</v>
      </c>
      <c r="C1747" t="s">
        <v>2626</v>
      </c>
      <c r="D1747" t="s">
        <v>1288</v>
      </c>
      <c r="E1747" t="s">
        <v>2628</v>
      </c>
      <c r="F1747">
        <v>4346</v>
      </c>
      <c r="G1747" s="1">
        <v>39051</v>
      </c>
      <c r="H1747" t="s">
        <v>966</v>
      </c>
      <c r="I1747">
        <v>0</v>
      </c>
      <c r="J1747">
        <v>930.65</v>
      </c>
      <c r="K1747">
        <v>0</v>
      </c>
      <c r="L1747">
        <v>-930.65</v>
      </c>
      <c r="M1747" t="s">
        <v>1290</v>
      </c>
    </row>
    <row r="1748" spans="1:13">
      <c r="A1748">
        <v>101010102001</v>
      </c>
      <c r="B1748" t="s">
        <v>2902</v>
      </c>
      <c r="C1748" t="s">
        <v>2626</v>
      </c>
      <c r="D1748" t="s">
        <v>1288</v>
      </c>
      <c r="E1748" t="s">
        <v>2628</v>
      </c>
      <c r="F1748">
        <v>4348</v>
      </c>
      <c r="G1748" s="1">
        <v>39051</v>
      </c>
      <c r="H1748" t="s">
        <v>967</v>
      </c>
      <c r="I1748">
        <v>0</v>
      </c>
      <c r="J1748">
        <v>5163.16</v>
      </c>
      <c r="K1748">
        <v>0</v>
      </c>
      <c r="L1748">
        <v>-5163.16</v>
      </c>
      <c r="M1748" t="s">
        <v>1290</v>
      </c>
    </row>
    <row r="1749" spans="1:13" s="5" customFormat="1">
      <c r="A1749" s="5">
        <v>101010102001</v>
      </c>
      <c r="B1749" s="5" t="s">
        <v>2902</v>
      </c>
      <c r="C1749" s="5" t="s">
        <v>2626</v>
      </c>
      <c r="D1749" s="5" t="s">
        <v>1288</v>
      </c>
      <c r="E1749" s="5" t="s">
        <v>2628</v>
      </c>
      <c r="F1749" s="5">
        <v>4350</v>
      </c>
      <c r="G1749" s="6">
        <v>39051</v>
      </c>
      <c r="H1749" s="5" t="s">
        <v>968</v>
      </c>
      <c r="I1749" s="5">
        <v>0</v>
      </c>
      <c r="J1749" s="5">
        <v>3072.81</v>
      </c>
      <c r="K1749" s="5">
        <v>0</v>
      </c>
      <c r="L1749" s="5">
        <v>-3072.81</v>
      </c>
      <c r="M1749" s="5" t="s">
        <v>1290</v>
      </c>
    </row>
    <row r="1750" spans="1:13">
      <c r="A1750">
        <v>101010102001</v>
      </c>
      <c r="B1750" t="s">
        <v>2902</v>
      </c>
      <c r="C1750" t="s">
        <v>2626</v>
      </c>
      <c r="D1750" t="s">
        <v>1288</v>
      </c>
      <c r="E1750" t="s">
        <v>2628</v>
      </c>
      <c r="F1750">
        <v>4352</v>
      </c>
      <c r="G1750" s="1">
        <v>39051</v>
      </c>
      <c r="H1750" t="s">
        <v>969</v>
      </c>
      <c r="I1750">
        <v>0</v>
      </c>
      <c r="J1750">
        <v>136</v>
      </c>
      <c r="K1750">
        <v>0</v>
      </c>
      <c r="L1750">
        <v>-136</v>
      </c>
      <c r="M1750" t="s">
        <v>1290</v>
      </c>
    </row>
    <row r="1751" spans="1:13">
      <c r="A1751">
        <v>101010102001</v>
      </c>
      <c r="B1751" t="s">
        <v>1287</v>
      </c>
      <c r="C1751" t="s">
        <v>2626</v>
      </c>
      <c r="D1751" t="s">
        <v>1288</v>
      </c>
      <c r="E1751" t="s">
        <v>2628</v>
      </c>
      <c r="F1751">
        <v>4353</v>
      </c>
      <c r="G1751" s="1">
        <v>39051</v>
      </c>
      <c r="H1751" t="s">
        <v>2656</v>
      </c>
      <c r="I1751">
        <v>0</v>
      </c>
      <c r="J1751">
        <v>395.6</v>
      </c>
      <c r="K1751">
        <v>0</v>
      </c>
      <c r="L1751">
        <v>-395.6</v>
      </c>
      <c r="M1751" t="s">
        <v>1290</v>
      </c>
    </row>
    <row r="1752" spans="1:13">
      <c r="A1752">
        <v>101010102001</v>
      </c>
      <c r="B1752" t="s">
        <v>2902</v>
      </c>
      <c r="C1752" t="s">
        <v>2626</v>
      </c>
      <c r="D1752" t="s">
        <v>1288</v>
      </c>
      <c r="E1752" t="s">
        <v>2628</v>
      </c>
      <c r="F1752">
        <v>4354</v>
      </c>
      <c r="G1752" s="1">
        <v>39051</v>
      </c>
      <c r="H1752" t="s">
        <v>970</v>
      </c>
      <c r="I1752">
        <v>0</v>
      </c>
      <c r="J1752">
        <v>430</v>
      </c>
      <c r="K1752">
        <v>0</v>
      </c>
      <c r="L1752">
        <v>-430</v>
      </c>
      <c r="M1752" t="s">
        <v>1290</v>
      </c>
    </row>
    <row r="1753" spans="1:13">
      <c r="A1753">
        <v>101010102001</v>
      </c>
      <c r="B1753" t="s">
        <v>2902</v>
      </c>
      <c r="C1753" t="s">
        <v>2626</v>
      </c>
      <c r="D1753" t="s">
        <v>1288</v>
      </c>
      <c r="E1753" t="s">
        <v>2628</v>
      </c>
      <c r="F1753">
        <v>4356</v>
      </c>
      <c r="G1753" s="1">
        <v>39051</v>
      </c>
      <c r="H1753" t="s">
        <v>971</v>
      </c>
      <c r="I1753">
        <v>0</v>
      </c>
      <c r="J1753">
        <v>323.62</v>
      </c>
      <c r="K1753">
        <v>0</v>
      </c>
      <c r="L1753">
        <v>-323.62</v>
      </c>
      <c r="M1753" t="s">
        <v>1290</v>
      </c>
    </row>
    <row r="1754" spans="1:13">
      <c r="A1754">
        <v>101010102001</v>
      </c>
      <c r="B1754" t="s">
        <v>1287</v>
      </c>
      <c r="C1754" t="s">
        <v>2626</v>
      </c>
      <c r="D1754" t="s">
        <v>1288</v>
      </c>
      <c r="E1754" t="s">
        <v>2628</v>
      </c>
      <c r="F1754">
        <v>4429</v>
      </c>
      <c r="G1754" s="1">
        <v>39051</v>
      </c>
      <c r="H1754" t="s">
        <v>2657</v>
      </c>
      <c r="I1754">
        <v>0</v>
      </c>
      <c r="J1754">
        <v>95</v>
      </c>
      <c r="K1754">
        <v>0</v>
      </c>
      <c r="L1754">
        <v>-95</v>
      </c>
      <c r="M1754" t="s">
        <v>1290</v>
      </c>
    </row>
    <row r="1755" spans="1:13">
      <c r="A1755">
        <v>101010102001</v>
      </c>
      <c r="B1755" t="s">
        <v>2676</v>
      </c>
      <c r="C1755" t="s">
        <v>2626</v>
      </c>
      <c r="D1755" t="s">
        <v>1288</v>
      </c>
      <c r="E1755" t="s">
        <v>2628</v>
      </c>
      <c r="F1755">
        <v>4429</v>
      </c>
      <c r="G1755" s="1">
        <v>39051</v>
      </c>
      <c r="H1755" t="s">
        <v>2657</v>
      </c>
      <c r="I1755">
        <v>0</v>
      </c>
      <c r="J1755">
        <v>75</v>
      </c>
      <c r="K1755">
        <v>0</v>
      </c>
      <c r="L1755">
        <v>-75</v>
      </c>
      <c r="M1755" t="s">
        <v>1290</v>
      </c>
    </row>
    <row r="1756" spans="1:13">
      <c r="A1756">
        <v>101010102001</v>
      </c>
      <c r="B1756" t="s">
        <v>2902</v>
      </c>
      <c r="C1756" t="s">
        <v>2626</v>
      </c>
      <c r="D1756" t="s">
        <v>1288</v>
      </c>
      <c r="E1756" t="s">
        <v>2628</v>
      </c>
      <c r="F1756">
        <v>4429</v>
      </c>
      <c r="G1756" s="1">
        <v>39051</v>
      </c>
      <c r="H1756" t="s">
        <v>2657</v>
      </c>
      <c r="I1756">
        <v>0</v>
      </c>
      <c r="J1756">
        <v>80</v>
      </c>
      <c r="K1756">
        <v>0</v>
      </c>
      <c r="L1756">
        <v>-80</v>
      </c>
      <c r="M1756" t="s">
        <v>1290</v>
      </c>
    </row>
    <row r="1757" spans="1:13">
      <c r="A1757">
        <v>101010102001</v>
      </c>
      <c r="B1757" t="s">
        <v>2902</v>
      </c>
      <c r="C1757" t="s">
        <v>2626</v>
      </c>
      <c r="D1757" t="s">
        <v>1288</v>
      </c>
      <c r="E1757" t="s">
        <v>2628</v>
      </c>
      <c r="F1757">
        <v>4429</v>
      </c>
      <c r="G1757" s="1">
        <v>39051</v>
      </c>
      <c r="H1757" t="s">
        <v>2657</v>
      </c>
      <c r="I1757">
        <v>0</v>
      </c>
      <c r="J1757">
        <v>90</v>
      </c>
      <c r="K1757">
        <v>0</v>
      </c>
      <c r="L1757">
        <v>-90</v>
      </c>
      <c r="M1757" t="s">
        <v>1290</v>
      </c>
    </row>
    <row r="1758" spans="1:13" s="13" customFormat="1">
      <c r="A1758" s="13">
        <v>101010102001</v>
      </c>
      <c r="B1758" s="13" t="s">
        <v>2902</v>
      </c>
      <c r="C1758" s="13" t="s">
        <v>2626</v>
      </c>
      <c r="D1758" s="13" t="s">
        <v>1288</v>
      </c>
      <c r="E1758" s="13" t="s">
        <v>2628</v>
      </c>
      <c r="F1758" s="13">
        <v>4429</v>
      </c>
      <c r="G1758" s="14">
        <v>39051</v>
      </c>
      <c r="H1758" s="13" t="s">
        <v>2657</v>
      </c>
      <c r="I1758" s="13">
        <v>0</v>
      </c>
      <c r="J1758" s="13">
        <v>64.67</v>
      </c>
      <c r="K1758" s="13">
        <v>0</v>
      </c>
      <c r="L1758" s="13">
        <v>-64.67</v>
      </c>
      <c r="M1758" s="13" t="s">
        <v>1290</v>
      </c>
    </row>
    <row r="1759" spans="1:13">
      <c r="A1759">
        <v>101010102001</v>
      </c>
      <c r="B1759" t="s">
        <v>2902</v>
      </c>
      <c r="C1759" t="s">
        <v>2626</v>
      </c>
      <c r="D1759" t="s">
        <v>1288</v>
      </c>
      <c r="E1759" t="s">
        <v>2628</v>
      </c>
      <c r="F1759">
        <v>4450</v>
      </c>
      <c r="G1759" s="4">
        <v>39051</v>
      </c>
      <c r="H1759" t="s">
        <v>972</v>
      </c>
      <c r="I1759">
        <v>0</v>
      </c>
      <c r="J1759">
        <v>18793.88</v>
      </c>
      <c r="K1759">
        <v>0</v>
      </c>
      <c r="L1759">
        <v>-18793.88</v>
      </c>
      <c r="M1759" t="s">
        <v>1290</v>
      </c>
    </row>
    <row r="1760" spans="1:13">
      <c r="A1760">
        <v>101010102001</v>
      </c>
      <c r="B1760" t="s">
        <v>2902</v>
      </c>
      <c r="C1760" t="s">
        <v>2626</v>
      </c>
      <c r="D1760" t="s">
        <v>1288</v>
      </c>
      <c r="E1760" t="s">
        <v>2628</v>
      </c>
      <c r="F1760">
        <v>4358</v>
      </c>
      <c r="G1760" s="1">
        <v>39052</v>
      </c>
      <c r="H1760" t="s">
        <v>1582</v>
      </c>
      <c r="I1760">
        <v>0</v>
      </c>
      <c r="J1760">
        <v>100</v>
      </c>
      <c r="K1760">
        <v>0</v>
      </c>
      <c r="L1760">
        <v>-100</v>
      </c>
      <c r="M1760" t="s">
        <v>1290</v>
      </c>
    </row>
    <row r="1761" spans="1:13" s="13" customFormat="1">
      <c r="A1761" s="13">
        <v>101010102001</v>
      </c>
      <c r="B1761" s="13" t="s">
        <v>2902</v>
      </c>
      <c r="C1761" s="13" t="s">
        <v>2626</v>
      </c>
      <c r="D1761" s="13" t="s">
        <v>1288</v>
      </c>
      <c r="E1761" s="13" t="s">
        <v>2628</v>
      </c>
      <c r="F1761" s="13">
        <v>4359</v>
      </c>
      <c r="G1761" s="14">
        <v>39052</v>
      </c>
      <c r="H1761" s="13" t="s">
        <v>1583</v>
      </c>
      <c r="I1761" s="13">
        <v>0</v>
      </c>
      <c r="J1761" s="13">
        <v>105.58</v>
      </c>
      <c r="K1761" s="13">
        <v>0</v>
      </c>
      <c r="L1761" s="13">
        <v>-105.58</v>
      </c>
      <c r="M1761" s="13" t="s">
        <v>1290</v>
      </c>
    </row>
    <row r="1762" spans="1:13" s="13" customFormat="1">
      <c r="A1762" s="13">
        <v>101010102001</v>
      </c>
      <c r="B1762" s="13" t="s">
        <v>2902</v>
      </c>
      <c r="C1762" s="13" t="s">
        <v>2626</v>
      </c>
      <c r="D1762" s="13" t="s">
        <v>1288</v>
      </c>
      <c r="E1762" s="13" t="s">
        <v>2628</v>
      </c>
      <c r="F1762" s="13">
        <v>4360</v>
      </c>
      <c r="G1762" s="14">
        <v>39052</v>
      </c>
      <c r="H1762" s="13" t="s">
        <v>1584</v>
      </c>
      <c r="I1762" s="13">
        <v>0</v>
      </c>
      <c r="J1762" s="13">
        <v>7867.2</v>
      </c>
      <c r="K1762" s="13">
        <v>0</v>
      </c>
      <c r="L1762" s="13">
        <v>-7867.2</v>
      </c>
      <c r="M1762" s="13" t="s">
        <v>1290</v>
      </c>
    </row>
    <row r="1763" spans="1:13">
      <c r="A1763">
        <v>101010102001</v>
      </c>
      <c r="B1763" t="s">
        <v>2902</v>
      </c>
      <c r="C1763" t="s">
        <v>2626</v>
      </c>
      <c r="D1763" t="s">
        <v>1288</v>
      </c>
      <c r="E1763" t="s">
        <v>2628</v>
      </c>
      <c r="F1763">
        <v>4361</v>
      </c>
      <c r="G1763" s="1">
        <v>39052</v>
      </c>
      <c r="H1763" t="s">
        <v>2876</v>
      </c>
      <c r="I1763">
        <v>0</v>
      </c>
      <c r="J1763">
        <v>8017.04</v>
      </c>
      <c r="K1763">
        <v>0</v>
      </c>
      <c r="L1763">
        <v>-8017.04</v>
      </c>
      <c r="M1763" t="s">
        <v>1290</v>
      </c>
    </row>
    <row r="1764" spans="1:13">
      <c r="A1764">
        <v>101010102001</v>
      </c>
      <c r="B1764" t="s">
        <v>2902</v>
      </c>
      <c r="C1764" t="s">
        <v>2626</v>
      </c>
      <c r="D1764" t="s">
        <v>1288</v>
      </c>
      <c r="E1764" t="s">
        <v>2628</v>
      </c>
      <c r="F1764">
        <v>4362</v>
      </c>
      <c r="G1764" s="1">
        <v>39052</v>
      </c>
      <c r="H1764" t="s">
        <v>1585</v>
      </c>
      <c r="I1764">
        <v>0</v>
      </c>
      <c r="J1764">
        <v>591.44000000000005</v>
      </c>
      <c r="K1764">
        <v>0</v>
      </c>
      <c r="L1764">
        <v>-591.44000000000005</v>
      </c>
      <c r="M1764" t="s">
        <v>1290</v>
      </c>
    </row>
    <row r="1765" spans="1:13">
      <c r="A1765">
        <v>101010102001</v>
      </c>
      <c r="B1765" t="s">
        <v>2902</v>
      </c>
      <c r="C1765" t="s">
        <v>2626</v>
      </c>
      <c r="D1765" t="s">
        <v>1288</v>
      </c>
      <c r="E1765" t="s">
        <v>2628</v>
      </c>
      <c r="F1765">
        <v>4366</v>
      </c>
      <c r="G1765" s="1">
        <v>39055</v>
      </c>
      <c r="H1765" t="s">
        <v>29</v>
      </c>
      <c r="I1765">
        <v>0</v>
      </c>
      <c r="J1765">
        <v>9917</v>
      </c>
      <c r="K1765">
        <v>0</v>
      </c>
      <c r="L1765">
        <v>-9917</v>
      </c>
      <c r="M1765" t="s">
        <v>1290</v>
      </c>
    </row>
    <row r="1766" spans="1:13">
      <c r="A1766">
        <v>101010102001</v>
      </c>
      <c r="B1766" t="s">
        <v>2902</v>
      </c>
      <c r="C1766" t="s">
        <v>2626</v>
      </c>
      <c r="D1766" t="s">
        <v>1288</v>
      </c>
      <c r="E1766" t="s">
        <v>2628</v>
      </c>
      <c r="F1766">
        <v>4367</v>
      </c>
      <c r="G1766" s="1">
        <v>39055</v>
      </c>
      <c r="H1766" t="s">
        <v>30</v>
      </c>
      <c r="I1766">
        <v>0</v>
      </c>
      <c r="J1766">
        <v>8566.51</v>
      </c>
      <c r="K1766">
        <v>0</v>
      </c>
      <c r="L1766">
        <v>-8566.51</v>
      </c>
      <c r="M1766" t="s">
        <v>1290</v>
      </c>
    </row>
    <row r="1767" spans="1:13">
      <c r="A1767">
        <v>101010102001</v>
      </c>
      <c r="B1767" t="s">
        <v>2902</v>
      </c>
      <c r="C1767" t="s">
        <v>2626</v>
      </c>
      <c r="D1767" t="s">
        <v>1288</v>
      </c>
      <c r="E1767" t="s">
        <v>2628</v>
      </c>
      <c r="F1767">
        <v>4368</v>
      </c>
      <c r="G1767" s="1">
        <v>39055</v>
      </c>
      <c r="H1767" t="s">
        <v>31</v>
      </c>
      <c r="I1767">
        <v>0</v>
      </c>
      <c r="J1767">
        <v>5344.69</v>
      </c>
      <c r="K1767">
        <v>0</v>
      </c>
      <c r="L1767">
        <v>-5344.69</v>
      </c>
      <c r="M1767" t="s">
        <v>1290</v>
      </c>
    </row>
    <row r="1768" spans="1:13">
      <c r="A1768">
        <v>101010102001</v>
      </c>
      <c r="B1768" t="s">
        <v>2902</v>
      </c>
      <c r="C1768" t="s">
        <v>2626</v>
      </c>
      <c r="D1768" t="s">
        <v>1288</v>
      </c>
      <c r="E1768" t="s">
        <v>2628</v>
      </c>
      <c r="F1768">
        <v>4369</v>
      </c>
      <c r="G1768" s="1">
        <v>39055</v>
      </c>
      <c r="H1768" t="s">
        <v>32</v>
      </c>
      <c r="I1768">
        <v>0</v>
      </c>
      <c r="J1768">
        <v>3889.3</v>
      </c>
      <c r="K1768">
        <v>0</v>
      </c>
      <c r="L1768">
        <v>-3889.3</v>
      </c>
      <c r="M1768" t="s">
        <v>1290</v>
      </c>
    </row>
    <row r="1769" spans="1:13">
      <c r="A1769">
        <v>101010102001</v>
      </c>
      <c r="B1769" t="s">
        <v>2902</v>
      </c>
      <c r="C1769" t="s">
        <v>2626</v>
      </c>
      <c r="D1769" t="s">
        <v>1288</v>
      </c>
      <c r="E1769" t="s">
        <v>2628</v>
      </c>
      <c r="F1769">
        <v>4370</v>
      </c>
      <c r="G1769" s="1">
        <v>39055</v>
      </c>
      <c r="H1769" t="s">
        <v>33</v>
      </c>
      <c r="I1769">
        <v>0</v>
      </c>
      <c r="J1769">
        <v>220.81</v>
      </c>
      <c r="K1769">
        <v>0</v>
      </c>
      <c r="L1769">
        <v>-220.81</v>
      </c>
      <c r="M1769" t="s">
        <v>1290</v>
      </c>
    </row>
    <row r="1770" spans="1:13">
      <c r="A1770">
        <v>101010102001</v>
      </c>
      <c r="B1770" t="s">
        <v>2902</v>
      </c>
      <c r="C1770" t="s">
        <v>2626</v>
      </c>
      <c r="D1770" t="s">
        <v>1288</v>
      </c>
      <c r="E1770" t="s">
        <v>2628</v>
      </c>
      <c r="F1770">
        <v>4372</v>
      </c>
      <c r="G1770" s="1">
        <v>39056</v>
      </c>
      <c r="H1770" t="s">
        <v>40</v>
      </c>
      <c r="I1770">
        <v>0</v>
      </c>
      <c r="J1770">
        <v>71.010000000000005</v>
      </c>
      <c r="K1770">
        <v>0</v>
      </c>
      <c r="L1770">
        <v>-71.010000000000005</v>
      </c>
      <c r="M1770" t="s">
        <v>1290</v>
      </c>
    </row>
    <row r="1771" spans="1:13">
      <c r="A1771">
        <v>101010102001</v>
      </c>
      <c r="B1771" t="s">
        <v>2902</v>
      </c>
      <c r="C1771" t="s">
        <v>2626</v>
      </c>
      <c r="D1771" t="s">
        <v>1288</v>
      </c>
      <c r="E1771" t="s">
        <v>2628</v>
      </c>
      <c r="F1771">
        <v>4373</v>
      </c>
      <c r="G1771" s="1">
        <v>39056</v>
      </c>
      <c r="H1771" t="s">
        <v>41</v>
      </c>
      <c r="I1771">
        <v>0</v>
      </c>
      <c r="J1771">
        <v>43.94</v>
      </c>
      <c r="K1771">
        <v>0</v>
      </c>
      <c r="L1771">
        <v>-43.94</v>
      </c>
      <c r="M1771" t="s">
        <v>1290</v>
      </c>
    </row>
    <row r="1772" spans="1:13">
      <c r="A1772">
        <v>101010102001</v>
      </c>
      <c r="B1772" t="s">
        <v>2902</v>
      </c>
      <c r="C1772" t="s">
        <v>2626</v>
      </c>
      <c r="D1772" t="s">
        <v>1288</v>
      </c>
      <c r="E1772" t="s">
        <v>2628</v>
      </c>
      <c r="F1772">
        <v>4380</v>
      </c>
      <c r="G1772" s="1">
        <v>39056</v>
      </c>
      <c r="H1772" t="s">
        <v>42</v>
      </c>
      <c r="I1772">
        <v>0</v>
      </c>
      <c r="J1772">
        <v>336</v>
      </c>
      <c r="K1772">
        <v>0</v>
      </c>
      <c r="L1772">
        <v>-336</v>
      </c>
      <c r="M1772" t="s">
        <v>1290</v>
      </c>
    </row>
    <row r="1773" spans="1:13">
      <c r="A1773">
        <v>101010102001</v>
      </c>
      <c r="B1773" t="s">
        <v>2902</v>
      </c>
      <c r="C1773" t="s">
        <v>2626</v>
      </c>
      <c r="D1773" t="s">
        <v>1288</v>
      </c>
      <c r="E1773" t="s">
        <v>2628</v>
      </c>
      <c r="F1773">
        <v>4381</v>
      </c>
      <c r="G1773" s="1">
        <v>39056</v>
      </c>
      <c r="H1773" t="s">
        <v>43</v>
      </c>
      <c r="I1773">
        <v>0</v>
      </c>
      <c r="J1773">
        <v>210.4</v>
      </c>
      <c r="K1773">
        <v>0</v>
      </c>
      <c r="L1773">
        <v>-210.4</v>
      </c>
      <c r="M1773" t="s">
        <v>1290</v>
      </c>
    </row>
    <row r="1774" spans="1:13">
      <c r="A1774">
        <v>101010102001</v>
      </c>
      <c r="B1774" t="s">
        <v>2902</v>
      </c>
      <c r="C1774" t="s">
        <v>2626</v>
      </c>
      <c r="D1774" t="s">
        <v>1288</v>
      </c>
      <c r="E1774" t="s">
        <v>2628</v>
      </c>
      <c r="F1774">
        <v>4383</v>
      </c>
      <c r="G1774" s="1">
        <v>39056</v>
      </c>
      <c r="H1774" t="s">
        <v>44</v>
      </c>
      <c r="I1774">
        <v>0</v>
      </c>
      <c r="J1774">
        <v>183.12</v>
      </c>
      <c r="K1774">
        <v>0</v>
      </c>
      <c r="L1774">
        <v>-183.12</v>
      </c>
      <c r="M1774" t="s">
        <v>1290</v>
      </c>
    </row>
    <row r="1775" spans="1:13">
      <c r="A1775">
        <v>101010102001</v>
      </c>
      <c r="B1775" t="s">
        <v>2902</v>
      </c>
      <c r="C1775" t="s">
        <v>2626</v>
      </c>
      <c r="D1775" t="s">
        <v>1288</v>
      </c>
      <c r="E1775" t="s">
        <v>2628</v>
      </c>
      <c r="F1775">
        <v>4385</v>
      </c>
      <c r="G1775" s="1">
        <v>39056</v>
      </c>
      <c r="H1775" t="s">
        <v>45</v>
      </c>
      <c r="I1775">
        <v>0</v>
      </c>
      <c r="J1775">
        <v>168</v>
      </c>
      <c r="K1775">
        <v>0</v>
      </c>
      <c r="L1775">
        <v>-168</v>
      </c>
      <c r="M1775" t="s">
        <v>1290</v>
      </c>
    </row>
    <row r="1776" spans="1:13">
      <c r="A1776">
        <v>101010102001</v>
      </c>
      <c r="B1776" t="s">
        <v>2902</v>
      </c>
      <c r="C1776" t="s">
        <v>2626</v>
      </c>
      <c r="D1776" t="s">
        <v>1288</v>
      </c>
      <c r="E1776" t="s">
        <v>2628</v>
      </c>
      <c r="F1776">
        <v>4387</v>
      </c>
      <c r="G1776" s="1">
        <v>39056</v>
      </c>
      <c r="H1776" t="s">
        <v>46</v>
      </c>
      <c r="I1776">
        <v>0</v>
      </c>
      <c r="J1776">
        <v>195.66</v>
      </c>
      <c r="K1776">
        <v>0</v>
      </c>
      <c r="L1776">
        <v>-195.66</v>
      </c>
      <c r="M1776" t="s">
        <v>1290</v>
      </c>
    </row>
    <row r="1777" spans="1:13">
      <c r="A1777">
        <v>101010102001</v>
      </c>
      <c r="B1777" t="s">
        <v>2902</v>
      </c>
      <c r="C1777" t="s">
        <v>2626</v>
      </c>
      <c r="D1777" t="s">
        <v>1288</v>
      </c>
      <c r="E1777" t="s">
        <v>2628</v>
      </c>
      <c r="F1777">
        <v>4388</v>
      </c>
      <c r="G1777" s="1">
        <v>39056</v>
      </c>
      <c r="H1777" t="s">
        <v>47</v>
      </c>
      <c r="I1777">
        <v>0</v>
      </c>
      <c r="J1777">
        <v>203.46</v>
      </c>
      <c r="K1777">
        <v>0</v>
      </c>
      <c r="L1777">
        <v>-203.46</v>
      </c>
      <c r="M1777" t="s">
        <v>1290</v>
      </c>
    </row>
    <row r="1778" spans="1:13">
      <c r="A1778">
        <v>101010102001</v>
      </c>
      <c r="B1778" t="s">
        <v>2902</v>
      </c>
      <c r="C1778" t="s">
        <v>2626</v>
      </c>
      <c r="D1778" t="s">
        <v>1288</v>
      </c>
      <c r="E1778" t="s">
        <v>2628</v>
      </c>
      <c r="F1778">
        <v>4389</v>
      </c>
      <c r="G1778" s="1">
        <v>39056</v>
      </c>
      <c r="H1778" t="s">
        <v>48</v>
      </c>
      <c r="I1778">
        <v>0</v>
      </c>
      <c r="J1778">
        <v>221</v>
      </c>
      <c r="K1778">
        <v>0</v>
      </c>
      <c r="L1778">
        <v>-221</v>
      </c>
      <c r="M1778" t="s">
        <v>1290</v>
      </c>
    </row>
    <row r="1779" spans="1:13">
      <c r="A1779">
        <v>101010102001</v>
      </c>
      <c r="B1779" t="s">
        <v>2902</v>
      </c>
      <c r="C1779" t="s">
        <v>2626</v>
      </c>
      <c r="D1779" t="s">
        <v>1288</v>
      </c>
      <c r="E1779" t="s">
        <v>2628</v>
      </c>
      <c r="F1779">
        <v>4391</v>
      </c>
      <c r="G1779" s="1">
        <v>39056</v>
      </c>
      <c r="H1779" t="s">
        <v>49</v>
      </c>
      <c r="I1779">
        <v>0</v>
      </c>
      <c r="J1779">
        <v>60.5</v>
      </c>
      <c r="K1779">
        <v>0</v>
      </c>
      <c r="L1779">
        <v>-60.5</v>
      </c>
      <c r="M1779" t="s">
        <v>1290</v>
      </c>
    </row>
    <row r="1780" spans="1:13">
      <c r="A1780">
        <v>101010102001</v>
      </c>
      <c r="B1780" t="s">
        <v>2902</v>
      </c>
      <c r="C1780" t="s">
        <v>2626</v>
      </c>
      <c r="D1780" t="s">
        <v>1288</v>
      </c>
      <c r="E1780" t="s">
        <v>2628</v>
      </c>
      <c r="F1780">
        <v>4392</v>
      </c>
      <c r="G1780" s="1">
        <v>39056</v>
      </c>
      <c r="H1780" t="s">
        <v>50</v>
      </c>
      <c r="I1780">
        <v>0</v>
      </c>
      <c r="J1780">
        <v>193.2</v>
      </c>
      <c r="K1780">
        <v>0</v>
      </c>
      <c r="L1780">
        <v>-193.2</v>
      </c>
      <c r="M1780" t="s">
        <v>1290</v>
      </c>
    </row>
    <row r="1781" spans="1:13">
      <c r="A1781">
        <v>101010102001</v>
      </c>
      <c r="B1781" t="s">
        <v>2902</v>
      </c>
      <c r="C1781" t="s">
        <v>2626</v>
      </c>
      <c r="D1781" t="s">
        <v>1288</v>
      </c>
      <c r="E1781" t="s">
        <v>2628</v>
      </c>
      <c r="F1781">
        <v>4393</v>
      </c>
      <c r="G1781" s="1">
        <v>39056</v>
      </c>
      <c r="H1781" t="s">
        <v>2933</v>
      </c>
      <c r="I1781">
        <v>0</v>
      </c>
      <c r="J1781">
        <v>271.75</v>
      </c>
      <c r="K1781">
        <v>0</v>
      </c>
      <c r="L1781">
        <v>-271.75</v>
      </c>
      <c r="M1781" t="s">
        <v>1290</v>
      </c>
    </row>
    <row r="1782" spans="1:13">
      <c r="A1782">
        <v>101010102001</v>
      </c>
      <c r="B1782" t="s">
        <v>2902</v>
      </c>
      <c r="C1782" t="s">
        <v>2626</v>
      </c>
      <c r="D1782" t="s">
        <v>1288</v>
      </c>
      <c r="E1782" t="s">
        <v>2628</v>
      </c>
      <c r="F1782">
        <v>4395</v>
      </c>
      <c r="G1782" s="1">
        <v>39056</v>
      </c>
      <c r="H1782" t="s">
        <v>2934</v>
      </c>
      <c r="I1782">
        <v>0</v>
      </c>
      <c r="J1782">
        <v>150</v>
      </c>
      <c r="K1782">
        <v>0</v>
      </c>
      <c r="L1782">
        <v>-150</v>
      </c>
      <c r="M1782" t="s">
        <v>1290</v>
      </c>
    </row>
    <row r="1783" spans="1:13">
      <c r="A1783">
        <v>101010102001</v>
      </c>
      <c r="B1783" t="s">
        <v>2902</v>
      </c>
      <c r="C1783" t="s">
        <v>2626</v>
      </c>
      <c r="D1783" t="s">
        <v>1288</v>
      </c>
      <c r="E1783" t="s">
        <v>2628</v>
      </c>
      <c r="F1783">
        <v>4396</v>
      </c>
      <c r="G1783" s="1">
        <v>39056</v>
      </c>
      <c r="H1783" t="s">
        <v>2935</v>
      </c>
      <c r="I1783">
        <v>0</v>
      </c>
      <c r="J1783">
        <v>68</v>
      </c>
      <c r="K1783">
        <v>0</v>
      </c>
      <c r="L1783">
        <v>-68</v>
      </c>
      <c r="M1783" t="s">
        <v>1290</v>
      </c>
    </row>
    <row r="1784" spans="1:13">
      <c r="A1784">
        <v>101010102001</v>
      </c>
      <c r="B1784" t="s">
        <v>2902</v>
      </c>
      <c r="C1784" t="s">
        <v>2626</v>
      </c>
      <c r="D1784" t="s">
        <v>1288</v>
      </c>
      <c r="E1784" t="s">
        <v>2628</v>
      </c>
      <c r="F1784">
        <v>4399</v>
      </c>
      <c r="G1784" s="1">
        <v>39056</v>
      </c>
      <c r="H1784" t="s">
        <v>2936</v>
      </c>
      <c r="I1784">
        <v>0</v>
      </c>
      <c r="J1784">
        <v>152.32</v>
      </c>
      <c r="K1784">
        <v>0</v>
      </c>
      <c r="L1784">
        <v>-152.32</v>
      </c>
      <c r="M1784" t="s">
        <v>1290</v>
      </c>
    </row>
    <row r="1785" spans="1:13">
      <c r="A1785">
        <v>101010102001</v>
      </c>
      <c r="B1785" t="s">
        <v>2902</v>
      </c>
      <c r="C1785" t="s">
        <v>2626</v>
      </c>
      <c r="D1785" t="s">
        <v>1288</v>
      </c>
      <c r="E1785" t="s">
        <v>2628</v>
      </c>
      <c r="F1785">
        <v>4400</v>
      </c>
      <c r="G1785" s="1">
        <v>39056</v>
      </c>
      <c r="H1785" t="s">
        <v>905</v>
      </c>
      <c r="I1785">
        <v>0</v>
      </c>
      <c r="J1785">
        <v>19230.939999999999</v>
      </c>
      <c r="K1785">
        <v>0</v>
      </c>
      <c r="L1785">
        <v>-19230.939999999999</v>
      </c>
      <c r="M1785" t="s">
        <v>1290</v>
      </c>
    </row>
    <row r="1786" spans="1:13">
      <c r="A1786">
        <v>101010102001</v>
      </c>
      <c r="B1786" t="s">
        <v>2902</v>
      </c>
      <c r="C1786" t="s">
        <v>2626</v>
      </c>
      <c r="D1786" t="s">
        <v>1288</v>
      </c>
      <c r="E1786" t="s">
        <v>2628</v>
      </c>
      <c r="F1786">
        <v>4481</v>
      </c>
      <c r="G1786" s="4">
        <v>39056</v>
      </c>
      <c r="H1786" t="s">
        <v>2937</v>
      </c>
      <c r="I1786">
        <v>0</v>
      </c>
      <c r="J1786">
        <v>1130.69</v>
      </c>
      <c r="K1786">
        <v>0</v>
      </c>
      <c r="L1786">
        <v>-1130.69</v>
      </c>
      <c r="M1786" t="s">
        <v>1290</v>
      </c>
    </row>
    <row r="1787" spans="1:13">
      <c r="A1787">
        <v>101010102001</v>
      </c>
      <c r="B1787" t="s">
        <v>2902</v>
      </c>
      <c r="C1787" t="s">
        <v>2626</v>
      </c>
      <c r="D1787" t="s">
        <v>1288</v>
      </c>
      <c r="E1787" t="s">
        <v>2628</v>
      </c>
      <c r="F1787">
        <v>4482</v>
      </c>
      <c r="G1787" s="4">
        <v>39056</v>
      </c>
      <c r="H1787" t="s">
        <v>1384</v>
      </c>
      <c r="I1787">
        <v>0</v>
      </c>
      <c r="J1787">
        <v>5344.69</v>
      </c>
      <c r="K1787">
        <v>0</v>
      </c>
      <c r="L1787">
        <v>-5344.69</v>
      </c>
      <c r="M1787" t="s">
        <v>1290</v>
      </c>
    </row>
    <row r="1788" spans="1:13">
      <c r="A1788">
        <v>101010102001</v>
      </c>
      <c r="B1788" t="s">
        <v>2902</v>
      </c>
      <c r="C1788" t="s">
        <v>2626</v>
      </c>
      <c r="D1788" t="s">
        <v>1288</v>
      </c>
      <c r="E1788" t="s">
        <v>2628</v>
      </c>
      <c r="F1788">
        <v>4529</v>
      </c>
      <c r="G1788" s="4">
        <v>39056</v>
      </c>
      <c r="H1788" t="s">
        <v>2938</v>
      </c>
      <c r="I1788">
        <v>0</v>
      </c>
      <c r="J1788">
        <v>126</v>
      </c>
      <c r="K1788">
        <v>0</v>
      </c>
      <c r="L1788">
        <v>-126</v>
      </c>
      <c r="M1788" t="s">
        <v>1290</v>
      </c>
    </row>
    <row r="1789" spans="1:13" s="13" customFormat="1">
      <c r="A1789" s="13">
        <v>101010102001</v>
      </c>
      <c r="B1789" s="13" t="s">
        <v>2902</v>
      </c>
      <c r="C1789" s="13" t="s">
        <v>2626</v>
      </c>
      <c r="D1789" s="13" t="s">
        <v>1288</v>
      </c>
      <c r="E1789" s="13" t="s">
        <v>2628</v>
      </c>
      <c r="F1789" s="13">
        <v>4842</v>
      </c>
      <c r="G1789" s="14">
        <v>39056</v>
      </c>
      <c r="H1789" s="13" t="s">
        <v>2939</v>
      </c>
      <c r="I1789" s="13">
        <v>0</v>
      </c>
      <c r="J1789" s="13">
        <v>64</v>
      </c>
      <c r="K1789" s="13">
        <v>0</v>
      </c>
      <c r="L1789" s="13">
        <v>-64</v>
      </c>
      <c r="M1789" s="13" t="s">
        <v>1290</v>
      </c>
    </row>
    <row r="1790" spans="1:13">
      <c r="A1790">
        <v>101010102001</v>
      </c>
      <c r="B1790" t="s">
        <v>2902</v>
      </c>
      <c r="C1790" t="s">
        <v>2626</v>
      </c>
      <c r="D1790" t="s">
        <v>1288</v>
      </c>
      <c r="E1790" t="s">
        <v>2628</v>
      </c>
      <c r="F1790">
        <v>5194</v>
      </c>
      <c r="G1790" s="1">
        <v>39056</v>
      </c>
      <c r="H1790" t="s">
        <v>2940</v>
      </c>
      <c r="I1790">
        <v>0</v>
      </c>
      <c r="J1790">
        <v>261.8</v>
      </c>
      <c r="K1790">
        <v>0</v>
      </c>
      <c r="L1790">
        <v>-261.8</v>
      </c>
      <c r="M1790" t="s">
        <v>1290</v>
      </c>
    </row>
    <row r="1791" spans="1:13">
      <c r="A1791">
        <v>101010102001</v>
      </c>
      <c r="B1791" t="s">
        <v>2902</v>
      </c>
      <c r="C1791" t="s">
        <v>2626</v>
      </c>
      <c r="D1791" t="s">
        <v>1288</v>
      </c>
      <c r="E1791" t="s">
        <v>2628</v>
      </c>
      <c r="F1791">
        <v>4401</v>
      </c>
      <c r="G1791" s="1">
        <v>39057</v>
      </c>
      <c r="H1791" t="s">
        <v>2945</v>
      </c>
      <c r="I1791">
        <v>0</v>
      </c>
      <c r="J1791">
        <v>18793.88</v>
      </c>
      <c r="K1791">
        <v>0</v>
      </c>
      <c r="L1791">
        <v>-18793.88</v>
      </c>
      <c r="M1791" t="s">
        <v>1290</v>
      </c>
    </row>
    <row r="1792" spans="1:13">
      <c r="A1792">
        <v>101010102001</v>
      </c>
      <c r="B1792" t="s">
        <v>2902</v>
      </c>
      <c r="C1792" t="s">
        <v>2626</v>
      </c>
      <c r="D1792" t="s">
        <v>1288</v>
      </c>
      <c r="E1792" t="s">
        <v>2628</v>
      </c>
      <c r="F1792">
        <v>4402</v>
      </c>
      <c r="G1792" s="1">
        <v>39057</v>
      </c>
      <c r="H1792" t="s">
        <v>2946</v>
      </c>
      <c r="I1792">
        <v>0</v>
      </c>
      <c r="J1792">
        <v>5344.69</v>
      </c>
      <c r="K1792">
        <v>0</v>
      </c>
      <c r="L1792">
        <v>-5344.69</v>
      </c>
      <c r="M1792" t="s">
        <v>1290</v>
      </c>
    </row>
    <row r="1793" spans="1:13">
      <c r="A1793">
        <v>101010102001</v>
      </c>
      <c r="B1793" t="s">
        <v>2902</v>
      </c>
      <c r="C1793" t="s">
        <v>2626</v>
      </c>
      <c r="D1793" t="s">
        <v>1288</v>
      </c>
      <c r="E1793" t="s">
        <v>2628</v>
      </c>
      <c r="F1793">
        <v>4403</v>
      </c>
      <c r="G1793" s="1">
        <v>39057</v>
      </c>
      <c r="H1793" t="s">
        <v>2947</v>
      </c>
      <c r="I1793">
        <v>0</v>
      </c>
      <c r="J1793">
        <v>1130.69</v>
      </c>
      <c r="K1793">
        <v>0</v>
      </c>
      <c r="L1793">
        <v>-1130.69</v>
      </c>
      <c r="M1793" t="s">
        <v>1290</v>
      </c>
    </row>
    <row r="1794" spans="1:13">
      <c r="A1794">
        <v>101010102001</v>
      </c>
      <c r="B1794" t="s">
        <v>2902</v>
      </c>
      <c r="C1794" t="s">
        <v>2626</v>
      </c>
      <c r="D1794" t="s">
        <v>1288</v>
      </c>
      <c r="E1794" t="s">
        <v>2628</v>
      </c>
      <c r="F1794">
        <v>4404</v>
      </c>
      <c r="G1794" s="1">
        <v>39058</v>
      </c>
      <c r="H1794" t="s">
        <v>1307</v>
      </c>
      <c r="I1794">
        <v>0</v>
      </c>
      <c r="J1794">
        <v>12237.87</v>
      </c>
      <c r="K1794">
        <v>0</v>
      </c>
      <c r="L1794">
        <v>-12237.87</v>
      </c>
      <c r="M1794" t="s">
        <v>1290</v>
      </c>
    </row>
    <row r="1795" spans="1:13">
      <c r="A1795">
        <v>101010102001</v>
      </c>
      <c r="B1795" t="s">
        <v>2902</v>
      </c>
      <c r="C1795" t="s">
        <v>2626</v>
      </c>
      <c r="D1795" t="s">
        <v>1288</v>
      </c>
      <c r="E1795" t="s">
        <v>2628</v>
      </c>
      <c r="F1795">
        <v>4405</v>
      </c>
      <c r="G1795" s="1">
        <v>39058</v>
      </c>
      <c r="H1795" t="s">
        <v>1308</v>
      </c>
      <c r="I1795">
        <v>0</v>
      </c>
      <c r="J1795">
        <v>5344.69</v>
      </c>
      <c r="K1795">
        <v>0</v>
      </c>
      <c r="L1795">
        <v>-5344.69</v>
      </c>
      <c r="M1795" t="s">
        <v>1290</v>
      </c>
    </row>
    <row r="1796" spans="1:13">
      <c r="A1796">
        <v>101010102001</v>
      </c>
      <c r="B1796" t="s">
        <v>2902</v>
      </c>
      <c r="C1796" t="s">
        <v>2626</v>
      </c>
      <c r="D1796" t="s">
        <v>1288</v>
      </c>
      <c r="E1796" t="s">
        <v>2628</v>
      </c>
      <c r="F1796">
        <v>4406</v>
      </c>
      <c r="G1796" s="1">
        <v>39058</v>
      </c>
      <c r="H1796" t="s">
        <v>1309</v>
      </c>
      <c r="I1796">
        <v>0</v>
      </c>
      <c r="J1796">
        <v>869.76</v>
      </c>
      <c r="K1796">
        <v>0</v>
      </c>
      <c r="L1796">
        <v>-869.76</v>
      </c>
      <c r="M1796" t="s">
        <v>1290</v>
      </c>
    </row>
    <row r="1797" spans="1:13">
      <c r="A1797">
        <v>101010102001</v>
      </c>
      <c r="B1797" t="s">
        <v>2902</v>
      </c>
      <c r="C1797" t="s">
        <v>2626</v>
      </c>
      <c r="D1797" t="s">
        <v>1288</v>
      </c>
      <c r="E1797" t="s">
        <v>2628</v>
      </c>
      <c r="F1797">
        <v>5193</v>
      </c>
      <c r="G1797" s="1">
        <v>39058</v>
      </c>
      <c r="H1797" t="s">
        <v>3347</v>
      </c>
      <c r="I1797">
        <v>0</v>
      </c>
      <c r="J1797">
        <v>203.3</v>
      </c>
      <c r="K1797">
        <v>0</v>
      </c>
      <c r="L1797">
        <v>-203.3</v>
      </c>
      <c r="M1797" t="s">
        <v>1290</v>
      </c>
    </row>
    <row r="1798" spans="1:13" s="13" customFormat="1">
      <c r="A1798" s="13">
        <v>101010102001</v>
      </c>
      <c r="B1798" s="13" t="s">
        <v>2902</v>
      </c>
      <c r="C1798" s="13" t="s">
        <v>2626</v>
      </c>
      <c r="D1798" s="13" t="s">
        <v>1288</v>
      </c>
      <c r="E1798" s="13" t="s">
        <v>2628</v>
      </c>
      <c r="F1798" s="13">
        <v>4412</v>
      </c>
      <c r="G1798" s="14">
        <v>39059</v>
      </c>
      <c r="H1798" s="13" t="s">
        <v>789</v>
      </c>
      <c r="I1798" s="13">
        <v>0</v>
      </c>
      <c r="J1798" s="13">
        <v>249.1</v>
      </c>
      <c r="K1798" s="13">
        <v>0</v>
      </c>
      <c r="L1798" s="13">
        <v>-249.1</v>
      </c>
      <c r="M1798" s="13" t="s">
        <v>1290</v>
      </c>
    </row>
    <row r="1799" spans="1:13">
      <c r="A1799">
        <v>101010102001</v>
      </c>
      <c r="B1799" t="s">
        <v>2902</v>
      </c>
      <c r="C1799" t="s">
        <v>2626</v>
      </c>
      <c r="D1799" t="s">
        <v>1288</v>
      </c>
      <c r="E1799" t="s">
        <v>2628</v>
      </c>
      <c r="F1799">
        <v>4413</v>
      </c>
      <c r="G1799" s="1">
        <v>39059</v>
      </c>
      <c r="H1799" t="s">
        <v>790</v>
      </c>
      <c r="I1799">
        <v>0</v>
      </c>
      <c r="J1799">
        <v>10000</v>
      </c>
      <c r="K1799">
        <v>0</v>
      </c>
      <c r="L1799">
        <v>-10000</v>
      </c>
      <c r="M1799" t="s">
        <v>1290</v>
      </c>
    </row>
    <row r="1800" spans="1:13">
      <c r="A1800">
        <v>101010102001</v>
      </c>
      <c r="B1800" t="s">
        <v>1287</v>
      </c>
      <c r="C1800" t="s">
        <v>2626</v>
      </c>
      <c r="D1800" t="s">
        <v>1288</v>
      </c>
      <c r="E1800" t="s">
        <v>2628</v>
      </c>
      <c r="F1800">
        <v>4414</v>
      </c>
      <c r="G1800" s="1">
        <v>39059</v>
      </c>
      <c r="H1800" t="s">
        <v>2660</v>
      </c>
      <c r="I1800">
        <v>0</v>
      </c>
      <c r="J1800">
        <v>5</v>
      </c>
      <c r="K1800">
        <v>0</v>
      </c>
      <c r="L1800">
        <v>-5</v>
      </c>
      <c r="M1800" t="s">
        <v>1290</v>
      </c>
    </row>
    <row r="1801" spans="1:13" s="13" customFormat="1">
      <c r="A1801" s="13">
        <v>101010102001</v>
      </c>
      <c r="B1801" s="13" t="s">
        <v>2902</v>
      </c>
      <c r="C1801" s="13" t="s">
        <v>2626</v>
      </c>
      <c r="D1801" s="13" t="s">
        <v>1288</v>
      </c>
      <c r="E1801" s="13" t="s">
        <v>2628</v>
      </c>
      <c r="F1801" s="13">
        <v>4414</v>
      </c>
      <c r="G1801" s="14">
        <v>39059</v>
      </c>
      <c r="H1801" s="13" t="s">
        <v>2660</v>
      </c>
      <c r="I1801" s="13">
        <v>0</v>
      </c>
      <c r="J1801" s="13">
        <v>182</v>
      </c>
      <c r="K1801" s="13">
        <v>0</v>
      </c>
      <c r="L1801" s="13">
        <v>-182</v>
      </c>
      <c r="M1801" s="13" t="s">
        <v>1290</v>
      </c>
    </row>
    <row r="1802" spans="1:13" s="13" customFormat="1">
      <c r="A1802" s="13">
        <v>101010102001</v>
      </c>
      <c r="B1802" s="13" t="s">
        <v>2902</v>
      </c>
      <c r="C1802" s="13" t="s">
        <v>2626</v>
      </c>
      <c r="D1802" s="13" t="s">
        <v>1288</v>
      </c>
      <c r="E1802" s="13" t="s">
        <v>2628</v>
      </c>
      <c r="F1802" s="13">
        <v>4416</v>
      </c>
      <c r="G1802" s="14">
        <v>39059</v>
      </c>
      <c r="H1802" s="13" t="s">
        <v>791</v>
      </c>
      <c r="I1802" s="13">
        <v>0</v>
      </c>
      <c r="J1802" s="13">
        <v>672</v>
      </c>
      <c r="K1802" s="13">
        <v>0</v>
      </c>
      <c r="L1802" s="13">
        <v>-672</v>
      </c>
      <c r="M1802" s="13" t="s">
        <v>1290</v>
      </c>
    </row>
    <row r="1803" spans="1:13">
      <c r="A1803">
        <v>101010102001</v>
      </c>
      <c r="B1803" t="s">
        <v>2902</v>
      </c>
      <c r="C1803" t="s">
        <v>2626</v>
      </c>
      <c r="D1803" t="s">
        <v>1288</v>
      </c>
      <c r="E1803" t="s">
        <v>2628</v>
      </c>
      <c r="F1803">
        <v>4418</v>
      </c>
      <c r="G1803" s="1">
        <v>39059</v>
      </c>
      <c r="H1803" t="s">
        <v>792</v>
      </c>
      <c r="I1803">
        <v>0</v>
      </c>
      <c r="J1803">
        <v>222</v>
      </c>
      <c r="K1803">
        <v>0</v>
      </c>
      <c r="L1803">
        <v>-222</v>
      </c>
      <c r="M1803" t="s">
        <v>1290</v>
      </c>
    </row>
    <row r="1804" spans="1:13">
      <c r="A1804">
        <v>101010102001</v>
      </c>
      <c r="B1804" t="s">
        <v>2902</v>
      </c>
      <c r="C1804" t="s">
        <v>2626</v>
      </c>
      <c r="D1804" t="s">
        <v>1288</v>
      </c>
      <c r="E1804" t="s">
        <v>2628</v>
      </c>
      <c r="F1804">
        <v>4419</v>
      </c>
      <c r="G1804" s="1">
        <v>39059</v>
      </c>
      <c r="H1804" t="s">
        <v>793</v>
      </c>
      <c r="I1804">
        <v>0</v>
      </c>
      <c r="J1804">
        <v>82.97</v>
      </c>
      <c r="K1804">
        <v>0</v>
      </c>
      <c r="L1804">
        <v>-82.97</v>
      </c>
      <c r="M1804" t="s">
        <v>1290</v>
      </c>
    </row>
    <row r="1805" spans="1:13">
      <c r="A1805">
        <v>101010102001</v>
      </c>
      <c r="B1805" t="s">
        <v>2902</v>
      </c>
      <c r="C1805" t="s">
        <v>2626</v>
      </c>
      <c r="D1805" t="s">
        <v>1288</v>
      </c>
      <c r="E1805" t="s">
        <v>2628</v>
      </c>
      <c r="F1805">
        <v>4421</v>
      </c>
      <c r="G1805" s="1">
        <v>39059</v>
      </c>
      <c r="H1805" t="s">
        <v>794</v>
      </c>
      <c r="I1805">
        <v>0</v>
      </c>
      <c r="J1805">
        <v>8.9600000000000009</v>
      </c>
      <c r="K1805">
        <v>0</v>
      </c>
      <c r="L1805">
        <v>-8.9600000000000009</v>
      </c>
      <c r="M1805" t="s">
        <v>1290</v>
      </c>
    </row>
    <row r="1806" spans="1:13">
      <c r="A1806">
        <v>101010102001</v>
      </c>
      <c r="B1806" t="s">
        <v>2902</v>
      </c>
      <c r="C1806" t="s">
        <v>2626</v>
      </c>
      <c r="D1806" t="s">
        <v>1288</v>
      </c>
      <c r="E1806" t="s">
        <v>2628</v>
      </c>
      <c r="F1806">
        <v>4422</v>
      </c>
      <c r="G1806" s="1">
        <v>39059</v>
      </c>
      <c r="H1806" t="s">
        <v>795</v>
      </c>
      <c r="I1806">
        <v>0</v>
      </c>
      <c r="J1806">
        <v>1015.73</v>
      </c>
      <c r="K1806">
        <v>0</v>
      </c>
      <c r="L1806">
        <v>-1015.73</v>
      </c>
      <c r="M1806" t="s">
        <v>1290</v>
      </c>
    </row>
    <row r="1807" spans="1:13">
      <c r="A1807">
        <v>101010102001</v>
      </c>
      <c r="B1807" t="s">
        <v>2902</v>
      </c>
      <c r="C1807" t="s">
        <v>2626</v>
      </c>
      <c r="D1807" t="s">
        <v>1288</v>
      </c>
      <c r="E1807" t="s">
        <v>2628</v>
      </c>
      <c r="F1807">
        <v>4423</v>
      </c>
      <c r="G1807" s="1">
        <v>39059</v>
      </c>
      <c r="H1807" t="s">
        <v>796</v>
      </c>
      <c r="I1807">
        <v>0</v>
      </c>
      <c r="J1807">
        <v>10489.61</v>
      </c>
      <c r="K1807">
        <v>0</v>
      </c>
      <c r="L1807">
        <v>-10489.61</v>
      </c>
      <c r="M1807" t="s">
        <v>1290</v>
      </c>
    </row>
    <row r="1808" spans="1:13">
      <c r="A1808">
        <v>101010102001</v>
      </c>
      <c r="B1808" t="s">
        <v>2902</v>
      </c>
      <c r="C1808" t="s">
        <v>2626</v>
      </c>
      <c r="D1808" t="s">
        <v>1288</v>
      </c>
      <c r="E1808" t="s">
        <v>2628</v>
      </c>
      <c r="F1808">
        <v>4424</v>
      </c>
      <c r="G1808" s="1">
        <v>39059</v>
      </c>
      <c r="H1808" t="s">
        <v>797</v>
      </c>
      <c r="I1808">
        <v>0</v>
      </c>
      <c r="J1808">
        <v>4008.52</v>
      </c>
      <c r="K1808">
        <v>0</v>
      </c>
      <c r="L1808">
        <v>-4008.52</v>
      </c>
      <c r="M1808" t="s">
        <v>1290</v>
      </c>
    </row>
    <row r="1809" spans="1:13">
      <c r="A1809">
        <v>101010102001</v>
      </c>
      <c r="B1809" t="s">
        <v>2902</v>
      </c>
      <c r="C1809" t="s">
        <v>2626</v>
      </c>
      <c r="D1809" t="s">
        <v>1288</v>
      </c>
      <c r="E1809" t="s">
        <v>2628</v>
      </c>
      <c r="F1809">
        <v>4425</v>
      </c>
      <c r="G1809" s="1">
        <v>39059</v>
      </c>
      <c r="H1809" t="s">
        <v>798</v>
      </c>
      <c r="I1809">
        <v>0</v>
      </c>
      <c r="J1809">
        <v>730.6</v>
      </c>
      <c r="K1809">
        <v>0</v>
      </c>
      <c r="L1809">
        <v>-730.6</v>
      </c>
      <c r="M1809" t="s">
        <v>1290</v>
      </c>
    </row>
    <row r="1810" spans="1:13">
      <c r="A1810">
        <v>101010102001</v>
      </c>
      <c r="B1810" t="s">
        <v>2902</v>
      </c>
      <c r="C1810" t="s">
        <v>2626</v>
      </c>
      <c r="D1810" t="s">
        <v>1288</v>
      </c>
      <c r="E1810" t="s">
        <v>2628</v>
      </c>
      <c r="F1810">
        <v>4427</v>
      </c>
      <c r="G1810" s="1">
        <v>39059</v>
      </c>
      <c r="H1810" t="s">
        <v>799</v>
      </c>
      <c r="I1810">
        <v>0</v>
      </c>
      <c r="J1810">
        <v>242.53</v>
      </c>
      <c r="K1810">
        <v>0</v>
      </c>
      <c r="L1810">
        <v>-242.53</v>
      </c>
      <c r="M1810" t="s">
        <v>1290</v>
      </c>
    </row>
    <row r="1811" spans="1:13">
      <c r="A1811">
        <v>101010102001</v>
      </c>
      <c r="B1811" t="s">
        <v>2902</v>
      </c>
      <c r="C1811" t="s">
        <v>2626</v>
      </c>
      <c r="D1811" t="s">
        <v>1288</v>
      </c>
      <c r="E1811" t="s">
        <v>2628</v>
      </c>
      <c r="F1811">
        <v>4430</v>
      </c>
      <c r="G1811" s="1">
        <v>39059</v>
      </c>
      <c r="H1811" t="s">
        <v>800</v>
      </c>
      <c r="I1811">
        <v>0</v>
      </c>
      <c r="J1811">
        <v>130.19999999999999</v>
      </c>
      <c r="K1811">
        <v>0</v>
      </c>
      <c r="L1811">
        <v>-130.19999999999999</v>
      </c>
      <c r="M1811" t="s">
        <v>1290</v>
      </c>
    </row>
    <row r="1812" spans="1:13">
      <c r="A1812">
        <v>101010102001</v>
      </c>
      <c r="B1812" t="s">
        <v>2902</v>
      </c>
      <c r="C1812" t="s">
        <v>2626</v>
      </c>
      <c r="D1812" t="s">
        <v>1288</v>
      </c>
      <c r="E1812" t="s">
        <v>2628</v>
      </c>
      <c r="F1812">
        <v>4433</v>
      </c>
      <c r="G1812" s="1">
        <v>39060</v>
      </c>
      <c r="H1812" t="s">
        <v>3627</v>
      </c>
      <c r="I1812">
        <v>0</v>
      </c>
      <c r="J1812">
        <v>268</v>
      </c>
      <c r="K1812">
        <v>0</v>
      </c>
      <c r="L1812">
        <v>-268</v>
      </c>
      <c r="M1812" t="s">
        <v>1290</v>
      </c>
    </row>
    <row r="1813" spans="1:13">
      <c r="A1813">
        <v>101010102001</v>
      </c>
      <c r="B1813" t="s">
        <v>2902</v>
      </c>
      <c r="C1813" t="s">
        <v>2626</v>
      </c>
      <c r="D1813" t="s">
        <v>1288</v>
      </c>
      <c r="E1813" t="s">
        <v>2628</v>
      </c>
      <c r="F1813">
        <v>4434</v>
      </c>
      <c r="G1813" s="1">
        <v>39060</v>
      </c>
      <c r="H1813" t="s">
        <v>3628</v>
      </c>
      <c r="I1813">
        <v>0</v>
      </c>
      <c r="J1813">
        <v>139.21</v>
      </c>
      <c r="K1813">
        <v>0</v>
      </c>
      <c r="L1813">
        <v>-139.21</v>
      </c>
      <c r="M1813" t="s">
        <v>1290</v>
      </c>
    </row>
    <row r="1814" spans="1:13">
      <c r="A1814">
        <v>101010102001</v>
      </c>
      <c r="B1814" t="s">
        <v>2902</v>
      </c>
      <c r="C1814" t="s">
        <v>2626</v>
      </c>
      <c r="D1814" t="s">
        <v>1288</v>
      </c>
      <c r="E1814" t="s">
        <v>2628</v>
      </c>
      <c r="F1814">
        <v>4435</v>
      </c>
      <c r="G1814" s="1">
        <v>39060</v>
      </c>
      <c r="H1814" t="s">
        <v>3629</v>
      </c>
      <c r="I1814">
        <v>0</v>
      </c>
      <c r="J1814">
        <v>7187.98</v>
      </c>
      <c r="K1814">
        <v>0</v>
      </c>
      <c r="L1814">
        <v>-7187.98</v>
      </c>
      <c r="M1814" t="s">
        <v>1290</v>
      </c>
    </row>
    <row r="1815" spans="1:13">
      <c r="A1815">
        <v>101010102001</v>
      </c>
      <c r="B1815" t="s">
        <v>2902</v>
      </c>
      <c r="C1815" t="s">
        <v>2626</v>
      </c>
      <c r="D1815" t="s">
        <v>1288</v>
      </c>
      <c r="E1815" t="s">
        <v>2628</v>
      </c>
      <c r="F1815">
        <v>4436</v>
      </c>
      <c r="G1815" s="4">
        <v>39062</v>
      </c>
      <c r="H1815" t="s">
        <v>3630</v>
      </c>
      <c r="I1815">
        <v>0</v>
      </c>
      <c r="J1815">
        <v>8003.24</v>
      </c>
      <c r="K1815">
        <v>0</v>
      </c>
      <c r="L1815">
        <v>-8003.24</v>
      </c>
      <c r="M1815" t="s">
        <v>1290</v>
      </c>
    </row>
    <row r="1816" spans="1:13">
      <c r="A1816">
        <v>101010102001</v>
      </c>
      <c r="B1816" t="s">
        <v>2902</v>
      </c>
      <c r="C1816" t="s">
        <v>2626</v>
      </c>
      <c r="D1816" t="s">
        <v>1288</v>
      </c>
      <c r="E1816" t="s">
        <v>2628</v>
      </c>
      <c r="F1816">
        <v>4437</v>
      </c>
      <c r="G1816" s="4">
        <v>39062</v>
      </c>
      <c r="H1816" t="s">
        <v>3631</v>
      </c>
      <c r="I1816">
        <v>0</v>
      </c>
      <c r="J1816">
        <v>196.4</v>
      </c>
      <c r="K1816">
        <v>0</v>
      </c>
      <c r="L1816">
        <v>-196.4</v>
      </c>
      <c r="M1816" t="s">
        <v>1290</v>
      </c>
    </row>
    <row r="1817" spans="1:13">
      <c r="A1817">
        <v>101010102001</v>
      </c>
      <c r="B1817" t="s">
        <v>2902</v>
      </c>
      <c r="C1817" t="s">
        <v>2626</v>
      </c>
      <c r="D1817" t="s">
        <v>1288</v>
      </c>
      <c r="E1817" t="s">
        <v>2628</v>
      </c>
      <c r="F1817">
        <v>4438</v>
      </c>
      <c r="G1817" s="4">
        <v>39062</v>
      </c>
      <c r="H1817" t="s">
        <v>913</v>
      </c>
      <c r="I1817">
        <v>0</v>
      </c>
      <c r="J1817">
        <v>2190.31</v>
      </c>
      <c r="K1817">
        <v>0</v>
      </c>
      <c r="L1817">
        <v>-2190.31</v>
      </c>
      <c r="M1817" t="s">
        <v>1290</v>
      </c>
    </row>
    <row r="1818" spans="1:13">
      <c r="A1818">
        <v>101010102001</v>
      </c>
      <c r="B1818" t="s">
        <v>2902</v>
      </c>
      <c r="C1818" t="s">
        <v>2626</v>
      </c>
      <c r="D1818" t="s">
        <v>1288</v>
      </c>
      <c r="E1818" t="s">
        <v>2628</v>
      </c>
      <c r="F1818">
        <v>4439</v>
      </c>
      <c r="G1818" s="4">
        <v>39062</v>
      </c>
      <c r="H1818" t="s">
        <v>3632</v>
      </c>
      <c r="I1818">
        <v>0</v>
      </c>
      <c r="J1818">
        <v>120</v>
      </c>
      <c r="K1818">
        <v>0</v>
      </c>
      <c r="L1818">
        <v>-120</v>
      </c>
      <c r="M1818" t="s">
        <v>1290</v>
      </c>
    </row>
    <row r="1819" spans="1:13">
      <c r="A1819">
        <v>101010102001</v>
      </c>
      <c r="B1819" t="s">
        <v>2902</v>
      </c>
      <c r="C1819" t="s">
        <v>2626</v>
      </c>
      <c r="D1819" t="s">
        <v>1288</v>
      </c>
      <c r="E1819" t="s">
        <v>2628</v>
      </c>
      <c r="F1819">
        <v>4440</v>
      </c>
      <c r="G1819" s="4">
        <v>39062</v>
      </c>
      <c r="H1819" t="s">
        <v>906</v>
      </c>
      <c r="I1819">
        <v>0</v>
      </c>
      <c r="J1819">
        <v>2672.35</v>
      </c>
      <c r="K1819">
        <v>0</v>
      </c>
      <c r="L1819">
        <v>-2672.35</v>
      </c>
      <c r="M1819" t="s">
        <v>1290</v>
      </c>
    </row>
    <row r="1820" spans="1:13">
      <c r="A1820">
        <v>101010102001</v>
      </c>
      <c r="B1820" t="s">
        <v>2902</v>
      </c>
      <c r="C1820" t="s">
        <v>2626</v>
      </c>
      <c r="D1820" t="s">
        <v>1288</v>
      </c>
      <c r="E1820" t="s">
        <v>2628</v>
      </c>
      <c r="F1820">
        <v>4441</v>
      </c>
      <c r="G1820" s="4">
        <v>39062</v>
      </c>
      <c r="H1820" t="s">
        <v>3633</v>
      </c>
      <c r="I1820">
        <v>0</v>
      </c>
      <c r="J1820">
        <v>1130.69</v>
      </c>
      <c r="K1820">
        <v>0</v>
      </c>
      <c r="L1820">
        <v>-1130.69</v>
      </c>
      <c r="M1820" t="s">
        <v>1290</v>
      </c>
    </row>
    <row r="1821" spans="1:13">
      <c r="A1821">
        <v>101010102001</v>
      </c>
      <c r="B1821" t="s">
        <v>2902</v>
      </c>
      <c r="C1821" t="s">
        <v>2626</v>
      </c>
      <c r="D1821" t="s">
        <v>1288</v>
      </c>
      <c r="E1821" t="s">
        <v>2628</v>
      </c>
      <c r="F1821">
        <v>4443</v>
      </c>
      <c r="G1821" s="4">
        <v>39062</v>
      </c>
      <c r="H1821" t="s">
        <v>3634</v>
      </c>
      <c r="I1821">
        <v>0</v>
      </c>
      <c r="J1821">
        <v>133.19999999999999</v>
      </c>
      <c r="K1821">
        <v>0</v>
      </c>
      <c r="L1821">
        <v>-133.19999999999999</v>
      </c>
      <c r="M1821" t="s">
        <v>1290</v>
      </c>
    </row>
    <row r="1822" spans="1:13">
      <c r="A1822">
        <v>101010102001</v>
      </c>
      <c r="B1822" t="s">
        <v>2902</v>
      </c>
      <c r="C1822" t="s">
        <v>2626</v>
      </c>
      <c r="D1822" t="s">
        <v>1288</v>
      </c>
      <c r="E1822" t="s">
        <v>2628</v>
      </c>
      <c r="F1822">
        <v>4444</v>
      </c>
      <c r="G1822" s="4">
        <v>39062</v>
      </c>
      <c r="H1822" t="s">
        <v>3635</v>
      </c>
      <c r="I1822">
        <v>0</v>
      </c>
      <c r="J1822">
        <v>17482.68</v>
      </c>
      <c r="K1822">
        <v>0</v>
      </c>
      <c r="L1822">
        <v>-17482.68</v>
      </c>
      <c r="M1822" t="s">
        <v>1290</v>
      </c>
    </row>
    <row r="1823" spans="1:13">
      <c r="A1823">
        <v>101010102001</v>
      </c>
      <c r="B1823" t="s">
        <v>2902</v>
      </c>
      <c r="C1823" t="s">
        <v>2626</v>
      </c>
      <c r="D1823" t="s">
        <v>1288</v>
      </c>
      <c r="E1823" t="s">
        <v>2628</v>
      </c>
      <c r="F1823">
        <v>4445</v>
      </c>
      <c r="G1823" s="4">
        <v>39062</v>
      </c>
      <c r="H1823" t="s">
        <v>3636</v>
      </c>
      <c r="I1823">
        <v>0</v>
      </c>
      <c r="J1823">
        <v>923.4</v>
      </c>
      <c r="K1823">
        <v>0</v>
      </c>
      <c r="L1823">
        <v>-923.4</v>
      </c>
      <c r="M1823" t="s">
        <v>1290</v>
      </c>
    </row>
    <row r="1824" spans="1:13">
      <c r="A1824">
        <v>101010102001</v>
      </c>
      <c r="B1824" t="s">
        <v>2902</v>
      </c>
      <c r="C1824" t="s">
        <v>2626</v>
      </c>
      <c r="D1824" t="s">
        <v>1288</v>
      </c>
      <c r="E1824" t="s">
        <v>2628</v>
      </c>
      <c r="F1824">
        <v>4446</v>
      </c>
      <c r="G1824" s="4">
        <v>39062</v>
      </c>
      <c r="H1824" t="s">
        <v>3637</v>
      </c>
      <c r="I1824">
        <v>0</v>
      </c>
      <c r="J1824">
        <v>46.54</v>
      </c>
      <c r="K1824">
        <v>0</v>
      </c>
      <c r="L1824">
        <v>-46.54</v>
      </c>
      <c r="M1824" t="s">
        <v>1290</v>
      </c>
    </row>
    <row r="1825" spans="1:13">
      <c r="A1825">
        <v>101010102001</v>
      </c>
      <c r="B1825" t="s">
        <v>2902</v>
      </c>
      <c r="C1825" t="s">
        <v>2626</v>
      </c>
      <c r="D1825" t="s">
        <v>1288</v>
      </c>
      <c r="E1825" t="s">
        <v>2628</v>
      </c>
      <c r="F1825">
        <v>4446</v>
      </c>
      <c r="G1825" s="4">
        <v>39062</v>
      </c>
      <c r="H1825" t="s">
        <v>3637</v>
      </c>
      <c r="I1825">
        <v>0</v>
      </c>
      <c r="J1825">
        <v>23.35</v>
      </c>
      <c r="K1825">
        <v>0</v>
      </c>
      <c r="L1825">
        <v>-23.35</v>
      </c>
      <c r="M1825" t="s">
        <v>1290</v>
      </c>
    </row>
    <row r="1826" spans="1:13">
      <c r="A1826">
        <v>101010102001</v>
      </c>
      <c r="B1826" t="s">
        <v>2902</v>
      </c>
      <c r="C1826" t="s">
        <v>2626</v>
      </c>
      <c r="D1826" t="s">
        <v>1288</v>
      </c>
      <c r="E1826" t="s">
        <v>2628</v>
      </c>
      <c r="F1826">
        <v>4447</v>
      </c>
      <c r="G1826" s="4">
        <v>39062</v>
      </c>
      <c r="H1826" t="s">
        <v>3638</v>
      </c>
      <c r="I1826">
        <v>0</v>
      </c>
      <c r="J1826">
        <v>104.64</v>
      </c>
      <c r="K1826">
        <v>0</v>
      </c>
      <c r="L1826">
        <v>-104.64</v>
      </c>
      <c r="M1826" t="s">
        <v>1290</v>
      </c>
    </row>
    <row r="1827" spans="1:13">
      <c r="A1827">
        <v>101010102001</v>
      </c>
      <c r="B1827" t="s">
        <v>2902</v>
      </c>
      <c r="C1827" t="s">
        <v>2626</v>
      </c>
      <c r="D1827" t="s">
        <v>1288</v>
      </c>
      <c r="E1827" t="s">
        <v>2628</v>
      </c>
      <c r="F1827">
        <v>4347</v>
      </c>
      <c r="G1827" s="1">
        <v>39063</v>
      </c>
      <c r="H1827" t="s">
        <v>911</v>
      </c>
      <c r="I1827">
        <v>0</v>
      </c>
      <c r="J1827">
        <v>1156.79</v>
      </c>
      <c r="K1827">
        <v>0</v>
      </c>
      <c r="L1827">
        <v>-1156.79</v>
      </c>
      <c r="M1827" t="s">
        <v>1290</v>
      </c>
    </row>
    <row r="1828" spans="1:13">
      <c r="A1828">
        <v>101010102001</v>
      </c>
      <c r="B1828" t="s">
        <v>2902</v>
      </c>
      <c r="C1828" t="s">
        <v>2626</v>
      </c>
      <c r="D1828" t="s">
        <v>1288</v>
      </c>
      <c r="E1828" t="s">
        <v>2628</v>
      </c>
      <c r="F1828">
        <v>4448</v>
      </c>
      <c r="G1828" s="4">
        <v>39063</v>
      </c>
      <c r="H1828" t="s">
        <v>3644</v>
      </c>
      <c r="I1828">
        <v>0</v>
      </c>
      <c r="J1828">
        <v>19230.939999999999</v>
      </c>
      <c r="K1828">
        <v>0</v>
      </c>
      <c r="L1828">
        <v>-19230.939999999999</v>
      </c>
      <c r="M1828" t="s">
        <v>1290</v>
      </c>
    </row>
    <row r="1829" spans="1:13" s="5" customFormat="1">
      <c r="A1829" s="5">
        <v>101010102001</v>
      </c>
      <c r="B1829" s="5" t="s">
        <v>2902</v>
      </c>
      <c r="C1829" s="5" t="s">
        <v>2626</v>
      </c>
      <c r="D1829" s="5" t="s">
        <v>1288</v>
      </c>
      <c r="E1829" s="5" t="s">
        <v>2628</v>
      </c>
      <c r="F1829" s="5">
        <v>4449</v>
      </c>
      <c r="G1829" s="15">
        <v>39063</v>
      </c>
      <c r="H1829" s="5" t="s">
        <v>1384</v>
      </c>
      <c r="I1829" s="5">
        <v>0</v>
      </c>
      <c r="J1829" s="5">
        <v>5344.69</v>
      </c>
      <c r="K1829" s="5">
        <v>0</v>
      </c>
      <c r="L1829" s="5">
        <v>-5344.69</v>
      </c>
      <c r="M1829" s="5" t="s">
        <v>1290</v>
      </c>
    </row>
    <row r="1830" spans="1:13">
      <c r="A1830">
        <v>101010102001</v>
      </c>
      <c r="B1830" t="s">
        <v>2902</v>
      </c>
      <c r="C1830" t="s">
        <v>2626</v>
      </c>
      <c r="D1830" t="s">
        <v>1288</v>
      </c>
      <c r="E1830" t="s">
        <v>2628</v>
      </c>
      <c r="F1830">
        <v>4451</v>
      </c>
      <c r="G1830" s="4">
        <v>39063</v>
      </c>
      <c r="H1830" t="s">
        <v>3645</v>
      </c>
      <c r="I1830">
        <v>0</v>
      </c>
      <c r="J1830">
        <v>168</v>
      </c>
      <c r="K1830">
        <v>0</v>
      </c>
      <c r="L1830">
        <v>-168</v>
      </c>
      <c r="M1830" t="s">
        <v>1290</v>
      </c>
    </row>
    <row r="1831" spans="1:13">
      <c r="A1831">
        <v>101010102001</v>
      </c>
      <c r="B1831" t="s">
        <v>2902</v>
      </c>
      <c r="C1831" t="s">
        <v>2626</v>
      </c>
      <c r="D1831" t="s">
        <v>1288</v>
      </c>
      <c r="E1831" t="s">
        <v>2628</v>
      </c>
      <c r="F1831">
        <v>4452</v>
      </c>
      <c r="G1831" s="4">
        <v>39063</v>
      </c>
      <c r="H1831" t="s">
        <v>3646</v>
      </c>
      <c r="I1831">
        <v>0</v>
      </c>
      <c r="J1831">
        <v>168</v>
      </c>
      <c r="K1831">
        <v>0</v>
      </c>
      <c r="L1831">
        <v>-168</v>
      </c>
      <c r="M1831" t="s">
        <v>1290</v>
      </c>
    </row>
    <row r="1832" spans="1:13">
      <c r="A1832">
        <v>101010102001</v>
      </c>
      <c r="B1832" t="s">
        <v>2902</v>
      </c>
      <c r="C1832" t="s">
        <v>2626</v>
      </c>
      <c r="D1832" t="s">
        <v>1288</v>
      </c>
      <c r="E1832" t="s">
        <v>2628</v>
      </c>
      <c r="F1832">
        <v>4453</v>
      </c>
      <c r="G1832" s="4">
        <v>39063</v>
      </c>
      <c r="H1832" t="s">
        <v>3647</v>
      </c>
      <c r="I1832">
        <v>0</v>
      </c>
      <c r="J1832">
        <v>53.6</v>
      </c>
      <c r="K1832">
        <v>0</v>
      </c>
      <c r="L1832">
        <v>-53.6</v>
      </c>
      <c r="M1832" t="s">
        <v>1290</v>
      </c>
    </row>
    <row r="1833" spans="1:13">
      <c r="A1833">
        <v>101010102001</v>
      </c>
      <c r="B1833" t="s">
        <v>2902</v>
      </c>
      <c r="C1833" t="s">
        <v>2626</v>
      </c>
      <c r="D1833" t="s">
        <v>1288</v>
      </c>
      <c r="E1833" t="s">
        <v>2628</v>
      </c>
      <c r="F1833">
        <v>4454</v>
      </c>
      <c r="G1833" s="4">
        <v>39063</v>
      </c>
      <c r="H1833" t="s">
        <v>3989</v>
      </c>
      <c r="I1833">
        <v>0</v>
      </c>
      <c r="J1833">
        <v>168</v>
      </c>
      <c r="K1833">
        <v>0</v>
      </c>
      <c r="L1833">
        <v>-168</v>
      </c>
      <c r="M1833" t="s">
        <v>1290</v>
      </c>
    </row>
    <row r="1834" spans="1:13">
      <c r="A1834">
        <v>101010102001</v>
      </c>
      <c r="B1834" t="s">
        <v>2902</v>
      </c>
      <c r="C1834" t="s">
        <v>2626</v>
      </c>
      <c r="D1834" t="s">
        <v>1288</v>
      </c>
      <c r="E1834" t="s">
        <v>2628</v>
      </c>
      <c r="F1834">
        <v>4460</v>
      </c>
      <c r="G1834" s="4">
        <v>39064</v>
      </c>
      <c r="H1834" t="s">
        <v>3995</v>
      </c>
      <c r="I1834">
        <v>0</v>
      </c>
      <c r="J1834">
        <v>774.67</v>
      </c>
      <c r="K1834">
        <v>0</v>
      </c>
      <c r="L1834">
        <v>-774.67</v>
      </c>
      <c r="M1834" t="s">
        <v>1290</v>
      </c>
    </row>
    <row r="1835" spans="1:13">
      <c r="A1835">
        <v>101010102001</v>
      </c>
      <c r="B1835" t="s">
        <v>2902</v>
      </c>
      <c r="C1835" t="s">
        <v>2626</v>
      </c>
      <c r="D1835" t="s">
        <v>1288</v>
      </c>
      <c r="E1835" t="s">
        <v>2628</v>
      </c>
      <c r="F1835">
        <v>4461</v>
      </c>
      <c r="G1835" s="4">
        <v>39064</v>
      </c>
      <c r="H1835" t="s">
        <v>3996</v>
      </c>
      <c r="I1835">
        <v>0</v>
      </c>
      <c r="J1835">
        <v>350</v>
      </c>
      <c r="K1835">
        <v>0</v>
      </c>
      <c r="L1835">
        <v>-350</v>
      </c>
      <c r="M1835" t="s">
        <v>1290</v>
      </c>
    </row>
    <row r="1836" spans="1:13">
      <c r="A1836">
        <v>101010102001</v>
      </c>
      <c r="B1836" t="s">
        <v>2902</v>
      </c>
      <c r="C1836" t="s">
        <v>2626</v>
      </c>
      <c r="D1836" t="s">
        <v>1288</v>
      </c>
      <c r="E1836" t="s">
        <v>2628</v>
      </c>
      <c r="F1836">
        <v>4462</v>
      </c>
      <c r="G1836" s="4">
        <v>39064</v>
      </c>
      <c r="H1836" t="s">
        <v>3997</v>
      </c>
      <c r="I1836">
        <v>0</v>
      </c>
      <c r="J1836">
        <v>295.83</v>
      </c>
      <c r="K1836">
        <v>0</v>
      </c>
      <c r="L1836">
        <v>-295.83</v>
      </c>
      <c r="M1836" t="s">
        <v>1290</v>
      </c>
    </row>
    <row r="1837" spans="1:13">
      <c r="A1837">
        <v>101010102001</v>
      </c>
      <c r="B1837" t="s">
        <v>2902</v>
      </c>
      <c r="C1837" t="s">
        <v>2626</v>
      </c>
      <c r="D1837" t="s">
        <v>1288</v>
      </c>
      <c r="E1837" t="s">
        <v>2628</v>
      </c>
      <c r="F1837">
        <v>4463</v>
      </c>
      <c r="G1837" s="4">
        <v>39064</v>
      </c>
      <c r="H1837" t="s">
        <v>3998</v>
      </c>
      <c r="I1837">
        <v>0</v>
      </c>
      <c r="J1837">
        <v>300</v>
      </c>
      <c r="K1837">
        <v>0</v>
      </c>
      <c r="L1837">
        <v>-300</v>
      </c>
      <c r="M1837" t="s">
        <v>1290</v>
      </c>
    </row>
    <row r="1838" spans="1:13" s="5" customFormat="1">
      <c r="A1838" s="5">
        <v>101010102001</v>
      </c>
      <c r="B1838" s="5" t="s">
        <v>2902</v>
      </c>
      <c r="C1838" s="5" t="s">
        <v>2626</v>
      </c>
      <c r="D1838" s="5" t="s">
        <v>1288</v>
      </c>
      <c r="E1838" s="5" t="s">
        <v>2628</v>
      </c>
      <c r="F1838" s="5">
        <v>4464</v>
      </c>
      <c r="G1838" s="15">
        <v>39064</v>
      </c>
      <c r="H1838" s="5" t="s">
        <v>3999</v>
      </c>
      <c r="I1838" s="5">
        <v>0</v>
      </c>
      <c r="J1838" s="5">
        <v>245</v>
      </c>
      <c r="K1838" s="5">
        <v>0</v>
      </c>
      <c r="L1838" s="5">
        <v>-245</v>
      </c>
      <c r="M1838" s="5" t="s">
        <v>1290</v>
      </c>
    </row>
    <row r="1839" spans="1:13">
      <c r="A1839">
        <v>101010102001</v>
      </c>
      <c r="B1839" t="s">
        <v>2902</v>
      </c>
      <c r="C1839" t="s">
        <v>2626</v>
      </c>
      <c r="D1839" t="s">
        <v>1288</v>
      </c>
      <c r="E1839" t="s">
        <v>2628</v>
      </c>
      <c r="F1839">
        <v>4465</v>
      </c>
      <c r="G1839" s="4">
        <v>39064</v>
      </c>
      <c r="H1839" t="s">
        <v>4000</v>
      </c>
      <c r="I1839">
        <v>0</v>
      </c>
      <c r="J1839">
        <v>100</v>
      </c>
      <c r="K1839">
        <v>0</v>
      </c>
      <c r="L1839">
        <v>-100</v>
      </c>
      <c r="M1839" t="s">
        <v>1290</v>
      </c>
    </row>
    <row r="1840" spans="1:13">
      <c r="A1840">
        <v>101010102001</v>
      </c>
      <c r="B1840" t="s">
        <v>2902</v>
      </c>
      <c r="C1840" t="s">
        <v>2626</v>
      </c>
      <c r="D1840" t="s">
        <v>1288</v>
      </c>
      <c r="E1840" t="s">
        <v>2628</v>
      </c>
      <c r="F1840">
        <v>4466</v>
      </c>
      <c r="G1840" s="4">
        <v>39064</v>
      </c>
      <c r="H1840" t="s">
        <v>4001</v>
      </c>
      <c r="I1840">
        <v>0</v>
      </c>
      <c r="J1840">
        <v>1156.79</v>
      </c>
      <c r="K1840">
        <v>0</v>
      </c>
      <c r="L1840">
        <v>-1156.79</v>
      </c>
      <c r="M1840" t="s">
        <v>1290</v>
      </c>
    </row>
    <row r="1841" spans="1:13" s="5" customFormat="1">
      <c r="A1841" s="5">
        <v>101010102001</v>
      </c>
      <c r="B1841" s="5" t="s">
        <v>2902</v>
      </c>
      <c r="C1841" s="5" t="s">
        <v>2626</v>
      </c>
      <c r="D1841" s="5" t="s">
        <v>1288</v>
      </c>
      <c r="E1841" s="5" t="s">
        <v>2628</v>
      </c>
      <c r="F1841" s="5">
        <v>4467</v>
      </c>
      <c r="G1841" s="15">
        <v>39064</v>
      </c>
      <c r="H1841" s="5" t="s">
        <v>4002</v>
      </c>
      <c r="I1841" s="5">
        <v>0</v>
      </c>
      <c r="J1841" s="5">
        <v>18793.88</v>
      </c>
      <c r="K1841" s="5">
        <v>0</v>
      </c>
      <c r="L1841" s="5">
        <v>-18793.88</v>
      </c>
      <c r="M1841" s="5" t="s">
        <v>1290</v>
      </c>
    </row>
    <row r="1842" spans="1:13" s="5" customFormat="1">
      <c r="A1842" s="5">
        <v>101010102001</v>
      </c>
      <c r="B1842" s="5" t="s">
        <v>2902</v>
      </c>
      <c r="C1842" s="5" t="s">
        <v>2626</v>
      </c>
      <c r="D1842" s="5" t="s">
        <v>1288</v>
      </c>
      <c r="E1842" s="5" t="s">
        <v>2628</v>
      </c>
      <c r="F1842" s="5">
        <v>4468</v>
      </c>
      <c r="G1842" s="15">
        <v>39064</v>
      </c>
      <c r="H1842" s="5" t="s">
        <v>1384</v>
      </c>
      <c r="I1842" s="5">
        <v>0</v>
      </c>
      <c r="J1842" s="5">
        <v>5344.69</v>
      </c>
      <c r="K1842" s="5">
        <v>0</v>
      </c>
      <c r="L1842" s="5">
        <v>-5344.69</v>
      </c>
      <c r="M1842" s="5" t="s">
        <v>1290</v>
      </c>
    </row>
    <row r="1843" spans="1:13">
      <c r="A1843">
        <v>101010102001</v>
      </c>
      <c r="B1843" t="s">
        <v>2902</v>
      </c>
      <c r="C1843" t="s">
        <v>2626</v>
      </c>
      <c r="D1843" t="s">
        <v>1288</v>
      </c>
      <c r="E1843" t="s">
        <v>2628</v>
      </c>
      <c r="F1843">
        <v>4469</v>
      </c>
      <c r="G1843" s="4">
        <v>39064</v>
      </c>
      <c r="H1843" t="s">
        <v>4003</v>
      </c>
      <c r="I1843">
        <v>0</v>
      </c>
      <c r="J1843">
        <v>300</v>
      </c>
      <c r="K1843">
        <v>0</v>
      </c>
      <c r="L1843">
        <v>-300</v>
      </c>
      <c r="M1843" t="s">
        <v>1290</v>
      </c>
    </row>
    <row r="1844" spans="1:13">
      <c r="A1844">
        <v>101010102001</v>
      </c>
      <c r="B1844" t="s">
        <v>2902</v>
      </c>
      <c r="C1844" t="s">
        <v>2626</v>
      </c>
      <c r="D1844" t="s">
        <v>1288</v>
      </c>
      <c r="E1844" t="s">
        <v>2628</v>
      </c>
      <c r="F1844">
        <v>4470</v>
      </c>
      <c r="G1844" s="4">
        <v>39064</v>
      </c>
      <c r="H1844" t="s">
        <v>4004</v>
      </c>
      <c r="I1844">
        <v>0</v>
      </c>
      <c r="J1844">
        <v>20000</v>
      </c>
      <c r="K1844">
        <v>0</v>
      </c>
      <c r="L1844">
        <v>-20000</v>
      </c>
      <c r="M1844" t="s">
        <v>1290</v>
      </c>
    </row>
    <row r="1845" spans="1:13">
      <c r="A1845">
        <v>101010102001</v>
      </c>
      <c r="B1845" t="s">
        <v>2902</v>
      </c>
      <c r="C1845" t="s">
        <v>2626</v>
      </c>
      <c r="D1845" t="s">
        <v>1288</v>
      </c>
      <c r="E1845" t="s">
        <v>2628</v>
      </c>
      <c r="F1845">
        <v>4478</v>
      </c>
      <c r="G1845" s="4">
        <v>39064</v>
      </c>
      <c r="H1845" t="s">
        <v>4005</v>
      </c>
      <c r="I1845">
        <v>0</v>
      </c>
      <c r="J1845">
        <v>246.24</v>
      </c>
      <c r="K1845">
        <v>0</v>
      </c>
      <c r="L1845">
        <v>-246.24</v>
      </c>
      <c r="M1845" t="s">
        <v>1290</v>
      </c>
    </row>
    <row r="1846" spans="1:13">
      <c r="A1846">
        <v>101010102001</v>
      </c>
      <c r="B1846" t="s">
        <v>2902</v>
      </c>
      <c r="C1846" t="s">
        <v>2626</v>
      </c>
      <c r="D1846" t="s">
        <v>1288</v>
      </c>
      <c r="E1846" t="s">
        <v>2628</v>
      </c>
      <c r="F1846">
        <v>4479</v>
      </c>
      <c r="G1846" s="4">
        <v>39064</v>
      </c>
      <c r="H1846" t="s">
        <v>4006</v>
      </c>
      <c r="I1846">
        <v>0</v>
      </c>
      <c r="J1846">
        <v>14897.67</v>
      </c>
      <c r="K1846">
        <v>0</v>
      </c>
      <c r="L1846">
        <v>-14897.67</v>
      </c>
      <c r="M1846" t="s">
        <v>1290</v>
      </c>
    </row>
    <row r="1847" spans="1:13">
      <c r="A1847">
        <v>101010102001</v>
      </c>
      <c r="B1847" t="s">
        <v>2902</v>
      </c>
      <c r="C1847" t="s">
        <v>2626</v>
      </c>
      <c r="D1847" t="s">
        <v>1288</v>
      </c>
      <c r="E1847" t="s">
        <v>2628</v>
      </c>
      <c r="F1847">
        <v>4483</v>
      </c>
      <c r="G1847" s="4">
        <v>39065</v>
      </c>
      <c r="H1847" t="s">
        <v>4022</v>
      </c>
      <c r="I1847">
        <v>0</v>
      </c>
      <c r="J1847">
        <v>730.6</v>
      </c>
      <c r="K1847">
        <v>0</v>
      </c>
      <c r="L1847">
        <v>-730.6</v>
      </c>
      <c r="M1847" t="s">
        <v>1290</v>
      </c>
    </row>
    <row r="1848" spans="1:13">
      <c r="A1848">
        <v>101010102001</v>
      </c>
      <c r="B1848" t="s">
        <v>2902</v>
      </c>
      <c r="C1848" t="s">
        <v>2626</v>
      </c>
      <c r="D1848" t="s">
        <v>1288</v>
      </c>
      <c r="E1848" t="s">
        <v>2628</v>
      </c>
      <c r="F1848">
        <v>4485</v>
      </c>
      <c r="G1848" s="4">
        <v>39065</v>
      </c>
      <c r="H1848" t="s">
        <v>4023</v>
      </c>
      <c r="I1848">
        <v>0</v>
      </c>
      <c r="J1848">
        <v>16608.54</v>
      </c>
      <c r="K1848">
        <v>0</v>
      </c>
      <c r="L1848">
        <v>-16608.54</v>
      </c>
      <c r="M1848" t="s">
        <v>1290</v>
      </c>
    </row>
    <row r="1849" spans="1:13">
      <c r="A1849">
        <v>101010102001</v>
      </c>
      <c r="B1849" t="s">
        <v>2902</v>
      </c>
      <c r="C1849" t="s">
        <v>2626</v>
      </c>
      <c r="D1849" t="s">
        <v>1288</v>
      </c>
      <c r="E1849" t="s">
        <v>2628</v>
      </c>
      <c r="F1849">
        <v>4486</v>
      </c>
      <c r="G1849" s="4">
        <v>39065</v>
      </c>
      <c r="H1849" t="s">
        <v>4024</v>
      </c>
      <c r="I1849">
        <v>0</v>
      </c>
      <c r="J1849">
        <v>488.91</v>
      </c>
      <c r="K1849">
        <v>0</v>
      </c>
      <c r="L1849">
        <v>-488.91</v>
      </c>
      <c r="M1849" t="s">
        <v>1290</v>
      </c>
    </row>
    <row r="1850" spans="1:13">
      <c r="A1850">
        <v>101010102001</v>
      </c>
      <c r="B1850" t="s">
        <v>2902</v>
      </c>
      <c r="C1850" t="s">
        <v>2626</v>
      </c>
      <c r="D1850" t="s">
        <v>1288</v>
      </c>
      <c r="E1850" t="s">
        <v>2628</v>
      </c>
      <c r="F1850">
        <v>4488</v>
      </c>
      <c r="G1850" s="4">
        <v>39065</v>
      </c>
      <c r="H1850" t="s">
        <v>4025</v>
      </c>
      <c r="I1850">
        <v>0</v>
      </c>
      <c r="J1850">
        <v>1493.43</v>
      </c>
      <c r="K1850">
        <v>0</v>
      </c>
      <c r="L1850">
        <v>-1493.43</v>
      </c>
      <c r="M1850" t="s">
        <v>1290</v>
      </c>
    </row>
    <row r="1851" spans="1:13">
      <c r="A1851">
        <v>101010102001</v>
      </c>
      <c r="B1851" t="s">
        <v>2902</v>
      </c>
      <c r="C1851" t="s">
        <v>2626</v>
      </c>
      <c r="D1851" t="s">
        <v>1288</v>
      </c>
      <c r="E1851" t="s">
        <v>2628</v>
      </c>
      <c r="F1851">
        <v>4489</v>
      </c>
      <c r="G1851" s="4">
        <v>39065</v>
      </c>
      <c r="H1851" t="s">
        <v>4026</v>
      </c>
      <c r="I1851">
        <v>0</v>
      </c>
      <c r="J1851">
        <v>10069.48</v>
      </c>
      <c r="K1851">
        <v>0</v>
      </c>
      <c r="L1851">
        <v>-10069.48</v>
      </c>
      <c r="M1851" t="s">
        <v>1290</v>
      </c>
    </row>
    <row r="1852" spans="1:13">
      <c r="A1852">
        <v>101010102001</v>
      </c>
      <c r="B1852" t="s">
        <v>2902</v>
      </c>
      <c r="C1852" t="s">
        <v>2626</v>
      </c>
      <c r="D1852" t="s">
        <v>1288</v>
      </c>
      <c r="E1852" t="s">
        <v>2628</v>
      </c>
      <c r="F1852">
        <v>4490</v>
      </c>
      <c r="G1852" s="4">
        <v>39065</v>
      </c>
      <c r="H1852" t="s">
        <v>4027</v>
      </c>
      <c r="I1852">
        <v>0</v>
      </c>
      <c r="J1852">
        <v>262.18</v>
      </c>
      <c r="K1852">
        <v>0</v>
      </c>
      <c r="L1852">
        <v>-262.18</v>
      </c>
      <c r="M1852" t="s">
        <v>1290</v>
      </c>
    </row>
    <row r="1853" spans="1:13">
      <c r="A1853">
        <v>101010102001</v>
      </c>
      <c r="B1853" t="s">
        <v>2902</v>
      </c>
      <c r="C1853" t="s">
        <v>2626</v>
      </c>
      <c r="D1853" t="s">
        <v>1288</v>
      </c>
      <c r="E1853" t="s">
        <v>2628</v>
      </c>
      <c r="F1853">
        <v>4491</v>
      </c>
      <c r="G1853" s="4">
        <v>39065</v>
      </c>
      <c r="H1853" t="s">
        <v>2414</v>
      </c>
      <c r="I1853">
        <v>0</v>
      </c>
      <c r="J1853">
        <v>277.5</v>
      </c>
      <c r="K1853">
        <v>0</v>
      </c>
      <c r="L1853">
        <v>-277.5</v>
      </c>
      <c r="M1853" t="s">
        <v>1290</v>
      </c>
    </row>
    <row r="1854" spans="1:13">
      <c r="A1854">
        <v>101010102001</v>
      </c>
      <c r="B1854" t="s">
        <v>2902</v>
      </c>
      <c r="C1854" t="s">
        <v>2626</v>
      </c>
      <c r="D1854" t="s">
        <v>1288</v>
      </c>
      <c r="E1854" t="s">
        <v>2628</v>
      </c>
      <c r="F1854">
        <v>4492</v>
      </c>
      <c r="G1854" s="4">
        <v>39065</v>
      </c>
      <c r="H1854" t="s">
        <v>2415</v>
      </c>
      <c r="I1854">
        <v>0</v>
      </c>
      <c r="J1854">
        <v>277.5</v>
      </c>
      <c r="K1854">
        <v>0</v>
      </c>
      <c r="L1854">
        <v>-277.5</v>
      </c>
      <c r="M1854" t="s">
        <v>1290</v>
      </c>
    </row>
    <row r="1855" spans="1:13">
      <c r="A1855">
        <v>101010102001</v>
      </c>
      <c r="B1855" t="s">
        <v>2902</v>
      </c>
      <c r="C1855" t="s">
        <v>2626</v>
      </c>
      <c r="D1855" t="s">
        <v>1288</v>
      </c>
      <c r="E1855" t="s">
        <v>2628</v>
      </c>
      <c r="F1855">
        <v>4494</v>
      </c>
      <c r="G1855" s="4">
        <v>39065</v>
      </c>
      <c r="H1855" t="s">
        <v>2416</v>
      </c>
      <c r="I1855">
        <v>0</v>
      </c>
      <c r="J1855">
        <v>45.62</v>
      </c>
      <c r="K1855">
        <v>0</v>
      </c>
      <c r="L1855">
        <v>-45.62</v>
      </c>
      <c r="M1855" t="s">
        <v>1290</v>
      </c>
    </row>
    <row r="1856" spans="1:13">
      <c r="A1856">
        <v>101010102001</v>
      </c>
      <c r="B1856" t="s">
        <v>2902</v>
      </c>
      <c r="C1856" t="s">
        <v>2626</v>
      </c>
      <c r="D1856" t="s">
        <v>1288</v>
      </c>
      <c r="E1856" t="s">
        <v>2628</v>
      </c>
      <c r="F1856">
        <v>4495</v>
      </c>
      <c r="G1856" s="4">
        <v>39065</v>
      </c>
      <c r="H1856" t="s">
        <v>2417</v>
      </c>
      <c r="I1856">
        <v>0</v>
      </c>
      <c r="J1856">
        <v>265.29000000000002</v>
      </c>
      <c r="K1856">
        <v>0</v>
      </c>
      <c r="L1856">
        <v>-265.29000000000002</v>
      </c>
      <c r="M1856" t="s">
        <v>1290</v>
      </c>
    </row>
    <row r="1857" spans="1:13">
      <c r="A1857">
        <v>101010102001</v>
      </c>
      <c r="B1857" t="s">
        <v>2902</v>
      </c>
      <c r="C1857" t="s">
        <v>2626</v>
      </c>
      <c r="D1857" t="s">
        <v>1288</v>
      </c>
      <c r="E1857" t="s">
        <v>2628</v>
      </c>
      <c r="F1857">
        <v>4496</v>
      </c>
      <c r="G1857" s="4">
        <v>39065</v>
      </c>
      <c r="H1857" t="s">
        <v>2418</v>
      </c>
      <c r="I1857">
        <v>0</v>
      </c>
      <c r="J1857">
        <v>333</v>
      </c>
      <c r="K1857">
        <v>0</v>
      </c>
      <c r="L1857">
        <v>-333</v>
      </c>
      <c r="M1857" t="s">
        <v>1290</v>
      </c>
    </row>
    <row r="1858" spans="1:13">
      <c r="A1858">
        <v>101010102001</v>
      </c>
      <c r="B1858" t="s">
        <v>2902</v>
      </c>
      <c r="C1858" t="s">
        <v>2626</v>
      </c>
      <c r="D1858" t="s">
        <v>1288</v>
      </c>
      <c r="E1858" t="s">
        <v>2628</v>
      </c>
      <c r="F1858">
        <v>4497</v>
      </c>
      <c r="G1858" s="4">
        <v>39065</v>
      </c>
      <c r="H1858" t="s">
        <v>2419</v>
      </c>
      <c r="I1858">
        <v>0</v>
      </c>
      <c r="J1858">
        <v>93.79</v>
      </c>
      <c r="K1858">
        <v>0</v>
      </c>
      <c r="L1858">
        <v>-93.79</v>
      </c>
      <c r="M1858" t="s">
        <v>1290</v>
      </c>
    </row>
    <row r="1859" spans="1:13">
      <c r="A1859">
        <v>101010102001</v>
      </c>
      <c r="B1859" t="s">
        <v>2902</v>
      </c>
      <c r="C1859" t="s">
        <v>2626</v>
      </c>
      <c r="D1859" t="s">
        <v>1288</v>
      </c>
      <c r="E1859" t="s">
        <v>2628</v>
      </c>
      <c r="F1859">
        <v>4498</v>
      </c>
      <c r="G1859" s="4">
        <v>39065</v>
      </c>
      <c r="H1859" t="s">
        <v>2420</v>
      </c>
      <c r="I1859">
        <v>0</v>
      </c>
      <c r="J1859">
        <v>130.37</v>
      </c>
      <c r="K1859">
        <v>0</v>
      </c>
      <c r="L1859">
        <v>-130.37</v>
      </c>
      <c r="M1859" t="s">
        <v>1290</v>
      </c>
    </row>
    <row r="1860" spans="1:13">
      <c r="A1860">
        <v>101010102001</v>
      </c>
      <c r="B1860" t="s">
        <v>2902</v>
      </c>
      <c r="C1860" t="s">
        <v>2626</v>
      </c>
      <c r="D1860" t="s">
        <v>1288</v>
      </c>
      <c r="E1860" t="s">
        <v>2628</v>
      </c>
      <c r="F1860">
        <v>4499</v>
      </c>
      <c r="G1860" s="4">
        <v>39065</v>
      </c>
      <c r="H1860" t="s">
        <v>2421</v>
      </c>
      <c r="I1860">
        <v>0</v>
      </c>
      <c r="J1860">
        <v>242.47</v>
      </c>
      <c r="K1860">
        <v>0</v>
      </c>
      <c r="L1860">
        <v>-242.47</v>
      </c>
      <c r="M1860" t="s">
        <v>1290</v>
      </c>
    </row>
    <row r="1861" spans="1:13">
      <c r="A1861">
        <v>101010102001</v>
      </c>
      <c r="B1861" t="s">
        <v>2902</v>
      </c>
      <c r="C1861" t="s">
        <v>2626</v>
      </c>
      <c r="D1861" t="s">
        <v>1288</v>
      </c>
      <c r="E1861" t="s">
        <v>2628</v>
      </c>
      <c r="F1861">
        <v>4500</v>
      </c>
      <c r="G1861" s="4">
        <v>39065</v>
      </c>
      <c r="H1861" t="s">
        <v>2422</v>
      </c>
      <c r="I1861">
        <v>0</v>
      </c>
      <c r="J1861">
        <v>163.53</v>
      </c>
      <c r="K1861">
        <v>0</v>
      </c>
      <c r="L1861">
        <v>-163.53</v>
      </c>
      <c r="M1861" t="s">
        <v>1290</v>
      </c>
    </row>
    <row r="1862" spans="1:13">
      <c r="A1862">
        <v>101010102001</v>
      </c>
      <c r="B1862" t="s">
        <v>2902</v>
      </c>
      <c r="C1862" t="s">
        <v>2626</v>
      </c>
      <c r="D1862" t="s">
        <v>1288</v>
      </c>
      <c r="E1862" t="s">
        <v>2628</v>
      </c>
      <c r="F1862">
        <v>4501</v>
      </c>
      <c r="G1862" s="4">
        <v>39065</v>
      </c>
      <c r="H1862" t="s">
        <v>2423</v>
      </c>
      <c r="I1862">
        <v>0</v>
      </c>
      <c r="J1862">
        <v>242.53</v>
      </c>
      <c r="K1862">
        <v>0</v>
      </c>
      <c r="L1862">
        <v>-242.53</v>
      </c>
      <c r="M1862" t="s">
        <v>1290</v>
      </c>
    </row>
    <row r="1863" spans="1:13">
      <c r="A1863">
        <v>101010102001</v>
      </c>
      <c r="B1863" t="s">
        <v>2902</v>
      </c>
      <c r="C1863" t="s">
        <v>2626</v>
      </c>
      <c r="D1863" t="s">
        <v>1288</v>
      </c>
      <c r="E1863" t="s">
        <v>2628</v>
      </c>
      <c r="F1863">
        <v>4502</v>
      </c>
      <c r="G1863" s="4">
        <v>39065</v>
      </c>
      <c r="H1863" t="s">
        <v>2424</v>
      </c>
      <c r="I1863">
        <v>0</v>
      </c>
      <c r="J1863">
        <v>39.200000000000003</v>
      </c>
      <c r="K1863">
        <v>0</v>
      </c>
      <c r="L1863">
        <v>-39.200000000000003</v>
      </c>
      <c r="M1863" t="s">
        <v>1290</v>
      </c>
    </row>
    <row r="1864" spans="1:13">
      <c r="A1864">
        <v>101010102001</v>
      </c>
      <c r="B1864" t="s">
        <v>2902</v>
      </c>
      <c r="C1864" t="s">
        <v>2626</v>
      </c>
      <c r="D1864" t="s">
        <v>1288</v>
      </c>
      <c r="E1864" t="s">
        <v>2628</v>
      </c>
      <c r="F1864">
        <v>4507</v>
      </c>
      <c r="G1864" s="4">
        <v>39066</v>
      </c>
      <c r="H1864" t="s">
        <v>2876</v>
      </c>
      <c r="I1864">
        <v>0</v>
      </c>
      <c r="J1864">
        <v>8017.04</v>
      </c>
      <c r="K1864">
        <v>0</v>
      </c>
      <c r="L1864">
        <v>-8017.04</v>
      </c>
      <c r="M1864" t="s">
        <v>1290</v>
      </c>
    </row>
    <row r="1865" spans="1:13">
      <c r="A1865">
        <v>101010102001</v>
      </c>
      <c r="B1865" t="s">
        <v>2902</v>
      </c>
      <c r="C1865" t="s">
        <v>2626</v>
      </c>
      <c r="D1865" t="s">
        <v>1288</v>
      </c>
      <c r="E1865" t="s">
        <v>2628</v>
      </c>
      <c r="F1865">
        <v>4508</v>
      </c>
      <c r="G1865" s="4">
        <v>39066</v>
      </c>
      <c r="H1865" t="s">
        <v>2431</v>
      </c>
      <c r="I1865">
        <v>0</v>
      </c>
      <c r="J1865">
        <v>10489.61</v>
      </c>
      <c r="K1865">
        <v>0</v>
      </c>
      <c r="L1865">
        <v>-10489.61</v>
      </c>
      <c r="M1865" t="s">
        <v>1290</v>
      </c>
    </row>
    <row r="1866" spans="1:13">
      <c r="A1866">
        <v>101010102001</v>
      </c>
      <c r="B1866" t="s">
        <v>2902</v>
      </c>
      <c r="C1866" t="s">
        <v>2626</v>
      </c>
      <c r="D1866" t="s">
        <v>1288</v>
      </c>
      <c r="E1866" t="s">
        <v>2628</v>
      </c>
      <c r="F1866">
        <v>4509</v>
      </c>
      <c r="G1866" s="4">
        <v>39066</v>
      </c>
      <c r="H1866" t="s">
        <v>2432</v>
      </c>
      <c r="I1866">
        <v>0</v>
      </c>
      <c r="J1866">
        <v>930.65</v>
      </c>
      <c r="K1866">
        <v>0</v>
      </c>
      <c r="L1866">
        <v>-930.65</v>
      </c>
      <c r="M1866" t="s">
        <v>1290</v>
      </c>
    </row>
    <row r="1867" spans="1:13">
      <c r="A1867">
        <v>101010102001</v>
      </c>
      <c r="B1867" t="s">
        <v>2902</v>
      </c>
      <c r="C1867" t="s">
        <v>2626</v>
      </c>
      <c r="D1867" t="s">
        <v>1288</v>
      </c>
      <c r="E1867" t="s">
        <v>2628</v>
      </c>
      <c r="F1867">
        <v>4510</v>
      </c>
      <c r="G1867" s="4">
        <v>39066</v>
      </c>
      <c r="H1867" t="s">
        <v>2433</v>
      </c>
      <c r="I1867">
        <v>0</v>
      </c>
      <c r="J1867">
        <v>150</v>
      </c>
      <c r="K1867">
        <v>0</v>
      </c>
      <c r="L1867">
        <v>-150</v>
      </c>
      <c r="M1867" t="s">
        <v>1290</v>
      </c>
    </row>
    <row r="1868" spans="1:13">
      <c r="A1868">
        <v>101010102001</v>
      </c>
      <c r="B1868" t="s">
        <v>2672</v>
      </c>
      <c r="C1868" t="s">
        <v>2626</v>
      </c>
      <c r="D1868" t="s">
        <v>1288</v>
      </c>
      <c r="E1868" t="s">
        <v>2628</v>
      </c>
      <c r="F1868">
        <v>4514</v>
      </c>
      <c r="G1868" s="4">
        <v>39066</v>
      </c>
      <c r="H1868" t="s">
        <v>2673</v>
      </c>
      <c r="I1868">
        <v>0</v>
      </c>
      <c r="J1868">
        <v>80</v>
      </c>
      <c r="K1868">
        <v>0</v>
      </c>
      <c r="L1868">
        <v>-80</v>
      </c>
      <c r="M1868" t="s">
        <v>1290</v>
      </c>
    </row>
    <row r="1869" spans="1:13" s="5" customFormat="1">
      <c r="A1869" s="5">
        <v>101010102001</v>
      </c>
      <c r="B1869" s="5" t="s">
        <v>2902</v>
      </c>
      <c r="C1869" s="5" t="s">
        <v>2626</v>
      </c>
      <c r="D1869" s="5" t="s">
        <v>1288</v>
      </c>
      <c r="E1869" s="5" t="s">
        <v>2628</v>
      </c>
      <c r="F1869" s="5">
        <v>4515</v>
      </c>
      <c r="G1869" s="15">
        <v>39066</v>
      </c>
      <c r="H1869" s="5" t="s">
        <v>2434</v>
      </c>
      <c r="I1869" s="5">
        <v>0</v>
      </c>
      <c r="J1869" s="5">
        <v>102.58</v>
      </c>
      <c r="K1869" s="5">
        <v>0</v>
      </c>
      <c r="L1869" s="5">
        <v>-102.58</v>
      </c>
      <c r="M1869" s="5" t="s">
        <v>1290</v>
      </c>
    </row>
    <row r="1870" spans="1:13">
      <c r="A1870">
        <v>101010102001</v>
      </c>
      <c r="B1870" t="s">
        <v>2672</v>
      </c>
      <c r="C1870" t="s">
        <v>2626</v>
      </c>
      <c r="D1870" t="s">
        <v>1288</v>
      </c>
      <c r="E1870" t="s">
        <v>2628</v>
      </c>
      <c r="F1870">
        <v>4516</v>
      </c>
      <c r="G1870" s="4">
        <v>39066</v>
      </c>
      <c r="H1870" t="s">
        <v>2674</v>
      </c>
      <c r="I1870">
        <v>0</v>
      </c>
      <c r="J1870">
        <v>80</v>
      </c>
      <c r="K1870">
        <v>0</v>
      </c>
      <c r="L1870">
        <v>-80</v>
      </c>
      <c r="M1870" t="s">
        <v>1290</v>
      </c>
    </row>
    <row r="1871" spans="1:13">
      <c r="A1871">
        <v>101010102001</v>
      </c>
      <c r="B1871" t="s">
        <v>2902</v>
      </c>
      <c r="C1871" t="s">
        <v>2626</v>
      </c>
      <c r="D1871" t="s">
        <v>1288</v>
      </c>
      <c r="E1871" t="s">
        <v>2628</v>
      </c>
      <c r="F1871">
        <v>4517</v>
      </c>
      <c r="G1871" s="4">
        <v>39066</v>
      </c>
      <c r="H1871" t="s">
        <v>2435</v>
      </c>
      <c r="I1871">
        <v>0</v>
      </c>
      <c r="J1871">
        <v>200</v>
      </c>
      <c r="K1871">
        <v>0</v>
      </c>
      <c r="L1871">
        <v>-200</v>
      </c>
      <c r="M1871" t="s">
        <v>1290</v>
      </c>
    </row>
    <row r="1872" spans="1:13">
      <c r="A1872">
        <v>101010102001</v>
      </c>
      <c r="B1872" t="s">
        <v>1287</v>
      </c>
      <c r="C1872" t="s">
        <v>2626</v>
      </c>
      <c r="D1872" t="s">
        <v>1288</v>
      </c>
      <c r="E1872" t="s">
        <v>2628</v>
      </c>
      <c r="F1872">
        <v>4519</v>
      </c>
      <c r="G1872" s="4">
        <v>39066</v>
      </c>
      <c r="H1872" t="s">
        <v>2662</v>
      </c>
      <c r="I1872">
        <v>0</v>
      </c>
      <c r="J1872">
        <v>20</v>
      </c>
      <c r="K1872">
        <v>0</v>
      </c>
      <c r="L1872">
        <v>-20</v>
      </c>
      <c r="M1872" t="s">
        <v>1290</v>
      </c>
    </row>
    <row r="1873" spans="1:13">
      <c r="A1873">
        <v>101010102001</v>
      </c>
      <c r="B1873" t="s">
        <v>2902</v>
      </c>
      <c r="C1873" t="s">
        <v>2626</v>
      </c>
      <c r="D1873" t="s">
        <v>1288</v>
      </c>
      <c r="E1873" t="s">
        <v>2628</v>
      </c>
      <c r="F1873">
        <v>4519</v>
      </c>
      <c r="G1873" s="4">
        <v>39066</v>
      </c>
      <c r="H1873" t="s">
        <v>2662</v>
      </c>
      <c r="I1873">
        <v>0</v>
      </c>
      <c r="J1873">
        <v>108.5</v>
      </c>
      <c r="K1873">
        <v>0</v>
      </c>
      <c r="L1873">
        <v>-108.5</v>
      </c>
      <c r="M1873" t="s">
        <v>1290</v>
      </c>
    </row>
    <row r="1874" spans="1:13">
      <c r="A1874">
        <v>101010102001</v>
      </c>
      <c r="B1874" t="s">
        <v>2902</v>
      </c>
      <c r="C1874" t="s">
        <v>2626</v>
      </c>
      <c r="D1874" t="s">
        <v>1288</v>
      </c>
      <c r="E1874" t="s">
        <v>2628</v>
      </c>
      <c r="F1874">
        <v>4519</v>
      </c>
      <c r="G1874" s="4">
        <v>39066</v>
      </c>
      <c r="H1874" t="s">
        <v>2662</v>
      </c>
      <c r="I1874">
        <v>0</v>
      </c>
      <c r="J1874">
        <v>7.5</v>
      </c>
      <c r="K1874">
        <v>0</v>
      </c>
      <c r="L1874">
        <v>-7.5</v>
      </c>
      <c r="M1874" t="s">
        <v>1290</v>
      </c>
    </row>
    <row r="1875" spans="1:13">
      <c r="A1875">
        <v>101010102001</v>
      </c>
      <c r="B1875" t="s">
        <v>2902</v>
      </c>
      <c r="C1875" t="s">
        <v>2626</v>
      </c>
      <c r="D1875" t="s">
        <v>1288</v>
      </c>
      <c r="E1875" t="s">
        <v>2628</v>
      </c>
      <c r="F1875">
        <v>4520</v>
      </c>
      <c r="G1875" s="4">
        <v>39066</v>
      </c>
      <c r="H1875" t="s">
        <v>2436</v>
      </c>
      <c r="I1875">
        <v>0</v>
      </c>
      <c r="J1875">
        <v>215.28</v>
      </c>
      <c r="K1875">
        <v>0</v>
      </c>
      <c r="L1875">
        <v>-215.28</v>
      </c>
      <c r="M1875" t="s">
        <v>1290</v>
      </c>
    </row>
    <row r="1876" spans="1:13">
      <c r="A1876">
        <v>101010102001</v>
      </c>
      <c r="B1876" t="s">
        <v>2902</v>
      </c>
      <c r="C1876" t="s">
        <v>2626</v>
      </c>
      <c r="D1876" t="s">
        <v>1288</v>
      </c>
      <c r="E1876" t="s">
        <v>2628</v>
      </c>
      <c r="F1876">
        <v>4521</v>
      </c>
      <c r="G1876" s="4">
        <v>39066</v>
      </c>
      <c r="H1876" t="s">
        <v>3935</v>
      </c>
      <c r="I1876">
        <v>0</v>
      </c>
      <c r="J1876">
        <v>3104.1</v>
      </c>
      <c r="K1876">
        <v>0</v>
      </c>
      <c r="L1876">
        <v>-3104.1</v>
      </c>
      <c r="M1876" t="s">
        <v>1290</v>
      </c>
    </row>
    <row r="1877" spans="1:13">
      <c r="A1877">
        <v>101010102001</v>
      </c>
      <c r="B1877" t="s">
        <v>2902</v>
      </c>
      <c r="C1877" t="s">
        <v>2626</v>
      </c>
      <c r="D1877" t="s">
        <v>1288</v>
      </c>
      <c r="E1877" t="s">
        <v>2628</v>
      </c>
      <c r="F1877">
        <v>4522</v>
      </c>
      <c r="G1877" s="4">
        <v>39066</v>
      </c>
      <c r="H1877" t="s">
        <v>3936</v>
      </c>
      <c r="I1877">
        <v>0</v>
      </c>
      <c r="J1877">
        <v>168</v>
      </c>
      <c r="K1877">
        <v>0</v>
      </c>
      <c r="L1877">
        <v>-168</v>
      </c>
      <c r="M1877" t="s">
        <v>1290</v>
      </c>
    </row>
    <row r="1878" spans="1:13" s="5" customFormat="1">
      <c r="A1878" s="5">
        <v>101010102001</v>
      </c>
      <c r="B1878" s="5" t="s">
        <v>2902</v>
      </c>
      <c r="C1878" s="5" t="s">
        <v>2626</v>
      </c>
      <c r="D1878" s="5" t="s">
        <v>1288</v>
      </c>
      <c r="E1878" s="5" t="s">
        <v>2628</v>
      </c>
      <c r="F1878" s="5">
        <v>4523</v>
      </c>
      <c r="G1878" s="15">
        <v>39066</v>
      </c>
      <c r="H1878" s="5" t="s">
        <v>3937</v>
      </c>
      <c r="I1878" s="5">
        <v>0</v>
      </c>
      <c r="J1878" s="5">
        <v>336</v>
      </c>
      <c r="K1878" s="5">
        <v>0</v>
      </c>
      <c r="L1878" s="5">
        <v>-336</v>
      </c>
      <c r="M1878" s="5" t="s">
        <v>1290</v>
      </c>
    </row>
    <row r="1879" spans="1:13">
      <c r="A1879">
        <v>101010102001</v>
      </c>
      <c r="B1879" t="s">
        <v>1287</v>
      </c>
      <c r="C1879" t="s">
        <v>2626</v>
      </c>
      <c r="D1879" t="s">
        <v>1288</v>
      </c>
      <c r="E1879" t="s">
        <v>2628</v>
      </c>
      <c r="F1879">
        <v>4531</v>
      </c>
      <c r="G1879" s="1">
        <v>39066</v>
      </c>
      <c r="H1879" t="s">
        <v>2663</v>
      </c>
      <c r="I1879">
        <v>0</v>
      </c>
      <c r="J1879">
        <v>70</v>
      </c>
      <c r="K1879">
        <v>0</v>
      </c>
      <c r="L1879">
        <v>-70</v>
      </c>
      <c r="M1879" t="s">
        <v>1290</v>
      </c>
    </row>
    <row r="1880" spans="1:13">
      <c r="A1880">
        <v>101010102001</v>
      </c>
      <c r="B1880" t="s">
        <v>2676</v>
      </c>
      <c r="C1880" t="s">
        <v>2626</v>
      </c>
      <c r="D1880" t="s">
        <v>1288</v>
      </c>
      <c r="E1880" t="s">
        <v>2628</v>
      </c>
      <c r="F1880">
        <v>4531</v>
      </c>
      <c r="G1880" s="1">
        <v>39066</v>
      </c>
      <c r="H1880" t="s">
        <v>2663</v>
      </c>
      <c r="I1880">
        <v>0</v>
      </c>
      <c r="J1880">
        <v>75</v>
      </c>
      <c r="K1880">
        <v>0</v>
      </c>
      <c r="L1880">
        <v>-75</v>
      </c>
      <c r="M1880" t="s">
        <v>1290</v>
      </c>
    </row>
    <row r="1881" spans="1:13" s="5" customFormat="1">
      <c r="A1881" s="5">
        <v>101010102001</v>
      </c>
      <c r="B1881" s="5" t="s">
        <v>2902</v>
      </c>
      <c r="C1881" s="5" t="s">
        <v>2626</v>
      </c>
      <c r="D1881" s="5" t="s">
        <v>1288</v>
      </c>
      <c r="E1881" s="5" t="s">
        <v>2628</v>
      </c>
      <c r="F1881" s="5">
        <v>4531</v>
      </c>
      <c r="G1881" s="6">
        <v>39066</v>
      </c>
      <c r="H1881" s="5" t="s">
        <v>2663</v>
      </c>
      <c r="I1881" s="5">
        <v>0</v>
      </c>
      <c r="J1881" s="5">
        <v>1624.24</v>
      </c>
      <c r="K1881" s="5">
        <v>0</v>
      </c>
      <c r="L1881" s="5">
        <v>-1624.24</v>
      </c>
      <c r="M1881" s="5" t="s">
        <v>1290</v>
      </c>
    </row>
    <row r="1882" spans="1:13" s="5" customFormat="1">
      <c r="A1882" s="5">
        <v>101010102001</v>
      </c>
      <c r="B1882" s="5" t="s">
        <v>2902</v>
      </c>
      <c r="C1882" s="5" t="s">
        <v>2626</v>
      </c>
      <c r="D1882" s="5" t="s">
        <v>1288</v>
      </c>
      <c r="E1882" s="5" t="s">
        <v>2628</v>
      </c>
      <c r="F1882" s="5">
        <v>4532</v>
      </c>
      <c r="G1882" s="6">
        <v>39069</v>
      </c>
      <c r="H1882" s="5" t="s">
        <v>3947</v>
      </c>
      <c r="I1882" s="5">
        <v>0</v>
      </c>
      <c r="J1882" s="5">
        <v>17482.68</v>
      </c>
      <c r="K1882" s="5">
        <v>0</v>
      </c>
      <c r="L1882" s="5">
        <v>-17482.68</v>
      </c>
      <c r="M1882" s="5" t="s">
        <v>1290</v>
      </c>
    </row>
    <row r="1883" spans="1:13">
      <c r="A1883">
        <v>101010102001</v>
      </c>
      <c r="B1883" t="s">
        <v>2902</v>
      </c>
      <c r="C1883" t="s">
        <v>2626</v>
      </c>
      <c r="D1883" t="s">
        <v>1288</v>
      </c>
      <c r="E1883" t="s">
        <v>2628</v>
      </c>
      <c r="F1883">
        <v>4533</v>
      </c>
      <c r="G1883" s="1">
        <v>39069</v>
      </c>
      <c r="H1883" t="s">
        <v>1384</v>
      </c>
      <c r="I1883">
        <v>0</v>
      </c>
      <c r="J1883">
        <v>5344.69</v>
      </c>
      <c r="K1883">
        <v>0</v>
      </c>
      <c r="L1883">
        <v>-5344.69</v>
      </c>
      <c r="M1883" t="s">
        <v>1290</v>
      </c>
    </row>
    <row r="1884" spans="1:13">
      <c r="A1884">
        <v>101010102001</v>
      </c>
      <c r="B1884" t="s">
        <v>2902</v>
      </c>
      <c r="C1884" t="s">
        <v>2626</v>
      </c>
      <c r="D1884" t="s">
        <v>1288</v>
      </c>
      <c r="E1884" t="s">
        <v>2628</v>
      </c>
      <c r="F1884">
        <v>4534</v>
      </c>
      <c r="G1884" s="1">
        <v>39069</v>
      </c>
      <c r="H1884" t="s">
        <v>3948</v>
      </c>
      <c r="I1884">
        <v>0</v>
      </c>
      <c r="J1884">
        <v>1095.9000000000001</v>
      </c>
      <c r="K1884">
        <v>0</v>
      </c>
      <c r="L1884">
        <v>-1095.9000000000001</v>
      </c>
      <c r="M1884" t="s">
        <v>1290</v>
      </c>
    </row>
    <row r="1885" spans="1:13">
      <c r="A1885">
        <v>101010102001</v>
      </c>
      <c r="B1885" t="s">
        <v>2902</v>
      </c>
      <c r="C1885" t="s">
        <v>2626</v>
      </c>
      <c r="D1885" t="s">
        <v>1288</v>
      </c>
      <c r="E1885" t="s">
        <v>2628</v>
      </c>
      <c r="F1885">
        <v>4537</v>
      </c>
      <c r="G1885" s="1">
        <v>39069</v>
      </c>
      <c r="H1885" t="s">
        <v>3949</v>
      </c>
      <c r="I1885">
        <v>0</v>
      </c>
      <c r="J1885">
        <v>92.75</v>
      </c>
      <c r="K1885">
        <v>0</v>
      </c>
      <c r="L1885">
        <v>-92.75</v>
      </c>
      <c r="M1885" t="s">
        <v>1290</v>
      </c>
    </row>
    <row r="1886" spans="1:13">
      <c r="A1886">
        <v>101010102001</v>
      </c>
      <c r="B1886" t="s">
        <v>2902</v>
      </c>
      <c r="C1886" t="s">
        <v>2626</v>
      </c>
      <c r="D1886" t="s">
        <v>1288</v>
      </c>
      <c r="E1886" t="s">
        <v>2628</v>
      </c>
      <c r="F1886">
        <v>4538</v>
      </c>
      <c r="G1886" s="1">
        <v>39069</v>
      </c>
      <c r="H1886" t="s">
        <v>3950</v>
      </c>
      <c r="I1886">
        <v>0</v>
      </c>
      <c r="J1886">
        <v>180.66</v>
      </c>
      <c r="K1886">
        <v>0</v>
      </c>
      <c r="L1886">
        <v>-180.66</v>
      </c>
      <c r="M1886" t="s">
        <v>1290</v>
      </c>
    </row>
    <row r="1887" spans="1:13">
      <c r="A1887">
        <v>101010102001</v>
      </c>
      <c r="B1887" t="s">
        <v>2902</v>
      </c>
      <c r="C1887" t="s">
        <v>2626</v>
      </c>
      <c r="D1887" t="s">
        <v>1288</v>
      </c>
      <c r="E1887" t="s">
        <v>2628</v>
      </c>
      <c r="F1887">
        <v>4539</v>
      </c>
      <c r="G1887" s="1">
        <v>39070</v>
      </c>
      <c r="H1887" t="s">
        <v>3959</v>
      </c>
      <c r="I1887">
        <v>0</v>
      </c>
      <c r="J1887">
        <v>1095.9000000000001</v>
      </c>
      <c r="K1887">
        <v>0</v>
      </c>
      <c r="L1887">
        <v>-1095.9000000000001</v>
      </c>
      <c r="M1887" t="s">
        <v>1290</v>
      </c>
    </row>
    <row r="1888" spans="1:13">
      <c r="A1888">
        <v>101010102001</v>
      </c>
      <c r="B1888" t="s">
        <v>2902</v>
      </c>
      <c r="C1888" t="s">
        <v>2626</v>
      </c>
      <c r="D1888" t="s">
        <v>1288</v>
      </c>
      <c r="E1888" t="s">
        <v>2628</v>
      </c>
      <c r="F1888">
        <v>4540</v>
      </c>
      <c r="G1888" s="1">
        <v>39070</v>
      </c>
      <c r="H1888" t="s">
        <v>3960</v>
      </c>
      <c r="I1888">
        <v>0</v>
      </c>
      <c r="J1888">
        <v>18793.88</v>
      </c>
      <c r="K1888">
        <v>0</v>
      </c>
      <c r="L1888">
        <v>-18793.88</v>
      </c>
      <c r="M1888" t="s">
        <v>1290</v>
      </c>
    </row>
    <row r="1889" spans="1:13">
      <c r="A1889">
        <v>101010102001</v>
      </c>
      <c r="B1889" t="s">
        <v>2902</v>
      </c>
      <c r="C1889" t="s">
        <v>2626</v>
      </c>
      <c r="D1889" t="s">
        <v>1288</v>
      </c>
      <c r="E1889" t="s">
        <v>2628</v>
      </c>
      <c r="F1889">
        <v>4541</v>
      </c>
      <c r="G1889" s="1">
        <v>39070</v>
      </c>
      <c r="H1889" t="s">
        <v>1631</v>
      </c>
      <c r="I1889">
        <v>0</v>
      </c>
      <c r="J1889">
        <v>5344.69</v>
      </c>
      <c r="K1889">
        <v>0</v>
      </c>
      <c r="L1889">
        <v>-5344.69</v>
      </c>
      <c r="M1889" t="s">
        <v>1290</v>
      </c>
    </row>
    <row r="1890" spans="1:13">
      <c r="A1890">
        <v>101010102001</v>
      </c>
      <c r="B1890" t="s">
        <v>2902</v>
      </c>
      <c r="C1890" t="s">
        <v>2626</v>
      </c>
      <c r="D1890" t="s">
        <v>1288</v>
      </c>
      <c r="E1890" t="s">
        <v>2628</v>
      </c>
      <c r="F1890">
        <v>4542</v>
      </c>
      <c r="G1890" s="1">
        <v>39071</v>
      </c>
      <c r="H1890" t="s">
        <v>3966</v>
      </c>
      <c r="I1890">
        <v>0</v>
      </c>
      <c r="J1890">
        <v>216.67</v>
      </c>
      <c r="K1890">
        <v>0</v>
      </c>
      <c r="L1890">
        <v>-216.67</v>
      </c>
      <c r="M1890" t="s">
        <v>1290</v>
      </c>
    </row>
    <row r="1891" spans="1:13">
      <c r="A1891">
        <v>101010102001</v>
      </c>
      <c r="B1891" t="s">
        <v>2902</v>
      </c>
      <c r="C1891" t="s">
        <v>2626</v>
      </c>
      <c r="D1891" t="s">
        <v>1288</v>
      </c>
      <c r="E1891" t="s">
        <v>2628</v>
      </c>
      <c r="F1891">
        <v>4543</v>
      </c>
      <c r="G1891" s="1">
        <v>39071</v>
      </c>
      <c r="H1891" t="s">
        <v>3967</v>
      </c>
      <c r="I1891">
        <v>0</v>
      </c>
      <c r="J1891">
        <v>186.67</v>
      </c>
      <c r="K1891">
        <v>0</v>
      </c>
      <c r="L1891">
        <v>-186.67</v>
      </c>
      <c r="M1891" t="s">
        <v>1290</v>
      </c>
    </row>
    <row r="1892" spans="1:13">
      <c r="A1892">
        <v>101010102001</v>
      </c>
      <c r="B1892" t="s">
        <v>2902</v>
      </c>
      <c r="C1892" t="s">
        <v>2626</v>
      </c>
      <c r="D1892" t="s">
        <v>1288</v>
      </c>
      <c r="E1892" t="s">
        <v>2628</v>
      </c>
      <c r="F1892">
        <v>4544</v>
      </c>
      <c r="G1892" s="1">
        <v>39071</v>
      </c>
      <c r="H1892" t="s">
        <v>3968</v>
      </c>
      <c r="I1892">
        <v>0</v>
      </c>
      <c r="J1892">
        <v>150.83000000000001</v>
      </c>
      <c r="K1892">
        <v>0</v>
      </c>
      <c r="L1892">
        <v>-150.83000000000001</v>
      </c>
      <c r="M1892" t="s">
        <v>1290</v>
      </c>
    </row>
    <row r="1893" spans="1:13">
      <c r="A1893">
        <v>101010102001</v>
      </c>
      <c r="B1893" t="s">
        <v>2902</v>
      </c>
      <c r="C1893" t="s">
        <v>2626</v>
      </c>
      <c r="D1893" t="s">
        <v>1288</v>
      </c>
      <c r="E1893" t="s">
        <v>2628</v>
      </c>
      <c r="F1893">
        <v>4545</v>
      </c>
      <c r="G1893" s="1">
        <v>39071</v>
      </c>
      <c r="H1893" t="s">
        <v>3969</v>
      </c>
      <c r="I1893">
        <v>0</v>
      </c>
      <c r="J1893">
        <v>200</v>
      </c>
      <c r="K1893">
        <v>0</v>
      </c>
      <c r="L1893">
        <v>-200</v>
      </c>
      <c r="M1893" t="s">
        <v>1290</v>
      </c>
    </row>
    <row r="1894" spans="1:13">
      <c r="A1894">
        <v>101010102001</v>
      </c>
      <c r="B1894" t="s">
        <v>2902</v>
      </c>
      <c r="C1894" t="s">
        <v>2626</v>
      </c>
      <c r="D1894" t="s">
        <v>1288</v>
      </c>
      <c r="E1894" t="s">
        <v>2628</v>
      </c>
      <c r="F1894">
        <v>4546</v>
      </c>
      <c r="G1894" s="1">
        <v>39071</v>
      </c>
      <c r="H1894" t="s">
        <v>3970</v>
      </c>
      <c r="I1894">
        <v>0</v>
      </c>
      <c r="J1894">
        <v>200</v>
      </c>
      <c r="K1894">
        <v>0</v>
      </c>
      <c r="L1894">
        <v>-200</v>
      </c>
      <c r="M1894" t="s">
        <v>1290</v>
      </c>
    </row>
    <row r="1895" spans="1:13">
      <c r="A1895">
        <v>101010102001</v>
      </c>
      <c r="B1895" t="s">
        <v>2902</v>
      </c>
      <c r="C1895" t="s">
        <v>2626</v>
      </c>
      <c r="D1895" t="s">
        <v>1288</v>
      </c>
      <c r="E1895" t="s">
        <v>2628</v>
      </c>
      <c r="F1895">
        <v>4547</v>
      </c>
      <c r="G1895" s="1">
        <v>39071</v>
      </c>
      <c r="H1895" t="s">
        <v>3971</v>
      </c>
      <c r="I1895">
        <v>0</v>
      </c>
      <c r="J1895">
        <v>200</v>
      </c>
      <c r="K1895">
        <v>0</v>
      </c>
      <c r="L1895">
        <v>-200</v>
      </c>
      <c r="M1895" t="s">
        <v>1290</v>
      </c>
    </row>
    <row r="1896" spans="1:13">
      <c r="A1896">
        <v>101010102001</v>
      </c>
      <c r="B1896" t="s">
        <v>2902</v>
      </c>
      <c r="C1896" t="s">
        <v>2626</v>
      </c>
      <c r="D1896" t="s">
        <v>1288</v>
      </c>
      <c r="E1896" t="s">
        <v>2628</v>
      </c>
      <c r="F1896">
        <v>4548</v>
      </c>
      <c r="G1896" s="1">
        <v>39071</v>
      </c>
      <c r="H1896" t="s">
        <v>3972</v>
      </c>
      <c r="I1896">
        <v>0</v>
      </c>
      <c r="J1896">
        <v>197.5</v>
      </c>
      <c r="K1896">
        <v>0</v>
      </c>
      <c r="L1896">
        <v>-197.5</v>
      </c>
      <c r="M1896" t="s">
        <v>1290</v>
      </c>
    </row>
    <row r="1897" spans="1:13">
      <c r="A1897">
        <v>101010102001</v>
      </c>
      <c r="B1897" t="s">
        <v>2902</v>
      </c>
      <c r="C1897" t="s">
        <v>2626</v>
      </c>
      <c r="D1897" t="s">
        <v>1288</v>
      </c>
      <c r="E1897" t="s">
        <v>2628</v>
      </c>
      <c r="F1897">
        <v>4549</v>
      </c>
      <c r="G1897" s="1">
        <v>39071</v>
      </c>
      <c r="H1897" t="s">
        <v>3973</v>
      </c>
      <c r="I1897">
        <v>0</v>
      </c>
      <c r="J1897">
        <v>150.75</v>
      </c>
      <c r="K1897">
        <v>0</v>
      </c>
      <c r="L1897">
        <v>-150.75</v>
      </c>
      <c r="M1897" t="s">
        <v>1290</v>
      </c>
    </row>
    <row r="1898" spans="1:13">
      <c r="A1898">
        <v>101010102001</v>
      </c>
      <c r="B1898" t="s">
        <v>2902</v>
      </c>
      <c r="C1898" t="s">
        <v>2626</v>
      </c>
      <c r="D1898" t="s">
        <v>1288</v>
      </c>
      <c r="E1898" t="s">
        <v>2628</v>
      </c>
      <c r="F1898">
        <v>4550</v>
      </c>
      <c r="G1898" s="1">
        <v>39071</v>
      </c>
      <c r="H1898" t="s">
        <v>3974</v>
      </c>
      <c r="I1898">
        <v>0</v>
      </c>
      <c r="J1898">
        <v>85</v>
      </c>
      <c r="K1898">
        <v>0</v>
      </c>
      <c r="L1898">
        <v>-85</v>
      </c>
      <c r="M1898" t="s">
        <v>1290</v>
      </c>
    </row>
    <row r="1899" spans="1:13">
      <c r="A1899">
        <v>101010102001</v>
      </c>
      <c r="B1899" t="s">
        <v>2902</v>
      </c>
      <c r="C1899" t="s">
        <v>2626</v>
      </c>
      <c r="D1899" t="s">
        <v>1288</v>
      </c>
      <c r="E1899" t="s">
        <v>2628</v>
      </c>
      <c r="F1899">
        <v>4551</v>
      </c>
      <c r="G1899" s="1">
        <v>39071</v>
      </c>
      <c r="H1899" t="s">
        <v>3975</v>
      </c>
      <c r="I1899">
        <v>0</v>
      </c>
      <c r="J1899">
        <v>48.33</v>
      </c>
      <c r="K1899">
        <v>0</v>
      </c>
      <c r="L1899">
        <v>-48.33</v>
      </c>
      <c r="M1899" t="s">
        <v>1290</v>
      </c>
    </row>
    <row r="1900" spans="1:13">
      <c r="A1900">
        <v>101010102001</v>
      </c>
      <c r="B1900" t="s">
        <v>2902</v>
      </c>
      <c r="C1900" t="s">
        <v>2626</v>
      </c>
      <c r="D1900" t="s">
        <v>1288</v>
      </c>
      <c r="E1900" t="s">
        <v>2628</v>
      </c>
      <c r="F1900">
        <v>4552</v>
      </c>
      <c r="G1900" s="1">
        <v>39071</v>
      </c>
      <c r="H1900" t="s">
        <v>3976</v>
      </c>
      <c r="I1900">
        <v>0</v>
      </c>
      <c r="J1900">
        <v>125</v>
      </c>
      <c r="K1900">
        <v>0</v>
      </c>
      <c r="L1900">
        <v>-125</v>
      </c>
      <c r="M1900" t="s">
        <v>1290</v>
      </c>
    </row>
    <row r="1901" spans="1:13">
      <c r="A1901">
        <v>101010102001</v>
      </c>
      <c r="B1901" t="s">
        <v>2902</v>
      </c>
      <c r="C1901" t="s">
        <v>2626</v>
      </c>
      <c r="D1901" t="s">
        <v>1288</v>
      </c>
      <c r="E1901" t="s">
        <v>2628</v>
      </c>
      <c r="F1901">
        <v>4555</v>
      </c>
      <c r="G1901" s="1">
        <v>39071</v>
      </c>
      <c r="H1901" t="s">
        <v>3977</v>
      </c>
      <c r="I1901">
        <v>0</v>
      </c>
      <c r="J1901">
        <v>183.33</v>
      </c>
      <c r="K1901">
        <v>0</v>
      </c>
      <c r="L1901">
        <v>-183.33</v>
      </c>
      <c r="M1901" t="s">
        <v>1290</v>
      </c>
    </row>
    <row r="1902" spans="1:13">
      <c r="A1902">
        <v>101010102001</v>
      </c>
      <c r="B1902" t="s">
        <v>2902</v>
      </c>
      <c r="C1902" t="s">
        <v>2626</v>
      </c>
      <c r="D1902" t="s">
        <v>1288</v>
      </c>
      <c r="E1902" t="s">
        <v>2628</v>
      </c>
      <c r="F1902">
        <v>4556</v>
      </c>
      <c r="G1902" s="1">
        <v>39071</v>
      </c>
      <c r="H1902" t="s">
        <v>3978</v>
      </c>
      <c r="I1902">
        <v>0</v>
      </c>
      <c r="J1902">
        <v>43.33</v>
      </c>
      <c r="K1902">
        <v>0</v>
      </c>
      <c r="L1902">
        <v>-43.33</v>
      </c>
      <c r="M1902" t="s">
        <v>1290</v>
      </c>
    </row>
    <row r="1903" spans="1:13">
      <c r="A1903">
        <v>101010102001</v>
      </c>
      <c r="B1903" t="s">
        <v>2902</v>
      </c>
      <c r="C1903" t="s">
        <v>2626</v>
      </c>
      <c r="D1903" t="s">
        <v>1288</v>
      </c>
      <c r="E1903" t="s">
        <v>2628</v>
      </c>
      <c r="F1903">
        <v>4557</v>
      </c>
      <c r="G1903" s="1">
        <v>39071</v>
      </c>
      <c r="H1903" t="s">
        <v>3979</v>
      </c>
      <c r="I1903">
        <v>0</v>
      </c>
      <c r="J1903">
        <v>60</v>
      </c>
      <c r="K1903">
        <v>0</v>
      </c>
      <c r="L1903">
        <v>-60</v>
      </c>
      <c r="M1903" t="s">
        <v>1290</v>
      </c>
    </row>
    <row r="1904" spans="1:13">
      <c r="A1904">
        <v>101010102001</v>
      </c>
      <c r="B1904" t="s">
        <v>2902</v>
      </c>
      <c r="C1904" t="s">
        <v>2626</v>
      </c>
      <c r="D1904" t="s">
        <v>1288</v>
      </c>
      <c r="E1904" t="s">
        <v>2628</v>
      </c>
      <c r="F1904">
        <v>4563</v>
      </c>
      <c r="G1904" s="1">
        <v>39071</v>
      </c>
      <c r="H1904" t="s">
        <v>2552</v>
      </c>
      <c r="I1904">
        <v>0</v>
      </c>
      <c r="J1904">
        <v>29.45</v>
      </c>
      <c r="K1904">
        <v>0</v>
      </c>
      <c r="L1904">
        <v>-29.45</v>
      </c>
      <c r="M1904" t="s">
        <v>1290</v>
      </c>
    </row>
    <row r="1905" spans="1:14">
      <c r="A1905">
        <v>101010102001</v>
      </c>
      <c r="B1905" t="s">
        <v>2902</v>
      </c>
      <c r="C1905" t="s">
        <v>2626</v>
      </c>
      <c r="D1905" t="s">
        <v>1288</v>
      </c>
      <c r="E1905" t="s">
        <v>2628</v>
      </c>
      <c r="F1905">
        <v>4565</v>
      </c>
      <c r="G1905" s="1">
        <v>39071</v>
      </c>
      <c r="H1905" t="s">
        <v>2553</v>
      </c>
      <c r="I1905">
        <v>0</v>
      </c>
      <c r="J1905">
        <v>16608.54</v>
      </c>
      <c r="K1905">
        <v>0</v>
      </c>
      <c r="L1905">
        <v>-16608.54</v>
      </c>
      <c r="M1905" t="s">
        <v>1290</v>
      </c>
    </row>
    <row r="1906" spans="1:14">
      <c r="A1906">
        <v>101010102001</v>
      </c>
      <c r="B1906" t="s">
        <v>2902</v>
      </c>
      <c r="C1906" t="s">
        <v>2626</v>
      </c>
      <c r="D1906" t="s">
        <v>1288</v>
      </c>
      <c r="E1906" t="s">
        <v>2628</v>
      </c>
      <c r="F1906">
        <v>4566</v>
      </c>
      <c r="G1906" s="1">
        <v>39071</v>
      </c>
      <c r="H1906" t="s">
        <v>1384</v>
      </c>
      <c r="I1906">
        <v>0</v>
      </c>
      <c r="J1906">
        <v>5344.69</v>
      </c>
      <c r="K1906">
        <v>0</v>
      </c>
      <c r="L1906">
        <v>-5344.69</v>
      </c>
      <c r="M1906" t="s">
        <v>1290</v>
      </c>
    </row>
    <row r="1907" spans="1:14">
      <c r="A1907">
        <v>101010102001</v>
      </c>
      <c r="B1907" t="s">
        <v>2902</v>
      </c>
      <c r="C1907" t="s">
        <v>2626</v>
      </c>
      <c r="D1907" t="s">
        <v>1288</v>
      </c>
      <c r="E1907" t="s">
        <v>2628</v>
      </c>
      <c r="F1907">
        <v>4567</v>
      </c>
      <c r="G1907" s="1">
        <v>39071</v>
      </c>
      <c r="H1907" t="s">
        <v>2554</v>
      </c>
      <c r="I1907">
        <v>0</v>
      </c>
      <c r="J1907">
        <v>3023.75</v>
      </c>
      <c r="K1907">
        <v>0</v>
      </c>
      <c r="L1907">
        <v>-3023.75</v>
      </c>
      <c r="M1907" t="s">
        <v>1290</v>
      </c>
    </row>
    <row r="1908" spans="1:14">
      <c r="A1908">
        <v>101010102001</v>
      </c>
      <c r="B1908" t="s">
        <v>2902</v>
      </c>
      <c r="C1908" t="s">
        <v>2626</v>
      </c>
      <c r="D1908" t="s">
        <v>1288</v>
      </c>
      <c r="E1908" t="s">
        <v>2628</v>
      </c>
      <c r="F1908">
        <v>4568</v>
      </c>
      <c r="G1908" s="1">
        <v>39071</v>
      </c>
      <c r="H1908" t="s">
        <v>2555</v>
      </c>
      <c r="I1908">
        <v>0</v>
      </c>
      <c r="J1908">
        <v>1095.9000000000001</v>
      </c>
      <c r="K1908">
        <v>0</v>
      </c>
      <c r="L1908">
        <v>-1095.9000000000001</v>
      </c>
      <c r="M1908" t="s">
        <v>1290</v>
      </c>
    </row>
    <row r="1909" spans="1:14" s="9" customFormat="1">
      <c r="A1909" s="9">
        <v>101010102001</v>
      </c>
      <c r="B1909" s="9" t="s">
        <v>2902</v>
      </c>
      <c r="C1909" s="9" t="s">
        <v>2626</v>
      </c>
      <c r="D1909" s="9" t="s">
        <v>1288</v>
      </c>
      <c r="E1909" s="9" t="s">
        <v>2628</v>
      </c>
      <c r="F1909" s="9">
        <v>4569</v>
      </c>
      <c r="G1909" s="10">
        <v>39071</v>
      </c>
      <c r="H1909" s="9" t="s">
        <v>2556</v>
      </c>
      <c r="I1909" s="9">
        <v>0</v>
      </c>
      <c r="J1909" s="9">
        <v>40.89</v>
      </c>
      <c r="K1909" s="9">
        <v>0</v>
      </c>
      <c r="L1909" s="9">
        <v>-40.89</v>
      </c>
      <c r="M1909" s="9" t="s">
        <v>1290</v>
      </c>
      <c r="N1909" s="9" t="s">
        <v>321</v>
      </c>
    </row>
    <row r="1910" spans="1:14">
      <c r="A1910">
        <v>101010102001</v>
      </c>
      <c r="B1910" t="s">
        <v>2902</v>
      </c>
      <c r="C1910" t="s">
        <v>2626</v>
      </c>
      <c r="D1910" t="s">
        <v>1288</v>
      </c>
      <c r="E1910" t="s">
        <v>2628</v>
      </c>
      <c r="F1910">
        <v>4572</v>
      </c>
      <c r="G1910" s="1">
        <v>39072</v>
      </c>
      <c r="H1910" t="s">
        <v>2559</v>
      </c>
      <c r="I1910">
        <v>0</v>
      </c>
      <c r="J1910">
        <v>13986.14</v>
      </c>
      <c r="K1910">
        <v>0</v>
      </c>
      <c r="L1910">
        <v>-13986.14</v>
      </c>
      <c r="M1910" t="s">
        <v>1290</v>
      </c>
    </row>
    <row r="1911" spans="1:14">
      <c r="A1911">
        <v>101010102001</v>
      </c>
      <c r="B1911" t="s">
        <v>2902</v>
      </c>
      <c r="C1911" t="s">
        <v>2626</v>
      </c>
      <c r="D1911" t="s">
        <v>1288</v>
      </c>
      <c r="E1911" t="s">
        <v>2628</v>
      </c>
      <c r="F1911">
        <v>4573</v>
      </c>
      <c r="G1911" s="1">
        <v>39072</v>
      </c>
      <c r="H1911" t="s">
        <v>1384</v>
      </c>
      <c r="I1911">
        <v>0</v>
      </c>
      <c r="J1911">
        <v>5344.69</v>
      </c>
      <c r="K1911">
        <v>0</v>
      </c>
      <c r="L1911">
        <v>-5344.69</v>
      </c>
      <c r="M1911" t="s">
        <v>1290</v>
      </c>
    </row>
    <row r="1912" spans="1:14">
      <c r="A1912">
        <v>101010102001</v>
      </c>
      <c r="B1912" t="s">
        <v>2902</v>
      </c>
      <c r="C1912" t="s">
        <v>2626</v>
      </c>
      <c r="D1912" t="s">
        <v>1288</v>
      </c>
      <c r="E1912" t="s">
        <v>2628</v>
      </c>
      <c r="F1912">
        <v>4574</v>
      </c>
      <c r="G1912" s="1">
        <v>39072</v>
      </c>
      <c r="H1912" t="s">
        <v>2560</v>
      </c>
      <c r="I1912">
        <v>0</v>
      </c>
      <c r="J1912">
        <v>956.74</v>
      </c>
      <c r="K1912">
        <v>0</v>
      </c>
      <c r="L1912">
        <v>-956.74</v>
      </c>
      <c r="M1912" t="s">
        <v>1290</v>
      </c>
    </row>
    <row r="1913" spans="1:14">
      <c r="A1913">
        <v>101010102001</v>
      </c>
      <c r="B1913" t="s">
        <v>2902</v>
      </c>
      <c r="C1913" t="s">
        <v>2626</v>
      </c>
      <c r="D1913" t="s">
        <v>1288</v>
      </c>
      <c r="E1913" t="s">
        <v>2628</v>
      </c>
      <c r="F1913">
        <v>4575</v>
      </c>
      <c r="G1913" s="1">
        <v>39073</v>
      </c>
      <c r="H1913" t="s">
        <v>2572</v>
      </c>
      <c r="I1913">
        <v>0</v>
      </c>
      <c r="J1913">
        <v>5344.69</v>
      </c>
      <c r="K1913">
        <v>0</v>
      </c>
      <c r="L1913">
        <v>-5344.69</v>
      </c>
      <c r="M1913" t="s">
        <v>1290</v>
      </c>
    </row>
    <row r="1914" spans="1:14">
      <c r="A1914">
        <v>101010102001</v>
      </c>
      <c r="B1914" t="s">
        <v>2902</v>
      </c>
      <c r="C1914" t="s">
        <v>2626</v>
      </c>
      <c r="D1914" t="s">
        <v>1288</v>
      </c>
      <c r="E1914" t="s">
        <v>2628</v>
      </c>
      <c r="F1914">
        <v>4576</v>
      </c>
      <c r="G1914" s="1">
        <v>39073</v>
      </c>
      <c r="H1914" t="s">
        <v>2573</v>
      </c>
      <c r="I1914">
        <v>0</v>
      </c>
      <c r="J1914">
        <v>163.92</v>
      </c>
      <c r="K1914">
        <v>0</v>
      </c>
      <c r="L1914">
        <v>-163.92</v>
      </c>
      <c r="M1914" t="s">
        <v>1290</v>
      </c>
    </row>
    <row r="1915" spans="1:14">
      <c r="A1915">
        <v>101010102001</v>
      </c>
      <c r="B1915" t="s">
        <v>2902</v>
      </c>
      <c r="C1915" t="s">
        <v>2626</v>
      </c>
      <c r="D1915" t="s">
        <v>1288</v>
      </c>
      <c r="E1915" t="s">
        <v>2628</v>
      </c>
      <c r="F1915">
        <v>4577</v>
      </c>
      <c r="G1915" s="1">
        <v>39073</v>
      </c>
      <c r="H1915" t="s">
        <v>2574</v>
      </c>
      <c r="I1915">
        <v>0</v>
      </c>
      <c r="J1915">
        <v>55.5</v>
      </c>
      <c r="K1915">
        <v>0</v>
      </c>
      <c r="L1915">
        <v>-55.5</v>
      </c>
      <c r="M1915" t="s">
        <v>1290</v>
      </c>
    </row>
    <row r="1916" spans="1:14">
      <c r="A1916">
        <v>101010102001</v>
      </c>
      <c r="B1916" t="s">
        <v>2902</v>
      </c>
      <c r="C1916" t="s">
        <v>2626</v>
      </c>
      <c r="D1916" t="s">
        <v>1288</v>
      </c>
      <c r="E1916" t="s">
        <v>2628</v>
      </c>
      <c r="F1916">
        <v>4578</v>
      </c>
      <c r="G1916" s="1">
        <v>39073</v>
      </c>
      <c r="H1916" t="s">
        <v>2575</v>
      </c>
      <c r="I1916">
        <v>0</v>
      </c>
      <c r="J1916">
        <v>137.80000000000001</v>
      </c>
      <c r="K1916">
        <v>0</v>
      </c>
      <c r="L1916">
        <v>-137.80000000000001</v>
      </c>
      <c r="M1916" t="s">
        <v>1290</v>
      </c>
    </row>
    <row r="1917" spans="1:14">
      <c r="A1917">
        <v>101010102001</v>
      </c>
      <c r="B1917" t="s">
        <v>2902</v>
      </c>
      <c r="C1917" t="s">
        <v>2626</v>
      </c>
      <c r="D1917" t="s">
        <v>1288</v>
      </c>
      <c r="E1917" t="s">
        <v>2628</v>
      </c>
      <c r="F1917">
        <v>4579</v>
      </c>
      <c r="G1917" s="1">
        <v>39073</v>
      </c>
      <c r="H1917" t="s">
        <v>2576</v>
      </c>
      <c r="I1917">
        <v>0</v>
      </c>
      <c r="J1917">
        <v>282.02</v>
      </c>
      <c r="K1917">
        <v>0</v>
      </c>
      <c r="L1917">
        <v>-282.02</v>
      </c>
      <c r="M1917" t="s">
        <v>1290</v>
      </c>
    </row>
    <row r="1918" spans="1:14" s="5" customFormat="1">
      <c r="A1918" s="5">
        <v>101010102001</v>
      </c>
      <c r="B1918" s="5" t="s">
        <v>2902</v>
      </c>
      <c r="C1918" s="5" t="s">
        <v>2626</v>
      </c>
      <c r="D1918" s="5" t="s">
        <v>1288</v>
      </c>
      <c r="E1918" s="5" t="s">
        <v>2628</v>
      </c>
      <c r="F1918" s="5">
        <v>4580</v>
      </c>
      <c r="G1918" s="6">
        <v>39073</v>
      </c>
      <c r="H1918" s="5" t="s">
        <v>2577</v>
      </c>
      <c r="I1918" s="5">
        <v>0</v>
      </c>
      <c r="J1918" s="5">
        <v>169.61</v>
      </c>
      <c r="K1918" s="5">
        <v>0</v>
      </c>
      <c r="L1918" s="5">
        <v>-169.61</v>
      </c>
      <c r="M1918" s="5" t="s">
        <v>1290</v>
      </c>
    </row>
    <row r="1919" spans="1:14">
      <c r="A1919">
        <v>101010102001</v>
      </c>
      <c r="B1919" t="s">
        <v>2902</v>
      </c>
      <c r="C1919" t="s">
        <v>2626</v>
      </c>
      <c r="D1919" t="s">
        <v>1288</v>
      </c>
      <c r="E1919" t="s">
        <v>2628</v>
      </c>
      <c r="F1919">
        <v>4581</v>
      </c>
      <c r="G1919" s="1">
        <v>39073</v>
      </c>
      <c r="H1919" t="s">
        <v>2578</v>
      </c>
      <c r="I1919">
        <v>0</v>
      </c>
      <c r="J1919">
        <v>369.36</v>
      </c>
      <c r="K1919">
        <v>0</v>
      </c>
      <c r="L1919">
        <v>-369.36</v>
      </c>
      <c r="M1919" t="s">
        <v>1290</v>
      </c>
    </row>
    <row r="1920" spans="1:14">
      <c r="A1920">
        <v>101010102001</v>
      </c>
      <c r="B1920" t="s">
        <v>2902</v>
      </c>
      <c r="C1920" t="s">
        <v>2626</v>
      </c>
      <c r="D1920" t="s">
        <v>1288</v>
      </c>
      <c r="E1920" t="s">
        <v>2628</v>
      </c>
      <c r="F1920">
        <v>4582</v>
      </c>
      <c r="G1920" s="1">
        <v>39073</v>
      </c>
      <c r="H1920" t="s">
        <v>2579</v>
      </c>
      <c r="I1920">
        <v>0</v>
      </c>
      <c r="J1920">
        <v>100.59</v>
      </c>
      <c r="K1920">
        <v>0</v>
      </c>
      <c r="L1920">
        <v>-100.59</v>
      </c>
      <c r="M1920" t="s">
        <v>1290</v>
      </c>
    </row>
    <row r="1921" spans="1:13" s="5" customFormat="1">
      <c r="A1921" s="5">
        <v>101010102001</v>
      </c>
      <c r="B1921" s="5" t="s">
        <v>2902</v>
      </c>
      <c r="C1921" s="5" t="s">
        <v>2626</v>
      </c>
      <c r="D1921" s="5" t="s">
        <v>1288</v>
      </c>
      <c r="E1921" s="5" t="s">
        <v>2628</v>
      </c>
      <c r="F1921" s="5">
        <v>4583</v>
      </c>
      <c r="G1921" s="6">
        <v>39073</v>
      </c>
      <c r="H1921" s="5" t="s">
        <v>2580</v>
      </c>
      <c r="I1921" s="5">
        <v>0</v>
      </c>
      <c r="J1921" s="5">
        <v>21416.28</v>
      </c>
      <c r="K1921" s="5">
        <v>0</v>
      </c>
      <c r="L1921" s="5">
        <v>-21416.28</v>
      </c>
      <c r="M1921" s="5" t="s">
        <v>1290</v>
      </c>
    </row>
    <row r="1922" spans="1:13" s="5" customFormat="1">
      <c r="A1922" s="5">
        <v>101010102001</v>
      </c>
      <c r="B1922" s="5" t="s">
        <v>2902</v>
      </c>
      <c r="C1922" s="5" t="s">
        <v>2626</v>
      </c>
      <c r="D1922" s="5" t="s">
        <v>1288</v>
      </c>
      <c r="E1922" s="5" t="s">
        <v>2628</v>
      </c>
      <c r="F1922" s="5">
        <v>4584</v>
      </c>
      <c r="G1922" s="6">
        <v>39073</v>
      </c>
      <c r="H1922" s="5" t="s">
        <v>2947</v>
      </c>
      <c r="I1922" s="5">
        <v>0</v>
      </c>
      <c r="J1922" s="5">
        <v>1130.69</v>
      </c>
      <c r="K1922" s="5">
        <v>0</v>
      </c>
      <c r="L1922" s="5">
        <v>-1130.69</v>
      </c>
      <c r="M1922" s="5" t="s">
        <v>1290</v>
      </c>
    </row>
    <row r="1923" spans="1:13">
      <c r="A1923">
        <v>101010102001</v>
      </c>
      <c r="B1923" t="s">
        <v>2902</v>
      </c>
      <c r="C1923" t="s">
        <v>2626</v>
      </c>
      <c r="D1923" t="s">
        <v>1288</v>
      </c>
      <c r="E1923" t="s">
        <v>2628</v>
      </c>
      <c r="F1923">
        <v>4585</v>
      </c>
      <c r="G1923" s="1">
        <v>39073</v>
      </c>
      <c r="H1923" t="s">
        <v>2581</v>
      </c>
      <c r="I1923">
        <v>0</v>
      </c>
      <c r="J1923">
        <v>1000</v>
      </c>
      <c r="K1923">
        <v>0</v>
      </c>
      <c r="L1923">
        <v>-1000</v>
      </c>
      <c r="M1923" t="s">
        <v>1290</v>
      </c>
    </row>
    <row r="1924" spans="1:13">
      <c r="A1924">
        <v>101010102001</v>
      </c>
      <c r="B1924" t="s">
        <v>2902</v>
      </c>
      <c r="C1924" t="s">
        <v>2626</v>
      </c>
      <c r="D1924" t="s">
        <v>1288</v>
      </c>
      <c r="E1924" t="s">
        <v>2628</v>
      </c>
      <c r="F1924">
        <v>4586</v>
      </c>
      <c r="G1924" s="1">
        <v>39073</v>
      </c>
      <c r="H1924" t="s">
        <v>2582</v>
      </c>
      <c r="I1924">
        <v>0</v>
      </c>
      <c r="J1924">
        <v>360</v>
      </c>
      <c r="K1924">
        <v>0</v>
      </c>
      <c r="L1924">
        <v>-360</v>
      </c>
      <c r="M1924" t="s">
        <v>1290</v>
      </c>
    </row>
    <row r="1925" spans="1:13">
      <c r="A1925">
        <v>101010102001</v>
      </c>
      <c r="B1925" t="s">
        <v>1287</v>
      </c>
      <c r="C1925" t="s">
        <v>2626</v>
      </c>
      <c r="D1925" t="s">
        <v>1288</v>
      </c>
      <c r="E1925" t="s">
        <v>2628</v>
      </c>
      <c r="F1925">
        <v>4587</v>
      </c>
      <c r="G1925" s="1">
        <v>39073</v>
      </c>
      <c r="H1925" t="s">
        <v>2665</v>
      </c>
      <c r="I1925">
        <v>0</v>
      </c>
      <c r="J1925">
        <v>150.49</v>
      </c>
      <c r="K1925">
        <v>0</v>
      </c>
      <c r="L1925">
        <v>-150.49</v>
      </c>
      <c r="M1925" t="s">
        <v>1290</v>
      </c>
    </row>
    <row r="1926" spans="1:13">
      <c r="A1926">
        <v>101010102001</v>
      </c>
      <c r="B1926" t="s">
        <v>2902</v>
      </c>
      <c r="C1926" t="s">
        <v>2626</v>
      </c>
      <c r="D1926" t="s">
        <v>1288</v>
      </c>
      <c r="E1926" t="s">
        <v>2628</v>
      </c>
      <c r="F1926">
        <v>4587</v>
      </c>
      <c r="G1926" s="1">
        <v>39073</v>
      </c>
      <c r="H1926" t="s">
        <v>2665</v>
      </c>
      <c r="I1926">
        <v>0</v>
      </c>
      <c r="J1926">
        <v>188.16</v>
      </c>
      <c r="K1926">
        <v>0</v>
      </c>
      <c r="L1926">
        <v>-188.16</v>
      </c>
      <c r="M1926" t="s">
        <v>1290</v>
      </c>
    </row>
    <row r="1927" spans="1:13">
      <c r="A1927">
        <v>101010102001</v>
      </c>
      <c r="B1927" t="s">
        <v>2902</v>
      </c>
      <c r="C1927" t="s">
        <v>2626</v>
      </c>
      <c r="D1927" t="s">
        <v>1288</v>
      </c>
      <c r="E1927" t="s">
        <v>2628</v>
      </c>
      <c r="F1927">
        <v>4588</v>
      </c>
      <c r="G1927" s="1">
        <v>39073</v>
      </c>
      <c r="H1927" t="s">
        <v>2583</v>
      </c>
      <c r="I1927">
        <v>0</v>
      </c>
      <c r="J1927">
        <v>234.86</v>
      </c>
      <c r="K1927">
        <v>0</v>
      </c>
      <c r="L1927">
        <v>-234.86</v>
      </c>
      <c r="M1927" t="s">
        <v>1290</v>
      </c>
    </row>
    <row r="1928" spans="1:13">
      <c r="A1928">
        <v>101010102001</v>
      </c>
      <c r="B1928" t="s">
        <v>2902</v>
      </c>
      <c r="C1928" t="s">
        <v>2626</v>
      </c>
      <c r="D1928" t="s">
        <v>1288</v>
      </c>
      <c r="E1928" t="s">
        <v>2628</v>
      </c>
      <c r="F1928">
        <v>4592</v>
      </c>
      <c r="G1928" s="1">
        <v>39073</v>
      </c>
      <c r="H1928" t="s">
        <v>2584</v>
      </c>
      <c r="I1928">
        <v>0</v>
      </c>
      <c r="J1928">
        <v>300</v>
      </c>
      <c r="K1928">
        <v>0</v>
      </c>
      <c r="L1928">
        <v>-300</v>
      </c>
      <c r="M1928" t="s">
        <v>1290</v>
      </c>
    </row>
    <row r="1929" spans="1:13">
      <c r="A1929">
        <v>101010102001</v>
      </c>
      <c r="B1929" t="s">
        <v>2902</v>
      </c>
      <c r="C1929" t="s">
        <v>2626</v>
      </c>
      <c r="D1929" t="s">
        <v>1288</v>
      </c>
      <c r="E1929" t="s">
        <v>2628</v>
      </c>
      <c r="F1929">
        <v>4593</v>
      </c>
      <c r="G1929" s="1">
        <v>39073</v>
      </c>
      <c r="H1929" t="s">
        <v>2585</v>
      </c>
      <c r="I1929">
        <v>0</v>
      </c>
      <c r="J1929">
        <v>70</v>
      </c>
      <c r="K1929">
        <v>0</v>
      </c>
      <c r="L1929">
        <v>-70</v>
      </c>
      <c r="M1929" t="s">
        <v>1290</v>
      </c>
    </row>
    <row r="1930" spans="1:13">
      <c r="A1930">
        <v>101010102001</v>
      </c>
      <c r="B1930" t="s">
        <v>2902</v>
      </c>
      <c r="C1930" t="s">
        <v>2626</v>
      </c>
      <c r="D1930" t="s">
        <v>1288</v>
      </c>
      <c r="E1930" t="s">
        <v>2628</v>
      </c>
      <c r="F1930">
        <v>4594</v>
      </c>
      <c r="G1930" s="1">
        <v>39073</v>
      </c>
      <c r="H1930" t="s">
        <v>2586</v>
      </c>
      <c r="I1930">
        <v>0</v>
      </c>
      <c r="J1930">
        <v>202</v>
      </c>
      <c r="K1930">
        <v>0</v>
      </c>
      <c r="L1930">
        <v>-202</v>
      </c>
      <c r="M1930" t="s">
        <v>1290</v>
      </c>
    </row>
    <row r="1931" spans="1:13">
      <c r="A1931">
        <v>101010102001</v>
      </c>
      <c r="B1931" t="s">
        <v>2902</v>
      </c>
      <c r="C1931" t="s">
        <v>2626</v>
      </c>
      <c r="D1931" t="s">
        <v>1288</v>
      </c>
      <c r="E1931" t="s">
        <v>2628</v>
      </c>
      <c r="F1931">
        <v>4598</v>
      </c>
      <c r="G1931" s="1">
        <v>39074</v>
      </c>
      <c r="H1931" t="s">
        <v>2594</v>
      </c>
      <c r="I1931">
        <v>0</v>
      </c>
      <c r="J1931">
        <v>403.2</v>
      </c>
      <c r="K1931">
        <v>0</v>
      </c>
      <c r="L1931">
        <v>-403.2</v>
      </c>
      <c r="M1931" t="s">
        <v>1290</v>
      </c>
    </row>
    <row r="1932" spans="1:13">
      <c r="A1932">
        <v>101010102001</v>
      </c>
      <c r="B1932" t="s">
        <v>2902</v>
      </c>
      <c r="C1932" t="s">
        <v>2626</v>
      </c>
      <c r="D1932" t="s">
        <v>1288</v>
      </c>
      <c r="E1932" t="s">
        <v>2628</v>
      </c>
      <c r="F1932">
        <v>4599</v>
      </c>
      <c r="G1932" s="1">
        <v>39074</v>
      </c>
      <c r="H1932" t="s">
        <v>2595</v>
      </c>
      <c r="I1932">
        <v>0</v>
      </c>
      <c r="J1932">
        <v>201.6</v>
      </c>
      <c r="K1932">
        <v>0</v>
      </c>
      <c r="L1932">
        <v>-201.6</v>
      </c>
      <c r="M1932" t="s">
        <v>1290</v>
      </c>
    </row>
    <row r="1933" spans="1:13">
      <c r="A1933">
        <v>101010102001</v>
      </c>
      <c r="B1933" t="s">
        <v>2902</v>
      </c>
      <c r="C1933" t="s">
        <v>2626</v>
      </c>
      <c r="D1933" t="s">
        <v>1288</v>
      </c>
      <c r="E1933" t="s">
        <v>2628</v>
      </c>
      <c r="F1933">
        <v>4600</v>
      </c>
      <c r="G1933" s="1">
        <v>39074</v>
      </c>
      <c r="H1933" t="s">
        <v>2596</v>
      </c>
      <c r="I1933">
        <v>0</v>
      </c>
      <c r="J1933">
        <v>256</v>
      </c>
      <c r="K1933">
        <v>0</v>
      </c>
      <c r="L1933">
        <v>-256</v>
      </c>
      <c r="M1933" t="s">
        <v>1290</v>
      </c>
    </row>
    <row r="1934" spans="1:13">
      <c r="A1934">
        <v>101010102001</v>
      </c>
      <c r="B1934" t="s">
        <v>2902</v>
      </c>
      <c r="C1934" t="s">
        <v>2626</v>
      </c>
      <c r="D1934" t="s">
        <v>1288</v>
      </c>
      <c r="E1934" t="s">
        <v>2628</v>
      </c>
      <c r="F1934">
        <v>4601</v>
      </c>
      <c r="G1934" s="1">
        <v>39074</v>
      </c>
      <c r="H1934" t="s">
        <v>2597</v>
      </c>
      <c r="I1934">
        <v>0</v>
      </c>
      <c r="J1934">
        <v>168</v>
      </c>
      <c r="K1934">
        <v>0</v>
      </c>
      <c r="L1934">
        <v>-168</v>
      </c>
      <c r="M1934" t="s">
        <v>1290</v>
      </c>
    </row>
    <row r="1935" spans="1:13">
      <c r="A1935">
        <v>101010102001</v>
      </c>
      <c r="B1935" t="s">
        <v>2902</v>
      </c>
      <c r="C1935" t="s">
        <v>2626</v>
      </c>
      <c r="D1935" t="s">
        <v>1288</v>
      </c>
      <c r="E1935" t="s">
        <v>2628</v>
      </c>
      <c r="F1935">
        <v>4602</v>
      </c>
      <c r="G1935" s="1">
        <v>39074</v>
      </c>
      <c r="H1935" t="s">
        <v>2598</v>
      </c>
      <c r="I1935">
        <v>0</v>
      </c>
      <c r="J1935">
        <v>370.4</v>
      </c>
      <c r="K1935">
        <v>0</v>
      </c>
      <c r="L1935">
        <v>-370.4</v>
      </c>
      <c r="M1935" t="s">
        <v>1290</v>
      </c>
    </row>
    <row r="1936" spans="1:13">
      <c r="A1936">
        <v>101010102001</v>
      </c>
      <c r="B1936" t="s">
        <v>2902</v>
      </c>
      <c r="C1936" t="s">
        <v>2626</v>
      </c>
      <c r="D1936" t="s">
        <v>1288</v>
      </c>
      <c r="E1936" t="s">
        <v>2628</v>
      </c>
      <c r="F1936">
        <v>4604</v>
      </c>
      <c r="G1936" s="1">
        <v>39074</v>
      </c>
      <c r="H1936" t="s">
        <v>2599</v>
      </c>
      <c r="I1936">
        <v>0</v>
      </c>
      <c r="J1936">
        <v>218.4</v>
      </c>
      <c r="K1936">
        <v>0</v>
      </c>
      <c r="L1936">
        <v>-218.4</v>
      </c>
      <c r="M1936" t="s">
        <v>1290</v>
      </c>
    </row>
    <row r="1937" spans="1:14">
      <c r="A1937">
        <v>101010102001</v>
      </c>
      <c r="B1937" t="s">
        <v>2902</v>
      </c>
      <c r="C1937" t="s">
        <v>2626</v>
      </c>
      <c r="D1937" t="s">
        <v>1288</v>
      </c>
      <c r="E1937" t="s">
        <v>2628</v>
      </c>
      <c r="F1937">
        <v>4605</v>
      </c>
      <c r="G1937" s="1">
        <v>39074</v>
      </c>
      <c r="H1937" t="s">
        <v>1384</v>
      </c>
      <c r="I1937">
        <v>0</v>
      </c>
      <c r="J1937">
        <v>5318.49</v>
      </c>
      <c r="K1937">
        <v>0</v>
      </c>
      <c r="L1937">
        <v>-5318.49</v>
      </c>
      <c r="M1937" t="s">
        <v>1290</v>
      </c>
    </row>
    <row r="1938" spans="1:14">
      <c r="A1938">
        <v>101010102001</v>
      </c>
      <c r="B1938" t="s">
        <v>2902</v>
      </c>
      <c r="C1938" t="s">
        <v>2626</v>
      </c>
      <c r="D1938" t="s">
        <v>1288</v>
      </c>
      <c r="E1938" t="s">
        <v>2628</v>
      </c>
      <c r="F1938">
        <v>4606</v>
      </c>
      <c r="G1938" s="1">
        <v>39074</v>
      </c>
      <c r="H1938" t="s">
        <v>2600</v>
      </c>
      <c r="I1938">
        <v>0</v>
      </c>
      <c r="J1938">
        <v>730.6</v>
      </c>
      <c r="K1938">
        <v>0</v>
      </c>
      <c r="L1938">
        <v>-730.6</v>
      </c>
      <c r="M1938" t="s">
        <v>1290</v>
      </c>
    </row>
    <row r="1939" spans="1:14">
      <c r="A1939">
        <v>101010102001</v>
      </c>
      <c r="B1939" t="s">
        <v>2902</v>
      </c>
      <c r="C1939" t="s">
        <v>2626</v>
      </c>
      <c r="D1939" t="s">
        <v>1288</v>
      </c>
      <c r="E1939" t="s">
        <v>2628</v>
      </c>
      <c r="F1939">
        <v>4607</v>
      </c>
      <c r="G1939" s="1">
        <v>39074</v>
      </c>
      <c r="H1939" t="s">
        <v>2601</v>
      </c>
      <c r="I1939">
        <v>0</v>
      </c>
      <c r="J1939">
        <v>13220.41</v>
      </c>
      <c r="K1939">
        <v>0</v>
      </c>
      <c r="L1939">
        <v>-13220.41</v>
      </c>
      <c r="M1939" t="s">
        <v>1290</v>
      </c>
    </row>
    <row r="1940" spans="1:14">
      <c r="A1940">
        <v>101010102001</v>
      </c>
      <c r="B1940" t="s">
        <v>2902</v>
      </c>
      <c r="C1940" t="s">
        <v>2626</v>
      </c>
      <c r="D1940" t="s">
        <v>1288</v>
      </c>
      <c r="E1940" t="s">
        <v>2628</v>
      </c>
      <c r="F1940">
        <v>4608</v>
      </c>
      <c r="G1940" s="1">
        <v>39074</v>
      </c>
      <c r="H1940" t="s">
        <v>2602</v>
      </c>
      <c r="I1940">
        <v>0</v>
      </c>
      <c r="J1940">
        <v>155.11000000000001</v>
      </c>
      <c r="K1940">
        <v>0</v>
      </c>
      <c r="L1940">
        <v>-155.11000000000001</v>
      </c>
      <c r="M1940" t="s">
        <v>1290</v>
      </c>
    </row>
    <row r="1941" spans="1:14">
      <c r="A1941">
        <v>101010102001</v>
      </c>
      <c r="B1941" t="s">
        <v>2902</v>
      </c>
      <c r="C1941" t="s">
        <v>2626</v>
      </c>
      <c r="D1941" t="s">
        <v>1288</v>
      </c>
      <c r="E1941" t="s">
        <v>2628</v>
      </c>
      <c r="F1941">
        <v>4610</v>
      </c>
      <c r="G1941" s="1">
        <v>39077</v>
      </c>
      <c r="H1941" t="s">
        <v>2603</v>
      </c>
      <c r="I1941">
        <v>0</v>
      </c>
      <c r="J1941">
        <v>255</v>
      </c>
      <c r="K1941">
        <v>0</v>
      </c>
      <c r="L1941">
        <v>-255</v>
      </c>
      <c r="M1941" t="s">
        <v>1290</v>
      </c>
    </row>
    <row r="1942" spans="1:14">
      <c r="A1942">
        <v>101010102001</v>
      </c>
      <c r="B1942" t="s">
        <v>2902</v>
      </c>
      <c r="C1942" t="s">
        <v>2626</v>
      </c>
      <c r="D1942" t="s">
        <v>1288</v>
      </c>
      <c r="E1942" t="s">
        <v>2628</v>
      </c>
      <c r="F1942">
        <v>4611</v>
      </c>
      <c r="G1942" s="1">
        <v>39078</v>
      </c>
      <c r="H1942" t="s">
        <v>480</v>
      </c>
      <c r="I1942">
        <v>0</v>
      </c>
      <c r="J1942">
        <v>382.48</v>
      </c>
      <c r="K1942">
        <v>0</v>
      </c>
      <c r="L1942">
        <v>-382.48</v>
      </c>
      <c r="M1942" t="s">
        <v>1290</v>
      </c>
    </row>
    <row r="1943" spans="1:14">
      <c r="A1943">
        <v>101010102001</v>
      </c>
      <c r="B1943" t="s">
        <v>2902</v>
      </c>
      <c r="C1943" t="s">
        <v>2626</v>
      </c>
      <c r="D1943" t="s">
        <v>1288</v>
      </c>
      <c r="E1943" t="s">
        <v>2628</v>
      </c>
      <c r="F1943">
        <v>4612</v>
      </c>
      <c r="G1943" s="1">
        <v>39078</v>
      </c>
      <c r="H1943" t="s">
        <v>481</v>
      </c>
      <c r="I1943">
        <v>0</v>
      </c>
      <c r="J1943">
        <v>210.4</v>
      </c>
      <c r="K1943">
        <v>0</v>
      </c>
      <c r="L1943">
        <v>-210.4</v>
      </c>
      <c r="M1943" t="s">
        <v>1290</v>
      </c>
    </row>
    <row r="1944" spans="1:14">
      <c r="A1944">
        <v>101010102001</v>
      </c>
      <c r="B1944" t="s">
        <v>2902</v>
      </c>
      <c r="C1944" t="s">
        <v>2626</v>
      </c>
      <c r="D1944" t="s">
        <v>1288</v>
      </c>
      <c r="E1944" t="s">
        <v>2628</v>
      </c>
      <c r="F1944">
        <v>4613</v>
      </c>
      <c r="G1944" s="1">
        <v>39078</v>
      </c>
      <c r="H1944" t="s">
        <v>1462</v>
      </c>
      <c r="I1944">
        <v>0</v>
      </c>
      <c r="J1944">
        <v>153.16</v>
      </c>
      <c r="K1944">
        <v>0</v>
      </c>
      <c r="L1944">
        <v>-153.16</v>
      </c>
      <c r="M1944" t="s">
        <v>1290</v>
      </c>
    </row>
    <row r="1945" spans="1:14">
      <c r="A1945">
        <v>101010102001</v>
      </c>
      <c r="B1945" t="s">
        <v>2902</v>
      </c>
      <c r="C1945" t="s">
        <v>2626</v>
      </c>
      <c r="D1945" t="s">
        <v>1288</v>
      </c>
      <c r="E1945" t="s">
        <v>2628</v>
      </c>
      <c r="F1945">
        <v>4614</v>
      </c>
      <c r="G1945" s="1">
        <v>39078</v>
      </c>
      <c r="H1945" t="s">
        <v>44</v>
      </c>
      <c r="I1945">
        <v>0</v>
      </c>
      <c r="J1945">
        <v>194.6</v>
      </c>
      <c r="K1945">
        <v>0</v>
      </c>
      <c r="L1945">
        <v>-194.6</v>
      </c>
      <c r="M1945" t="s">
        <v>1290</v>
      </c>
    </row>
    <row r="1946" spans="1:14">
      <c r="A1946">
        <v>101010102001</v>
      </c>
      <c r="B1946" t="s">
        <v>2902</v>
      </c>
      <c r="C1946" t="s">
        <v>2626</v>
      </c>
      <c r="D1946" t="s">
        <v>1288</v>
      </c>
      <c r="E1946" t="s">
        <v>2628</v>
      </c>
      <c r="F1946">
        <v>4617</v>
      </c>
      <c r="G1946" s="1">
        <v>39078</v>
      </c>
      <c r="H1946" t="s">
        <v>1431</v>
      </c>
      <c r="I1946">
        <v>0</v>
      </c>
      <c r="J1946">
        <v>256.92</v>
      </c>
      <c r="K1946">
        <v>0</v>
      </c>
      <c r="L1946">
        <v>-256.92</v>
      </c>
      <c r="M1946" t="s">
        <v>1290</v>
      </c>
    </row>
    <row r="1947" spans="1:14">
      <c r="A1947">
        <v>101010102001</v>
      </c>
      <c r="B1947" t="s">
        <v>2902</v>
      </c>
      <c r="C1947" t="s">
        <v>2626</v>
      </c>
      <c r="D1947" t="s">
        <v>1288</v>
      </c>
      <c r="E1947" t="s">
        <v>2628</v>
      </c>
      <c r="F1947">
        <v>4621</v>
      </c>
      <c r="G1947" s="1">
        <v>39078</v>
      </c>
      <c r="H1947" t="s">
        <v>482</v>
      </c>
      <c r="I1947">
        <v>0</v>
      </c>
      <c r="J1947">
        <v>27.34</v>
      </c>
      <c r="K1947">
        <v>0</v>
      </c>
      <c r="L1947">
        <v>-27.34</v>
      </c>
      <c r="M1947" t="s">
        <v>1290</v>
      </c>
    </row>
    <row r="1948" spans="1:14">
      <c r="A1948">
        <v>101010102001</v>
      </c>
      <c r="B1948" t="s">
        <v>2902</v>
      </c>
      <c r="C1948" t="s">
        <v>2626</v>
      </c>
      <c r="D1948" t="s">
        <v>1288</v>
      </c>
      <c r="E1948" t="s">
        <v>2628</v>
      </c>
      <c r="F1948">
        <v>4630</v>
      </c>
      <c r="G1948" s="1">
        <v>39078</v>
      </c>
      <c r="H1948" t="s">
        <v>483</v>
      </c>
      <c r="I1948">
        <v>0</v>
      </c>
      <c r="J1948">
        <v>6680.87</v>
      </c>
      <c r="K1948">
        <v>0</v>
      </c>
      <c r="L1948">
        <v>-6680.87</v>
      </c>
      <c r="M1948" t="s">
        <v>1290</v>
      </c>
    </row>
    <row r="1949" spans="1:14" s="9" customFormat="1">
      <c r="A1949" s="9">
        <v>101010102001</v>
      </c>
      <c r="B1949" s="9" t="s">
        <v>2902</v>
      </c>
      <c r="C1949" s="9" t="s">
        <v>2626</v>
      </c>
      <c r="D1949" s="9" t="s">
        <v>1288</v>
      </c>
      <c r="E1949" s="9" t="s">
        <v>2628</v>
      </c>
      <c r="F1949" s="9">
        <v>4631</v>
      </c>
      <c r="G1949" s="10">
        <v>39078</v>
      </c>
      <c r="H1949" s="9" t="s">
        <v>484</v>
      </c>
      <c r="I1949" s="9">
        <v>0</v>
      </c>
      <c r="J1949" s="9">
        <v>800.18</v>
      </c>
      <c r="K1949" s="9">
        <v>0</v>
      </c>
      <c r="L1949" s="9">
        <v>-800.18</v>
      </c>
      <c r="M1949" s="9" t="s">
        <v>1290</v>
      </c>
      <c r="N1949" s="9" t="s">
        <v>321</v>
      </c>
    </row>
    <row r="1950" spans="1:14">
      <c r="A1950">
        <v>101010102001</v>
      </c>
      <c r="B1950" t="s">
        <v>2902</v>
      </c>
      <c r="C1950" t="s">
        <v>2626</v>
      </c>
      <c r="D1950" t="s">
        <v>1288</v>
      </c>
      <c r="E1950" t="s">
        <v>2628</v>
      </c>
      <c r="F1950">
        <v>4632</v>
      </c>
      <c r="G1950" s="1">
        <v>39078</v>
      </c>
      <c r="H1950" t="s">
        <v>485</v>
      </c>
      <c r="I1950">
        <v>0</v>
      </c>
      <c r="J1950">
        <v>220.64</v>
      </c>
      <c r="K1950">
        <v>0</v>
      </c>
      <c r="L1950">
        <v>-220.64</v>
      </c>
      <c r="M1950" t="s">
        <v>1290</v>
      </c>
    </row>
    <row r="1951" spans="1:14">
      <c r="A1951">
        <v>101010102001</v>
      </c>
      <c r="B1951" t="s">
        <v>2902</v>
      </c>
      <c r="C1951" t="s">
        <v>2626</v>
      </c>
      <c r="D1951" t="s">
        <v>1288</v>
      </c>
      <c r="E1951" t="s">
        <v>2628</v>
      </c>
      <c r="F1951">
        <v>4633</v>
      </c>
      <c r="G1951" s="1">
        <v>39078</v>
      </c>
      <c r="H1951" t="s">
        <v>486</v>
      </c>
      <c r="I1951">
        <v>0</v>
      </c>
      <c r="J1951">
        <v>965.44</v>
      </c>
      <c r="K1951">
        <v>0</v>
      </c>
      <c r="L1951">
        <v>-965.44</v>
      </c>
      <c r="M1951" t="s">
        <v>1290</v>
      </c>
    </row>
    <row r="1952" spans="1:14">
      <c r="A1952">
        <v>101010102001</v>
      </c>
      <c r="B1952" t="s">
        <v>2902</v>
      </c>
      <c r="C1952" t="s">
        <v>2626</v>
      </c>
      <c r="D1952" t="s">
        <v>1288</v>
      </c>
      <c r="E1952" t="s">
        <v>2628</v>
      </c>
      <c r="F1952">
        <v>4645</v>
      </c>
      <c r="G1952" s="1">
        <v>39079</v>
      </c>
      <c r="H1952" t="s">
        <v>493</v>
      </c>
      <c r="I1952">
        <v>0</v>
      </c>
      <c r="J1952">
        <v>19668.009999999998</v>
      </c>
      <c r="K1952">
        <v>0</v>
      </c>
      <c r="L1952">
        <v>-19668.009999999998</v>
      </c>
      <c r="M1952" t="s">
        <v>1290</v>
      </c>
    </row>
    <row r="1953" spans="1:13">
      <c r="A1953">
        <v>101010102001</v>
      </c>
      <c r="B1953" t="s">
        <v>2902</v>
      </c>
      <c r="C1953" t="s">
        <v>2626</v>
      </c>
      <c r="D1953" t="s">
        <v>1288</v>
      </c>
      <c r="E1953" t="s">
        <v>2628</v>
      </c>
      <c r="F1953">
        <v>4646</v>
      </c>
      <c r="G1953" s="1">
        <v>39079</v>
      </c>
      <c r="H1953" t="s">
        <v>1384</v>
      </c>
      <c r="I1953">
        <v>0</v>
      </c>
      <c r="J1953">
        <v>5344.69</v>
      </c>
      <c r="K1953">
        <v>0</v>
      </c>
      <c r="L1953">
        <v>-5344.69</v>
      </c>
      <c r="M1953" t="s">
        <v>1290</v>
      </c>
    </row>
    <row r="1954" spans="1:13">
      <c r="A1954">
        <v>101010102001</v>
      </c>
      <c r="B1954" t="s">
        <v>2902</v>
      </c>
      <c r="C1954" t="s">
        <v>2626</v>
      </c>
      <c r="D1954" t="s">
        <v>1288</v>
      </c>
      <c r="E1954" t="s">
        <v>2628</v>
      </c>
      <c r="F1954">
        <v>4647</v>
      </c>
      <c r="G1954" s="1">
        <v>39079</v>
      </c>
      <c r="H1954" t="s">
        <v>494</v>
      </c>
      <c r="I1954">
        <v>0</v>
      </c>
      <c r="J1954">
        <v>1130.69</v>
      </c>
      <c r="K1954">
        <v>0</v>
      </c>
      <c r="L1954">
        <v>-1130.69</v>
      </c>
      <c r="M1954" t="s">
        <v>1290</v>
      </c>
    </row>
    <row r="1955" spans="1:13">
      <c r="A1955">
        <v>101010102001</v>
      </c>
      <c r="B1955" t="s">
        <v>2902</v>
      </c>
      <c r="C1955" t="s">
        <v>2626</v>
      </c>
      <c r="D1955" t="s">
        <v>1288</v>
      </c>
      <c r="E1955" t="s">
        <v>2628</v>
      </c>
      <c r="F1955">
        <v>4648</v>
      </c>
      <c r="G1955" s="1">
        <v>39079</v>
      </c>
      <c r="H1955" t="s">
        <v>495</v>
      </c>
      <c r="I1955">
        <v>0</v>
      </c>
      <c r="J1955">
        <v>500</v>
      </c>
      <c r="K1955">
        <v>0</v>
      </c>
      <c r="L1955">
        <v>-500</v>
      </c>
      <c r="M1955" t="s">
        <v>1290</v>
      </c>
    </row>
    <row r="1956" spans="1:13">
      <c r="A1956">
        <v>101010102001</v>
      </c>
      <c r="B1956" t="s">
        <v>2902</v>
      </c>
      <c r="C1956" t="s">
        <v>2626</v>
      </c>
      <c r="D1956" t="s">
        <v>1288</v>
      </c>
      <c r="E1956" t="s">
        <v>2628</v>
      </c>
      <c r="F1956">
        <v>4650</v>
      </c>
      <c r="G1956" s="1">
        <v>39079</v>
      </c>
      <c r="H1956" t="s">
        <v>496</v>
      </c>
      <c r="I1956">
        <v>0</v>
      </c>
      <c r="J1956">
        <v>121.1</v>
      </c>
      <c r="K1956">
        <v>0</v>
      </c>
      <c r="L1956">
        <v>-121.1</v>
      </c>
      <c r="M1956" t="s">
        <v>1290</v>
      </c>
    </row>
    <row r="1957" spans="1:13">
      <c r="A1957">
        <v>101010102001</v>
      </c>
      <c r="B1957" t="s">
        <v>2902</v>
      </c>
      <c r="C1957" t="s">
        <v>2626</v>
      </c>
      <c r="D1957" t="s">
        <v>1288</v>
      </c>
      <c r="E1957" t="s">
        <v>2628</v>
      </c>
      <c r="F1957">
        <v>4758</v>
      </c>
      <c r="G1957" s="1">
        <v>39079</v>
      </c>
      <c r="H1957" t="s">
        <v>497</v>
      </c>
      <c r="I1957">
        <v>0</v>
      </c>
      <c r="J1957">
        <v>19282.54</v>
      </c>
      <c r="K1957">
        <v>0</v>
      </c>
      <c r="L1957">
        <v>-19282.54</v>
      </c>
      <c r="M1957" t="s">
        <v>1290</v>
      </c>
    </row>
    <row r="1958" spans="1:13" s="5" customFormat="1">
      <c r="A1958" s="5">
        <v>101010102001</v>
      </c>
      <c r="B1958" s="5" t="s">
        <v>2902</v>
      </c>
      <c r="C1958" s="5" t="s">
        <v>2626</v>
      </c>
      <c r="D1958" s="5" t="s">
        <v>1288</v>
      </c>
      <c r="E1958" s="5" t="s">
        <v>2628</v>
      </c>
      <c r="F1958" s="5">
        <v>4651</v>
      </c>
      <c r="G1958" s="6">
        <v>39080</v>
      </c>
      <c r="H1958" s="5" t="s">
        <v>1967</v>
      </c>
      <c r="I1958" s="5">
        <v>0</v>
      </c>
      <c r="J1958" s="5">
        <v>19230.95</v>
      </c>
      <c r="K1958" s="5">
        <v>0</v>
      </c>
      <c r="L1958" s="5">
        <v>-19230.95</v>
      </c>
      <c r="M1958" s="5" t="s">
        <v>1290</v>
      </c>
    </row>
    <row r="1959" spans="1:13">
      <c r="A1959">
        <v>101010102001</v>
      </c>
      <c r="B1959" t="s">
        <v>2902</v>
      </c>
      <c r="C1959" t="s">
        <v>2626</v>
      </c>
      <c r="D1959" t="s">
        <v>1288</v>
      </c>
      <c r="E1959" t="s">
        <v>2628</v>
      </c>
      <c r="F1959">
        <v>4652</v>
      </c>
      <c r="G1959" s="1">
        <v>39080</v>
      </c>
      <c r="H1959" t="s">
        <v>1968</v>
      </c>
      <c r="I1959">
        <v>0</v>
      </c>
      <c r="J1959">
        <v>5344.69</v>
      </c>
      <c r="K1959">
        <v>0</v>
      </c>
      <c r="L1959">
        <v>-5344.69</v>
      </c>
      <c r="M1959" t="s">
        <v>1290</v>
      </c>
    </row>
    <row r="1960" spans="1:13">
      <c r="A1960">
        <v>101010102001</v>
      </c>
      <c r="B1960" t="s">
        <v>2902</v>
      </c>
      <c r="C1960" t="s">
        <v>2626</v>
      </c>
      <c r="D1960" t="s">
        <v>1288</v>
      </c>
      <c r="E1960" t="s">
        <v>2628</v>
      </c>
      <c r="F1960">
        <v>4654</v>
      </c>
      <c r="G1960" s="1">
        <v>39080</v>
      </c>
      <c r="H1960" t="s">
        <v>1969</v>
      </c>
      <c r="I1960">
        <v>0</v>
      </c>
      <c r="J1960">
        <v>25.56</v>
      </c>
      <c r="K1960">
        <v>0</v>
      </c>
      <c r="L1960">
        <v>-25.56</v>
      </c>
      <c r="M1960" t="s">
        <v>1290</v>
      </c>
    </row>
    <row r="1961" spans="1:13" s="5" customFormat="1">
      <c r="A1961" s="5">
        <v>101010102001</v>
      </c>
      <c r="B1961" s="5" t="s">
        <v>1287</v>
      </c>
      <c r="C1961" s="5" t="s">
        <v>2626</v>
      </c>
      <c r="D1961" s="5" t="s">
        <v>1288</v>
      </c>
      <c r="E1961" s="5" t="s">
        <v>2628</v>
      </c>
      <c r="F1961" s="5">
        <v>4656</v>
      </c>
      <c r="G1961" s="6">
        <v>39080</v>
      </c>
      <c r="H1961" s="5" t="s">
        <v>2669</v>
      </c>
      <c r="I1961" s="5">
        <v>0</v>
      </c>
      <c r="J1961" s="5">
        <v>395.6</v>
      </c>
      <c r="K1961" s="5">
        <v>0</v>
      </c>
      <c r="L1961" s="5">
        <v>-395.6</v>
      </c>
      <c r="M1961" s="5" t="s">
        <v>1290</v>
      </c>
    </row>
    <row r="1962" spans="1:13" s="5" customFormat="1">
      <c r="A1962" s="5">
        <v>101010102001</v>
      </c>
      <c r="B1962" s="5" t="s">
        <v>2902</v>
      </c>
      <c r="C1962" s="5" t="s">
        <v>2626</v>
      </c>
      <c r="D1962" s="5" t="s">
        <v>1288</v>
      </c>
      <c r="E1962" s="5" t="s">
        <v>2628</v>
      </c>
      <c r="F1962" s="5">
        <v>4657</v>
      </c>
      <c r="G1962" s="6">
        <v>39080</v>
      </c>
      <c r="H1962" s="5" t="s">
        <v>1970</v>
      </c>
      <c r="I1962" s="5">
        <v>0</v>
      </c>
      <c r="J1962" s="5">
        <v>430</v>
      </c>
      <c r="K1962" s="5">
        <v>0</v>
      </c>
      <c r="L1962" s="5">
        <v>-430</v>
      </c>
      <c r="M1962" s="5" t="s">
        <v>1290</v>
      </c>
    </row>
    <row r="1963" spans="1:13">
      <c r="A1963">
        <v>101010102001</v>
      </c>
      <c r="B1963" t="s">
        <v>2902</v>
      </c>
      <c r="C1963" t="s">
        <v>2626</v>
      </c>
      <c r="D1963" t="s">
        <v>1288</v>
      </c>
      <c r="E1963" t="s">
        <v>2628</v>
      </c>
      <c r="F1963">
        <v>4659</v>
      </c>
      <c r="G1963" s="1">
        <v>39080</v>
      </c>
      <c r="H1963" t="s">
        <v>1971</v>
      </c>
      <c r="I1963">
        <v>0</v>
      </c>
      <c r="J1963">
        <v>94.46</v>
      </c>
      <c r="K1963">
        <v>0</v>
      </c>
      <c r="L1963">
        <v>-94.46</v>
      </c>
      <c r="M1963" t="s">
        <v>1290</v>
      </c>
    </row>
    <row r="1964" spans="1:13">
      <c r="A1964">
        <v>101010102001</v>
      </c>
      <c r="B1964" t="s">
        <v>2902</v>
      </c>
      <c r="C1964" t="s">
        <v>2626</v>
      </c>
      <c r="D1964" t="s">
        <v>1288</v>
      </c>
      <c r="E1964" t="s">
        <v>2628</v>
      </c>
      <c r="F1964">
        <v>4660</v>
      </c>
      <c r="G1964" s="1">
        <v>39080</v>
      </c>
      <c r="H1964" t="s">
        <v>1972</v>
      </c>
      <c r="I1964">
        <v>0</v>
      </c>
      <c r="J1964">
        <v>3072.81</v>
      </c>
      <c r="K1964">
        <v>0</v>
      </c>
      <c r="L1964">
        <v>-3072.81</v>
      </c>
      <c r="M1964" t="s">
        <v>1290</v>
      </c>
    </row>
    <row r="1965" spans="1:13">
      <c r="A1965">
        <v>101010102001</v>
      </c>
      <c r="B1965" t="s">
        <v>2902</v>
      </c>
      <c r="C1965" t="s">
        <v>2626</v>
      </c>
      <c r="D1965" t="s">
        <v>1288</v>
      </c>
      <c r="E1965" t="s">
        <v>2628</v>
      </c>
      <c r="F1965">
        <v>4701</v>
      </c>
      <c r="G1965" s="1">
        <v>39080</v>
      </c>
      <c r="H1965" t="s">
        <v>1973</v>
      </c>
      <c r="I1965">
        <v>0</v>
      </c>
      <c r="J1965">
        <v>4918.17</v>
      </c>
      <c r="K1965">
        <v>0</v>
      </c>
      <c r="L1965">
        <v>-4918.17</v>
      </c>
      <c r="M1965" t="s">
        <v>1290</v>
      </c>
    </row>
    <row r="1966" spans="1:13">
      <c r="A1966">
        <v>101010102001</v>
      </c>
      <c r="B1966" t="s">
        <v>2902</v>
      </c>
      <c r="C1966" t="s">
        <v>2626</v>
      </c>
      <c r="D1966" t="s">
        <v>1288</v>
      </c>
      <c r="E1966" t="s">
        <v>2628</v>
      </c>
      <c r="F1966">
        <v>4661</v>
      </c>
      <c r="G1966" s="1">
        <v>39081</v>
      </c>
      <c r="H1966" t="s">
        <v>1975</v>
      </c>
      <c r="I1966">
        <v>0</v>
      </c>
      <c r="J1966">
        <v>150</v>
      </c>
      <c r="K1966">
        <v>0</v>
      </c>
      <c r="L1966">
        <v>-150</v>
      </c>
      <c r="M1966" t="s">
        <v>1290</v>
      </c>
    </row>
    <row r="1967" spans="1:13">
      <c r="A1967">
        <v>101010102001</v>
      </c>
      <c r="B1967" t="s">
        <v>1287</v>
      </c>
      <c r="C1967" t="s">
        <v>2626</v>
      </c>
      <c r="D1967" t="s">
        <v>1288</v>
      </c>
      <c r="E1967" t="s">
        <v>2628</v>
      </c>
      <c r="F1967">
        <v>4662</v>
      </c>
      <c r="G1967" s="1">
        <v>39081</v>
      </c>
      <c r="H1967" t="s">
        <v>2670</v>
      </c>
      <c r="I1967">
        <v>0</v>
      </c>
      <c r="J1967">
        <v>15</v>
      </c>
      <c r="K1967">
        <v>0</v>
      </c>
      <c r="L1967">
        <v>-15</v>
      </c>
      <c r="M1967" t="s">
        <v>1290</v>
      </c>
    </row>
    <row r="1968" spans="1:13">
      <c r="A1968">
        <v>101010102001</v>
      </c>
      <c r="B1968" t="s">
        <v>2902</v>
      </c>
      <c r="C1968" t="s">
        <v>2626</v>
      </c>
      <c r="D1968" t="s">
        <v>1288</v>
      </c>
      <c r="E1968" t="s">
        <v>2628</v>
      </c>
      <c r="F1968">
        <v>4662</v>
      </c>
      <c r="G1968" s="1">
        <v>39081</v>
      </c>
      <c r="H1968" t="s">
        <v>2670</v>
      </c>
      <c r="I1968">
        <v>0</v>
      </c>
      <c r="J1968">
        <v>120</v>
      </c>
      <c r="K1968">
        <v>0</v>
      </c>
      <c r="L1968">
        <v>-120</v>
      </c>
      <c r="M1968" t="s">
        <v>1290</v>
      </c>
    </row>
    <row r="1969" spans="1:13">
      <c r="A1969">
        <v>101010102001</v>
      </c>
      <c r="B1969" t="s">
        <v>2902</v>
      </c>
      <c r="C1969" t="s">
        <v>2626</v>
      </c>
      <c r="D1969" t="s">
        <v>1288</v>
      </c>
      <c r="E1969" t="s">
        <v>2628</v>
      </c>
      <c r="F1969">
        <v>4663</v>
      </c>
      <c r="G1969" s="1">
        <v>39081</v>
      </c>
      <c r="H1969" t="s">
        <v>1976</v>
      </c>
      <c r="I1969">
        <v>0</v>
      </c>
      <c r="J1969">
        <v>78.400000000000006</v>
      </c>
      <c r="K1969">
        <v>0</v>
      </c>
      <c r="L1969">
        <v>-78.400000000000006</v>
      </c>
      <c r="M1969" t="s">
        <v>1290</v>
      </c>
    </row>
    <row r="1970" spans="1:13">
      <c r="A1970">
        <v>101010102001</v>
      </c>
      <c r="B1970" t="s">
        <v>2902</v>
      </c>
      <c r="C1970" t="s">
        <v>2626</v>
      </c>
      <c r="D1970" t="s">
        <v>1288</v>
      </c>
      <c r="E1970" t="s">
        <v>2628</v>
      </c>
      <c r="F1970">
        <v>4664</v>
      </c>
      <c r="G1970" s="1">
        <v>39081</v>
      </c>
      <c r="H1970" t="s">
        <v>1977</v>
      </c>
      <c r="I1970">
        <v>0</v>
      </c>
      <c r="J1970">
        <v>336</v>
      </c>
      <c r="K1970">
        <v>0</v>
      </c>
      <c r="L1970">
        <v>-336</v>
      </c>
      <c r="M1970" t="s">
        <v>1290</v>
      </c>
    </row>
    <row r="1971" spans="1:13">
      <c r="A1971">
        <v>101010102001</v>
      </c>
      <c r="B1971" t="s">
        <v>1287</v>
      </c>
      <c r="C1971" t="s">
        <v>2626</v>
      </c>
      <c r="D1971" t="s">
        <v>1288</v>
      </c>
      <c r="E1971" t="s">
        <v>2628</v>
      </c>
      <c r="F1971">
        <v>4729</v>
      </c>
      <c r="G1971" s="1">
        <v>39081</v>
      </c>
      <c r="H1971" t="s">
        <v>2671</v>
      </c>
      <c r="I1971">
        <v>0</v>
      </c>
      <c r="J1971">
        <v>85</v>
      </c>
      <c r="K1971">
        <v>0</v>
      </c>
      <c r="L1971">
        <v>-85</v>
      </c>
      <c r="M1971" t="s">
        <v>1290</v>
      </c>
    </row>
    <row r="1972" spans="1:13">
      <c r="A1972">
        <v>101010102001</v>
      </c>
      <c r="B1972" t="s">
        <v>2672</v>
      </c>
      <c r="C1972" t="s">
        <v>2626</v>
      </c>
      <c r="D1972" t="s">
        <v>1288</v>
      </c>
      <c r="E1972" t="s">
        <v>2628</v>
      </c>
      <c r="F1972">
        <v>4729</v>
      </c>
      <c r="G1972" s="1">
        <v>39081</v>
      </c>
      <c r="H1972" t="s">
        <v>2671</v>
      </c>
      <c r="I1972">
        <v>0</v>
      </c>
      <c r="J1972">
        <v>180</v>
      </c>
      <c r="K1972">
        <v>0</v>
      </c>
      <c r="L1972">
        <v>-180</v>
      </c>
      <c r="M1972" t="s">
        <v>1290</v>
      </c>
    </row>
    <row r="1973" spans="1:13">
      <c r="A1973">
        <v>101010102001</v>
      </c>
      <c r="B1973" t="s">
        <v>2676</v>
      </c>
      <c r="C1973" t="s">
        <v>2626</v>
      </c>
      <c r="D1973" t="s">
        <v>1288</v>
      </c>
      <c r="E1973" t="s">
        <v>2628</v>
      </c>
      <c r="F1973">
        <v>4729</v>
      </c>
      <c r="G1973" s="1">
        <v>39081</v>
      </c>
      <c r="H1973" t="s">
        <v>2671</v>
      </c>
      <c r="I1973">
        <v>0</v>
      </c>
      <c r="J1973">
        <v>75</v>
      </c>
      <c r="K1973">
        <v>0</v>
      </c>
      <c r="L1973">
        <v>-75</v>
      </c>
      <c r="M1973" t="s">
        <v>1290</v>
      </c>
    </row>
    <row r="1974" spans="1:13">
      <c r="A1974">
        <v>101010102001</v>
      </c>
      <c r="B1974" t="s">
        <v>2902</v>
      </c>
      <c r="C1974" t="s">
        <v>2626</v>
      </c>
      <c r="D1974" t="s">
        <v>1288</v>
      </c>
      <c r="E1974" t="s">
        <v>2628</v>
      </c>
      <c r="F1974">
        <v>4729</v>
      </c>
      <c r="G1974" s="1">
        <v>39081</v>
      </c>
      <c r="H1974" t="s">
        <v>2671</v>
      </c>
      <c r="I1974">
        <v>0</v>
      </c>
      <c r="J1974">
        <v>1752.43</v>
      </c>
      <c r="K1974">
        <v>0</v>
      </c>
      <c r="L1974">
        <v>-1752.43</v>
      </c>
      <c r="M1974" t="s">
        <v>1290</v>
      </c>
    </row>
    <row r="1975" spans="1:13" s="7" customFormat="1">
      <c r="A1975" s="7">
        <v>101010102001</v>
      </c>
      <c r="B1975" s="7" t="s">
        <v>2902</v>
      </c>
      <c r="C1975" s="7" t="s">
        <v>2626</v>
      </c>
      <c r="D1975" s="7" t="s">
        <v>1288</v>
      </c>
      <c r="E1975" s="7" t="s">
        <v>2628</v>
      </c>
      <c r="F1975" s="7">
        <v>5192</v>
      </c>
      <c r="G1975" s="8">
        <v>39081</v>
      </c>
      <c r="H1975" s="7" t="s">
        <v>1978</v>
      </c>
      <c r="I1975" s="7">
        <v>0</v>
      </c>
      <c r="J1975" s="7">
        <v>240</v>
      </c>
      <c r="K1975" s="7">
        <v>0</v>
      </c>
      <c r="L1975" s="7">
        <v>-240</v>
      </c>
      <c r="M1975" s="7" t="s">
        <v>1290</v>
      </c>
    </row>
    <row r="1976" spans="1:13">
      <c r="A1976">
        <v>101010102001</v>
      </c>
      <c r="B1976" t="s">
        <v>2902</v>
      </c>
      <c r="C1976" t="s">
        <v>2626</v>
      </c>
      <c r="D1976" t="s">
        <v>1288</v>
      </c>
      <c r="E1976" t="s">
        <v>2628</v>
      </c>
      <c r="F1976">
        <v>4678</v>
      </c>
      <c r="G1976" s="1">
        <v>39082</v>
      </c>
      <c r="H1976" t="s">
        <v>1984</v>
      </c>
      <c r="I1976">
        <v>0</v>
      </c>
      <c r="J1976">
        <v>114.84</v>
      </c>
      <c r="K1976">
        <v>0</v>
      </c>
      <c r="L1976">
        <v>-114.84</v>
      </c>
      <c r="M1976" t="s">
        <v>1290</v>
      </c>
    </row>
    <row r="1977" spans="1:13">
      <c r="A1977">
        <v>101010102001</v>
      </c>
      <c r="B1977" t="s">
        <v>2902</v>
      </c>
      <c r="C1977" t="s">
        <v>2626</v>
      </c>
      <c r="D1977" t="s">
        <v>1288</v>
      </c>
      <c r="E1977" t="s">
        <v>2628</v>
      </c>
      <c r="F1977">
        <v>4681</v>
      </c>
      <c r="G1977" s="1">
        <v>39082</v>
      </c>
      <c r="H1977" t="s">
        <v>1985</v>
      </c>
      <c r="I1977">
        <v>0</v>
      </c>
      <c r="J1977">
        <v>995.49</v>
      </c>
      <c r="K1977">
        <v>0</v>
      </c>
      <c r="L1977">
        <v>-995.49</v>
      </c>
      <c r="M1977" t="s">
        <v>1290</v>
      </c>
    </row>
    <row r="1978" spans="1:13">
      <c r="A1978">
        <v>101010102001</v>
      </c>
      <c r="B1978" t="s">
        <v>2902</v>
      </c>
      <c r="C1978" t="s">
        <v>2626</v>
      </c>
      <c r="D1978" t="s">
        <v>1288</v>
      </c>
      <c r="E1978" t="s">
        <v>2628</v>
      </c>
      <c r="F1978">
        <v>4682</v>
      </c>
      <c r="G1978" s="1">
        <v>39082</v>
      </c>
      <c r="H1978" t="s">
        <v>1986</v>
      </c>
      <c r="I1978">
        <v>0</v>
      </c>
      <c r="J1978">
        <v>995.49</v>
      </c>
      <c r="K1978">
        <v>0</v>
      </c>
      <c r="L1978">
        <v>-995.49</v>
      </c>
      <c r="M1978" t="s">
        <v>1290</v>
      </c>
    </row>
    <row r="1979" spans="1:13">
      <c r="A1979">
        <v>101010102001</v>
      </c>
      <c r="B1979" t="s">
        <v>2902</v>
      </c>
      <c r="C1979" t="s">
        <v>2626</v>
      </c>
      <c r="D1979" t="s">
        <v>1288</v>
      </c>
      <c r="E1979" t="s">
        <v>2628</v>
      </c>
      <c r="F1979">
        <v>4688</v>
      </c>
      <c r="G1979" s="1">
        <v>39082</v>
      </c>
      <c r="H1979" t="s">
        <v>1987</v>
      </c>
      <c r="I1979">
        <v>0</v>
      </c>
      <c r="J1979">
        <v>389.06</v>
      </c>
      <c r="K1979">
        <v>0</v>
      </c>
      <c r="L1979">
        <v>-389.06</v>
      </c>
      <c r="M1979" t="s">
        <v>1290</v>
      </c>
    </row>
    <row r="1980" spans="1:13">
      <c r="A1980">
        <v>101010102001</v>
      </c>
      <c r="B1980" t="s">
        <v>2902</v>
      </c>
      <c r="C1980" t="s">
        <v>2626</v>
      </c>
      <c r="D1980" t="s">
        <v>1288</v>
      </c>
      <c r="E1980" t="s">
        <v>2628</v>
      </c>
      <c r="F1980">
        <v>4709</v>
      </c>
      <c r="G1980" s="1">
        <v>39082</v>
      </c>
      <c r="H1980" t="s">
        <v>1988</v>
      </c>
      <c r="I1980">
        <v>0</v>
      </c>
      <c r="J1980">
        <v>17.5</v>
      </c>
      <c r="K1980">
        <v>0</v>
      </c>
      <c r="L1980">
        <v>-17.5</v>
      </c>
      <c r="M1980" t="s">
        <v>1290</v>
      </c>
    </row>
    <row r="1981" spans="1:13">
      <c r="A1981">
        <v>101010102001</v>
      </c>
      <c r="B1981" t="s">
        <v>2902</v>
      </c>
      <c r="C1981" t="s">
        <v>2626</v>
      </c>
      <c r="D1981" t="s">
        <v>1288</v>
      </c>
      <c r="E1981" t="s">
        <v>2628</v>
      </c>
      <c r="F1981">
        <v>4710</v>
      </c>
      <c r="G1981" s="1">
        <v>39082</v>
      </c>
      <c r="H1981" t="s">
        <v>1989</v>
      </c>
      <c r="I1981">
        <v>0</v>
      </c>
      <c r="J1981">
        <v>95</v>
      </c>
      <c r="K1981">
        <v>0</v>
      </c>
      <c r="L1981">
        <v>-95</v>
      </c>
      <c r="M1981" t="s">
        <v>1290</v>
      </c>
    </row>
    <row r="1982" spans="1:13">
      <c r="A1982">
        <v>101010102001</v>
      </c>
      <c r="B1982" t="s">
        <v>2902</v>
      </c>
      <c r="C1982" t="s">
        <v>2626</v>
      </c>
      <c r="D1982" t="s">
        <v>1288</v>
      </c>
      <c r="E1982" t="s">
        <v>2628</v>
      </c>
      <c r="F1982">
        <v>4711</v>
      </c>
      <c r="G1982" s="1">
        <v>39082</v>
      </c>
      <c r="H1982" t="s">
        <v>1990</v>
      </c>
      <c r="I1982">
        <v>0</v>
      </c>
      <c r="J1982">
        <v>133</v>
      </c>
      <c r="K1982">
        <v>0</v>
      </c>
      <c r="L1982">
        <v>-133</v>
      </c>
      <c r="M1982" t="s">
        <v>1290</v>
      </c>
    </row>
    <row r="1983" spans="1:13">
      <c r="A1983">
        <v>101010102001</v>
      </c>
      <c r="B1983" t="s">
        <v>2902</v>
      </c>
      <c r="C1983" t="s">
        <v>2626</v>
      </c>
      <c r="D1983" t="s">
        <v>1288</v>
      </c>
      <c r="E1983" t="s">
        <v>2628</v>
      </c>
      <c r="F1983">
        <v>4714</v>
      </c>
      <c r="G1983" s="1">
        <v>39082</v>
      </c>
      <c r="H1983" t="s">
        <v>1991</v>
      </c>
      <c r="I1983">
        <v>0</v>
      </c>
      <c r="J1983">
        <v>85.68</v>
      </c>
      <c r="K1983">
        <v>0</v>
      </c>
      <c r="L1983">
        <v>-85.68</v>
      </c>
      <c r="M1983" t="s">
        <v>1290</v>
      </c>
    </row>
    <row r="1984" spans="1:13">
      <c r="A1984">
        <v>101010102001</v>
      </c>
      <c r="B1984" t="s">
        <v>2902</v>
      </c>
      <c r="C1984" t="s">
        <v>2626</v>
      </c>
      <c r="D1984" t="s">
        <v>1288</v>
      </c>
      <c r="E1984" t="s">
        <v>2628</v>
      </c>
      <c r="F1984">
        <v>4715</v>
      </c>
      <c r="G1984" s="1">
        <v>39082</v>
      </c>
      <c r="H1984" t="s">
        <v>1992</v>
      </c>
      <c r="I1984">
        <v>0</v>
      </c>
      <c r="J1984">
        <v>56</v>
      </c>
      <c r="K1984">
        <v>0</v>
      </c>
      <c r="L1984">
        <v>-56</v>
      </c>
      <c r="M1984" t="s">
        <v>1290</v>
      </c>
    </row>
    <row r="1985" spans="1:13">
      <c r="A1985">
        <v>101010102001</v>
      </c>
      <c r="B1985" t="s">
        <v>2902</v>
      </c>
      <c r="C1985" t="s">
        <v>2626</v>
      </c>
      <c r="D1985" t="s">
        <v>1288</v>
      </c>
      <c r="E1985" t="s">
        <v>2628</v>
      </c>
      <c r="F1985">
        <v>4716</v>
      </c>
      <c r="G1985" s="1">
        <v>39082</v>
      </c>
      <c r="H1985" t="s">
        <v>1993</v>
      </c>
      <c r="I1985">
        <v>0</v>
      </c>
      <c r="J1985">
        <v>120.6</v>
      </c>
      <c r="K1985">
        <v>0</v>
      </c>
      <c r="L1985">
        <v>-120.6</v>
      </c>
      <c r="M1985" t="s">
        <v>1290</v>
      </c>
    </row>
    <row r="1986" spans="1:13" s="2" customFormat="1">
      <c r="A1986">
        <v>101010102001</v>
      </c>
      <c r="B1986" t="s">
        <v>2902</v>
      </c>
      <c r="C1986" t="s">
        <v>2626</v>
      </c>
      <c r="D1986" t="s">
        <v>1288</v>
      </c>
      <c r="E1986" t="s">
        <v>2628</v>
      </c>
      <c r="F1986">
        <v>4717</v>
      </c>
      <c r="G1986" s="1">
        <v>39082</v>
      </c>
      <c r="H1986" t="s">
        <v>1994</v>
      </c>
      <c r="I1986">
        <v>0</v>
      </c>
      <c r="J1986">
        <v>100</v>
      </c>
      <c r="K1986">
        <v>0</v>
      </c>
      <c r="L1986">
        <v>-100</v>
      </c>
      <c r="M1986" t="s">
        <v>1290</v>
      </c>
    </row>
    <row r="1987" spans="1:13" s="2" customFormat="1">
      <c r="A1987">
        <v>101010102001</v>
      </c>
      <c r="B1987" t="s">
        <v>2902</v>
      </c>
      <c r="C1987" t="s">
        <v>2626</v>
      </c>
      <c r="D1987" t="s">
        <v>1288</v>
      </c>
      <c r="E1987" t="s">
        <v>2628</v>
      </c>
      <c r="F1987">
        <v>4718</v>
      </c>
      <c r="G1987" s="1">
        <v>39082</v>
      </c>
      <c r="H1987" t="s">
        <v>1995</v>
      </c>
      <c r="I1987">
        <v>0</v>
      </c>
      <c r="J1987">
        <v>314</v>
      </c>
      <c r="K1987">
        <v>0</v>
      </c>
      <c r="L1987">
        <v>-314</v>
      </c>
      <c r="M1987" t="s">
        <v>1290</v>
      </c>
    </row>
    <row r="1988" spans="1:13">
      <c r="A1988">
        <v>101010102001</v>
      </c>
      <c r="B1988" t="s">
        <v>2902</v>
      </c>
      <c r="C1988" t="s">
        <v>2626</v>
      </c>
      <c r="D1988" t="s">
        <v>1288</v>
      </c>
      <c r="E1988" t="s">
        <v>2628</v>
      </c>
      <c r="F1988">
        <v>4719</v>
      </c>
      <c r="G1988" s="1">
        <v>39082</v>
      </c>
      <c r="H1988" t="s">
        <v>1996</v>
      </c>
      <c r="I1988">
        <v>0</v>
      </c>
      <c r="J1988">
        <v>138</v>
      </c>
      <c r="K1988">
        <v>0</v>
      </c>
      <c r="L1988">
        <v>-138</v>
      </c>
      <c r="M1988" t="s">
        <v>1290</v>
      </c>
    </row>
    <row r="1989" spans="1:13">
      <c r="A1989" s="5">
        <v>101010102001</v>
      </c>
      <c r="B1989" s="5" t="s">
        <v>2902</v>
      </c>
      <c r="C1989" s="5" t="s">
        <v>2626</v>
      </c>
      <c r="D1989" s="5" t="s">
        <v>1288</v>
      </c>
      <c r="E1989" s="5" t="s">
        <v>2628</v>
      </c>
      <c r="F1989" s="5">
        <v>4833</v>
      </c>
      <c r="G1989" s="6">
        <v>39082</v>
      </c>
      <c r="H1989" s="5" t="s">
        <v>1997</v>
      </c>
      <c r="I1989" s="5">
        <v>0</v>
      </c>
      <c r="J1989" s="5">
        <v>123.06</v>
      </c>
      <c r="K1989" s="5">
        <v>0</v>
      </c>
      <c r="L1989" s="5">
        <v>-123.06</v>
      </c>
      <c r="M1989" s="5" t="s">
        <v>1290</v>
      </c>
    </row>
    <row r="1991" spans="1:13" ht="13.5" thickBot="1"/>
    <row r="1992" spans="1:13" ht="13.5" thickBot="1">
      <c r="A1992" s="3"/>
      <c r="B1992" t="s">
        <v>1294</v>
      </c>
    </row>
  </sheetData>
  <autoFilter ref="A1:M1989"/>
  <phoneticPr fontId="2" type="noConversion"/>
  <pageMargins left="0.75" right="0.75" top="1" bottom="1" header="0" footer="0"/>
  <pageSetup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O88"/>
  <sheetViews>
    <sheetView topLeftCell="AO3" workbookViewId="0">
      <selection activeCell="AP18" sqref="AP18:AV88"/>
    </sheetView>
  </sheetViews>
  <sheetFormatPr baseColWidth="10" defaultRowHeight="12.75"/>
  <sheetData>
    <row r="1" spans="1:49" ht="13.5" thickBot="1">
      <c r="B1" s="182" t="s">
        <v>3861</v>
      </c>
      <c r="C1" s="182" t="s">
        <v>3862</v>
      </c>
      <c r="D1" s="182" t="s">
        <v>3863</v>
      </c>
      <c r="E1" s="182" t="s">
        <v>3864</v>
      </c>
      <c r="F1" s="182" t="s">
        <v>3865</v>
      </c>
      <c r="G1" s="182" t="s">
        <v>3866</v>
      </c>
      <c r="H1" s="182" t="s">
        <v>3867</v>
      </c>
      <c r="I1" s="182" t="s">
        <v>3868</v>
      </c>
      <c r="J1" s="182" t="s">
        <v>3869</v>
      </c>
      <c r="K1" s="182" t="s">
        <v>3870</v>
      </c>
      <c r="L1" s="182" t="s">
        <v>3871</v>
      </c>
      <c r="M1" s="182" t="s">
        <v>3872</v>
      </c>
      <c r="N1" s="182" t="s">
        <v>3873</v>
      </c>
      <c r="O1" s="182" t="s">
        <v>3874</v>
      </c>
      <c r="P1" s="182" t="s">
        <v>3875</v>
      </c>
      <c r="Q1" s="182" t="s">
        <v>3876</v>
      </c>
      <c r="R1" s="182" t="s">
        <v>3877</v>
      </c>
      <c r="S1" s="182" t="s">
        <v>3878</v>
      </c>
      <c r="T1" s="182" t="s">
        <v>3879</v>
      </c>
      <c r="U1" s="182" t="s">
        <v>3880</v>
      </c>
      <c r="V1" s="182" t="s">
        <v>3881</v>
      </c>
      <c r="W1" s="182" t="s">
        <v>3882</v>
      </c>
      <c r="X1" s="182" t="s">
        <v>3883</v>
      </c>
      <c r="Y1" s="182" t="s">
        <v>3884</v>
      </c>
      <c r="Z1" s="182" t="s">
        <v>3885</v>
      </c>
      <c r="AA1" s="182" t="s">
        <v>3886</v>
      </c>
      <c r="AB1" s="182" t="s">
        <v>3887</v>
      </c>
      <c r="AC1" s="182" t="s">
        <v>3888</v>
      </c>
      <c r="AD1" s="182" t="s">
        <v>3889</v>
      </c>
      <c r="AE1" s="182" t="s">
        <v>3890</v>
      </c>
      <c r="AF1" s="182" t="s">
        <v>3891</v>
      </c>
      <c r="AG1" s="182" t="s">
        <v>3892</v>
      </c>
      <c r="AH1" s="182" t="s">
        <v>3893</v>
      </c>
      <c r="AI1" s="182" t="s">
        <v>3894</v>
      </c>
      <c r="AJ1" s="182" t="s">
        <v>3895</v>
      </c>
      <c r="AK1" s="182" t="s">
        <v>3896</v>
      </c>
      <c r="AL1" s="182" t="s">
        <v>3897</v>
      </c>
      <c r="AM1" s="182" t="s">
        <v>3898</v>
      </c>
      <c r="AN1" s="182" t="s">
        <v>3899</v>
      </c>
      <c r="AO1" s="182" t="s">
        <v>3900</v>
      </c>
      <c r="AP1" s="182" t="s">
        <v>3901</v>
      </c>
      <c r="AQ1" s="182" t="s">
        <v>3902</v>
      </c>
      <c r="AR1" s="182" t="s">
        <v>3903</v>
      </c>
      <c r="AS1" s="182" t="s">
        <v>3904</v>
      </c>
      <c r="AT1" s="182" t="s">
        <v>3905</v>
      </c>
      <c r="AW1" s="182"/>
    </row>
    <row r="2" spans="1:49" ht="13.5" thickBot="1">
      <c r="A2" s="77" t="s">
        <v>2437</v>
      </c>
      <c r="B2" s="70">
        <v>367978.97</v>
      </c>
      <c r="C2" s="120">
        <v>217507.39</v>
      </c>
      <c r="D2" s="102">
        <v>41325.19</v>
      </c>
      <c r="E2" s="79">
        <v>70375.850000000006</v>
      </c>
      <c r="F2" s="102">
        <v>1783.93</v>
      </c>
      <c r="G2" s="68">
        <v>3730.01</v>
      </c>
      <c r="H2" s="68">
        <v>2066.3910000000001</v>
      </c>
      <c r="I2" s="164">
        <v>27.5</v>
      </c>
      <c r="J2" s="104">
        <v>2313.92</v>
      </c>
      <c r="K2" s="102">
        <v>820.47</v>
      </c>
      <c r="L2" s="102">
        <v>1818.13</v>
      </c>
      <c r="M2" s="104">
        <v>204</v>
      </c>
      <c r="N2" s="102">
        <v>2520.54</v>
      </c>
      <c r="O2" s="68">
        <v>2223.0100000000002</v>
      </c>
      <c r="P2" s="102">
        <v>0</v>
      </c>
      <c r="Q2" s="102">
        <v>860</v>
      </c>
      <c r="R2" s="102">
        <v>0</v>
      </c>
      <c r="S2" s="68">
        <v>350</v>
      </c>
      <c r="T2" s="104">
        <v>295.28549999999996</v>
      </c>
      <c r="U2" s="68">
        <v>500</v>
      </c>
      <c r="V2" s="68">
        <v>203.46</v>
      </c>
      <c r="W2" s="68">
        <v>2434.89</v>
      </c>
      <c r="X2" s="102">
        <v>124.2</v>
      </c>
      <c r="Y2" s="102">
        <v>368.43</v>
      </c>
      <c r="Z2" s="102">
        <v>0</v>
      </c>
      <c r="AA2" s="106">
        <v>1600.94</v>
      </c>
      <c r="AB2" s="68">
        <v>191.1</v>
      </c>
      <c r="AC2" s="176">
        <v>91</v>
      </c>
      <c r="AD2" s="176">
        <v>110</v>
      </c>
      <c r="AE2" s="68">
        <v>50</v>
      </c>
      <c r="AF2" s="102">
        <v>0</v>
      </c>
      <c r="AG2" s="104">
        <v>0</v>
      </c>
      <c r="AH2" s="68">
        <v>0</v>
      </c>
      <c r="AI2" s="102">
        <v>0</v>
      </c>
      <c r="AJ2" s="102">
        <v>0</v>
      </c>
      <c r="AK2" s="102">
        <v>110</v>
      </c>
      <c r="AL2" s="68">
        <v>295</v>
      </c>
      <c r="AM2" s="68">
        <v>172.25</v>
      </c>
      <c r="AN2" s="102">
        <v>0</v>
      </c>
      <c r="AO2" s="68">
        <v>0</v>
      </c>
      <c r="AP2" s="175">
        <v>60</v>
      </c>
      <c r="AQ2" s="102">
        <v>43.7</v>
      </c>
      <c r="AR2" s="102">
        <v>134.4</v>
      </c>
      <c r="AS2" s="103">
        <v>80</v>
      </c>
      <c r="AT2" s="125">
        <f>SUM(B2:AS2)</f>
        <v>722769.95649999997</v>
      </c>
      <c r="AW2" s="182"/>
    </row>
    <row r="3" spans="1:49" ht="13.5" thickBot="1">
      <c r="A3" s="77" t="s">
        <v>2440</v>
      </c>
      <c r="B3" s="70">
        <v>463233.83</v>
      </c>
      <c r="C3" s="120">
        <v>134710.51</v>
      </c>
      <c r="D3" s="102">
        <v>14966.35</v>
      </c>
      <c r="E3" s="79">
        <v>30558.57</v>
      </c>
      <c r="F3" s="102">
        <v>4760.6499999999996</v>
      </c>
      <c r="G3" s="68">
        <v>7220.29</v>
      </c>
      <c r="H3" s="68">
        <v>3914.0040000000004</v>
      </c>
      <c r="I3" s="164">
        <v>750</v>
      </c>
      <c r="J3" s="104">
        <v>2319.25</v>
      </c>
      <c r="K3" s="102">
        <v>0</v>
      </c>
      <c r="L3" s="102">
        <v>1818.13</v>
      </c>
      <c r="M3" s="104">
        <v>100</v>
      </c>
      <c r="N3" s="102">
        <v>886.5</v>
      </c>
      <c r="O3" s="68">
        <v>187.1</v>
      </c>
      <c r="P3" s="102">
        <v>159.34</v>
      </c>
      <c r="Q3" s="102">
        <v>860</v>
      </c>
      <c r="R3" s="102">
        <v>8277.84</v>
      </c>
      <c r="S3" s="68">
        <v>568.9</v>
      </c>
      <c r="T3" s="104">
        <v>344.839</v>
      </c>
      <c r="U3" s="68">
        <v>88.8</v>
      </c>
      <c r="V3" s="68">
        <v>580.75</v>
      </c>
      <c r="W3" s="68">
        <v>209.79</v>
      </c>
      <c r="X3" s="102">
        <v>151.1</v>
      </c>
      <c r="Y3" s="102">
        <v>200</v>
      </c>
      <c r="Z3" s="102">
        <v>1989.55</v>
      </c>
      <c r="AA3" s="106">
        <v>49.28</v>
      </c>
      <c r="AB3" s="68">
        <v>105</v>
      </c>
      <c r="AC3" s="176">
        <v>91</v>
      </c>
      <c r="AD3" s="176">
        <v>50</v>
      </c>
      <c r="AE3" s="68">
        <v>0</v>
      </c>
      <c r="AF3" s="102">
        <v>0</v>
      </c>
      <c r="AG3" s="104">
        <v>649.62</v>
      </c>
      <c r="AH3" s="68">
        <v>77.7</v>
      </c>
      <c r="AI3" s="102">
        <v>0</v>
      </c>
      <c r="AJ3" s="102">
        <v>0</v>
      </c>
      <c r="AK3" s="102">
        <v>256</v>
      </c>
      <c r="AL3" s="68">
        <v>0</v>
      </c>
      <c r="AM3" s="68">
        <v>0</v>
      </c>
      <c r="AN3" s="102">
        <v>100</v>
      </c>
      <c r="AO3" s="68">
        <v>0</v>
      </c>
      <c r="AP3" s="175">
        <v>50.54</v>
      </c>
      <c r="AQ3" s="102">
        <v>25</v>
      </c>
      <c r="AR3" s="102">
        <v>0</v>
      </c>
      <c r="AS3" s="103">
        <v>0</v>
      </c>
      <c r="AT3" s="125">
        <f t="shared" ref="AT3:AT13" si="0">SUM(B3:AS3)</f>
        <v>680310.23300000012</v>
      </c>
      <c r="AW3" s="182"/>
    </row>
    <row r="4" spans="1:49" ht="13.5" thickBot="1">
      <c r="A4" s="77" t="s">
        <v>2442</v>
      </c>
      <c r="B4" s="70">
        <v>370996.47999999998</v>
      </c>
      <c r="C4" s="120">
        <v>337838.89</v>
      </c>
      <c r="D4" s="102">
        <v>34461.53</v>
      </c>
      <c r="E4" s="79">
        <v>26350.799999999999</v>
      </c>
      <c r="F4" s="102">
        <v>5953.44</v>
      </c>
      <c r="G4" s="68">
        <v>2500.9699999999998</v>
      </c>
      <c r="H4" s="68">
        <v>5375.4660000000003</v>
      </c>
      <c r="I4" s="164">
        <v>0</v>
      </c>
      <c r="J4" s="104">
        <v>2413.92</v>
      </c>
      <c r="K4" s="102">
        <v>0</v>
      </c>
      <c r="L4" s="102">
        <v>1818.13</v>
      </c>
      <c r="M4" s="104">
        <v>100</v>
      </c>
      <c r="N4" s="102">
        <v>2776.5</v>
      </c>
      <c r="O4" s="68">
        <v>599.72</v>
      </c>
      <c r="P4" s="102">
        <v>0</v>
      </c>
      <c r="Q4" s="102">
        <v>860</v>
      </c>
      <c r="R4" s="102">
        <v>0</v>
      </c>
      <c r="S4" s="68">
        <v>950.26</v>
      </c>
      <c r="T4" s="104">
        <v>409.3655</v>
      </c>
      <c r="U4" s="68">
        <v>0</v>
      </c>
      <c r="V4" s="68">
        <v>64</v>
      </c>
      <c r="W4" s="68">
        <v>0</v>
      </c>
      <c r="X4" s="102">
        <v>82</v>
      </c>
      <c r="Y4" s="102">
        <v>200</v>
      </c>
      <c r="Z4" s="102">
        <v>0</v>
      </c>
      <c r="AA4" s="106">
        <v>96.32</v>
      </c>
      <c r="AB4" s="68">
        <v>0</v>
      </c>
      <c r="AC4" s="176">
        <v>1234.94</v>
      </c>
      <c r="AD4" s="176">
        <v>0</v>
      </c>
      <c r="AE4" s="68">
        <v>0</v>
      </c>
      <c r="AF4" s="102">
        <v>0</v>
      </c>
      <c r="AG4" s="104">
        <v>230.05</v>
      </c>
      <c r="AH4" s="68">
        <v>155.4</v>
      </c>
      <c r="AI4" s="102">
        <v>0</v>
      </c>
      <c r="AJ4" s="102">
        <v>0</v>
      </c>
      <c r="AK4" s="102">
        <v>0</v>
      </c>
      <c r="AL4" s="68">
        <v>0</v>
      </c>
      <c r="AM4" s="68">
        <v>0</v>
      </c>
      <c r="AN4" s="102">
        <v>0</v>
      </c>
      <c r="AO4" s="68">
        <v>0</v>
      </c>
      <c r="AP4" s="175">
        <v>0</v>
      </c>
      <c r="AQ4" s="102">
        <v>0</v>
      </c>
      <c r="AR4" s="102">
        <v>0</v>
      </c>
      <c r="AS4" s="103">
        <v>0</v>
      </c>
      <c r="AT4" s="125">
        <f t="shared" si="0"/>
        <v>795468.18149999995</v>
      </c>
      <c r="AW4" s="182"/>
    </row>
    <row r="5" spans="1:49" ht="13.5" thickBot="1">
      <c r="A5" s="77" t="s">
        <v>1488</v>
      </c>
      <c r="B5" s="70">
        <v>406450.31</v>
      </c>
      <c r="C5" s="120">
        <v>225797.81</v>
      </c>
      <c r="D5" s="102">
        <v>31556.14</v>
      </c>
      <c r="E5" s="79">
        <v>49996.42</v>
      </c>
      <c r="F5" s="102">
        <v>7440.05</v>
      </c>
      <c r="G5" s="68">
        <v>0</v>
      </c>
      <c r="H5" s="68">
        <v>3729.8590000000004</v>
      </c>
      <c r="I5" s="164">
        <v>0</v>
      </c>
      <c r="J5" s="104">
        <v>2413.92</v>
      </c>
      <c r="K5" s="102">
        <v>0</v>
      </c>
      <c r="L5" s="102">
        <v>1818.13</v>
      </c>
      <c r="M5" s="104">
        <v>70</v>
      </c>
      <c r="N5" s="102">
        <v>741.5</v>
      </c>
      <c r="O5" s="68">
        <v>1909.13</v>
      </c>
      <c r="P5" s="102">
        <v>0</v>
      </c>
      <c r="Q5" s="102">
        <v>860</v>
      </c>
      <c r="R5" s="102">
        <v>0</v>
      </c>
      <c r="S5" s="68">
        <v>350</v>
      </c>
      <c r="T5" s="104">
        <v>280.738</v>
      </c>
      <c r="U5" s="68">
        <v>1110</v>
      </c>
      <c r="V5" s="68">
        <v>348.71</v>
      </c>
      <c r="W5" s="68">
        <v>0</v>
      </c>
      <c r="X5" s="102">
        <v>185.78</v>
      </c>
      <c r="Y5" s="102">
        <v>151.62</v>
      </c>
      <c r="Z5" s="102">
        <v>0</v>
      </c>
      <c r="AA5" s="106">
        <v>194</v>
      </c>
      <c r="AB5" s="68">
        <v>0</v>
      </c>
      <c r="AC5" s="176">
        <v>91</v>
      </c>
      <c r="AD5" s="176">
        <v>1862.66</v>
      </c>
      <c r="AE5" s="68">
        <v>0</v>
      </c>
      <c r="AF5" s="102">
        <v>0</v>
      </c>
      <c r="AG5" s="104">
        <v>230.05</v>
      </c>
      <c r="AH5" s="68">
        <v>0</v>
      </c>
      <c r="AI5" s="102">
        <v>154.84</v>
      </c>
      <c r="AJ5" s="102">
        <v>0</v>
      </c>
      <c r="AK5" s="102">
        <v>0</v>
      </c>
      <c r="AL5" s="68">
        <v>0</v>
      </c>
      <c r="AM5" s="68">
        <v>0</v>
      </c>
      <c r="AN5" s="102">
        <v>130</v>
      </c>
      <c r="AO5" s="68">
        <v>0</v>
      </c>
      <c r="AP5" s="175">
        <v>0</v>
      </c>
      <c r="AQ5" s="102">
        <v>80</v>
      </c>
      <c r="AR5" s="102">
        <v>0</v>
      </c>
      <c r="AS5" s="103">
        <v>0</v>
      </c>
      <c r="AT5" s="125">
        <f t="shared" si="0"/>
        <v>737952.66700000025</v>
      </c>
      <c r="AW5" s="182"/>
    </row>
    <row r="6" spans="1:49" ht="13.5" thickBot="1">
      <c r="A6" s="77" t="s">
        <v>1493</v>
      </c>
      <c r="B6" s="65">
        <v>451238.19</v>
      </c>
      <c r="C6">
        <v>168073.28</v>
      </c>
      <c r="D6" s="102">
        <v>41119.279999999999</v>
      </c>
      <c r="E6" s="79">
        <v>30210.55</v>
      </c>
      <c r="F6" s="102">
        <v>4000</v>
      </c>
      <c r="G6" s="68">
        <v>15974.17</v>
      </c>
      <c r="H6" s="68">
        <v>3546.261</v>
      </c>
      <c r="I6" s="164">
        <v>0</v>
      </c>
      <c r="J6" s="104">
        <v>2413.92</v>
      </c>
      <c r="K6" s="102">
        <v>3000</v>
      </c>
      <c r="L6" s="102">
        <v>1818.13</v>
      </c>
      <c r="M6" s="104">
        <v>84</v>
      </c>
      <c r="N6" s="102">
        <v>1463.19</v>
      </c>
      <c r="O6" s="68">
        <v>0</v>
      </c>
      <c r="P6" s="102">
        <v>66</v>
      </c>
      <c r="Q6" s="102">
        <v>860</v>
      </c>
      <c r="R6" s="102">
        <v>66</v>
      </c>
      <c r="S6" s="68">
        <v>999.38</v>
      </c>
      <c r="T6" s="104">
        <v>517.60349999999994</v>
      </c>
      <c r="U6" s="68">
        <v>0</v>
      </c>
      <c r="V6" s="68">
        <v>0</v>
      </c>
      <c r="W6" s="68">
        <v>0</v>
      </c>
      <c r="X6">
        <v>342.6</v>
      </c>
      <c r="Y6" s="102">
        <v>200</v>
      </c>
      <c r="Z6" s="102">
        <v>0</v>
      </c>
      <c r="AA6" s="106">
        <v>48</v>
      </c>
      <c r="AB6" s="68">
        <v>406.61</v>
      </c>
      <c r="AC6" s="176">
        <v>91</v>
      </c>
      <c r="AD6" s="176">
        <v>0</v>
      </c>
      <c r="AE6" s="68">
        <v>75</v>
      </c>
      <c r="AF6" s="102">
        <v>0</v>
      </c>
      <c r="AG6" s="104">
        <v>0</v>
      </c>
      <c r="AH6" s="65">
        <v>0</v>
      </c>
      <c r="AI6" s="102">
        <v>0</v>
      </c>
      <c r="AJ6" s="102">
        <v>0</v>
      </c>
      <c r="AK6" s="102">
        <v>0</v>
      </c>
      <c r="AL6" s="68">
        <v>0</v>
      </c>
      <c r="AM6" s="68">
        <v>99.68</v>
      </c>
      <c r="AN6" s="102">
        <v>0</v>
      </c>
      <c r="AO6" s="68">
        <v>0</v>
      </c>
      <c r="AP6" s="175">
        <v>0</v>
      </c>
      <c r="AQ6" s="102">
        <v>0</v>
      </c>
      <c r="AR6" s="102">
        <v>0</v>
      </c>
      <c r="AS6" s="103">
        <v>0</v>
      </c>
      <c r="AT6" s="125">
        <f t="shared" si="0"/>
        <v>726712.84450000012</v>
      </c>
      <c r="AW6" s="182"/>
    </row>
    <row r="7" spans="1:49" ht="13.5" thickBot="1">
      <c r="A7" s="77" t="s">
        <v>1494</v>
      </c>
      <c r="B7" s="70">
        <v>427135.17</v>
      </c>
      <c r="C7" s="120">
        <v>34579.879999999997</v>
      </c>
      <c r="D7" s="102">
        <v>29201.64</v>
      </c>
      <c r="E7" s="79">
        <v>6946.3</v>
      </c>
      <c r="F7" s="102">
        <v>3500</v>
      </c>
      <c r="G7" s="68">
        <v>0</v>
      </c>
      <c r="H7" s="68">
        <v>1357.3219999999999</v>
      </c>
      <c r="I7" s="164">
        <v>0</v>
      </c>
      <c r="J7" s="104">
        <v>2413.92</v>
      </c>
      <c r="K7" s="102">
        <v>2500</v>
      </c>
      <c r="L7" s="102">
        <v>1818.13</v>
      </c>
      <c r="M7" s="104">
        <v>0</v>
      </c>
      <c r="N7" s="102">
        <v>1267</v>
      </c>
      <c r="O7" s="68">
        <v>0</v>
      </c>
      <c r="P7" s="102">
        <v>0</v>
      </c>
      <c r="Q7" s="102">
        <v>860</v>
      </c>
      <c r="R7" s="102">
        <v>0</v>
      </c>
      <c r="S7" s="68">
        <v>350</v>
      </c>
      <c r="T7" s="104">
        <v>0</v>
      </c>
      <c r="U7" s="68">
        <v>250</v>
      </c>
      <c r="V7" s="68">
        <v>568.14</v>
      </c>
      <c r="W7" s="68">
        <v>0</v>
      </c>
      <c r="X7" s="102">
        <v>0</v>
      </c>
      <c r="Y7" s="102">
        <v>151.62</v>
      </c>
      <c r="Z7" s="102">
        <v>0</v>
      </c>
      <c r="AA7" s="106">
        <v>55</v>
      </c>
      <c r="AB7" s="68">
        <v>389.61</v>
      </c>
      <c r="AC7" s="176">
        <v>91</v>
      </c>
      <c r="AD7" s="176">
        <v>0</v>
      </c>
      <c r="AE7" s="68">
        <v>555</v>
      </c>
      <c r="AF7" s="102">
        <v>498.4</v>
      </c>
      <c r="AG7" s="104">
        <v>0</v>
      </c>
      <c r="AH7" s="68">
        <v>0</v>
      </c>
      <c r="AI7" s="102">
        <v>91.57</v>
      </c>
      <c r="AJ7" s="102">
        <v>0</v>
      </c>
      <c r="AK7" s="102">
        <v>0</v>
      </c>
      <c r="AL7" s="68">
        <v>0</v>
      </c>
      <c r="AM7" s="68">
        <v>0</v>
      </c>
      <c r="AN7" s="102">
        <v>0</v>
      </c>
      <c r="AO7" s="68">
        <v>0</v>
      </c>
      <c r="AP7" s="175">
        <v>0</v>
      </c>
      <c r="AQ7" s="102">
        <v>0</v>
      </c>
      <c r="AR7" s="102">
        <v>0</v>
      </c>
      <c r="AS7" s="103">
        <v>0</v>
      </c>
      <c r="AT7" s="125">
        <f t="shared" si="0"/>
        <v>514579.70199999999</v>
      </c>
      <c r="AW7" s="182"/>
    </row>
    <row r="8" spans="1:49" ht="13.5" thickBot="1">
      <c r="A8" s="77" t="s">
        <v>1495</v>
      </c>
      <c r="B8" s="68">
        <v>338049.57</v>
      </c>
      <c r="C8" s="121">
        <v>15488.72</v>
      </c>
      <c r="D8" s="104">
        <v>35813.660000000003</v>
      </c>
      <c r="E8" s="68">
        <v>30081.03</v>
      </c>
      <c r="F8" s="104">
        <v>11278.51</v>
      </c>
      <c r="G8" s="68">
        <v>666.66</v>
      </c>
      <c r="H8" s="68">
        <v>1180.4760000000001</v>
      </c>
      <c r="I8" s="164">
        <v>0</v>
      </c>
      <c r="J8" s="104">
        <v>2413.92</v>
      </c>
      <c r="K8" s="104">
        <v>0</v>
      </c>
      <c r="L8" s="104">
        <v>1818.13</v>
      </c>
      <c r="M8" s="104">
        <v>0</v>
      </c>
      <c r="N8" s="104">
        <v>976.18</v>
      </c>
      <c r="O8" s="68">
        <v>0</v>
      </c>
      <c r="P8" s="104">
        <v>15229.38</v>
      </c>
      <c r="Q8" s="104">
        <v>860</v>
      </c>
      <c r="R8" s="104">
        <v>147.16999999999999</v>
      </c>
      <c r="S8" s="68">
        <v>965.14</v>
      </c>
      <c r="T8" s="104">
        <v>216.614</v>
      </c>
      <c r="U8" s="68">
        <v>0</v>
      </c>
      <c r="V8" s="68">
        <v>0</v>
      </c>
      <c r="W8" s="68">
        <v>0</v>
      </c>
      <c r="X8" s="104">
        <v>163.4</v>
      </c>
      <c r="Y8" s="104">
        <v>242.47</v>
      </c>
      <c r="Z8" s="104">
        <v>0</v>
      </c>
      <c r="AA8" s="106">
        <v>62.82</v>
      </c>
      <c r="AB8" s="68">
        <v>0</v>
      </c>
      <c r="AC8" s="176">
        <v>91</v>
      </c>
      <c r="AD8" s="176">
        <v>70</v>
      </c>
      <c r="AE8" s="68">
        <v>0</v>
      </c>
      <c r="AF8" s="104">
        <v>0</v>
      </c>
      <c r="AG8" s="104">
        <v>0</v>
      </c>
      <c r="AH8" s="68">
        <v>0</v>
      </c>
      <c r="AI8" s="104">
        <v>0</v>
      </c>
      <c r="AJ8" s="104">
        <v>0</v>
      </c>
      <c r="AK8" s="104">
        <v>0</v>
      </c>
      <c r="AL8" s="68">
        <v>0</v>
      </c>
      <c r="AM8" s="68">
        <v>0</v>
      </c>
      <c r="AN8" s="104">
        <v>0</v>
      </c>
      <c r="AO8" s="68">
        <v>0</v>
      </c>
      <c r="AP8" s="175">
        <v>0</v>
      </c>
      <c r="AQ8" s="104">
        <v>0</v>
      </c>
      <c r="AR8" s="104">
        <v>0</v>
      </c>
      <c r="AS8" s="105">
        <v>0</v>
      </c>
      <c r="AT8" s="125">
        <f t="shared" si="0"/>
        <v>455814.85</v>
      </c>
      <c r="AW8" s="182"/>
    </row>
    <row r="9" spans="1:49" ht="13.5" thickBot="1">
      <c r="A9" s="77" t="s">
        <v>3133</v>
      </c>
      <c r="B9" s="70">
        <v>530552</v>
      </c>
      <c r="C9" s="120">
        <v>1972.46</v>
      </c>
      <c r="D9" s="102">
        <v>38969.32</v>
      </c>
      <c r="E9" s="79">
        <v>15590.74</v>
      </c>
      <c r="F9" s="102">
        <v>14875.5</v>
      </c>
      <c r="G9" s="68">
        <v>9385.2999999999993</v>
      </c>
      <c r="H9" s="68">
        <v>4668.9840000000004</v>
      </c>
      <c r="I9" s="164">
        <v>15712.12</v>
      </c>
      <c r="J9" s="104">
        <v>2413.92</v>
      </c>
      <c r="K9" s="102">
        <v>1500</v>
      </c>
      <c r="L9" s="102">
        <v>1818.13</v>
      </c>
      <c r="M9" s="104">
        <v>16440.98</v>
      </c>
      <c r="N9" s="102">
        <v>1499.06</v>
      </c>
      <c r="O9" s="68">
        <v>0</v>
      </c>
      <c r="P9" s="102">
        <v>0</v>
      </c>
      <c r="Q9" s="102">
        <v>860</v>
      </c>
      <c r="R9" s="102">
        <v>0</v>
      </c>
      <c r="S9" s="68">
        <v>350</v>
      </c>
      <c r="T9" s="104">
        <v>1108.0250000000001</v>
      </c>
      <c r="U9" s="68">
        <v>0</v>
      </c>
      <c r="V9" s="68">
        <v>0</v>
      </c>
      <c r="W9" s="68">
        <v>0</v>
      </c>
      <c r="X9" s="102">
        <v>469</v>
      </c>
      <c r="Y9" s="102">
        <v>151.62</v>
      </c>
      <c r="Z9" s="102">
        <v>0</v>
      </c>
      <c r="AA9" s="106">
        <v>49</v>
      </c>
      <c r="AB9" s="68">
        <v>0</v>
      </c>
      <c r="AC9" s="176">
        <v>91</v>
      </c>
      <c r="AD9" s="176">
        <v>72</v>
      </c>
      <c r="AE9" s="68">
        <v>0</v>
      </c>
      <c r="AF9" s="102">
        <v>0</v>
      </c>
      <c r="AG9" s="104">
        <v>0</v>
      </c>
      <c r="AH9" s="68">
        <v>179.2</v>
      </c>
      <c r="AI9" s="102">
        <v>0</v>
      </c>
      <c r="AJ9" s="102">
        <v>0</v>
      </c>
      <c r="AK9" s="102">
        <v>0</v>
      </c>
      <c r="AL9" s="68">
        <v>0</v>
      </c>
      <c r="AM9" s="68">
        <v>0</v>
      </c>
      <c r="AN9" s="102">
        <v>0</v>
      </c>
      <c r="AO9" s="68">
        <v>0</v>
      </c>
      <c r="AP9" s="175">
        <v>0</v>
      </c>
      <c r="AQ9" s="102">
        <v>0</v>
      </c>
      <c r="AR9" s="102">
        <v>0</v>
      </c>
      <c r="AS9" s="103">
        <v>0</v>
      </c>
      <c r="AT9" s="125">
        <f t="shared" si="0"/>
        <v>658728.35900000005</v>
      </c>
      <c r="AW9" s="182"/>
    </row>
    <row r="10" spans="1:49" ht="13.5" thickBot="1">
      <c r="A10" s="78" t="s">
        <v>3134</v>
      </c>
      <c r="B10" s="70">
        <v>513720.07</v>
      </c>
      <c r="C10" s="120">
        <v>26614.16</v>
      </c>
      <c r="D10" s="102">
        <v>103538.38</v>
      </c>
      <c r="E10" s="79">
        <v>15961.04</v>
      </c>
      <c r="F10" s="102">
        <v>4958.5</v>
      </c>
      <c r="G10" s="68">
        <v>4722</v>
      </c>
      <c r="H10" s="68">
        <v>5502.8249999999998</v>
      </c>
      <c r="I10" s="164">
        <v>0</v>
      </c>
      <c r="J10" s="104">
        <v>2413.92</v>
      </c>
      <c r="K10" s="102">
        <v>0</v>
      </c>
      <c r="L10" s="102">
        <v>1818.13</v>
      </c>
      <c r="M10" s="104">
        <v>0</v>
      </c>
      <c r="N10" s="102">
        <v>505.05</v>
      </c>
      <c r="O10" s="68">
        <v>0</v>
      </c>
      <c r="P10" s="102">
        <v>0</v>
      </c>
      <c r="Q10" s="102">
        <v>860</v>
      </c>
      <c r="R10" s="102">
        <v>0</v>
      </c>
      <c r="S10" s="68">
        <v>787.26</v>
      </c>
      <c r="T10" s="104">
        <v>323.25349999999997</v>
      </c>
      <c r="U10" s="68">
        <v>933.4</v>
      </c>
      <c r="V10" s="68">
        <v>196.12</v>
      </c>
      <c r="W10" s="68">
        <v>445.11</v>
      </c>
      <c r="X10" s="102">
        <v>655.29999999999995</v>
      </c>
      <c r="Y10" s="102">
        <v>200</v>
      </c>
      <c r="Z10" s="102">
        <v>0</v>
      </c>
      <c r="AA10" s="106">
        <v>69.17</v>
      </c>
      <c r="AB10" s="68">
        <f>360.75+232.65+72.15</f>
        <v>665.55</v>
      </c>
      <c r="AC10" s="176">
        <v>91</v>
      </c>
      <c r="AD10" s="176">
        <v>0</v>
      </c>
      <c r="AE10" s="68">
        <v>250</v>
      </c>
      <c r="AF10" s="102">
        <v>0</v>
      </c>
      <c r="AG10" s="104">
        <v>0</v>
      </c>
      <c r="AH10" s="68">
        <v>0</v>
      </c>
      <c r="AI10" s="102">
        <v>0</v>
      </c>
      <c r="AJ10" s="102">
        <v>285.07</v>
      </c>
      <c r="AK10" s="102">
        <v>0</v>
      </c>
      <c r="AL10" s="68">
        <v>0</v>
      </c>
      <c r="AM10" s="68">
        <v>0</v>
      </c>
      <c r="AN10" s="102">
        <v>0</v>
      </c>
      <c r="AO10" s="68">
        <v>194.43</v>
      </c>
      <c r="AP10" s="175">
        <v>0</v>
      </c>
      <c r="AQ10" s="102">
        <v>0</v>
      </c>
      <c r="AR10" s="102">
        <v>0</v>
      </c>
      <c r="AS10" s="103">
        <v>0</v>
      </c>
      <c r="AT10" s="125">
        <f t="shared" si="0"/>
        <v>685709.73850000021</v>
      </c>
      <c r="AW10" s="182"/>
    </row>
    <row r="11" spans="1:49" ht="13.5" thickBot="1">
      <c r="A11" s="77" t="s">
        <v>3138</v>
      </c>
      <c r="B11" s="70">
        <v>454539.49</v>
      </c>
      <c r="C11" s="120">
        <v>33407.64</v>
      </c>
      <c r="D11" s="102">
        <v>73236.570000000007</v>
      </c>
      <c r="E11" s="79">
        <v>21256.32</v>
      </c>
      <c r="F11" s="102">
        <v>9917</v>
      </c>
      <c r="G11" s="68">
        <v>400</v>
      </c>
      <c r="H11" s="68">
        <v>1842.606</v>
      </c>
      <c r="I11" s="164">
        <v>0</v>
      </c>
      <c r="J11" s="104">
        <v>2413.92</v>
      </c>
      <c r="K11" s="102">
        <v>0</v>
      </c>
      <c r="L11" s="102">
        <v>1818.13</v>
      </c>
      <c r="M11" s="104">
        <v>3000</v>
      </c>
      <c r="N11" s="102">
        <v>1030.6099999999999</v>
      </c>
      <c r="O11" s="68">
        <v>4500</v>
      </c>
      <c r="P11" s="102">
        <v>0</v>
      </c>
      <c r="Q11" s="102">
        <v>860</v>
      </c>
      <c r="R11" s="102">
        <v>0</v>
      </c>
      <c r="S11" s="68">
        <v>350</v>
      </c>
      <c r="T11" s="104">
        <v>1109.3244999999997</v>
      </c>
      <c r="U11" s="68">
        <v>0</v>
      </c>
      <c r="V11" s="68">
        <v>499.96</v>
      </c>
      <c r="W11" s="68">
        <v>465.43</v>
      </c>
      <c r="X11" s="102">
        <v>162.5</v>
      </c>
      <c r="Y11" s="102">
        <v>260.69</v>
      </c>
      <c r="Z11" s="102">
        <v>0</v>
      </c>
      <c r="AA11" s="106">
        <v>46</v>
      </c>
      <c r="AB11" s="68">
        <v>0</v>
      </c>
      <c r="AC11" s="176">
        <v>91</v>
      </c>
      <c r="AD11" s="176">
        <v>63</v>
      </c>
      <c r="AE11" s="68">
        <v>444</v>
      </c>
      <c r="AF11" s="102">
        <v>384.61</v>
      </c>
      <c r="AG11" s="104">
        <v>0</v>
      </c>
      <c r="AH11" s="68">
        <v>0</v>
      </c>
      <c r="AI11" s="102">
        <v>0</v>
      </c>
      <c r="AJ11" s="102">
        <v>90</v>
      </c>
      <c r="AK11" s="102">
        <v>0</v>
      </c>
      <c r="AL11" s="68">
        <v>0</v>
      </c>
      <c r="AM11" s="68">
        <v>0</v>
      </c>
      <c r="AN11" s="102">
        <v>0</v>
      </c>
      <c r="AO11" s="68">
        <v>0</v>
      </c>
      <c r="AP11" s="175">
        <v>60</v>
      </c>
      <c r="AQ11" s="102">
        <v>0</v>
      </c>
      <c r="AR11" s="102">
        <v>0</v>
      </c>
      <c r="AS11" s="103">
        <v>0</v>
      </c>
      <c r="AT11" s="125">
        <f t="shared" si="0"/>
        <v>612248.8004999999</v>
      </c>
      <c r="AW11" s="182"/>
    </row>
    <row r="12" spans="1:49" ht="13.5" thickBot="1">
      <c r="A12" s="77" t="s">
        <v>3139</v>
      </c>
      <c r="B12" s="70">
        <v>533051.28</v>
      </c>
      <c r="C12" s="120">
        <v>23324.18</v>
      </c>
      <c r="D12" s="102">
        <v>8837.68</v>
      </c>
      <c r="E12" s="79">
        <v>25411.51</v>
      </c>
      <c r="F12" s="102">
        <v>9913.86</v>
      </c>
      <c r="G12" s="68">
        <v>0</v>
      </c>
      <c r="H12" s="68">
        <v>4280.8950000000004</v>
      </c>
      <c r="I12" s="164">
        <v>12359.57</v>
      </c>
      <c r="J12" s="104">
        <v>2413.92</v>
      </c>
      <c r="K12" s="102">
        <v>0</v>
      </c>
      <c r="L12" s="102">
        <v>1818.13</v>
      </c>
      <c r="M12" s="104">
        <v>0</v>
      </c>
      <c r="N12" s="102">
        <v>345</v>
      </c>
      <c r="O12" s="68">
        <v>3072.81</v>
      </c>
      <c r="P12" s="102">
        <v>75.209999999999994</v>
      </c>
      <c r="Q12" s="102">
        <v>860</v>
      </c>
      <c r="R12" s="102">
        <v>0</v>
      </c>
      <c r="S12" s="68">
        <v>803.22</v>
      </c>
      <c r="T12" s="104">
        <v>135.02149999999997</v>
      </c>
      <c r="U12" s="68">
        <v>1856.35</v>
      </c>
      <c r="V12" s="68">
        <v>737.34</v>
      </c>
      <c r="W12" s="68">
        <v>0</v>
      </c>
      <c r="X12" s="102">
        <v>300.3</v>
      </c>
      <c r="Y12" s="102">
        <v>290.04000000000002</v>
      </c>
      <c r="Z12" s="102">
        <v>635</v>
      </c>
      <c r="AA12" s="106">
        <v>168</v>
      </c>
      <c r="AB12" s="68">
        <f>337.72+337.72</f>
        <v>675.44</v>
      </c>
      <c r="AC12" s="176">
        <v>91</v>
      </c>
      <c r="AD12" s="176">
        <v>0</v>
      </c>
      <c r="AE12" s="68">
        <v>0</v>
      </c>
      <c r="AF12" s="102">
        <v>346.21</v>
      </c>
      <c r="AG12" s="104">
        <v>0</v>
      </c>
      <c r="AH12" s="68">
        <v>177.6</v>
      </c>
      <c r="AI12" s="102">
        <v>93.79</v>
      </c>
      <c r="AJ12" s="102">
        <v>0</v>
      </c>
      <c r="AK12" s="102">
        <v>0</v>
      </c>
      <c r="AL12" s="68">
        <v>0</v>
      </c>
      <c r="AM12" s="68">
        <v>0</v>
      </c>
      <c r="AN12" s="102">
        <v>0</v>
      </c>
      <c r="AO12" s="68">
        <v>0</v>
      </c>
      <c r="AP12" s="175">
        <v>0</v>
      </c>
      <c r="AQ12" s="102">
        <v>0</v>
      </c>
      <c r="AR12" s="102">
        <v>0</v>
      </c>
      <c r="AS12" s="103">
        <v>0</v>
      </c>
      <c r="AT12" s="125">
        <f t="shared" si="0"/>
        <v>632073.35650000011</v>
      </c>
      <c r="AW12" s="182"/>
    </row>
    <row r="13" spans="1:49" ht="13.5" thickBot="1">
      <c r="A13" s="78" t="s">
        <v>3140</v>
      </c>
      <c r="B13" s="70">
        <v>422954.57</v>
      </c>
      <c r="C13" s="120">
        <v>31602.67</v>
      </c>
      <c r="D13" s="102">
        <v>45664.93</v>
      </c>
      <c r="E13" s="79">
        <v>38269.360000000001</v>
      </c>
      <c r="F13" s="102">
        <v>9917</v>
      </c>
      <c r="G13" s="68">
        <v>520.80999999999995</v>
      </c>
      <c r="H13" s="68">
        <v>2848.8820000000001</v>
      </c>
      <c r="I13" s="164">
        <v>0</v>
      </c>
      <c r="J13" s="104">
        <v>2413.92</v>
      </c>
      <c r="K13" s="102">
        <v>20000</v>
      </c>
      <c r="L13" s="102">
        <v>1818.13</v>
      </c>
      <c r="M13" s="104">
        <v>100</v>
      </c>
      <c r="N13" s="102">
        <v>2206.5700000000002</v>
      </c>
      <c r="O13" s="68">
        <v>3072.81</v>
      </c>
      <c r="P13" s="102">
        <v>0</v>
      </c>
      <c r="Q13" s="102">
        <v>860</v>
      </c>
      <c r="R13" s="102">
        <v>0</v>
      </c>
      <c r="S13" s="68">
        <v>350</v>
      </c>
      <c r="T13" s="104">
        <v>753.3075</v>
      </c>
      <c r="U13" s="68">
        <v>656.12</v>
      </c>
      <c r="V13" s="68">
        <v>445.6</v>
      </c>
      <c r="W13" s="68">
        <v>0</v>
      </c>
      <c r="X13" s="102">
        <v>443.35</v>
      </c>
      <c r="Y13" s="102">
        <v>242.47</v>
      </c>
      <c r="Z13" s="102">
        <v>0</v>
      </c>
      <c r="AA13" s="106">
        <v>69.17</v>
      </c>
      <c r="AB13" s="68">
        <v>39.200000000000003</v>
      </c>
      <c r="AC13" s="176">
        <v>91</v>
      </c>
      <c r="AD13" s="176">
        <v>0</v>
      </c>
      <c r="AE13" s="68">
        <v>422</v>
      </c>
      <c r="AF13" s="102">
        <v>265.29000000000002</v>
      </c>
      <c r="AG13" s="104">
        <v>262.18</v>
      </c>
      <c r="AH13" s="68">
        <v>0</v>
      </c>
      <c r="AI13" s="102">
        <v>93.79</v>
      </c>
      <c r="AJ13" s="102">
        <v>0</v>
      </c>
      <c r="AK13" s="102">
        <v>0</v>
      </c>
      <c r="AL13" s="68">
        <v>0</v>
      </c>
      <c r="AM13" s="68">
        <v>0</v>
      </c>
      <c r="AN13" s="102">
        <v>0</v>
      </c>
      <c r="AO13" s="68">
        <v>0</v>
      </c>
      <c r="AP13" s="175">
        <v>0</v>
      </c>
      <c r="AQ13" s="102">
        <v>0</v>
      </c>
      <c r="AR13" s="102">
        <v>0</v>
      </c>
      <c r="AS13" s="103">
        <v>0</v>
      </c>
      <c r="AT13" s="125">
        <f t="shared" si="0"/>
        <v>586383.12950000016</v>
      </c>
      <c r="AW13" s="182"/>
    </row>
    <row r="14" spans="1:49">
      <c r="A14" s="118" t="s">
        <v>3473</v>
      </c>
      <c r="B14" s="38">
        <f t="shared" ref="B14:AT14" si="1">SUM(B2:B13)</f>
        <v>5279899.9300000006</v>
      </c>
      <c r="C14" s="38">
        <f t="shared" si="1"/>
        <v>1250917.5899999996</v>
      </c>
      <c r="D14" s="38">
        <f t="shared" si="1"/>
        <v>498690.67</v>
      </c>
      <c r="E14" s="38">
        <f t="shared" si="1"/>
        <v>361008.49</v>
      </c>
      <c r="F14" s="38">
        <f t="shared" si="1"/>
        <v>88298.44</v>
      </c>
      <c r="G14" s="38">
        <f t="shared" si="1"/>
        <v>45120.209999999992</v>
      </c>
      <c r="H14" s="38">
        <f t="shared" si="1"/>
        <v>40313.971000000005</v>
      </c>
      <c r="I14" s="38">
        <f t="shared" si="1"/>
        <v>28849.190000000002</v>
      </c>
      <c r="J14" s="38">
        <f t="shared" si="1"/>
        <v>28772.369999999995</v>
      </c>
      <c r="K14" s="38">
        <f t="shared" si="1"/>
        <v>27820.47</v>
      </c>
      <c r="L14" s="38">
        <f t="shared" si="1"/>
        <v>21817.560000000009</v>
      </c>
      <c r="M14" s="38">
        <f t="shared" si="1"/>
        <v>20098.98</v>
      </c>
      <c r="N14" s="38">
        <f t="shared" si="1"/>
        <v>16217.699999999999</v>
      </c>
      <c r="O14" s="38">
        <f t="shared" si="1"/>
        <v>15564.579999999998</v>
      </c>
      <c r="P14" s="38">
        <f t="shared" si="1"/>
        <v>15529.929999999998</v>
      </c>
      <c r="Q14" s="38">
        <f t="shared" si="1"/>
        <v>10320</v>
      </c>
      <c r="R14" s="38">
        <f t="shared" si="1"/>
        <v>8491.01</v>
      </c>
      <c r="S14" s="38">
        <f t="shared" si="1"/>
        <v>7174.1600000000008</v>
      </c>
      <c r="T14" s="38">
        <f t="shared" si="1"/>
        <v>5493.3774999999987</v>
      </c>
      <c r="U14" s="38">
        <f t="shared" si="1"/>
        <v>5394.6699999999992</v>
      </c>
      <c r="V14" s="38">
        <f t="shared" si="1"/>
        <v>3644.08</v>
      </c>
      <c r="W14" s="38">
        <f t="shared" si="1"/>
        <v>3555.22</v>
      </c>
      <c r="X14" s="38">
        <f t="shared" si="1"/>
        <v>3079.53</v>
      </c>
      <c r="Y14" s="38">
        <f t="shared" si="1"/>
        <v>2658.96</v>
      </c>
      <c r="Z14" s="38">
        <f t="shared" si="1"/>
        <v>2624.55</v>
      </c>
      <c r="AA14" s="38">
        <f t="shared" si="1"/>
        <v>2507.7000000000003</v>
      </c>
      <c r="AB14" s="38">
        <f t="shared" si="1"/>
        <v>2472.5100000000002</v>
      </c>
      <c r="AC14" s="38">
        <f t="shared" si="1"/>
        <v>2235.94</v>
      </c>
      <c r="AD14" s="38">
        <f t="shared" si="1"/>
        <v>2227.66</v>
      </c>
      <c r="AE14" s="38">
        <f t="shared" si="1"/>
        <v>1796</v>
      </c>
      <c r="AF14" s="38">
        <f t="shared" si="1"/>
        <v>1494.51</v>
      </c>
      <c r="AG14" s="38">
        <f t="shared" si="1"/>
        <v>1371.9</v>
      </c>
      <c r="AH14" s="38">
        <f t="shared" si="1"/>
        <v>589.9</v>
      </c>
      <c r="AI14" s="38">
        <f t="shared" si="1"/>
        <v>433.99</v>
      </c>
      <c r="AJ14" s="38">
        <f t="shared" si="1"/>
        <v>375.07</v>
      </c>
      <c r="AK14" s="38">
        <f t="shared" si="1"/>
        <v>366</v>
      </c>
      <c r="AL14" s="38">
        <f t="shared" si="1"/>
        <v>295</v>
      </c>
      <c r="AM14" s="38">
        <f t="shared" si="1"/>
        <v>271.93</v>
      </c>
      <c r="AN14" s="38">
        <f t="shared" si="1"/>
        <v>230</v>
      </c>
      <c r="AO14" s="38">
        <f t="shared" si="1"/>
        <v>194.43</v>
      </c>
      <c r="AP14" s="38">
        <f t="shared" si="1"/>
        <v>170.54</v>
      </c>
      <c r="AQ14" s="38">
        <f t="shared" si="1"/>
        <v>148.69999999999999</v>
      </c>
      <c r="AR14" s="38">
        <f t="shared" si="1"/>
        <v>134.4</v>
      </c>
      <c r="AS14" s="38">
        <f t="shared" si="1"/>
        <v>80</v>
      </c>
      <c r="AT14" s="181">
        <f t="shared" si="1"/>
        <v>7808751.8185000001</v>
      </c>
      <c r="AW14" s="182"/>
    </row>
    <row r="15" spans="1:49">
      <c r="AW15" s="182"/>
    </row>
    <row r="16" spans="1:49">
      <c r="AW16" s="182"/>
    </row>
    <row r="17" spans="40:49">
      <c r="AW17" s="182"/>
    </row>
    <row r="18" spans="40:49">
      <c r="AN18" s="27"/>
      <c r="AO18" s="27"/>
      <c r="AP18" s="27"/>
      <c r="AQ18" s="27"/>
      <c r="AR18" s="27"/>
      <c r="AS18" s="27"/>
      <c r="AT18" s="27"/>
      <c r="AU18" s="27"/>
      <c r="AV18" s="27"/>
      <c r="AW18" s="182"/>
    </row>
    <row r="19" spans="40:49">
      <c r="AN19" s="27"/>
      <c r="AO19" s="184"/>
      <c r="AP19" s="185"/>
      <c r="AQ19" s="185"/>
      <c r="AR19" s="185"/>
      <c r="AS19" s="185"/>
      <c r="AT19" s="185"/>
      <c r="AU19" s="27"/>
      <c r="AV19" s="27"/>
      <c r="AW19" s="182"/>
    </row>
    <row r="20" spans="40:49">
      <c r="AN20" s="27"/>
      <c r="AO20" s="184"/>
      <c r="AP20" s="185"/>
      <c r="AQ20" s="185"/>
      <c r="AR20" s="185"/>
      <c r="AS20" s="185"/>
      <c r="AT20" s="185"/>
      <c r="AU20" s="27"/>
      <c r="AV20" s="27"/>
      <c r="AW20" s="182"/>
    </row>
    <row r="21" spans="40:49">
      <c r="AN21" s="27"/>
      <c r="AO21" s="184"/>
      <c r="AP21" s="185"/>
      <c r="AQ21" s="185"/>
      <c r="AR21" s="185"/>
      <c r="AS21" s="185"/>
      <c r="AT21" s="185"/>
      <c r="AU21" s="27"/>
      <c r="AV21" s="27"/>
      <c r="AW21" s="182"/>
    </row>
    <row r="22" spans="40:49">
      <c r="AN22" s="27"/>
      <c r="AO22" s="184"/>
      <c r="AP22" s="185"/>
      <c r="AQ22" s="185"/>
      <c r="AR22" s="185"/>
      <c r="AS22" s="185"/>
      <c r="AT22" s="185"/>
      <c r="AU22" s="27"/>
      <c r="AV22" s="27"/>
      <c r="AW22" s="182"/>
    </row>
    <row r="23" spans="40:49">
      <c r="AN23" s="27"/>
      <c r="AO23" s="184"/>
      <c r="AP23" s="185"/>
      <c r="AQ23" s="185"/>
      <c r="AR23" s="185"/>
      <c r="AS23" s="185"/>
      <c r="AT23" s="185"/>
      <c r="AU23" s="27"/>
      <c r="AV23" s="27"/>
      <c r="AW23" s="182"/>
    </row>
    <row r="24" spans="40:49">
      <c r="AN24" s="27"/>
      <c r="AO24" s="184"/>
      <c r="AP24" s="185"/>
      <c r="AQ24" s="185"/>
      <c r="AR24" s="185"/>
      <c r="AS24" s="185"/>
      <c r="AT24" s="185"/>
      <c r="AU24" s="27"/>
      <c r="AV24" s="27"/>
      <c r="AW24" s="182"/>
    </row>
    <row r="25" spans="40:49">
      <c r="AN25" s="27"/>
      <c r="AO25" s="184"/>
      <c r="AP25" s="185"/>
      <c r="AQ25" s="185"/>
      <c r="AR25" s="185"/>
      <c r="AS25" s="185"/>
      <c r="AT25" s="185"/>
      <c r="AU25" s="27"/>
      <c r="AV25" s="27"/>
      <c r="AW25" s="182"/>
    </row>
    <row r="26" spans="40:49">
      <c r="AN26" s="27"/>
      <c r="AO26" s="184"/>
      <c r="AP26" s="185"/>
      <c r="AQ26" s="185"/>
      <c r="AR26" s="185"/>
      <c r="AS26" s="185"/>
      <c r="AT26" s="185"/>
      <c r="AU26" s="27"/>
      <c r="AV26" s="27"/>
      <c r="AW26" s="182"/>
    </row>
    <row r="27" spans="40:49">
      <c r="AN27" s="27"/>
      <c r="AO27" s="184"/>
      <c r="AP27" s="185"/>
      <c r="AQ27" s="185"/>
      <c r="AR27" s="185"/>
      <c r="AS27" s="185"/>
      <c r="AT27" s="185"/>
      <c r="AU27" s="27"/>
      <c r="AV27" s="27"/>
      <c r="AW27" s="182"/>
    </row>
    <row r="28" spans="40:49">
      <c r="AN28" s="27"/>
      <c r="AO28" s="184"/>
      <c r="AP28" s="185"/>
      <c r="AQ28" s="185"/>
      <c r="AR28" s="185"/>
      <c r="AS28" s="185"/>
      <c r="AT28" s="185"/>
      <c r="AU28" s="27"/>
      <c r="AV28" s="27"/>
      <c r="AW28" s="182"/>
    </row>
    <row r="29" spans="40:49">
      <c r="AN29" s="27"/>
      <c r="AO29" s="184"/>
      <c r="AP29" s="185"/>
      <c r="AQ29" s="185"/>
      <c r="AR29" s="185"/>
      <c r="AS29" s="185"/>
      <c r="AT29" s="185"/>
      <c r="AU29" s="27"/>
      <c r="AV29" s="27"/>
      <c r="AW29" s="182"/>
    </row>
    <row r="30" spans="40:49">
      <c r="AN30" s="27"/>
      <c r="AO30" s="184"/>
      <c r="AP30" s="185"/>
      <c r="AQ30" s="185"/>
      <c r="AR30" s="185"/>
      <c r="AS30" s="185"/>
      <c r="AT30" s="185"/>
      <c r="AU30" s="27"/>
      <c r="AV30" s="27"/>
      <c r="AW30" s="182"/>
    </row>
    <row r="31" spans="40:49">
      <c r="AN31" s="27"/>
      <c r="AO31" s="184"/>
      <c r="AP31" s="185"/>
      <c r="AQ31" s="185"/>
      <c r="AR31" s="185"/>
      <c r="AS31" s="185"/>
      <c r="AT31" s="185"/>
      <c r="AU31" s="27"/>
      <c r="AV31" s="27"/>
      <c r="AW31" s="182"/>
    </row>
    <row r="32" spans="40:49">
      <c r="AN32" s="27"/>
      <c r="AO32" s="184"/>
      <c r="AP32" s="185"/>
      <c r="AQ32" s="185"/>
      <c r="AR32" s="185"/>
      <c r="AS32" s="185"/>
      <c r="AT32" s="185"/>
      <c r="AU32" s="27"/>
      <c r="AV32" s="27"/>
      <c r="AW32" s="182"/>
    </row>
    <row r="33" spans="40:93">
      <c r="AN33" s="27"/>
      <c r="AO33" s="184"/>
      <c r="AP33" s="185"/>
      <c r="AQ33" s="185"/>
      <c r="AR33" s="185"/>
      <c r="AS33" s="185"/>
      <c r="AT33" s="185"/>
      <c r="AU33" s="27"/>
      <c r="AV33" s="27"/>
      <c r="AW33" s="182"/>
    </row>
    <row r="34" spans="40:93">
      <c r="AN34" s="27"/>
      <c r="AO34" s="184"/>
      <c r="AP34" s="185"/>
      <c r="AQ34" s="185"/>
      <c r="AR34" s="185"/>
      <c r="AS34" s="185"/>
      <c r="AT34" s="185"/>
      <c r="AU34" s="27"/>
      <c r="AV34" s="27"/>
      <c r="AW34" s="182"/>
    </row>
    <row r="35" spans="40:93">
      <c r="AN35" s="27"/>
      <c r="AO35" s="184"/>
      <c r="AP35" s="185"/>
      <c r="AQ35" s="185"/>
      <c r="AR35" s="185"/>
      <c r="AS35" s="185"/>
      <c r="AT35" s="185"/>
      <c r="AU35" s="27"/>
      <c r="AV35" s="27"/>
      <c r="AW35" s="182"/>
    </row>
    <row r="36" spans="40:93">
      <c r="AN36" s="27"/>
      <c r="AO36" s="184"/>
      <c r="AP36" s="185"/>
      <c r="AQ36" s="185"/>
      <c r="AR36" s="185"/>
      <c r="AS36" s="185"/>
      <c r="AT36" s="185"/>
      <c r="AU36" s="27"/>
      <c r="AV36" s="27"/>
      <c r="AW36" s="182"/>
    </row>
    <row r="37" spans="40:93">
      <c r="AN37" s="27"/>
      <c r="AO37" s="184"/>
      <c r="AP37" s="185"/>
      <c r="AQ37" s="185"/>
      <c r="AR37" s="185"/>
      <c r="AS37" s="185"/>
      <c r="AT37" s="185"/>
      <c r="AU37" s="27"/>
      <c r="AV37" s="27"/>
      <c r="AW37" s="182"/>
    </row>
    <row r="38" spans="40:93">
      <c r="AN38" s="27"/>
      <c r="AO38" s="184"/>
      <c r="AP38" s="185"/>
      <c r="AQ38" s="185"/>
      <c r="AR38" s="185"/>
      <c r="AS38" s="185"/>
      <c r="AT38" s="185"/>
      <c r="AU38" s="27"/>
      <c r="AV38" s="27"/>
      <c r="AW38" s="182"/>
    </row>
    <row r="39" spans="40:93">
      <c r="AN39" s="27"/>
      <c r="AO39" s="184"/>
      <c r="AP39" s="185"/>
      <c r="AQ39" s="185"/>
      <c r="AR39" s="185"/>
      <c r="AS39" s="185"/>
      <c r="AT39" s="185"/>
      <c r="AU39" s="27"/>
      <c r="AV39" s="27"/>
      <c r="AW39" s="182"/>
    </row>
    <row r="40" spans="40:93">
      <c r="AN40" s="27"/>
      <c r="AO40" s="184"/>
      <c r="AP40" s="185"/>
      <c r="AQ40" s="185"/>
      <c r="AR40" s="185"/>
      <c r="AS40" s="185"/>
      <c r="AT40" s="185"/>
      <c r="AU40" s="27"/>
      <c r="AV40" s="27"/>
      <c r="AW40" s="182"/>
    </row>
    <row r="41" spans="40:93">
      <c r="AN41" s="27"/>
      <c r="AO41" s="184"/>
      <c r="AP41" s="185"/>
      <c r="AQ41" s="185"/>
      <c r="AR41" s="185"/>
      <c r="AS41" s="185"/>
      <c r="AT41" s="185"/>
      <c r="AU41" s="27"/>
      <c r="AV41" s="27"/>
      <c r="AW41" s="182"/>
    </row>
    <row r="42" spans="40:93">
      <c r="AN42" s="27"/>
      <c r="AO42" s="184"/>
      <c r="AP42" s="185"/>
      <c r="AQ42" s="185"/>
      <c r="AR42" s="185"/>
      <c r="AS42" s="185"/>
      <c r="AT42" s="185"/>
      <c r="AU42" s="27"/>
      <c r="AV42" s="27"/>
      <c r="AW42" s="182"/>
    </row>
    <row r="43" spans="40:93">
      <c r="AN43" s="27"/>
      <c r="AO43" s="184"/>
      <c r="AP43" s="185"/>
      <c r="AQ43" s="185"/>
      <c r="AR43" s="185"/>
      <c r="AS43" s="185"/>
      <c r="AT43" s="185"/>
      <c r="AU43" s="27"/>
      <c r="AV43" s="27"/>
      <c r="AW43" s="182"/>
    </row>
    <row r="44" spans="40:93">
      <c r="AN44" s="27"/>
      <c r="AO44" s="184"/>
      <c r="AP44" s="185"/>
      <c r="AQ44" s="185"/>
      <c r="AR44" s="185"/>
      <c r="AS44" s="185"/>
      <c r="AT44" s="185"/>
      <c r="AU44" s="27"/>
      <c r="AV44" s="27"/>
      <c r="AW44" s="182"/>
    </row>
    <row r="45" spans="40:93">
      <c r="AN45" s="27"/>
      <c r="AO45" s="184"/>
      <c r="AP45" s="185"/>
      <c r="AQ45" s="185"/>
      <c r="AR45" s="185"/>
      <c r="AS45" s="185"/>
      <c r="AT45" s="185"/>
      <c r="AU45" s="27"/>
      <c r="AV45" s="27"/>
      <c r="AW45" s="182"/>
    </row>
    <row r="46" spans="40:93">
      <c r="AN46" s="27"/>
      <c r="AO46" s="184"/>
      <c r="AP46" s="185"/>
      <c r="AQ46" s="185"/>
      <c r="AR46" s="185"/>
      <c r="AS46" s="185"/>
      <c r="AT46" s="185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</row>
    <row r="47" spans="40:93">
      <c r="AO47" s="184"/>
      <c r="AP47" s="185"/>
      <c r="AQ47" s="185"/>
      <c r="AR47" s="185"/>
      <c r="AS47" s="185"/>
      <c r="AT47" s="185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</row>
    <row r="48" spans="40:93">
      <c r="AO48" s="184"/>
      <c r="AP48" s="185"/>
      <c r="AQ48" s="185"/>
      <c r="AR48" s="185"/>
      <c r="AS48" s="185"/>
      <c r="AT48" s="185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</row>
    <row r="49" spans="41:93" ht="14.25">
      <c r="AO49" s="184"/>
      <c r="AP49" s="185"/>
      <c r="AQ49" s="185"/>
      <c r="AR49" s="185"/>
      <c r="AS49" s="185"/>
      <c r="AT49" s="185"/>
      <c r="AU49" s="183"/>
      <c r="AV49" s="183"/>
      <c r="AW49" s="183"/>
      <c r="AX49" s="183"/>
      <c r="AY49" s="183"/>
      <c r="AZ49" s="183"/>
      <c r="BA49" s="183"/>
      <c r="BB49" s="183"/>
      <c r="BC49" s="183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</row>
    <row r="50" spans="41:93">
      <c r="AO50" s="184"/>
      <c r="AP50" s="185"/>
      <c r="AQ50" s="185"/>
      <c r="AR50" s="185"/>
      <c r="AS50" s="185"/>
      <c r="AT50" s="185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</row>
    <row r="51" spans="41:93">
      <c r="AO51" s="184"/>
      <c r="AP51" s="185"/>
      <c r="AQ51" s="185"/>
      <c r="AR51" s="185"/>
      <c r="AS51" s="185"/>
      <c r="AT51" s="185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</row>
    <row r="52" spans="41:93">
      <c r="AO52" s="184"/>
      <c r="AP52" s="185"/>
      <c r="AQ52" s="185"/>
      <c r="AR52" s="185"/>
      <c r="AS52" s="185"/>
      <c r="AT52" s="185"/>
      <c r="AU52" s="27"/>
      <c r="AV52" s="27"/>
    </row>
    <row r="53" spans="41:93">
      <c r="AO53" s="184"/>
      <c r="AP53" s="185"/>
      <c r="AQ53" s="185"/>
      <c r="AR53" s="185"/>
      <c r="AS53" s="185"/>
      <c r="AT53" s="185"/>
      <c r="AU53" s="27"/>
      <c r="AV53" s="27"/>
    </row>
    <row r="54" spans="41:93">
      <c r="AO54" s="184"/>
      <c r="AP54" s="185"/>
      <c r="AQ54" s="185"/>
      <c r="AR54" s="185"/>
      <c r="AS54" s="185"/>
      <c r="AT54" s="185"/>
      <c r="AU54" s="27"/>
      <c r="AV54" s="27"/>
    </row>
    <row r="55" spans="41:93">
      <c r="AO55" s="184"/>
      <c r="AP55" s="185"/>
      <c r="AQ55" s="185"/>
      <c r="AR55" s="185"/>
      <c r="AS55" s="185"/>
      <c r="AT55" s="185"/>
      <c r="AU55" s="27"/>
      <c r="AV55" s="27"/>
    </row>
    <row r="56" spans="41:93">
      <c r="AO56" s="184"/>
      <c r="AP56" s="185"/>
      <c r="AQ56" s="185"/>
      <c r="AR56" s="185"/>
      <c r="AS56" s="185"/>
      <c r="AT56" s="185"/>
      <c r="AU56" s="27"/>
      <c r="AV56" s="27"/>
    </row>
    <row r="57" spans="41:93">
      <c r="AO57" s="184"/>
      <c r="AP57" s="185"/>
      <c r="AQ57" s="185"/>
      <c r="AR57" s="185"/>
      <c r="AS57" s="185"/>
      <c r="AT57" s="185"/>
      <c r="AU57" s="27"/>
      <c r="AV57" s="27"/>
    </row>
    <row r="58" spans="41:93">
      <c r="AO58" s="184"/>
      <c r="AP58" s="185"/>
      <c r="AQ58" s="185"/>
      <c r="AR58" s="185"/>
      <c r="AS58" s="185"/>
      <c r="AT58" s="185"/>
      <c r="AU58" s="27"/>
      <c r="AV58" s="27"/>
    </row>
    <row r="59" spans="41:93">
      <c r="AO59" s="184"/>
      <c r="AP59" s="185"/>
      <c r="AQ59" s="185"/>
      <c r="AR59" s="185"/>
      <c r="AS59" s="185"/>
      <c r="AT59" s="185"/>
      <c r="AU59" s="27"/>
      <c r="AV59" s="27"/>
    </row>
    <row r="60" spans="41:93">
      <c r="AO60" s="184"/>
      <c r="AP60" s="185"/>
      <c r="AQ60" s="185"/>
      <c r="AR60" s="185"/>
      <c r="AS60" s="185"/>
      <c r="AT60" s="185"/>
      <c r="AU60" s="27"/>
      <c r="AV60" s="27"/>
    </row>
    <row r="61" spans="41:93">
      <c r="AO61" s="184"/>
      <c r="AP61" s="185"/>
      <c r="AQ61" s="185"/>
      <c r="AR61" s="185"/>
      <c r="AS61" s="185"/>
      <c r="AT61" s="185"/>
      <c r="AU61" s="27"/>
      <c r="AV61" s="27"/>
    </row>
    <row r="62" spans="41:93">
      <c r="AO62" s="184"/>
      <c r="AP62" s="185"/>
      <c r="AQ62" s="185"/>
      <c r="AR62" s="185"/>
      <c r="AS62" s="185"/>
      <c r="AT62" s="185"/>
      <c r="AU62" s="27"/>
      <c r="AV62" s="27"/>
    </row>
    <row r="63" spans="41:93">
      <c r="AO63" s="184"/>
      <c r="AP63" s="185"/>
      <c r="AQ63" s="185"/>
      <c r="AR63" s="185"/>
      <c r="AS63" s="185"/>
      <c r="AT63" s="185"/>
      <c r="AU63" s="27"/>
      <c r="AV63" s="27"/>
    </row>
    <row r="64" spans="41:93">
      <c r="AO64" s="184"/>
      <c r="AP64" s="185"/>
      <c r="AQ64" s="185"/>
      <c r="AR64" s="185"/>
      <c r="AS64" s="185"/>
      <c r="AT64" s="185"/>
      <c r="AU64" s="27"/>
      <c r="AV64" s="27"/>
    </row>
    <row r="65" spans="41:48">
      <c r="AO65" s="184"/>
      <c r="AP65" s="185"/>
      <c r="AQ65" s="185"/>
      <c r="AR65" s="185"/>
      <c r="AS65" s="185"/>
      <c r="AT65" s="185"/>
      <c r="AU65" s="27"/>
      <c r="AV65" s="27"/>
    </row>
    <row r="66" spans="41:48">
      <c r="AO66" s="184"/>
      <c r="AP66" s="185"/>
      <c r="AQ66" s="185"/>
      <c r="AR66" s="185"/>
      <c r="AS66" s="185"/>
      <c r="AT66" s="185"/>
      <c r="AU66" s="27"/>
      <c r="AV66" s="27"/>
    </row>
    <row r="67" spans="41:48">
      <c r="AP67" s="27"/>
      <c r="AQ67" s="27"/>
      <c r="AR67" s="27"/>
      <c r="AS67" s="27"/>
      <c r="AT67" s="27"/>
      <c r="AU67" s="27"/>
      <c r="AV67" s="27"/>
    </row>
    <row r="68" spans="41:48">
      <c r="AP68" s="27"/>
      <c r="AQ68" s="27"/>
      <c r="AR68" s="27"/>
      <c r="AS68" s="27"/>
      <c r="AT68" s="27"/>
      <c r="AU68" s="27"/>
      <c r="AV68" s="27"/>
    </row>
    <row r="69" spans="41:48">
      <c r="AP69" s="27"/>
      <c r="AQ69" s="27"/>
      <c r="AR69" s="27"/>
      <c r="AS69" s="27"/>
      <c r="AT69" s="27"/>
      <c r="AU69" s="27"/>
      <c r="AV69" s="27"/>
    </row>
    <row r="70" spans="41:48">
      <c r="AP70" s="27"/>
      <c r="AQ70" s="27"/>
      <c r="AR70" s="27"/>
      <c r="AS70" s="27"/>
      <c r="AT70" s="27"/>
      <c r="AU70" s="27"/>
      <c r="AV70" s="27"/>
    </row>
    <row r="71" spans="41:48">
      <c r="AP71" s="27"/>
      <c r="AQ71" s="27"/>
      <c r="AR71" s="27"/>
      <c r="AS71" s="27"/>
      <c r="AT71" s="27"/>
      <c r="AU71" s="27"/>
      <c r="AV71" s="27"/>
    </row>
    <row r="72" spans="41:48">
      <c r="AP72" s="27"/>
      <c r="AQ72" s="27"/>
      <c r="AR72" s="27"/>
      <c r="AS72" s="27"/>
      <c r="AT72" s="27"/>
      <c r="AU72" s="27"/>
      <c r="AV72" s="27"/>
    </row>
    <row r="73" spans="41:48">
      <c r="AP73" s="27"/>
      <c r="AQ73" s="27"/>
      <c r="AR73" s="27"/>
      <c r="AS73" s="27"/>
      <c r="AT73" s="27"/>
      <c r="AU73" s="27"/>
      <c r="AV73" s="27"/>
    </row>
    <row r="74" spans="41:48">
      <c r="AP74" s="27"/>
      <c r="AQ74" s="27"/>
      <c r="AR74" s="27"/>
      <c r="AS74" s="27"/>
      <c r="AT74" s="27"/>
      <c r="AU74" s="27"/>
      <c r="AV74" s="27"/>
    </row>
    <row r="75" spans="41:48">
      <c r="AP75" s="27"/>
      <c r="AQ75" s="27"/>
      <c r="AR75" s="27"/>
      <c r="AS75" s="27"/>
      <c r="AT75" s="27"/>
      <c r="AU75" s="27"/>
      <c r="AV75" s="27"/>
    </row>
    <row r="76" spans="41:48">
      <c r="AP76" s="27"/>
      <c r="AQ76" s="27"/>
      <c r="AR76" s="27"/>
      <c r="AS76" s="27"/>
      <c r="AT76" s="27"/>
      <c r="AU76" s="27"/>
      <c r="AV76" s="27"/>
    </row>
    <row r="77" spans="41:48">
      <c r="AP77" s="27"/>
      <c r="AQ77" s="27"/>
      <c r="AR77" s="27"/>
      <c r="AS77" s="27"/>
      <c r="AT77" s="27"/>
      <c r="AU77" s="27"/>
      <c r="AV77" s="27"/>
    </row>
    <row r="78" spans="41:48">
      <c r="AP78" s="27"/>
      <c r="AQ78" s="27"/>
      <c r="AR78" s="27"/>
      <c r="AS78" s="27"/>
      <c r="AT78" s="27"/>
      <c r="AU78" s="27"/>
      <c r="AV78" s="27"/>
    </row>
    <row r="79" spans="41:48">
      <c r="AP79" s="27"/>
      <c r="AQ79" s="27"/>
      <c r="AR79" s="27"/>
      <c r="AS79" s="27"/>
      <c r="AT79" s="27"/>
      <c r="AU79" s="27"/>
      <c r="AV79" s="27"/>
    </row>
    <row r="80" spans="41:48">
      <c r="AP80" s="27"/>
      <c r="AQ80" s="27"/>
      <c r="AR80" s="27"/>
      <c r="AS80" s="27"/>
      <c r="AT80" s="27"/>
      <c r="AU80" s="27"/>
      <c r="AV80" s="27"/>
    </row>
    <row r="81" spans="42:48">
      <c r="AP81" s="27"/>
      <c r="AQ81" s="27"/>
      <c r="AR81" s="27"/>
      <c r="AS81" s="27"/>
      <c r="AT81" s="27"/>
      <c r="AU81" s="27"/>
      <c r="AV81" s="27"/>
    </row>
    <row r="82" spans="42:48">
      <c r="AP82" s="27"/>
      <c r="AQ82" s="27"/>
      <c r="AR82" s="27"/>
      <c r="AS82" s="27"/>
      <c r="AT82" s="27"/>
      <c r="AU82" s="27"/>
      <c r="AV82" s="27"/>
    </row>
    <row r="83" spans="42:48">
      <c r="AP83" s="27"/>
      <c r="AQ83" s="27"/>
      <c r="AR83" s="27"/>
      <c r="AS83" s="27"/>
      <c r="AT83" s="27"/>
      <c r="AU83" s="27"/>
      <c r="AV83" s="27"/>
    </row>
    <row r="84" spans="42:48">
      <c r="AP84" s="27"/>
      <c r="AQ84" s="27"/>
      <c r="AR84" s="27"/>
      <c r="AS84" s="27"/>
      <c r="AT84" s="27"/>
      <c r="AU84" s="27"/>
      <c r="AV84" s="27"/>
    </row>
    <row r="85" spans="42:48">
      <c r="AP85" s="27"/>
      <c r="AQ85" s="27"/>
      <c r="AR85" s="27"/>
      <c r="AS85" s="27"/>
      <c r="AT85" s="27"/>
      <c r="AU85" s="27"/>
      <c r="AV85" s="27"/>
    </row>
    <row r="86" spans="42:48">
      <c r="AP86" s="27"/>
      <c r="AQ86" s="27"/>
      <c r="AR86" s="27"/>
      <c r="AS86" s="27"/>
      <c r="AT86" s="27"/>
      <c r="AU86" s="27"/>
      <c r="AV86" s="27"/>
    </row>
    <row r="87" spans="42:48">
      <c r="AP87" s="27"/>
      <c r="AQ87" s="27"/>
      <c r="AR87" s="27"/>
      <c r="AS87" s="27"/>
      <c r="AT87" s="27"/>
      <c r="AU87" s="27"/>
      <c r="AV87" s="27"/>
    </row>
    <row r="88" spans="42:48">
      <c r="AP88" s="27"/>
      <c r="AQ88" s="27"/>
      <c r="AR88" s="27"/>
      <c r="AS88" s="27"/>
      <c r="AT88" s="27"/>
      <c r="AU88" s="27"/>
      <c r="AV88" s="27"/>
    </row>
  </sheetData>
  <phoneticPr fontId="2" type="noConversion"/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S149"/>
  <sheetViews>
    <sheetView tabSelected="1" zoomScale="75" workbookViewId="0">
      <selection sqref="A1:B65536"/>
    </sheetView>
  </sheetViews>
  <sheetFormatPr baseColWidth="10" defaultRowHeight="12.75"/>
  <cols>
    <col min="1" max="1" width="59.7109375" style="27" customWidth="1"/>
    <col min="2" max="2" width="13.42578125" style="38" customWidth="1"/>
    <col min="3" max="5" width="11.42578125" style="38"/>
    <col min="6" max="6" width="10.85546875" style="38" customWidth="1"/>
    <col min="7" max="8" width="11.42578125" style="38"/>
    <col min="9" max="9" width="5.5703125" style="38" customWidth="1"/>
    <col min="10" max="12" width="14.42578125" style="38" customWidth="1"/>
    <col min="13" max="13" width="11.42578125" style="38"/>
    <col min="14" max="14" width="12.5703125" style="38" customWidth="1"/>
    <col min="15" max="15" width="19.28515625" style="57" customWidth="1"/>
    <col min="16" max="16" width="59.5703125" style="60" customWidth="1"/>
    <col min="17" max="17" width="11.42578125" style="38"/>
    <col min="18" max="18" width="11.5703125" style="38" bestFit="1" customWidth="1"/>
    <col min="19" max="19" width="15.7109375" style="38" bestFit="1" customWidth="1"/>
    <col min="20" max="16384" width="11.42578125" style="38"/>
  </cols>
  <sheetData>
    <row r="1" spans="1:18" ht="13.5" thickBot="1">
      <c r="A1" s="51" t="s">
        <v>1310</v>
      </c>
      <c r="B1" s="77" t="s">
        <v>2437</v>
      </c>
      <c r="C1" s="77" t="s">
        <v>2440</v>
      </c>
      <c r="D1" s="77" t="s">
        <v>2442</v>
      </c>
      <c r="E1" s="77" t="s">
        <v>1488</v>
      </c>
      <c r="F1" s="77" t="s">
        <v>1493</v>
      </c>
      <c r="G1" s="77" t="s">
        <v>1494</v>
      </c>
      <c r="H1" s="77" t="s">
        <v>1495</v>
      </c>
      <c r="I1" s="77" t="s">
        <v>3133</v>
      </c>
      <c r="J1" s="78" t="s">
        <v>3134</v>
      </c>
      <c r="K1" s="77" t="s">
        <v>3138</v>
      </c>
      <c r="L1" s="77" t="s">
        <v>3139</v>
      </c>
      <c r="M1" s="78" t="s">
        <v>3140</v>
      </c>
      <c r="N1" s="118" t="s">
        <v>3473</v>
      </c>
      <c r="P1" s="54"/>
      <c r="Q1" s="74"/>
    </row>
    <row r="2" spans="1:18">
      <c r="A2" s="56" t="s">
        <v>141</v>
      </c>
      <c r="B2" s="70">
        <v>367978.97</v>
      </c>
      <c r="C2" s="70">
        <v>463233.83</v>
      </c>
      <c r="D2" s="70">
        <v>370996.47999999998</v>
      </c>
      <c r="E2" s="70">
        <v>406450.31</v>
      </c>
      <c r="F2" s="65">
        <v>451238.19</v>
      </c>
      <c r="G2" s="70">
        <v>427135.17</v>
      </c>
      <c r="H2" s="68">
        <v>338049.57</v>
      </c>
      <c r="I2" s="70">
        <v>530552</v>
      </c>
      <c r="J2" s="70">
        <v>513720.07</v>
      </c>
      <c r="K2" s="70">
        <v>454539.49</v>
      </c>
      <c r="L2" s="70">
        <v>533051.28</v>
      </c>
      <c r="M2" s="70">
        <v>422954.57</v>
      </c>
      <c r="N2" s="38">
        <f t="shared" ref="N2:N46" si="0">SUM(B2:M2)</f>
        <v>5279899.9300000006</v>
      </c>
      <c r="O2" s="82">
        <f t="shared" ref="O2:O45" si="1">N2/$N$46</f>
        <v>0.67615158641502682</v>
      </c>
      <c r="P2" s="38"/>
      <c r="Q2" s="60"/>
    </row>
    <row r="3" spans="1:18" ht="13.5" thickBot="1">
      <c r="A3" s="38" t="s">
        <v>1322</v>
      </c>
      <c r="B3" s="120">
        <v>217507.39</v>
      </c>
      <c r="C3" s="120">
        <v>134710.51</v>
      </c>
      <c r="D3" s="120">
        <v>337838.89</v>
      </c>
      <c r="E3" s="120">
        <v>225797.81</v>
      </c>
      <c r="F3">
        <v>168073.28</v>
      </c>
      <c r="G3" s="120">
        <v>34579.879999999997</v>
      </c>
      <c r="H3" s="121">
        <v>15488.72</v>
      </c>
      <c r="I3" s="120">
        <v>1972.46</v>
      </c>
      <c r="J3" s="120">
        <v>26614.16</v>
      </c>
      <c r="K3" s="120">
        <v>33407.64</v>
      </c>
      <c r="L3" s="120">
        <v>23324.18</v>
      </c>
      <c r="M3" s="120">
        <v>31602.67</v>
      </c>
      <c r="N3" s="38">
        <f t="shared" si="0"/>
        <v>1250917.5899999996</v>
      </c>
      <c r="O3" s="82">
        <f t="shared" si="1"/>
        <v>0.16019430749949115</v>
      </c>
      <c r="P3" s="38"/>
      <c r="Q3" s="60"/>
    </row>
    <row r="4" spans="1:18" customFormat="1" ht="13.5" thickBot="1">
      <c r="A4" s="104" t="s">
        <v>544</v>
      </c>
      <c r="B4" s="102">
        <v>41325.19</v>
      </c>
      <c r="C4" s="102">
        <v>14966.35</v>
      </c>
      <c r="D4" s="102">
        <v>34461.53</v>
      </c>
      <c r="E4" s="102">
        <v>31556.14</v>
      </c>
      <c r="F4" s="102">
        <v>41119.279999999999</v>
      </c>
      <c r="G4" s="102">
        <v>29201.64</v>
      </c>
      <c r="H4" s="104">
        <v>35813.660000000003</v>
      </c>
      <c r="I4" s="102">
        <v>38969.32</v>
      </c>
      <c r="J4" s="102">
        <v>103538.38</v>
      </c>
      <c r="K4" s="102">
        <v>73236.570000000007</v>
      </c>
      <c r="L4" s="102">
        <v>8837.68</v>
      </c>
      <c r="M4" s="102">
        <v>45664.93</v>
      </c>
      <c r="N4" s="38">
        <f t="shared" si="0"/>
        <v>498690.67</v>
      </c>
      <c r="O4" s="82">
        <f t="shared" si="1"/>
        <v>6.3863045156401774E-2</v>
      </c>
      <c r="P4" s="77" t="s">
        <v>2437</v>
      </c>
    </row>
    <row r="5" spans="1:18" customFormat="1" ht="13.5" thickBot="1">
      <c r="A5" s="104" t="s">
        <v>3458</v>
      </c>
      <c r="B5" s="79">
        <v>70375.850000000006</v>
      </c>
      <c r="C5" s="79">
        <v>30558.57</v>
      </c>
      <c r="D5" s="79">
        <v>26350.799999999999</v>
      </c>
      <c r="E5" s="79">
        <v>49996.42</v>
      </c>
      <c r="F5" s="79">
        <v>30210.55</v>
      </c>
      <c r="G5" s="79">
        <v>6946.3</v>
      </c>
      <c r="H5" s="68">
        <v>30081.03</v>
      </c>
      <c r="I5" s="79">
        <v>15590.74</v>
      </c>
      <c r="J5" s="79">
        <v>15961.04</v>
      </c>
      <c r="K5" s="79">
        <v>21256.32</v>
      </c>
      <c r="L5" s="79">
        <v>25411.51</v>
      </c>
      <c r="M5" s="79">
        <v>38269.360000000001</v>
      </c>
      <c r="N5" s="38">
        <f t="shared" si="0"/>
        <v>361008.49</v>
      </c>
      <c r="O5" s="82">
        <f t="shared" si="1"/>
        <v>4.6231266966984604E-2</v>
      </c>
      <c r="P5" s="77" t="s">
        <v>2440</v>
      </c>
    </row>
    <row r="6" spans="1:18" s="7" customFormat="1" ht="13.5" thickBot="1">
      <c r="A6" s="38" t="s">
        <v>3533</v>
      </c>
      <c r="B6" s="102">
        <v>1783.93</v>
      </c>
      <c r="C6" s="102">
        <v>4760.6499999999996</v>
      </c>
      <c r="D6" s="102">
        <v>5953.44</v>
      </c>
      <c r="E6" s="102">
        <v>7440.05</v>
      </c>
      <c r="F6" s="102">
        <v>4000</v>
      </c>
      <c r="G6" s="102">
        <v>3500</v>
      </c>
      <c r="H6" s="104">
        <v>11278.51</v>
      </c>
      <c r="I6" s="102">
        <v>14875.5</v>
      </c>
      <c r="J6" s="102">
        <v>4958.5</v>
      </c>
      <c r="K6" s="102">
        <v>9917</v>
      </c>
      <c r="L6" s="102">
        <v>9913.86</v>
      </c>
      <c r="M6" s="102">
        <v>9917</v>
      </c>
      <c r="N6" s="38">
        <f t="shared" si="0"/>
        <v>88298.44</v>
      </c>
      <c r="O6" s="82">
        <f t="shared" si="1"/>
        <v>1.1307625348113758E-2</v>
      </c>
      <c r="P6" s="77" t="s">
        <v>2442</v>
      </c>
    </row>
    <row r="7" spans="1:18" s="56" customFormat="1" ht="13.5" thickBot="1">
      <c r="A7" s="56" t="s">
        <v>3451</v>
      </c>
      <c r="B7" s="68">
        <v>3730.01</v>
      </c>
      <c r="C7" s="68">
        <v>7220.29</v>
      </c>
      <c r="D7" s="68">
        <v>2500.9699999999998</v>
      </c>
      <c r="E7" s="68">
        <v>0</v>
      </c>
      <c r="F7" s="68">
        <v>15974.17</v>
      </c>
      <c r="G7" s="68">
        <v>0</v>
      </c>
      <c r="H7" s="68">
        <v>666.66</v>
      </c>
      <c r="I7" s="68">
        <v>9385.2999999999993</v>
      </c>
      <c r="J7" s="68">
        <v>4722</v>
      </c>
      <c r="K7" s="68">
        <v>400</v>
      </c>
      <c r="L7" s="68">
        <v>0</v>
      </c>
      <c r="M7" s="68">
        <v>520.80999999999995</v>
      </c>
      <c r="N7" s="38">
        <f t="shared" si="0"/>
        <v>45120.209999999992</v>
      </c>
      <c r="O7" s="82">
        <f t="shared" si="1"/>
        <v>5.7781590513741321E-3</v>
      </c>
      <c r="P7" s="77" t="s">
        <v>1488</v>
      </c>
      <c r="Q7" s="65"/>
      <c r="R7" s="38"/>
    </row>
    <row r="8" spans="1:18" s="56" customFormat="1" ht="13.5" thickBot="1">
      <c r="A8" s="56" t="s">
        <v>1323</v>
      </c>
      <c r="B8" s="68">
        <v>2066.3910000000001</v>
      </c>
      <c r="C8" s="68">
        <v>3914.0040000000004</v>
      </c>
      <c r="D8" s="68">
        <v>5375.4660000000003</v>
      </c>
      <c r="E8" s="68">
        <v>3729.8590000000004</v>
      </c>
      <c r="F8" s="68">
        <v>3546.261</v>
      </c>
      <c r="G8" s="68">
        <v>1357.3219999999999</v>
      </c>
      <c r="H8" s="68">
        <v>1180.4760000000001</v>
      </c>
      <c r="I8" s="68">
        <v>4668.9840000000004</v>
      </c>
      <c r="J8" s="68">
        <v>5502.8249999999998</v>
      </c>
      <c r="K8" s="68">
        <v>1842.606</v>
      </c>
      <c r="L8" s="68">
        <v>4280.8950000000004</v>
      </c>
      <c r="M8" s="68">
        <v>2848.8820000000001</v>
      </c>
      <c r="N8" s="38">
        <f t="shared" si="0"/>
        <v>40313.971000000005</v>
      </c>
      <c r="O8" s="82">
        <f t="shared" si="1"/>
        <v>5.1626651655762319E-3</v>
      </c>
      <c r="P8" s="77" t="s">
        <v>1493</v>
      </c>
      <c r="Q8" s="65"/>
      <c r="R8" s="38"/>
    </row>
    <row r="9" spans="1:18" s="163" customFormat="1" ht="13.5" thickBot="1">
      <c r="A9" s="56" t="s">
        <v>2403</v>
      </c>
      <c r="B9" s="164">
        <v>27.5</v>
      </c>
      <c r="C9" s="164">
        <v>750</v>
      </c>
      <c r="D9" s="164">
        <v>0</v>
      </c>
      <c r="E9" s="164">
        <v>0</v>
      </c>
      <c r="F9" s="164">
        <v>0</v>
      </c>
      <c r="G9" s="164">
        <v>0</v>
      </c>
      <c r="H9" s="164">
        <v>0</v>
      </c>
      <c r="I9" s="164">
        <v>15712.12</v>
      </c>
      <c r="J9" s="164">
        <v>0</v>
      </c>
      <c r="K9" s="164">
        <v>0</v>
      </c>
      <c r="L9" s="164">
        <v>12359.57</v>
      </c>
      <c r="M9" s="164">
        <v>0</v>
      </c>
      <c r="N9" s="38">
        <f t="shared" si="0"/>
        <v>28849.190000000002</v>
      </c>
      <c r="O9" s="82">
        <f t="shared" si="1"/>
        <v>3.6944688050723202E-3</v>
      </c>
      <c r="P9" s="165" t="s">
        <v>1494</v>
      </c>
      <c r="Q9" s="166"/>
      <c r="R9" s="49"/>
    </row>
    <row r="10" spans="1:18" customFormat="1" ht="13.5" customHeight="1" thickBot="1">
      <c r="A10" s="104" t="s">
        <v>309</v>
      </c>
      <c r="B10" s="104">
        <v>2313.92</v>
      </c>
      <c r="C10" s="104">
        <v>2319.25</v>
      </c>
      <c r="D10" s="104">
        <v>2413.92</v>
      </c>
      <c r="E10" s="104">
        <v>2413.92</v>
      </c>
      <c r="F10" s="104">
        <v>2413.92</v>
      </c>
      <c r="G10" s="104">
        <v>2413.92</v>
      </c>
      <c r="H10" s="104">
        <v>2413.92</v>
      </c>
      <c r="I10" s="104">
        <v>2413.92</v>
      </c>
      <c r="J10" s="104">
        <v>2413.92</v>
      </c>
      <c r="K10" s="104">
        <v>2413.92</v>
      </c>
      <c r="L10" s="104">
        <v>2413.92</v>
      </c>
      <c r="M10" s="104">
        <v>2413.92</v>
      </c>
      <c r="N10" s="38">
        <f t="shared" si="0"/>
        <v>28772.369999999995</v>
      </c>
      <c r="O10" s="82">
        <f t="shared" si="1"/>
        <v>3.6846311252759141E-3</v>
      </c>
      <c r="P10" s="77" t="s">
        <v>1495</v>
      </c>
    </row>
    <row r="11" spans="1:18" customFormat="1" ht="13.5" customHeight="1" thickBot="1">
      <c r="A11" s="104" t="s">
        <v>1318</v>
      </c>
      <c r="B11" s="102">
        <v>820.47</v>
      </c>
      <c r="C11" s="102">
        <v>0</v>
      </c>
      <c r="D11" s="102">
        <v>0</v>
      </c>
      <c r="E11" s="102">
        <v>0</v>
      </c>
      <c r="F11" s="102">
        <v>3000</v>
      </c>
      <c r="G11" s="102">
        <v>2500</v>
      </c>
      <c r="H11" s="104">
        <v>0</v>
      </c>
      <c r="I11" s="102">
        <v>1500</v>
      </c>
      <c r="J11" s="102">
        <v>0</v>
      </c>
      <c r="K11" s="102">
        <v>0</v>
      </c>
      <c r="L11" s="102">
        <v>0</v>
      </c>
      <c r="M11" s="102">
        <v>20000</v>
      </c>
      <c r="N11" s="38">
        <f t="shared" si="0"/>
        <v>27820.47</v>
      </c>
      <c r="O11" s="82">
        <f t="shared" si="1"/>
        <v>3.562729440842198E-3</v>
      </c>
      <c r="P11" s="77" t="s">
        <v>3133</v>
      </c>
    </row>
    <row r="12" spans="1:18" s="56" customFormat="1" ht="13.5" thickBot="1">
      <c r="A12" s="38" t="s">
        <v>21</v>
      </c>
      <c r="B12" s="102">
        <v>1818.13</v>
      </c>
      <c r="C12" s="102">
        <v>1818.13</v>
      </c>
      <c r="D12" s="102">
        <v>1818.13</v>
      </c>
      <c r="E12" s="102">
        <v>1818.13</v>
      </c>
      <c r="F12" s="102">
        <v>1818.13</v>
      </c>
      <c r="G12" s="102">
        <v>1818.13</v>
      </c>
      <c r="H12" s="104">
        <v>1818.13</v>
      </c>
      <c r="I12" s="102">
        <v>1818.13</v>
      </c>
      <c r="J12" s="102">
        <v>1818.13</v>
      </c>
      <c r="K12" s="102">
        <v>1818.13</v>
      </c>
      <c r="L12" s="102">
        <v>1818.13</v>
      </c>
      <c r="M12" s="102">
        <v>1818.13</v>
      </c>
      <c r="N12" s="38">
        <f t="shared" si="0"/>
        <v>21817.560000000009</v>
      </c>
      <c r="O12" s="82">
        <f t="shared" si="1"/>
        <v>2.7939881439580688E-3</v>
      </c>
      <c r="P12" s="78" t="s">
        <v>3134</v>
      </c>
      <c r="Q12" s="65"/>
      <c r="R12" s="38"/>
    </row>
    <row r="13" spans="1:18" s="56" customFormat="1" ht="13.5" thickBot="1">
      <c r="A13" s="38" t="s">
        <v>1331</v>
      </c>
      <c r="B13" s="104">
        <v>204</v>
      </c>
      <c r="C13" s="104">
        <v>100</v>
      </c>
      <c r="D13" s="104">
        <v>100</v>
      </c>
      <c r="E13" s="104">
        <v>70</v>
      </c>
      <c r="F13" s="104">
        <v>84</v>
      </c>
      <c r="G13" s="104">
        <v>0</v>
      </c>
      <c r="H13" s="104">
        <v>0</v>
      </c>
      <c r="I13" s="104">
        <v>16440.98</v>
      </c>
      <c r="J13" s="104">
        <v>0</v>
      </c>
      <c r="K13" s="104">
        <v>3000</v>
      </c>
      <c r="L13" s="104">
        <v>0</v>
      </c>
      <c r="M13" s="104">
        <v>100</v>
      </c>
      <c r="N13" s="38">
        <f t="shared" si="0"/>
        <v>20098.98</v>
      </c>
      <c r="O13" s="82">
        <f t="shared" si="1"/>
        <v>2.5739043149486155E-3</v>
      </c>
      <c r="P13" s="77" t="s">
        <v>3138</v>
      </c>
      <c r="Q13" s="65"/>
      <c r="R13" s="38"/>
    </row>
    <row r="14" spans="1:18" customFormat="1" ht="13.5" thickBot="1">
      <c r="A14" s="104" t="s">
        <v>1313</v>
      </c>
      <c r="B14" s="102">
        <v>2520.54</v>
      </c>
      <c r="C14" s="102">
        <v>886.5</v>
      </c>
      <c r="D14" s="102">
        <v>2776.5</v>
      </c>
      <c r="E14" s="102">
        <v>741.5</v>
      </c>
      <c r="F14" s="102">
        <v>1463.19</v>
      </c>
      <c r="G14" s="102">
        <v>1267</v>
      </c>
      <c r="H14" s="104">
        <v>976.18</v>
      </c>
      <c r="I14" s="102">
        <v>1499.06</v>
      </c>
      <c r="J14" s="102">
        <v>505.05</v>
      </c>
      <c r="K14" s="102">
        <v>1030.6099999999999</v>
      </c>
      <c r="L14" s="102">
        <v>345</v>
      </c>
      <c r="M14" s="102">
        <v>2206.5700000000002</v>
      </c>
      <c r="N14" s="38">
        <f t="shared" si="0"/>
        <v>16217.699999999999</v>
      </c>
      <c r="O14" s="82">
        <f t="shared" si="1"/>
        <v>2.0768620103379458E-3</v>
      </c>
      <c r="P14" s="77" t="s">
        <v>3139</v>
      </c>
    </row>
    <row r="15" spans="1:18" customFormat="1" ht="13.5" thickBot="1">
      <c r="A15" s="119" t="s">
        <v>1328</v>
      </c>
      <c r="B15" s="68">
        <v>2223.0100000000002</v>
      </c>
      <c r="C15" s="68">
        <v>187.1</v>
      </c>
      <c r="D15" s="68">
        <v>599.72</v>
      </c>
      <c r="E15" s="68">
        <v>1909.13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4500</v>
      </c>
      <c r="L15" s="68">
        <v>3072.81</v>
      </c>
      <c r="M15" s="68">
        <v>3072.81</v>
      </c>
      <c r="N15" s="38">
        <f t="shared" si="0"/>
        <v>15564.579999999998</v>
      </c>
      <c r="O15" s="82">
        <f t="shared" si="1"/>
        <v>1.9932225228525488E-3</v>
      </c>
      <c r="P15" s="78" t="s">
        <v>3140</v>
      </c>
    </row>
    <row r="16" spans="1:18" customFormat="1">
      <c r="A16" s="104" t="s">
        <v>286</v>
      </c>
      <c r="B16" s="102">
        <v>0</v>
      </c>
      <c r="C16" s="102">
        <v>159.34</v>
      </c>
      <c r="D16" s="102">
        <v>0</v>
      </c>
      <c r="E16" s="102">
        <v>0</v>
      </c>
      <c r="F16" s="102">
        <v>66</v>
      </c>
      <c r="G16" s="102">
        <v>0</v>
      </c>
      <c r="H16" s="104">
        <v>15229.38</v>
      </c>
      <c r="I16" s="102">
        <v>0</v>
      </c>
      <c r="J16" s="102">
        <v>0</v>
      </c>
      <c r="K16" s="102">
        <v>0</v>
      </c>
      <c r="L16" s="102">
        <v>75.209999999999994</v>
      </c>
      <c r="M16" s="102">
        <v>0</v>
      </c>
      <c r="N16" s="38">
        <f t="shared" si="0"/>
        <v>15529.929999999998</v>
      </c>
      <c r="O16" s="82">
        <f t="shared" si="1"/>
        <v>1.9887851939675524E-3</v>
      </c>
    </row>
    <row r="17" spans="1:18" customFormat="1">
      <c r="A17" s="104" t="s">
        <v>1314</v>
      </c>
      <c r="B17" s="102">
        <v>860</v>
      </c>
      <c r="C17" s="102">
        <v>860</v>
      </c>
      <c r="D17" s="102">
        <v>860</v>
      </c>
      <c r="E17" s="102">
        <v>860</v>
      </c>
      <c r="F17" s="102">
        <v>860</v>
      </c>
      <c r="G17" s="102">
        <v>860</v>
      </c>
      <c r="H17" s="104">
        <v>860</v>
      </c>
      <c r="I17" s="102">
        <v>860</v>
      </c>
      <c r="J17" s="102">
        <v>860</v>
      </c>
      <c r="K17" s="102">
        <v>860</v>
      </c>
      <c r="L17" s="102">
        <v>860</v>
      </c>
      <c r="M17" s="102">
        <v>860</v>
      </c>
      <c r="N17" s="38">
        <f t="shared" si="0"/>
        <v>10320</v>
      </c>
      <c r="O17" s="82">
        <f t="shared" si="1"/>
        <v>1.3215940575228052E-3</v>
      </c>
    </row>
    <row r="18" spans="1:18" customFormat="1">
      <c r="A18" s="104" t="s">
        <v>3546</v>
      </c>
      <c r="B18" s="102">
        <v>0</v>
      </c>
      <c r="C18" s="102">
        <v>8277.84</v>
      </c>
      <c r="D18" s="102">
        <v>0</v>
      </c>
      <c r="E18" s="102">
        <v>0</v>
      </c>
      <c r="F18" s="102">
        <v>66</v>
      </c>
      <c r="G18" s="102">
        <v>0</v>
      </c>
      <c r="H18" s="104">
        <v>147.16999999999999</v>
      </c>
      <c r="I18" s="102">
        <v>0</v>
      </c>
      <c r="J18" s="102">
        <v>0</v>
      </c>
      <c r="K18" s="102">
        <v>0</v>
      </c>
      <c r="L18" s="102">
        <v>0</v>
      </c>
      <c r="M18" s="102">
        <v>0</v>
      </c>
      <c r="N18" s="38">
        <f t="shared" si="0"/>
        <v>8491.01</v>
      </c>
      <c r="O18" s="82">
        <f t="shared" si="1"/>
        <v>1.087370964958015E-3</v>
      </c>
    </row>
    <row r="19" spans="1:18" customFormat="1">
      <c r="A19" s="119" t="s">
        <v>3448</v>
      </c>
      <c r="B19" s="68">
        <v>350</v>
      </c>
      <c r="C19" s="68">
        <v>568.9</v>
      </c>
      <c r="D19" s="68">
        <v>950.26</v>
      </c>
      <c r="E19" s="68">
        <v>350</v>
      </c>
      <c r="F19" s="68">
        <v>999.38</v>
      </c>
      <c r="G19" s="68">
        <v>350</v>
      </c>
      <c r="H19" s="68">
        <v>965.14</v>
      </c>
      <c r="I19" s="68">
        <v>350</v>
      </c>
      <c r="J19" s="68">
        <v>787.26</v>
      </c>
      <c r="K19" s="68">
        <v>350</v>
      </c>
      <c r="L19" s="68">
        <v>803.22</v>
      </c>
      <c r="M19" s="68">
        <v>350</v>
      </c>
      <c r="N19" s="38">
        <f t="shared" si="0"/>
        <v>7174.1600000000008</v>
      </c>
      <c r="O19" s="82">
        <f t="shared" si="1"/>
        <v>9.1873325811219094E-4</v>
      </c>
    </row>
    <row r="20" spans="1:18" s="56" customFormat="1">
      <c r="A20" s="38" t="s">
        <v>1327</v>
      </c>
      <c r="B20" s="104">
        <v>295.28549999999996</v>
      </c>
      <c r="C20" s="104">
        <v>344.839</v>
      </c>
      <c r="D20" s="104">
        <v>409.3655</v>
      </c>
      <c r="E20" s="104">
        <v>280.738</v>
      </c>
      <c r="F20" s="104">
        <v>517.60349999999994</v>
      </c>
      <c r="G20" s="104">
        <v>0</v>
      </c>
      <c r="H20" s="104">
        <v>216.614</v>
      </c>
      <c r="I20" s="104">
        <v>1108.0250000000001</v>
      </c>
      <c r="J20" s="104">
        <v>323.25349999999997</v>
      </c>
      <c r="K20" s="104">
        <v>1109.3244999999997</v>
      </c>
      <c r="L20" s="104">
        <v>135.02149999999997</v>
      </c>
      <c r="M20" s="104">
        <v>753.3075</v>
      </c>
      <c r="N20" s="38">
        <f t="shared" si="0"/>
        <v>5493.3774999999987</v>
      </c>
      <c r="O20" s="82">
        <f t="shared" si="1"/>
        <v>7.0348983136913593E-4</v>
      </c>
      <c r="Q20" s="65"/>
      <c r="R20" s="38"/>
    </row>
    <row r="21" spans="1:18" customFormat="1">
      <c r="A21" s="180" t="s">
        <v>3857</v>
      </c>
      <c r="B21" s="68">
        <v>500</v>
      </c>
      <c r="C21" s="68">
        <v>88.8</v>
      </c>
      <c r="D21" s="68">
        <v>0</v>
      </c>
      <c r="E21" s="68">
        <v>1110</v>
      </c>
      <c r="F21" s="68">
        <v>0</v>
      </c>
      <c r="G21" s="68">
        <v>250</v>
      </c>
      <c r="H21" s="68">
        <v>0</v>
      </c>
      <c r="I21" s="68">
        <v>0</v>
      </c>
      <c r="J21" s="68">
        <v>933.4</v>
      </c>
      <c r="K21" s="68">
        <v>0</v>
      </c>
      <c r="L21" s="68">
        <v>1856.35</v>
      </c>
      <c r="M21" s="68">
        <v>656.12</v>
      </c>
      <c r="N21" s="38">
        <f t="shared" si="0"/>
        <v>5394.6699999999992</v>
      </c>
      <c r="O21" s="82">
        <f t="shared" si="1"/>
        <v>6.9084920681168128E-4</v>
      </c>
    </row>
    <row r="22" spans="1:18" customFormat="1">
      <c r="A22" s="119" t="s">
        <v>1343</v>
      </c>
      <c r="B22" s="68">
        <v>203.46</v>
      </c>
      <c r="C22" s="68">
        <v>580.75</v>
      </c>
      <c r="D22" s="68">
        <v>64</v>
      </c>
      <c r="E22" s="68">
        <v>348.71</v>
      </c>
      <c r="F22" s="68">
        <v>0</v>
      </c>
      <c r="G22" s="68">
        <v>568.14</v>
      </c>
      <c r="H22" s="68">
        <v>0</v>
      </c>
      <c r="I22" s="68">
        <v>0</v>
      </c>
      <c r="J22" s="68">
        <v>196.12</v>
      </c>
      <c r="K22" s="68">
        <v>499.96</v>
      </c>
      <c r="L22" s="68">
        <v>737.34</v>
      </c>
      <c r="M22" s="68">
        <v>445.6</v>
      </c>
      <c r="N22" s="38">
        <f t="shared" si="0"/>
        <v>3644.08</v>
      </c>
      <c r="O22" s="82">
        <f t="shared" si="1"/>
        <v>4.6666613111799463E-4</v>
      </c>
    </row>
    <row r="23" spans="1:18" customFormat="1" ht="14.25" customHeight="1">
      <c r="A23" s="178" t="s">
        <v>1344</v>
      </c>
      <c r="B23" s="68">
        <v>2434.89</v>
      </c>
      <c r="C23" s="68">
        <v>209.79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  <c r="J23" s="68">
        <v>445.11</v>
      </c>
      <c r="K23" s="68">
        <v>465.43</v>
      </c>
      <c r="L23" s="68">
        <v>0</v>
      </c>
      <c r="M23" s="68">
        <v>0</v>
      </c>
      <c r="N23" s="38">
        <f t="shared" si="0"/>
        <v>3555.22</v>
      </c>
      <c r="O23" s="82">
        <f t="shared" si="1"/>
        <v>4.5528659158781276E-4</v>
      </c>
    </row>
    <row r="24" spans="1:18" s="56" customFormat="1">
      <c r="A24" s="38" t="s">
        <v>2439</v>
      </c>
      <c r="B24" s="102">
        <v>124.2</v>
      </c>
      <c r="C24" s="102">
        <v>151.1</v>
      </c>
      <c r="D24" s="102">
        <v>82</v>
      </c>
      <c r="E24" s="102">
        <v>185.78</v>
      </c>
      <c r="F24">
        <v>342.6</v>
      </c>
      <c r="G24" s="102">
        <v>0</v>
      </c>
      <c r="H24" s="104">
        <v>163.4</v>
      </c>
      <c r="I24" s="102">
        <v>469</v>
      </c>
      <c r="J24" s="102">
        <v>655.29999999999995</v>
      </c>
      <c r="K24" s="102">
        <v>162.5</v>
      </c>
      <c r="L24" s="102">
        <v>300.3</v>
      </c>
      <c r="M24" s="102">
        <v>443.35</v>
      </c>
      <c r="N24" s="38">
        <f t="shared" si="0"/>
        <v>3079.53</v>
      </c>
      <c r="O24" s="82">
        <f t="shared" si="1"/>
        <v>3.943690453452718E-4</v>
      </c>
      <c r="Q24" s="65"/>
      <c r="R24" s="38"/>
    </row>
    <row r="25" spans="1:18" customFormat="1">
      <c r="A25" s="104" t="s">
        <v>1342</v>
      </c>
      <c r="B25" s="102">
        <v>368.43</v>
      </c>
      <c r="C25" s="102">
        <v>200</v>
      </c>
      <c r="D25" s="102">
        <v>200</v>
      </c>
      <c r="E25" s="102">
        <v>151.62</v>
      </c>
      <c r="F25" s="102">
        <v>200</v>
      </c>
      <c r="G25" s="102">
        <v>151.62</v>
      </c>
      <c r="H25" s="104">
        <v>242.47</v>
      </c>
      <c r="I25" s="102">
        <v>151.62</v>
      </c>
      <c r="J25" s="102">
        <v>200</v>
      </c>
      <c r="K25" s="102">
        <v>260.69</v>
      </c>
      <c r="L25" s="102">
        <v>290.04000000000002</v>
      </c>
      <c r="M25" s="102">
        <v>242.47</v>
      </c>
      <c r="N25" s="38">
        <f t="shared" si="0"/>
        <v>2658.96</v>
      </c>
      <c r="O25" s="82">
        <f t="shared" si="1"/>
        <v>3.4051024565802699E-4</v>
      </c>
    </row>
    <row r="26" spans="1:18" customFormat="1">
      <c r="A26" s="104" t="s">
        <v>3909</v>
      </c>
      <c r="B26" s="102">
        <v>0</v>
      </c>
      <c r="C26" s="102">
        <v>1989.55</v>
      </c>
      <c r="D26" s="102">
        <v>0</v>
      </c>
      <c r="E26" s="102">
        <v>0</v>
      </c>
      <c r="F26" s="102">
        <v>0</v>
      </c>
      <c r="G26" s="102">
        <v>0</v>
      </c>
      <c r="H26" s="104">
        <v>0</v>
      </c>
      <c r="I26" s="102">
        <v>0</v>
      </c>
      <c r="J26" s="102">
        <v>0</v>
      </c>
      <c r="K26" s="102">
        <v>0</v>
      </c>
      <c r="L26" s="102">
        <v>635</v>
      </c>
      <c r="M26" s="102">
        <v>0</v>
      </c>
      <c r="N26" s="38">
        <f t="shared" si="0"/>
        <v>2624.55</v>
      </c>
      <c r="O26" s="82">
        <f t="shared" si="1"/>
        <v>3.3610365151855414E-4</v>
      </c>
    </row>
    <row r="27" spans="1:18" s="179" customFormat="1">
      <c r="A27" s="176" t="s">
        <v>1329</v>
      </c>
      <c r="B27" s="106">
        <v>1600.94</v>
      </c>
      <c r="C27" s="106">
        <v>49.28</v>
      </c>
      <c r="D27" s="106">
        <v>96.32</v>
      </c>
      <c r="E27" s="106">
        <v>194</v>
      </c>
      <c r="F27" s="106">
        <v>48</v>
      </c>
      <c r="G27" s="106">
        <v>55</v>
      </c>
      <c r="H27" s="106">
        <v>62.82</v>
      </c>
      <c r="I27" s="106">
        <v>49</v>
      </c>
      <c r="J27" s="106">
        <v>69.17</v>
      </c>
      <c r="K27" s="106">
        <v>46</v>
      </c>
      <c r="L27" s="106">
        <v>168</v>
      </c>
      <c r="M27" s="106">
        <v>69.17</v>
      </c>
      <c r="N27" s="38">
        <f t="shared" si="0"/>
        <v>2507.7000000000003</v>
      </c>
      <c r="O27" s="82">
        <f t="shared" si="1"/>
        <v>3.2113967229166078E-4</v>
      </c>
    </row>
    <row r="28" spans="1:18" customFormat="1">
      <c r="A28" s="119" t="s">
        <v>3141</v>
      </c>
      <c r="B28" s="68">
        <v>191.1</v>
      </c>
      <c r="C28" s="68">
        <v>105</v>
      </c>
      <c r="D28" s="68">
        <v>0</v>
      </c>
      <c r="E28" s="68">
        <v>0</v>
      </c>
      <c r="F28" s="68">
        <v>406.61</v>
      </c>
      <c r="G28" s="68">
        <v>389.61</v>
      </c>
      <c r="H28" s="68">
        <v>0</v>
      </c>
      <c r="I28" s="68">
        <v>0</v>
      </c>
      <c r="J28" s="68">
        <f>360.75+232.65+72.15</f>
        <v>665.55</v>
      </c>
      <c r="K28" s="68">
        <v>0</v>
      </c>
      <c r="L28" s="68">
        <f>337.72+337.72</f>
        <v>675.44</v>
      </c>
      <c r="M28" s="68">
        <v>39.200000000000003</v>
      </c>
      <c r="N28" s="38">
        <f t="shared" si="0"/>
        <v>2472.5100000000002</v>
      </c>
      <c r="O28" s="82">
        <f t="shared" si="1"/>
        <v>3.1663319022923566E-4</v>
      </c>
    </row>
    <row r="29" spans="1:18" customFormat="1">
      <c r="A29" s="176" t="s">
        <v>1936</v>
      </c>
      <c r="B29" s="176">
        <v>91</v>
      </c>
      <c r="C29" s="176">
        <v>91</v>
      </c>
      <c r="D29" s="176">
        <v>1234.94</v>
      </c>
      <c r="E29" s="176">
        <v>91</v>
      </c>
      <c r="F29" s="176">
        <v>91</v>
      </c>
      <c r="G29" s="176">
        <v>91</v>
      </c>
      <c r="H29" s="176">
        <v>91</v>
      </c>
      <c r="I29" s="176">
        <v>91</v>
      </c>
      <c r="J29" s="176">
        <v>91</v>
      </c>
      <c r="K29" s="176">
        <v>91</v>
      </c>
      <c r="L29" s="176">
        <v>91</v>
      </c>
      <c r="M29" s="176">
        <v>91</v>
      </c>
      <c r="N29" s="38">
        <f t="shared" si="0"/>
        <v>2235.94</v>
      </c>
      <c r="O29" s="82">
        <f t="shared" si="1"/>
        <v>2.8633769544356022E-4</v>
      </c>
    </row>
    <row r="30" spans="1:18" customFormat="1">
      <c r="A30" s="176" t="s">
        <v>3858</v>
      </c>
      <c r="B30" s="176">
        <v>110</v>
      </c>
      <c r="C30" s="176">
        <v>50</v>
      </c>
      <c r="D30" s="176">
        <v>0</v>
      </c>
      <c r="E30" s="176">
        <v>1862.66</v>
      </c>
      <c r="F30" s="176">
        <v>0</v>
      </c>
      <c r="G30" s="176">
        <v>0</v>
      </c>
      <c r="H30" s="176">
        <v>70</v>
      </c>
      <c r="I30" s="176">
        <v>72</v>
      </c>
      <c r="J30" s="176">
        <v>0</v>
      </c>
      <c r="K30" s="176">
        <v>63</v>
      </c>
      <c r="L30" s="176">
        <v>0</v>
      </c>
      <c r="M30" s="176">
        <v>0</v>
      </c>
      <c r="N30" s="38">
        <f t="shared" si="0"/>
        <v>2227.66</v>
      </c>
      <c r="O30" s="82">
        <f t="shared" si="1"/>
        <v>2.8527734672298958E-4</v>
      </c>
    </row>
    <row r="31" spans="1:18" s="56" customFormat="1">
      <c r="A31" s="56" t="s">
        <v>3453</v>
      </c>
      <c r="B31" s="68">
        <v>50</v>
      </c>
      <c r="C31" s="68">
        <v>0</v>
      </c>
      <c r="D31" s="68">
        <v>0</v>
      </c>
      <c r="E31" s="68">
        <v>0</v>
      </c>
      <c r="F31" s="68">
        <v>75</v>
      </c>
      <c r="G31" s="68">
        <v>555</v>
      </c>
      <c r="H31" s="68">
        <v>0</v>
      </c>
      <c r="I31" s="68">
        <v>0</v>
      </c>
      <c r="J31" s="68">
        <v>250</v>
      </c>
      <c r="K31" s="68">
        <v>444</v>
      </c>
      <c r="L31" s="68">
        <v>0</v>
      </c>
      <c r="M31" s="68">
        <v>422</v>
      </c>
      <c r="N31" s="38">
        <f t="shared" si="0"/>
        <v>1796</v>
      </c>
      <c r="O31" s="82">
        <f t="shared" si="1"/>
        <v>2.299983456696665E-4</v>
      </c>
      <c r="Q31" s="65"/>
      <c r="R31" s="38"/>
    </row>
    <row r="32" spans="1:18" s="63" customFormat="1">
      <c r="A32" s="38" t="s">
        <v>3147</v>
      </c>
      <c r="B32" s="102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498.4</v>
      </c>
      <c r="H32" s="104">
        <v>0</v>
      </c>
      <c r="I32" s="102">
        <v>0</v>
      </c>
      <c r="J32" s="102">
        <v>0</v>
      </c>
      <c r="K32" s="102">
        <v>384.61</v>
      </c>
      <c r="L32" s="102">
        <v>346.21</v>
      </c>
      <c r="M32" s="102">
        <v>265.29000000000002</v>
      </c>
      <c r="N32" s="38">
        <f t="shared" si="0"/>
        <v>1494.51</v>
      </c>
      <c r="O32" s="82">
        <f t="shared" si="1"/>
        <v>1.9138910221980695E-4</v>
      </c>
      <c r="Q32" s="67"/>
    </row>
    <row r="33" spans="1:18" s="63" customFormat="1">
      <c r="A33" s="38" t="s">
        <v>3152</v>
      </c>
      <c r="B33" s="104">
        <v>0</v>
      </c>
      <c r="C33" s="104">
        <v>649.62</v>
      </c>
      <c r="D33" s="104">
        <v>230.05</v>
      </c>
      <c r="E33" s="104">
        <v>230.05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262.18</v>
      </c>
      <c r="N33" s="38">
        <f t="shared" si="0"/>
        <v>1371.9</v>
      </c>
      <c r="O33" s="82">
        <f t="shared" si="1"/>
        <v>1.7568748910034272E-4</v>
      </c>
      <c r="Q33" s="67"/>
    </row>
    <row r="34" spans="1:18" s="56" customFormat="1">
      <c r="A34" s="56" t="s">
        <v>3548</v>
      </c>
      <c r="B34" s="68">
        <v>0</v>
      </c>
      <c r="C34" s="68">
        <v>77.7</v>
      </c>
      <c r="D34" s="68">
        <v>155.4</v>
      </c>
      <c r="E34" s="68">
        <v>0</v>
      </c>
      <c r="F34" s="65">
        <v>0</v>
      </c>
      <c r="G34" s="68">
        <v>0</v>
      </c>
      <c r="H34" s="68">
        <v>0</v>
      </c>
      <c r="I34" s="68">
        <v>179.2</v>
      </c>
      <c r="J34" s="68">
        <v>0</v>
      </c>
      <c r="K34" s="68">
        <v>0</v>
      </c>
      <c r="L34" s="68">
        <v>177.6</v>
      </c>
      <c r="M34" s="68">
        <v>0</v>
      </c>
      <c r="N34" s="38">
        <f t="shared" si="0"/>
        <v>589.9</v>
      </c>
      <c r="O34" s="82">
        <f t="shared" si="1"/>
        <v>7.5543443268672762E-5</v>
      </c>
      <c r="Q34" s="38"/>
      <c r="R34" s="38"/>
    </row>
    <row r="35" spans="1:18" s="63" customFormat="1">
      <c r="A35" s="38" t="s">
        <v>1489</v>
      </c>
      <c r="B35" s="102">
        <v>0</v>
      </c>
      <c r="C35" s="102">
        <v>0</v>
      </c>
      <c r="D35" s="102">
        <v>0</v>
      </c>
      <c r="E35" s="102">
        <v>154.84</v>
      </c>
      <c r="F35" s="102">
        <v>0</v>
      </c>
      <c r="G35" s="102">
        <v>91.57</v>
      </c>
      <c r="H35" s="104">
        <v>0</v>
      </c>
      <c r="I35" s="102">
        <v>0</v>
      </c>
      <c r="J35" s="102">
        <v>0</v>
      </c>
      <c r="K35" s="102">
        <v>0</v>
      </c>
      <c r="L35" s="102">
        <v>93.79</v>
      </c>
      <c r="M35" s="102">
        <v>93.79</v>
      </c>
      <c r="N35" s="38">
        <f t="shared" si="0"/>
        <v>433.99</v>
      </c>
      <c r="O35" s="82">
        <f t="shared" si="1"/>
        <v>5.5577384207783169E-5</v>
      </c>
      <c r="P35" s="56"/>
      <c r="Q35" s="65"/>
      <c r="R35" s="38"/>
    </row>
    <row r="36" spans="1:18" s="56" customFormat="1">
      <c r="A36" s="38" t="s">
        <v>2285</v>
      </c>
      <c r="B36" s="102">
        <v>0</v>
      </c>
      <c r="C36" s="102">
        <v>0</v>
      </c>
      <c r="D36" s="102">
        <v>0</v>
      </c>
      <c r="E36" s="102">
        <v>0</v>
      </c>
      <c r="F36" s="102">
        <v>0</v>
      </c>
      <c r="G36" s="102">
        <v>0</v>
      </c>
      <c r="H36" s="104">
        <v>0</v>
      </c>
      <c r="I36" s="102">
        <v>0</v>
      </c>
      <c r="J36" s="102">
        <v>285.07</v>
      </c>
      <c r="K36" s="102">
        <v>90</v>
      </c>
      <c r="L36" s="102">
        <v>0</v>
      </c>
      <c r="M36" s="102">
        <v>0</v>
      </c>
      <c r="N36" s="38">
        <f t="shared" si="0"/>
        <v>375.07</v>
      </c>
      <c r="O36" s="82">
        <f t="shared" si="1"/>
        <v>4.8032004181693664E-5</v>
      </c>
      <c r="Q36" s="65"/>
      <c r="R36" s="38"/>
    </row>
    <row r="37" spans="1:18" s="56" customFormat="1">
      <c r="A37" s="38" t="s">
        <v>158</v>
      </c>
      <c r="B37" s="102">
        <v>110</v>
      </c>
      <c r="C37" s="102">
        <v>256</v>
      </c>
      <c r="D37" s="102">
        <v>0</v>
      </c>
      <c r="E37" s="102">
        <v>0</v>
      </c>
      <c r="F37" s="102">
        <v>0</v>
      </c>
      <c r="G37" s="102">
        <v>0</v>
      </c>
      <c r="H37" s="104">
        <v>0</v>
      </c>
      <c r="I37" s="102">
        <v>0</v>
      </c>
      <c r="J37" s="102">
        <v>0</v>
      </c>
      <c r="K37" s="102">
        <v>0</v>
      </c>
      <c r="L37" s="102">
        <v>0</v>
      </c>
      <c r="M37" s="102">
        <v>0</v>
      </c>
      <c r="N37" s="38">
        <f t="shared" si="0"/>
        <v>366</v>
      </c>
      <c r="O37" s="82">
        <f t="shared" si="1"/>
        <v>4.6870486923773908E-5</v>
      </c>
      <c r="Q37" s="65"/>
      <c r="R37" s="38"/>
    </row>
    <row r="38" spans="1:18" s="56" customFormat="1">
      <c r="A38" s="56" t="s">
        <v>1339</v>
      </c>
      <c r="B38" s="68">
        <v>295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38">
        <f t="shared" si="0"/>
        <v>295</v>
      </c>
      <c r="O38" s="82">
        <f t="shared" si="1"/>
        <v>3.7778124706320503E-5</v>
      </c>
      <c r="Q38" s="65"/>
      <c r="R38" s="38"/>
    </row>
    <row r="39" spans="1:18" s="56" customFormat="1">
      <c r="A39" s="56" t="s">
        <v>142</v>
      </c>
      <c r="B39" s="68">
        <v>172.25</v>
      </c>
      <c r="C39" s="68">
        <v>0</v>
      </c>
      <c r="D39" s="68">
        <v>0</v>
      </c>
      <c r="E39" s="68">
        <v>0</v>
      </c>
      <c r="F39" s="68">
        <v>99.68</v>
      </c>
      <c r="G39" s="68">
        <v>0</v>
      </c>
      <c r="H39" s="68">
        <v>0</v>
      </c>
      <c r="I39" s="68">
        <v>0</v>
      </c>
      <c r="J39" s="68">
        <v>0</v>
      </c>
      <c r="K39" s="68">
        <v>0</v>
      </c>
      <c r="L39" s="68">
        <v>0</v>
      </c>
      <c r="M39" s="68">
        <v>0</v>
      </c>
      <c r="N39" s="38">
        <f t="shared" si="0"/>
        <v>271.93</v>
      </c>
      <c r="O39" s="82">
        <f t="shared" si="1"/>
        <v>3.4823747292846556E-5</v>
      </c>
      <c r="Q39" s="65"/>
      <c r="R39" s="38"/>
    </row>
    <row r="40" spans="1:18" s="56" customFormat="1">
      <c r="A40" s="38" t="s">
        <v>3550</v>
      </c>
      <c r="B40" s="102">
        <v>0</v>
      </c>
      <c r="C40" s="102">
        <v>100</v>
      </c>
      <c r="D40" s="102">
        <v>0</v>
      </c>
      <c r="E40" s="102">
        <v>130</v>
      </c>
      <c r="F40" s="102">
        <v>0</v>
      </c>
      <c r="G40" s="102">
        <v>0</v>
      </c>
      <c r="H40" s="104">
        <v>0</v>
      </c>
      <c r="I40" s="102">
        <v>0</v>
      </c>
      <c r="J40" s="102">
        <v>0</v>
      </c>
      <c r="K40" s="102">
        <v>0</v>
      </c>
      <c r="L40" s="102">
        <v>0</v>
      </c>
      <c r="M40" s="102">
        <v>0</v>
      </c>
      <c r="N40" s="38">
        <f t="shared" si="0"/>
        <v>230</v>
      </c>
      <c r="O40" s="82">
        <f t="shared" si="1"/>
        <v>2.9454131126961746E-5</v>
      </c>
      <c r="Q40" s="65"/>
      <c r="R40" s="38"/>
    </row>
    <row r="41" spans="1:18" s="7" customFormat="1">
      <c r="A41" s="119" t="s">
        <v>2086</v>
      </c>
      <c r="B41" s="68">
        <v>0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194.43</v>
      </c>
      <c r="K41" s="68">
        <v>0</v>
      </c>
      <c r="L41" s="68">
        <v>0</v>
      </c>
      <c r="M41" s="68">
        <v>0</v>
      </c>
      <c r="N41" s="38">
        <f t="shared" si="0"/>
        <v>194.43</v>
      </c>
      <c r="O41" s="82">
        <f t="shared" si="1"/>
        <v>2.4898985717457271E-5</v>
      </c>
    </row>
    <row r="42" spans="1:18" s="173" customFormat="1">
      <c r="A42" s="56" t="s">
        <v>1932</v>
      </c>
      <c r="B42" s="175">
        <v>60</v>
      </c>
      <c r="C42" s="175">
        <v>50.54</v>
      </c>
      <c r="D42" s="175">
        <v>0</v>
      </c>
      <c r="E42" s="175">
        <v>0</v>
      </c>
      <c r="F42" s="175">
        <v>0</v>
      </c>
      <c r="G42" s="175">
        <v>0</v>
      </c>
      <c r="H42" s="175">
        <v>0</v>
      </c>
      <c r="I42" s="175">
        <v>0</v>
      </c>
      <c r="J42" s="175">
        <v>0</v>
      </c>
      <c r="K42" s="175">
        <v>60</v>
      </c>
      <c r="L42" s="175">
        <v>0</v>
      </c>
      <c r="M42" s="175">
        <v>0</v>
      </c>
      <c r="N42" s="38">
        <f t="shared" si="0"/>
        <v>170.54</v>
      </c>
      <c r="O42" s="82">
        <f t="shared" si="1"/>
        <v>2.1839597923443724E-5</v>
      </c>
      <c r="Q42" s="174"/>
      <c r="R42" s="172"/>
    </row>
    <row r="43" spans="1:18" s="56" customFormat="1">
      <c r="A43" s="38" t="s">
        <v>1492</v>
      </c>
      <c r="B43" s="102">
        <v>43.7</v>
      </c>
      <c r="C43" s="102">
        <v>25</v>
      </c>
      <c r="D43" s="102">
        <v>0</v>
      </c>
      <c r="E43" s="102">
        <v>80</v>
      </c>
      <c r="F43" s="102">
        <v>0</v>
      </c>
      <c r="G43" s="102">
        <v>0</v>
      </c>
      <c r="H43" s="104">
        <v>0</v>
      </c>
      <c r="I43" s="102">
        <v>0</v>
      </c>
      <c r="J43" s="102">
        <v>0</v>
      </c>
      <c r="K43" s="102">
        <v>0</v>
      </c>
      <c r="L43" s="102">
        <v>0</v>
      </c>
      <c r="M43" s="102">
        <v>0</v>
      </c>
      <c r="N43" s="38">
        <f t="shared" si="0"/>
        <v>148.69999999999999</v>
      </c>
      <c r="O43" s="82">
        <f t="shared" si="1"/>
        <v>1.9042736080779179E-5</v>
      </c>
      <c r="Q43" s="65"/>
      <c r="R43" s="38"/>
    </row>
    <row r="44" spans="1:18" s="7" customFormat="1">
      <c r="A44" s="104" t="s">
        <v>1324</v>
      </c>
      <c r="B44" s="102">
        <v>134.4</v>
      </c>
      <c r="C44" s="102">
        <v>0</v>
      </c>
      <c r="D44" s="102">
        <v>0</v>
      </c>
      <c r="E44" s="102">
        <v>0</v>
      </c>
      <c r="F44" s="102">
        <v>0</v>
      </c>
      <c r="G44" s="102">
        <v>0</v>
      </c>
      <c r="H44" s="104">
        <v>0</v>
      </c>
      <c r="I44" s="102">
        <v>0</v>
      </c>
      <c r="J44" s="102">
        <v>0</v>
      </c>
      <c r="K44" s="102">
        <v>0</v>
      </c>
      <c r="L44" s="102">
        <v>0</v>
      </c>
      <c r="M44" s="102">
        <v>0</v>
      </c>
      <c r="N44" s="38">
        <f t="shared" si="0"/>
        <v>134.4</v>
      </c>
      <c r="O44" s="82">
        <f t="shared" si="1"/>
        <v>1.7211457493320257E-5</v>
      </c>
    </row>
    <row r="45" spans="1:18" s="7" customFormat="1" ht="13.5" thickBot="1">
      <c r="A45" s="105" t="s">
        <v>1346</v>
      </c>
      <c r="B45" s="103">
        <v>80</v>
      </c>
      <c r="C45" s="103">
        <v>0</v>
      </c>
      <c r="D45" s="103">
        <v>0</v>
      </c>
      <c r="E45" s="103">
        <v>0</v>
      </c>
      <c r="F45" s="103">
        <v>0</v>
      </c>
      <c r="G45" s="103">
        <v>0</v>
      </c>
      <c r="H45" s="105">
        <v>0</v>
      </c>
      <c r="I45" s="103">
        <v>0</v>
      </c>
      <c r="J45" s="103">
        <v>0</v>
      </c>
      <c r="K45" s="103">
        <v>0</v>
      </c>
      <c r="L45" s="103">
        <v>0</v>
      </c>
      <c r="M45" s="103">
        <v>0</v>
      </c>
      <c r="N45" s="38">
        <f t="shared" si="0"/>
        <v>80</v>
      </c>
      <c r="O45" s="82">
        <f t="shared" si="1"/>
        <v>1.024491517459539E-5</v>
      </c>
    </row>
    <row r="46" spans="1:18" ht="18.75" thickBot="1">
      <c r="B46" s="42">
        <f t="shared" ref="B46:M46" si="2">SUM(B2:B45)</f>
        <v>722769.95649999997</v>
      </c>
      <c r="C46" s="42">
        <f t="shared" si="2"/>
        <v>680310.23300000012</v>
      </c>
      <c r="D46" s="42">
        <f t="shared" si="2"/>
        <v>795468.18149999995</v>
      </c>
      <c r="E46" s="42">
        <f t="shared" si="2"/>
        <v>737952.66700000025</v>
      </c>
      <c r="F46" s="42">
        <f t="shared" si="2"/>
        <v>726712.84450000012</v>
      </c>
      <c r="G46" s="42">
        <f t="shared" si="2"/>
        <v>514579.70199999999</v>
      </c>
      <c r="H46" s="42">
        <f t="shared" si="2"/>
        <v>455814.85</v>
      </c>
      <c r="I46" s="42">
        <f t="shared" si="2"/>
        <v>658728.35900000005</v>
      </c>
      <c r="J46" s="42">
        <f t="shared" si="2"/>
        <v>685709.73850000021</v>
      </c>
      <c r="K46" s="42">
        <f t="shared" si="2"/>
        <v>612248.8004999999</v>
      </c>
      <c r="L46" s="42">
        <f t="shared" si="2"/>
        <v>632073.35650000011</v>
      </c>
      <c r="M46" s="42">
        <f t="shared" si="2"/>
        <v>586383.12950000016</v>
      </c>
      <c r="N46" s="83">
        <f t="shared" si="0"/>
        <v>7808751.8185000001</v>
      </c>
      <c r="P46" s="62"/>
    </row>
    <row r="47" spans="1:18" ht="18">
      <c r="B47" s="38">
        <v>722769.95650000009</v>
      </c>
      <c r="C47" s="38">
        <v>684156.9530000001</v>
      </c>
      <c r="D47" s="38">
        <v>797393.79150000005</v>
      </c>
      <c r="E47" s="38">
        <v>743807.06700000039</v>
      </c>
      <c r="F47" s="38">
        <v>728949.38450000004</v>
      </c>
      <c r="G47" s="38">
        <v>517200.22200000001</v>
      </c>
      <c r="H47" s="38">
        <v>457823.35</v>
      </c>
      <c r="I47" s="38">
        <v>660999.34900000016</v>
      </c>
      <c r="J47" s="38">
        <v>689940.50850000023</v>
      </c>
      <c r="K47" s="38">
        <v>610881.94050000003</v>
      </c>
      <c r="L47" s="38">
        <v>632861.01649999991</v>
      </c>
      <c r="M47" s="38">
        <v>594066.09950000013</v>
      </c>
      <c r="N47" s="49"/>
      <c r="P47" s="62"/>
    </row>
    <row r="48" spans="1:18" ht="18">
      <c r="B48" s="38">
        <f>B46-B47</f>
        <v>0</v>
      </c>
      <c r="C48" s="38">
        <f t="shared" ref="C48:M48" si="3">C46-C47</f>
        <v>-3846.7199999999721</v>
      </c>
      <c r="D48" s="38">
        <f t="shared" si="3"/>
        <v>-1925.6100000001024</v>
      </c>
      <c r="E48" s="38">
        <f t="shared" si="3"/>
        <v>-5854.4000000001397</v>
      </c>
      <c r="F48" s="38">
        <f t="shared" si="3"/>
        <v>-2236.5399999999208</v>
      </c>
      <c r="G48" s="38">
        <f t="shared" si="3"/>
        <v>-2620.5200000000186</v>
      </c>
      <c r="H48" s="38">
        <f t="shared" si="3"/>
        <v>-2008.5</v>
      </c>
      <c r="I48" s="38">
        <f t="shared" si="3"/>
        <v>-2270.9900000001071</v>
      </c>
      <c r="J48" s="38">
        <f t="shared" si="3"/>
        <v>-4230.7700000000186</v>
      </c>
      <c r="K48" s="38">
        <f t="shared" si="3"/>
        <v>1366.8599999998696</v>
      </c>
      <c r="L48" s="38">
        <f t="shared" si="3"/>
        <v>-787.65999999979977</v>
      </c>
      <c r="M48" s="38">
        <f t="shared" si="3"/>
        <v>-7682.9699999999721</v>
      </c>
      <c r="N48" s="49"/>
      <c r="P48" s="62"/>
    </row>
    <row r="49" spans="1:16" ht="18">
      <c r="B49" s="71">
        <f>B46/$N$46</f>
        <v>9.2558961188606251E-2</v>
      </c>
      <c r="C49" s="71">
        <f t="shared" ref="C49:M49" si="4">C46/$N$46</f>
        <v>8.7121507868677839E-2</v>
      </c>
      <c r="D49" s="71">
        <f t="shared" si="4"/>
        <v>0.10186880054446437</v>
      </c>
      <c r="E49" s="71">
        <f t="shared" si="4"/>
        <v>9.4503280953518023E-2</v>
      </c>
      <c r="F49" s="71">
        <f t="shared" si="4"/>
        <v>9.3063893102392894E-2</v>
      </c>
      <c r="G49" s="71">
        <f t="shared" si="4"/>
        <v>6.5897817469482173E-2</v>
      </c>
      <c r="H49" s="71">
        <f t="shared" si="4"/>
        <v>5.8372305919636519E-2</v>
      </c>
      <c r="I49" s="71">
        <f t="shared" si="4"/>
        <v>8.4357702013192759E-2</v>
      </c>
      <c r="J49" s="71">
        <f t="shared" si="4"/>
        <v>8.7812976316581109E-2</v>
      </c>
      <c r="K49" s="71">
        <f t="shared" si="4"/>
        <v>7.8405462835878431E-2</v>
      </c>
      <c r="L49" s="71">
        <f t="shared" si="4"/>
        <v>8.0944224018303659E-2</v>
      </c>
      <c r="M49" s="71">
        <f t="shared" si="4"/>
        <v>7.5093067769266067E-2</v>
      </c>
      <c r="O49" s="80"/>
      <c r="P49" s="62"/>
    </row>
    <row r="50" spans="1:16" ht="18">
      <c r="A50" s="54" t="s">
        <v>3449</v>
      </c>
      <c r="F50" s="38" t="s">
        <v>3566</v>
      </c>
      <c r="P50" s="81"/>
    </row>
    <row r="51" spans="1:16" ht="18">
      <c r="A51" s="27" t="s">
        <v>3452</v>
      </c>
      <c r="P51" s="81"/>
    </row>
    <row r="52" spans="1:16">
      <c r="A52" s="27" t="s">
        <v>3457</v>
      </c>
    </row>
    <row r="53" spans="1:16">
      <c r="A53" s="38" t="s">
        <v>3454</v>
      </c>
    </row>
    <row r="54" spans="1:16">
      <c r="A54" s="38" t="s">
        <v>3455</v>
      </c>
    </row>
    <row r="55" spans="1:16">
      <c r="A55" s="38" t="s">
        <v>3456</v>
      </c>
    </row>
    <row r="56" spans="1:16">
      <c r="A56" s="38" t="s">
        <v>3459</v>
      </c>
    </row>
    <row r="57" spans="1:16">
      <c r="A57" s="38" t="s">
        <v>3856</v>
      </c>
    </row>
    <row r="58" spans="1:16" ht="13.5" thickBot="1">
      <c r="A58" s="38" t="s">
        <v>3860</v>
      </c>
    </row>
    <row r="59" spans="1:16">
      <c r="A59" s="130" t="s">
        <v>512</v>
      </c>
      <c r="B59" s="206" t="s">
        <v>514</v>
      </c>
      <c r="C59" s="203" t="s">
        <v>3469</v>
      </c>
      <c r="D59" s="203" t="s">
        <v>508</v>
      </c>
      <c r="E59" s="203" t="s">
        <v>515</v>
      </c>
    </row>
    <row r="60" spans="1:16" ht="13.5" thickBot="1">
      <c r="A60" s="131" t="s">
        <v>513</v>
      </c>
      <c r="B60" s="207"/>
      <c r="C60" s="204"/>
      <c r="D60" s="204"/>
      <c r="E60" s="204"/>
    </row>
    <row r="61" spans="1:16" ht="13.5" thickBot="1">
      <c r="A61" s="132" t="s">
        <v>3134</v>
      </c>
      <c r="B61" s="133">
        <v>173</v>
      </c>
      <c r="C61" s="133">
        <v>3963.64</v>
      </c>
      <c r="D61" s="133">
        <v>685709.74</v>
      </c>
      <c r="E61" s="138">
        <f t="shared" ref="E61:E72" si="5">D61/$D$73</f>
        <v>8.781297649180507E-2</v>
      </c>
    </row>
    <row r="62" spans="1:16" ht="13.5" thickBot="1">
      <c r="A62" s="132" t="s">
        <v>3138</v>
      </c>
      <c r="B62" s="133">
        <v>182</v>
      </c>
      <c r="C62" s="133">
        <v>3364</v>
      </c>
      <c r="D62" s="133">
        <v>612248.80000000005</v>
      </c>
      <c r="E62" s="139">
        <f t="shared" si="5"/>
        <v>7.840546275678667E-2</v>
      </c>
    </row>
    <row r="63" spans="1:16" ht="13.5" thickBot="1">
      <c r="A63" s="132" t="s">
        <v>3139</v>
      </c>
      <c r="B63" s="133">
        <v>144</v>
      </c>
      <c r="C63" s="133">
        <v>4389.3999999999996</v>
      </c>
      <c r="D63" s="133">
        <v>632073.36</v>
      </c>
      <c r="E63" s="139">
        <f t="shared" si="5"/>
        <v>8.0944224450969937E-2</v>
      </c>
    </row>
    <row r="64" spans="1:16" ht="13.5" thickBot="1">
      <c r="A64" s="132" t="s">
        <v>1493</v>
      </c>
      <c r="B64" s="133">
        <v>115</v>
      </c>
      <c r="C64" s="133">
        <v>6319.24</v>
      </c>
      <c r="D64" s="133">
        <v>726712.84</v>
      </c>
      <c r="E64" s="139">
        <f t="shared" si="5"/>
        <v>9.3063892508239557E-2</v>
      </c>
    </row>
    <row r="65" spans="1:19" ht="13.5" thickBot="1">
      <c r="A65" s="132" t="s">
        <v>2442</v>
      </c>
      <c r="B65" s="133">
        <v>154</v>
      </c>
      <c r="C65" s="133">
        <v>5165.38</v>
      </c>
      <c r="D65" s="133">
        <v>795468.18</v>
      </c>
      <c r="E65" s="139">
        <f t="shared" si="5"/>
        <v>0.10186880033280403</v>
      </c>
    </row>
    <row r="66" spans="1:19" ht="13.5" thickBot="1">
      <c r="A66" s="132" t="s">
        <v>1494</v>
      </c>
      <c r="B66" s="133">
        <v>88</v>
      </c>
      <c r="C66" s="133">
        <v>5847.5</v>
      </c>
      <c r="D66" s="133">
        <v>514579.7</v>
      </c>
      <c r="E66" s="139">
        <f t="shared" si="5"/>
        <v>6.5897817200700842E-2</v>
      </c>
    </row>
    <row r="67" spans="1:19" ht="25.5" thickTop="1" thickBot="1">
      <c r="A67" s="132" t="s">
        <v>1495</v>
      </c>
      <c r="B67" s="133">
        <v>92</v>
      </c>
      <c r="C67" s="133">
        <v>4954.51</v>
      </c>
      <c r="D67" s="133">
        <v>455814.85</v>
      </c>
      <c r="E67" s="139">
        <f t="shared" si="5"/>
        <v>5.8372305908423662E-2</v>
      </c>
      <c r="M67" s="152" t="s">
        <v>3566</v>
      </c>
      <c r="N67" s="153" t="s">
        <v>3467</v>
      </c>
      <c r="O67" s="153" t="s">
        <v>3468</v>
      </c>
      <c r="P67" s="153" t="s">
        <v>508</v>
      </c>
      <c r="Q67" s="153" t="s">
        <v>3469</v>
      </c>
      <c r="R67" s="153" t="s">
        <v>3470</v>
      </c>
      <c r="S67" s="154" t="s">
        <v>3471</v>
      </c>
    </row>
    <row r="68" spans="1:19" ht="13.5" thickBot="1">
      <c r="A68" s="132" t="s">
        <v>2440</v>
      </c>
      <c r="B68" s="133">
        <v>163</v>
      </c>
      <c r="C68" s="133">
        <v>4173.68</v>
      </c>
      <c r="D68" s="133">
        <v>680310.23</v>
      </c>
      <c r="E68" s="139">
        <f t="shared" si="5"/>
        <v>8.7121507467758152E-2</v>
      </c>
      <c r="M68" s="155" t="s">
        <v>2437</v>
      </c>
      <c r="N68" s="156">
        <v>0</v>
      </c>
      <c r="O68" s="156">
        <v>367978.97</v>
      </c>
      <c r="P68" s="156">
        <v>722769.96</v>
      </c>
      <c r="Q68" s="159">
        <v>14455.399100000001</v>
      </c>
      <c r="R68" s="159">
        <v>60437.642310000003</v>
      </c>
      <c r="S68" s="161">
        <v>3652708608.046</v>
      </c>
    </row>
    <row r="69" spans="1:19" ht="13.5" thickBot="1">
      <c r="A69" s="132" t="s">
        <v>2437</v>
      </c>
      <c r="B69" s="133">
        <v>213</v>
      </c>
      <c r="C69" s="133">
        <v>3393.29</v>
      </c>
      <c r="D69" s="133">
        <v>722769.96</v>
      </c>
      <c r="E69" s="139">
        <f t="shared" si="5"/>
        <v>9.2558961619041438E-2</v>
      </c>
      <c r="M69" s="155" t="s">
        <v>2440</v>
      </c>
      <c r="N69" s="156">
        <v>0</v>
      </c>
      <c r="O69" s="156">
        <v>463233.83</v>
      </c>
      <c r="P69" s="156">
        <v>680310.23</v>
      </c>
      <c r="Q69" s="159">
        <v>13606.2047</v>
      </c>
      <c r="R69" s="159">
        <v>67734.286609999996</v>
      </c>
      <c r="S69" s="161">
        <v>4587933582.1940002</v>
      </c>
    </row>
    <row r="70" spans="1:19" ht="13.5" thickBot="1">
      <c r="A70" s="132" t="s">
        <v>3140</v>
      </c>
      <c r="B70" s="133">
        <v>220</v>
      </c>
      <c r="C70" s="133">
        <v>2665.38</v>
      </c>
      <c r="D70" s="133">
        <v>586383.13</v>
      </c>
      <c r="E70" s="139">
        <f t="shared" si="5"/>
        <v>7.5093067818871984E-2</v>
      </c>
      <c r="M70" s="155" t="s">
        <v>2442</v>
      </c>
      <c r="N70" s="156">
        <v>0</v>
      </c>
      <c r="O70" s="156">
        <v>370996.47999999998</v>
      </c>
      <c r="P70" s="156">
        <v>795468.18</v>
      </c>
      <c r="Q70" s="159">
        <v>15909.363600000001</v>
      </c>
      <c r="R70" s="159">
        <v>70144.332590000005</v>
      </c>
      <c r="S70" s="161">
        <v>4920227393.9530001</v>
      </c>
    </row>
    <row r="71" spans="1:19" ht="13.5" thickBot="1">
      <c r="A71" s="132" t="s">
        <v>3133</v>
      </c>
      <c r="B71" s="133">
        <v>179</v>
      </c>
      <c r="C71" s="133">
        <v>3680.05</v>
      </c>
      <c r="D71" s="133">
        <v>658728.36</v>
      </c>
      <c r="E71" s="139">
        <f t="shared" si="5"/>
        <v>8.4357702125049741E-2</v>
      </c>
      <c r="M71" s="155" t="s">
        <v>1488</v>
      </c>
      <c r="N71" s="156">
        <v>0</v>
      </c>
      <c r="O71" s="156">
        <v>406450.31</v>
      </c>
      <c r="P71" s="156">
        <v>737952.67</v>
      </c>
      <c r="Q71" s="159">
        <v>14759.0533</v>
      </c>
      <c r="R71" s="159">
        <v>65290.183470000004</v>
      </c>
      <c r="S71" s="161">
        <v>4262808057.3319998</v>
      </c>
    </row>
    <row r="72" spans="1:19" ht="13.5" thickBot="1">
      <c r="A72" s="132" t="s">
        <v>1488</v>
      </c>
      <c r="B72" s="133">
        <v>138</v>
      </c>
      <c r="C72" s="133">
        <v>5347.48</v>
      </c>
      <c r="D72" s="133">
        <v>737952.67</v>
      </c>
      <c r="E72" s="140">
        <f t="shared" si="5"/>
        <v>9.4503281319548979E-2</v>
      </c>
      <c r="M72" s="155" t="s">
        <v>1493</v>
      </c>
      <c r="N72" s="156">
        <v>0</v>
      </c>
      <c r="O72" s="156">
        <v>451238.19</v>
      </c>
      <c r="P72" s="156">
        <v>726712.84</v>
      </c>
      <c r="Q72" s="159">
        <v>14534.2569</v>
      </c>
      <c r="R72" s="159">
        <v>67644.353189999994</v>
      </c>
      <c r="S72" s="161">
        <v>4575758518.6990004</v>
      </c>
    </row>
    <row r="73" spans="1:19">
      <c r="D73" s="38">
        <f>SUM(D61:D72)</f>
        <v>7808751.8199999994</v>
      </c>
      <c r="M73" s="155" t="s">
        <v>1494</v>
      </c>
      <c r="N73" s="156">
        <v>0</v>
      </c>
      <c r="O73" s="156">
        <v>427135.17</v>
      </c>
      <c r="P73" s="156">
        <v>514579.7</v>
      </c>
      <c r="Q73" s="159">
        <v>10291.593999999999</v>
      </c>
      <c r="R73" s="159">
        <v>60487.55</v>
      </c>
      <c r="S73" s="161">
        <v>3658743704.585</v>
      </c>
    </row>
    <row r="74" spans="1:19">
      <c r="D74" s="38">
        <v>7808751.8185000001</v>
      </c>
      <c r="M74" s="155" t="s">
        <v>1495</v>
      </c>
      <c r="N74" s="156">
        <v>0</v>
      </c>
      <c r="O74" s="156">
        <v>338049.57</v>
      </c>
      <c r="P74" s="156">
        <v>455814.85</v>
      </c>
      <c r="Q74" s="159">
        <v>9116.2970000000005</v>
      </c>
      <c r="R74" s="159">
        <v>48005.624640000002</v>
      </c>
      <c r="S74" s="161">
        <v>2304539997.4229999</v>
      </c>
    </row>
    <row r="75" spans="1:19">
      <c r="M75" s="155" t="s">
        <v>3133</v>
      </c>
      <c r="N75" s="156">
        <v>0</v>
      </c>
      <c r="O75" s="156">
        <v>530552</v>
      </c>
      <c r="P75" s="156">
        <v>658728.36</v>
      </c>
      <c r="Q75" s="159">
        <v>13174.5672</v>
      </c>
      <c r="R75" s="159">
        <v>74974.40165</v>
      </c>
      <c r="S75" s="161">
        <v>5621160902.0340004</v>
      </c>
    </row>
    <row r="76" spans="1:19" ht="24.75" thickBot="1">
      <c r="M76" s="155" t="s">
        <v>3134</v>
      </c>
      <c r="N76" s="156">
        <v>0</v>
      </c>
      <c r="O76" s="156">
        <v>513720.07</v>
      </c>
      <c r="P76" s="156">
        <v>685709.74</v>
      </c>
      <c r="Q76" s="159">
        <v>13714.194799999999</v>
      </c>
      <c r="R76" s="159">
        <v>73717.279439999998</v>
      </c>
      <c r="S76" s="161">
        <v>5434237288.0200005</v>
      </c>
    </row>
    <row r="77" spans="1:19">
      <c r="A77" s="196" t="s">
        <v>1211</v>
      </c>
      <c r="B77" s="198" t="s">
        <v>1210</v>
      </c>
      <c r="C77" s="84" t="s">
        <v>143</v>
      </c>
      <c r="D77" s="86" t="s">
        <v>145</v>
      </c>
      <c r="E77" s="86" t="s">
        <v>147</v>
      </c>
      <c r="F77" s="86" t="s">
        <v>149</v>
      </c>
      <c r="M77" s="155" t="s">
        <v>3138</v>
      </c>
      <c r="N77" s="156">
        <v>0</v>
      </c>
      <c r="O77" s="156">
        <v>454539.49</v>
      </c>
      <c r="P77" s="156">
        <v>612248.80000000005</v>
      </c>
      <c r="Q77" s="159">
        <v>12244.976000000001</v>
      </c>
      <c r="R77" s="159">
        <v>64868.004829999998</v>
      </c>
      <c r="S77" s="161">
        <v>4207858050.1729999</v>
      </c>
    </row>
    <row r="78" spans="1:19" ht="13.5" thickBot="1">
      <c r="A78" s="197"/>
      <c r="B78" s="199"/>
      <c r="C78" s="85" t="s">
        <v>144</v>
      </c>
      <c r="D78" s="87" t="s">
        <v>146</v>
      </c>
      <c r="E78" s="87" t="s">
        <v>148</v>
      </c>
      <c r="F78" s="87" t="s">
        <v>150</v>
      </c>
      <c r="M78" s="155" t="s">
        <v>3139</v>
      </c>
      <c r="N78" s="156">
        <v>0</v>
      </c>
      <c r="O78" s="156">
        <v>533051.28</v>
      </c>
      <c r="P78" s="156">
        <v>632073.36</v>
      </c>
      <c r="Q78" s="159">
        <v>12641.4671</v>
      </c>
      <c r="R78" s="159">
        <v>75283.708169999998</v>
      </c>
      <c r="S78" s="161">
        <v>5667636715.375</v>
      </c>
    </row>
    <row r="79" spans="1:19">
      <c r="A79" s="88" t="s">
        <v>151</v>
      </c>
      <c r="B79" s="89">
        <v>475000</v>
      </c>
      <c r="C79" s="90">
        <v>1</v>
      </c>
      <c r="D79" s="91">
        <f t="shared" ref="D79:D85" si="6">C79/12</f>
        <v>8.3333333333333329E-2</v>
      </c>
      <c r="E79" s="90">
        <v>1</v>
      </c>
      <c r="F79" s="91">
        <f t="shared" ref="F79:F84" si="7">E79/12</f>
        <v>8.3333333333333329E-2</v>
      </c>
      <c r="M79" s="155" t="s">
        <v>3140</v>
      </c>
      <c r="N79" s="156">
        <v>0</v>
      </c>
      <c r="O79" s="156">
        <v>422954.57</v>
      </c>
      <c r="P79" s="156">
        <v>586383.13</v>
      </c>
      <c r="Q79" s="159">
        <v>11727.6626</v>
      </c>
      <c r="R79" s="159">
        <v>60118.092259999998</v>
      </c>
      <c r="S79" s="161">
        <v>3614185017.263</v>
      </c>
    </row>
    <row r="80" spans="1:19" ht="24.75" thickBot="1">
      <c r="A80" s="88" t="s">
        <v>152</v>
      </c>
      <c r="B80" s="89">
        <v>525000</v>
      </c>
      <c r="C80" s="90">
        <v>1</v>
      </c>
      <c r="D80" s="91">
        <f t="shared" si="6"/>
        <v>8.3333333333333329E-2</v>
      </c>
      <c r="E80" s="90">
        <v>2</v>
      </c>
      <c r="F80" s="91">
        <f t="shared" si="7"/>
        <v>0.16666666666666666</v>
      </c>
      <c r="M80" s="157" t="s">
        <v>3472</v>
      </c>
      <c r="N80" s="158" t="s">
        <v>3566</v>
      </c>
      <c r="O80" s="158" t="s">
        <v>3566</v>
      </c>
      <c r="P80" s="158" t="s">
        <v>3566</v>
      </c>
      <c r="Q80" s="160" t="s">
        <v>3566</v>
      </c>
      <c r="R80" s="160" t="s">
        <v>3566</v>
      </c>
      <c r="S80" s="162" t="s">
        <v>3566</v>
      </c>
    </row>
    <row r="81" spans="1:6" ht="13.5" thickTop="1">
      <c r="A81" s="88" t="s">
        <v>153</v>
      </c>
      <c r="B81" s="89">
        <v>575000</v>
      </c>
      <c r="C81" s="90">
        <v>1</v>
      </c>
      <c r="D81" s="91">
        <f t="shared" si="6"/>
        <v>8.3333333333333329E-2</v>
      </c>
      <c r="E81" s="90">
        <v>3</v>
      </c>
      <c r="F81" s="91">
        <f t="shared" si="7"/>
        <v>0.25</v>
      </c>
    </row>
    <row r="82" spans="1:6">
      <c r="A82" s="88" t="s">
        <v>154</v>
      </c>
      <c r="B82" s="89">
        <v>625000</v>
      </c>
      <c r="C82" s="90">
        <v>2</v>
      </c>
      <c r="D82" s="91">
        <f t="shared" si="6"/>
        <v>0.16666666666666666</v>
      </c>
      <c r="E82" s="90">
        <v>5</v>
      </c>
      <c r="F82" s="91">
        <f t="shared" si="7"/>
        <v>0.41666666666666669</v>
      </c>
    </row>
    <row r="83" spans="1:6">
      <c r="A83" s="88" t="s">
        <v>155</v>
      </c>
      <c r="B83" s="89">
        <v>675000</v>
      </c>
      <c r="C83" s="90">
        <v>3</v>
      </c>
      <c r="D83" s="91">
        <f t="shared" si="6"/>
        <v>0.25</v>
      </c>
      <c r="E83" s="90">
        <v>8</v>
      </c>
      <c r="F83" s="91">
        <f t="shared" si="7"/>
        <v>0.66666666666666663</v>
      </c>
    </row>
    <row r="84" spans="1:6">
      <c r="A84" s="88" t="s">
        <v>156</v>
      </c>
      <c r="B84" s="89">
        <v>725000</v>
      </c>
      <c r="C84" s="90">
        <v>3</v>
      </c>
      <c r="D84" s="91">
        <f t="shared" si="6"/>
        <v>0.25</v>
      </c>
      <c r="E84" s="90">
        <v>11</v>
      </c>
      <c r="F84" s="91">
        <f t="shared" si="7"/>
        <v>0.91666666666666663</v>
      </c>
    </row>
    <row r="85" spans="1:6" ht="13.5" thickBot="1">
      <c r="A85" s="92" t="s">
        <v>157</v>
      </c>
      <c r="B85" s="93">
        <v>775000</v>
      </c>
      <c r="C85" s="94">
        <v>1</v>
      </c>
      <c r="D85" s="95">
        <f t="shared" si="6"/>
        <v>8.3333333333333329E-2</v>
      </c>
      <c r="E85" s="94">
        <v>12</v>
      </c>
      <c r="F85" s="95">
        <v>1</v>
      </c>
    </row>
    <row r="86" spans="1:6" ht="16.5" thickBot="1">
      <c r="A86" s="200"/>
      <c r="B86" s="201"/>
      <c r="C86" s="96">
        <f>SUM(C79:C85)</f>
        <v>12</v>
      </c>
      <c r="D86" s="98">
        <f>SUM(D79:D85)</f>
        <v>1</v>
      </c>
      <c r="E86" s="97"/>
      <c r="F86" s="97"/>
    </row>
    <row r="88" spans="1:6" ht="13.5" thickBot="1"/>
    <row r="89" spans="1:6" ht="13.5" thickBot="1">
      <c r="A89" s="109" t="s">
        <v>3460</v>
      </c>
      <c r="B89" s="110" t="s">
        <v>3461</v>
      </c>
    </row>
    <row r="90" spans="1:6" ht="14.25">
      <c r="A90" s="111" t="s">
        <v>3462</v>
      </c>
      <c r="B90" s="115">
        <f>QUARTILE(B59:B70,1)</f>
        <v>122.25</v>
      </c>
      <c r="D90" s="112">
        <v>537596.09</v>
      </c>
    </row>
    <row r="91" spans="1:6" ht="14.25">
      <c r="A91" s="111" t="s">
        <v>3463</v>
      </c>
      <c r="B91" s="116">
        <f>QUARTILE(B59:B70,2)</f>
        <v>158.5</v>
      </c>
      <c r="D91" s="112">
        <v>636767.5</v>
      </c>
    </row>
    <row r="92" spans="1:6" ht="15" thickBot="1">
      <c r="A92" s="113" t="s">
        <v>3464</v>
      </c>
      <c r="B92" s="117">
        <f>QUARTILE(B59:B70,3)</f>
        <v>179.75</v>
      </c>
      <c r="D92" s="114">
        <v>725543.49</v>
      </c>
    </row>
    <row r="97" spans="1:7">
      <c r="A97" s="27" t="s">
        <v>3465</v>
      </c>
    </row>
    <row r="98" spans="1:7">
      <c r="A98" s="27" t="s">
        <v>3566</v>
      </c>
      <c r="B98" s="38" t="s">
        <v>3466</v>
      </c>
      <c r="C98" s="38" t="s">
        <v>3467</v>
      </c>
      <c r="D98" s="38" t="s">
        <v>3468</v>
      </c>
      <c r="E98" s="38" t="s">
        <v>3469</v>
      </c>
      <c r="F98" s="38" t="s">
        <v>3470</v>
      </c>
      <c r="G98" s="38" t="s">
        <v>3471</v>
      </c>
    </row>
    <row r="99" spans="1:7">
      <c r="A99" s="27" t="s">
        <v>2437</v>
      </c>
      <c r="B99" s="38">
        <v>58</v>
      </c>
      <c r="C99" s="38">
        <v>0</v>
      </c>
      <c r="D99" s="38">
        <v>367978.97</v>
      </c>
      <c r="E99" s="38">
        <v>12461.550974137941</v>
      </c>
      <c r="F99" s="38">
        <v>56152.917180534598</v>
      </c>
      <c r="G99" s="38">
        <v>3153150107.8839774</v>
      </c>
    </row>
    <row r="100" spans="1:7">
      <c r="A100" s="27" t="s">
        <v>2440</v>
      </c>
      <c r="B100" s="38">
        <v>58</v>
      </c>
      <c r="C100" s="38">
        <v>0</v>
      </c>
      <c r="D100" s="38">
        <v>463233.83</v>
      </c>
      <c r="E100" s="38">
        <v>11824.718672413792</v>
      </c>
      <c r="F100" s="38">
        <v>62941.295023815059</v>
      </c>
      <c r="G100" s="38">
        <v>3961606619.2749267</v>
      </c>
    </row>
    <row r="101" spans="1:7">
      <c r="A101" s="27" t="s">
        <v>2442</v>
      </c>
      <c r="B101" s="38">
        <v>58</v>
      </c>
      <c r="C101" s="38">
        <v>0</v>
      </c>
      <c r="D101" s="38">
        <v>370996.47999999998</v>
      </c>
      <c r="E101" s="38">
        <v>13708.405198275866</v>
      </c>
      <c r="F101" s="38">
        <v>65232.315669227719</v>
      </c>
      <c r="G101" s="38">
        <v>4255255007.5697722</v>
      </c>
    </row>
    <row r="102" spans="1:7">
      <c r="A102" s="27" t="s">
        <v>1488</v>
      </c>
      <c r="B102" s="38">
        <v>58</v>
      </c>
      <c r="C102" s="38">
        <v>0</v>
      </c>
      <c r="D102" s="38">
        <v>406450.31</v>
      </c>
      <c r="E102" s="38">
        <v>12771.92529310345</v>
      </c>
      <c r="F102" s="38">
        <v>60691.035082727918</v>
      </c>
      <c r="G102" s="38">
        <v>3683401739.4129109</v>
      </c>
    </row>
    <row r="103" spans="1:7">
      <c r="A103" s="27" t="s">
        <v>1493</v>
      </c>
      <c r="B103" s="38">
        <v>58</v>
      </c>
      <c r="C103" s="38">
        <v>0</v>
      </c>
      <c r="D103" s="38">
        <v>451238.19</v>
      </c>
      <c r="E103" s="38">
        <v>12497.577663793098</v>
      </c>
      <c r="F103" s="38">
        <v>62833.026297629709</v>
      </c>
      <c r="G103" s="38">
        <v>3947989193.7186265</v>
      </c>
    </row>
    <row r="104" spans="1:7">
      <c r="A104" s="27" t="s">
        <v>1494</v>
      </c>
      <c r="B104" s="38">
        <v>58</v>
      </c>
      <c r="C104" s="38">
        <v>0</v>
      </c>
      <c r="D104" s="38">
        <v>427135.17</v>
      </c>
      <c r="E104" s="38">
        <v>8882.1338275862036</v>
      </c>
      <c r="F104" s="38">
        <v>56133.809330714212</v>
      </c>
      <c r="G104" s="38">
        <v>3151004549.9769783</v>
      </c>
    </row>
    <row r="105" spans="1:7">
      <c r="A105" s="27" t="s">
        <v>1495</v>
      </c>
      <c r="B105" s="38">
        <v>58</v>
      </c>
      <c r="C105" s="38">
        <v>0</v>
      </c>
      <c r="D105" s="38">
        <v>338049.57</v>
      </c>
      <c r="E105" s="38">
        <v>7937.0206896551736</v>
      </c>
      <c r="F105" s="38">
        <v>44553.089951726179</v>
      </c>
      <c r="G105" s="38">
        <v>1984977824.2466044</v>
      </c>
    </row>
    <row r="106" spans="1:7">
      <c r="A106" s="27" t="s">
        <v>3133</v>
      </c>
      <c r="B106" s="38">
        <v>58</v>
      </c>
      <c r="C106" s="38">
        <v>0</v>
      </c>
      <c r="D106" s="38">
        <v>530552</v>
      </c>
      <c r="E106" s="38">
        <v>11472.417051724142</v>
      </c>
      <c r="F106" s="38">
        <v>69595.304132539415</v>
      </c>
      <c r="G106" s="38">
        <v>4843506357.3006573</v>
      </c>
    </row>
    <row r="107" spans="1:7">
      <c r="A107" s="27" t="s">
        <v>3134</v>
      </c>
      <c r="B107" s="38">
        <v>58</v>
      </c>
      <c r="C107" s="38">
        <v>0</v>
      </c>
      <c r="D107" s="38">
        <v>513720.07</v>
      </c>
      <c r="E107" s="38">
        <v>11824.811353448269</v>
      </c>
      <c r="F107" s="38">
        <v>68355.610768729137</v>
      </c>
      <c r="G107" s="38">
        <v>4672489523.565999</v>
      </c>
    </row>
    <row r="108" spans="1:7">
      <c r="A108" s="27" t="s">
        <v>3138</v>
      </c>
      <c r="B108" s="38">
        <v>58</v>
      </c>
      <c r="C108" s="38">
        <v>0</v>
      </c>
      <c r="D108" s="38">
        <v>454539.49</v>
      </c>
      <c r="E108" s="38">
        <v>10458.75621551724</v>
      </c>
      <c r="F108" s="38">
        <v>60195.839570691925</v>
      </c>
      <c r="G108" s="38">
        <v>3623539101.6204801</v>
      </c>
    </row>
    <row r="109" spans="1:7">
      <c r="A109" s="27" t="s">
        <v>3139</v>
      </c>
      <c r="B109" s="38">
        <v>58</v>
      </c>
      <c r="C109" s="38">
        <v>0</v>
      </c>
      <c r="D109" s="38">
        <v>533051.28</v>
      </c>
      <c r="E109" s="38">
        <v>10836.387181034483</v>
      </c>
      <c r="F109" s="38">
        <v>69941.070287534269</v>
      </c>
      <c r="G109" s="38">
        <v>4891753312.9658079</v>
      </c>
    </row>
    <row r="110" spans="1:7">
      <c r="A110" s="27" t="s">
        <v>3140</v>
      </c>
      <c r="B110" s="38">
        <v>58</v>
      </c>
      <c r="C110" s="38">
        <v>0</v>
      </c>
      <c r="D110" s="38">
        <v>422954.57</v>
      </c>
      <c r="E110" s="38">
        <v>10171.221025862074</v>
      </c>
      <c r="F110" s="38">
        <v>55809.236246997418</v>
      </c>
      <c r="G110" s="38">
        <v>3114670850.4731703</v>
      </c>
    </row>
    <row r="111" spans="1:7">
      <c r="A111" s="27" t="s">
        <v>3472</v>
      </c>
      <c r="B111" s="38">
        <v>58</v>
      </c>
    </row>
    <row r="116" spans="1:3" ht="13.5" thickBot="1"/>
    <row r="117" spans="1:3">
      <c r="A117" s="130" t="s">
        <v>512</v>
      </c>
      <c r="B117" s="193" t="s">
        <v>3469</v>
      </c>
      <c r="C117" s="205"/>
    </row>
    <row r="118" spans="1:3" ht="13.5" thickBot="1">
      <c r="A118" s="131" t="s">
        <v>513</v>
      </c>
      <c r="B118" s="194"/>
      <c r="C118" s="205"/>
    </row>
    <row r="119" spans="1:3" ht="13.5" thickBot="1">
      <c r="A119" s="132" t="s">
        <v>2437</v>
      </c>
      <c r="B119" s="134">
        <v>3393.29</v>
      </c>
      <c r="C119" s="135"/>
    </row>
    <row r="120" spans="1:3" ht="13.5" thickBot="1">
      <c r="A120" s="132" t="s">
        <v>2440</v>
      </c>
      <c r="B120" s="134">
        <v>4173.68</v>
      </c>
      <c r="C120" s="135"/>
    </row>
    <row r="121" spans="1:3" ht="13.5" thickBot="1">
      <c r="A121" s="132" t="s">
        <v>2442</v>
      </c>
      <c r="B121" s="134">
        <v>5165.38</v>
      </c>
      <c r="C121" s="135"/>
    </row>
    <row r="122" spans="1:3" ht="13.5" thickBot="1">
      <c r="A122" s="132" t="s">
        <v>1488</v>
      </c>
      <c r="B122" s="134">
        <v>5347.48</v>
      </c>
      <c r="C122" s="135"/>
    </row>
    <row r="123" spans="1:3" ht="13.5" thickBot="1">
      <c r="A123" s="132" t="s">
        <v>1493</v>
      </c>
      <c r="B123" s="134">
        <v>6319.24</v>
      </c>
      <c r="C123" s="135"/>
    </row>
    <row r="124" spans="1:3" ht="13.5" thickBot="1">
      <c r="A124" s="132" t="s">
        <v>1494</v>
      </c>
      <c r="B124" s="134">
        <v>5847.5</v>
      </c>
      <c r="C124" s="135"/>
    </row>
    <row r="125" spans="1:3" ht="13.5" thickBot="1">
      <c r="A125" s="132" t="s">
        <v>1495</v>
      </c>
      <c r="B125" s="134">
        <v>4954.51</v>
      </c>
      <c r="C125" s="135"/>
    </row>
    <row r="126" spans="1:3" ht="13.5" thickBot="1">
      <c r="A126" s="132" t="s">
        <v>3133</v>
      </c>
      <c r="B126" s="134">
        <v>3680.05</v>
      </c>
      <c r="C126" s="135"/>
    </row>
    <row r="127" spans="1:3" ht="13.5" thickBot="1">
      <c r="A127" s="132" t="s">
        <v>3134</v>
      </c>
      <c r="B127" s="134">
        <v>3963.64</v>
      </c>
      <c r="C127" s="135"/>
    </row>
    <row r="128" spans="1:3" ht="13.5" thickBot="1">
      <c r="A128" s="132" t="s">
        <v>3138</v>
      </c>
      <c r="B128" s="134">
        <v>3364</v>
      </c>
      <c r="C128" s="135"/>
    </row>
    <row r="129" spans="1:6" ht="13.5" thickBot="1">
      <c r="A129" s="132" t="s">
        <v>3139</v>
      </c>
      <c r="B129" s="134">
        <v>4389.3999999999996</v>
      </c>
      <c r="C129" s="135"/>
    </row>
    <row r="130" spans="1:6" ht="13.5" thickBot="1">
      <c r="A130" s="132" t="s">
        <v>3140</v>
      </c>
      <c r="B130" s="134">
        <v>2665.38</v>
      </c>
      <c r="C130" s="135"/>
    </row>
    <row r="133" spans="1:6">
      <c r="F133" s="38" t="s">
        <v>3566</v>
      </c>
    </row>
    <row r="136" spans="1:6" ht="13.5" thickBot="1"/>
    <row r="137" spans="1:6" ht="13.5" thickBot="1">
      <c r="A137" s="136" t="s">
        <v>508</v>
      </c>
    </row>
    <row r="138" spans="1:6" ht="13.5" thickBot="1">
      <c r="A138" s="137">
        <v>722769.96</v>
      </c>
    </row>
    <row r="139" spans="1:6" ht="13.5" thickBot="1">
      <c r="A139" s="137">
        <v>680310.23</v>
      </c>
    </row>
    <row r="140" spans="1:6" ht="13.5" thickBot="1">
      <c r="A140" s="137">
        <v>795468.18</v>
      </c>
      <c r="C140" s="104"/>
    </row>
    <row r="141" spans="1:6" ht="13.5" thickBot="1">
      <c r="A141" s="137">
        <v>737952.67</v>
      </c>
      <c r="C141" s="104"/>
    </row>
    <row r="142" spans="1:6" ht="13.5" thickBot="1">
      <c r="A142" s="137">
        <v>726712.84</v>
      </c>
    </row>
    <row r="143" spans="1:6" ht="13.5" thickBot="1">
      <c r="A143" s="137">
        <v>514579.7</v>
      </c>
    </row>
    <row r="144" spans="1:6" ht="13.5" thickBot="1">
      <c r="A144" s="137">
        <v>455814.85</v>
      </c>
    </row>
    <row r="145" spans="1:1" ht="13.5" thickBot="1">
      <c r="A145" s="137">
        <v>658728.36</v>
      </c>
    </row>
    <row r="146" spans="1:1" ht="13.5" thickBot="1">
      <c r="A146" s="137">
        <v>685709.74</v>
      </c>
    </row>
    <row r="147" spans="1:1" ht="13.5" thickBot="1">
      <c r="A147" s="137">
        <v>612248.80000000005</v>
      </c>
    </row>
    <row r="148" spans="1:1" ht="13.5" thickBot="1">
      <c r="A148" s="137">
        <v>632073.36</v>
      </c>
    </row>
    <row r="149" spans="1:1" ht="13.5" thickBot="1">
      <c r="A149" s="137">
        <v>586383.13</v>
      </c>
    </row>
  </sheetData>
  <autoFilter ref="A1:P56"/>
  <mergeCells count="9">
    <mergeCell ref="E59:E60"/>
    <mergeCell ref="C117:C118"/>
    <mergeCell ref="B117:B118"/>
    <mergeCell ref="B59:B60"/>
    <mergeCell ref="C59:C60"/>
    <mergeCell ref="A77:A78"/>
    <mergeCell ref="B77:B78"/>
    <mergeCell ref="A86:B86"/>
    <mergeCell ref="D59:D60"/>
  </mergeCells>
  <phoneticPr fontId="2" type="noConversion"/>
  <pageMargins left="0.75" right="0.75" top="1" bottom="1" header="0" footer="0"/>
  <pageSetup paperSize="9" orientation="portrait" horizontalDpi="4294967293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8"/>
  <sheetViews>
    <sheetView topLeftCell="H1" zoomScale="75" workbookViewId="0">
      <selection activeCell="N3" sqref="N3"/>
    </sheetView>
  </sheetViews>
  <sheetFormatPr baseColWidth="10" defaultRowHeight="12.75"/>
  <cols>
    <col min="2" max="2" width="9.140625" hidden="1" customWidth="1"/>
    <col min="3" max="3" width="9" hidden="1" customWidth="1"/>
    <col min="4" max="4" width="4.42578125" hidden="1" customWidth="1"/>
    <col min="5" max="5" width="8.5703125" hidden="1" customWidth="1"/>
    <col min="6" max="6" width="5.42578125" hidden="1" customWidth="1"/>
    <col min="7" max="7" width="9" hidden="1" customWidth="1"/>
    <col min="8" max="8" width="2.140625" customWidth="1"/>
    <col min="10" max="10" width="3.140625" customWidth="1"/>
  </cols>
  <sheetData>
    <row r="1" spans="1:13">
      <c r="B1" t="s">
        <v>731</v>
      </c>
      <c r="C1" t="s">
        <v>730</v>
      </c>
      <c r="D1" t="s">
        <v>733</v>
      </c>
      <c r="E1" t="s">
        <v>732</v>
      </c>
      <c r="F1" t="s">
        <v>734</v>
      </c>
      <c r="G1" t="s">
        <v>735</v>
      </c>
      <c r="I1" t="s">
        <v>737</v>
      </c>
      <c r="J1" t="s">
        <v>738</v>
      </c>
      <c r="K1" t="s">
        <v>739</v>
      </c>
    </row>
    <row r="2" spans="1:13" s="179" customFormat="1">
      <c r="A2" s="179" t="s">
        <v>736</v>
      </c>
      <c r="B2" s="187">
        <v>3393.2861971830998</v>
      </c>
      <c r="C2" s="179">
        <v>1.96</v>
      </c>
      <c r="D2" s="179">
        <v>213</v>
      </c>
      <c r="E2" s="187">
        <v>6805.9544147685601</v>
      </c>
      <c r="F2" s="179">
        <f>D2-1</f>
        <v>212</v>
      </c>
      <c r="G2" s="188">
        <f>SQRT(D2)</f>
        <v>14.594519519326424</v>
      </c>
      <c r="I2" s="179">
        <f>B2-C2*(E2/G2)</f>
        <v>2479.2670247614483</v>
      </c>
      <c r="K2" s="179">
        <f>B2+C2*(E2/G2)</f>
        <v>4307.3053696047518</v>
      </c>
      <c r="M2" s="189">
        <f>(I2+K2)/2</f>
        <v>3393.2861971830998</v>
      </c>
    </row>
    <row r="3" spans="1:13" s="179" customFormat="1">
      <c r="B3" s="187">
        <v>4173.6823926380403</v>
      </c>
      <c r="C3" s="179">
        <v>1.96</v>
      </c>
      <c r="D3" s="179">
        <v>163</v>
      </c>
      <c r="E3" s="187">
        <v>9609.36607105648</v>
      </c>
      <c r="F3" s="179">
        <f t="shared" ref="F3:F13" si="0">D3-1</f>
        <v>162</v>
      </c>
      <c r="G3" s="188">
        <f t="shared" ref="G3:G13" si="1">SQRT(D3)</f>
        <v>12.767145334803704</v>
      </c>
      <c r="I3" s="179">
        <f t="shared" ref="I3:I13" si="2">B3-C3*(E3/G3)</f>
        <v>2698.4616596267574</v>
      </c>
      <c r="K3" s="179">
        <f t="shared" ref="K3:K13" si="3">B3+C3*(E3/G3)</f>
        <v>5648.9031256493236</v>
      </c>
      <c r="M3" s="189">
        <f t="shared" ref="M3:M13" si="4">(I3+K3)/2</f>
        <v>4173.6823926380403</v>
      </c>
    </row>
    <row r="4" spans="1:13" s="179" customFormat="1">
      <c r="B4" s="187">
        <v>5165.3777922077943</v>
      </c>
      <c r="C4" s="179">
        <v>1.96</v>
      </c>
      <c r="D4" s="179">
        <v>154</v>
      </c>
      <c r="E4" s="187">
        <v>9710.4715736908402</v>
      </c>
      <c r="F4" s="179">
        <f t="shared" si="0"/>
        <v>153</v>
      </c>
      <c r="G4" s="188">
        <f t="shared" si="1"/>
        <v>12.409673645990857</v>
      </c>
      <c r="I4" s="179">
        <f t="shared" si="2"/>
        <v>3631.693279031027</v>
      </c>
      <c r="K4" s="179">
        <f t="shared" si="3"/>
        <v>6699.0623053845611</v>
      </c>
      <c r="M4" s="189">
        <f t="shared" si="4"/>
        <v>5165.3777922077943</v>
      </c>
    </row>
    <row r="5" spans="1:13" s="179" customFormat="1">
      <c r="B5" s="187">
        <v>5347.4831159420282</v>
      </c>
      <c r="C5" s="179">
        <v>1.96</v>
      </c>
      <c r="D5" s="179">
        <v>138</v>
      </c>
      <c r="E5" s="187">
        <v>9996.1463363886396</v>
      </c>
      <c r="F5" s="179">
        <f t="shared" si="0"/>
        <v>137</v>
      </c>
      <c r="G5" s="188">
        <f t="shared" si="1"/>
        <v>11.74734012447073</v>
      </c>
      <c r="I5" s="179">
        <f t="shared" si="2"/>
        <v>3679.6632850929186</v>
      </c>
      <c r="K5" s="179">
        <f t="shared" si="3"/>
        <v>7015.3029467911383</v>
      </c>
      <c r="M5" s="189">
        <f t="shared" si="4"/>
        <v>5347.4831159420282</v>
      </c>
    </row>
    <row r="6" spans="1:13" s="179" customFormat="1">
      <c r="B6" s="187">
        <v>6319.2421260869569</v>
      </c>
      <c r="C6" s="179">
        <v>1.96</v>
      </c>
      <c r="D6" s="179">
        <v>115</v>
      </c>
      <c r="E6" s="187">
        <v>10338.6910912195</v>
      </c>
      <c r="F6" s="179">
        <f t="shared" si="0"/>
        <v>114</v>
      </c>
      <c r="G6" s="188">
        <f t="shared" si="1"/>
        <v>10.723805294763608</v>
      </c>
      <c r="I6" s="179">
        <f t="shared" si="2"/>
        <v>4429.6298120061547</v>
      </c>
      <c r="K6" s="179">
        <f t="shared" si="3"/>
        <v>8208.8544401677591</v>
      </c>
      <c r="M6" s="189">
        <f t="shared" si="4"/>
        <v>6319.2421260869569</v>
      </c>
    </row>
    <row r="7" spans="1:13" s="179" customFormat="1">
      <c r="B7" s="187">
        <v>5847.4965909090906</v>
      </c>
      <c r="C7" s="179">
        <v>1.96</v>
      </c>
      <c r="D7" s="179">
        <v>88</v>
      </c>
      <c r="E7" s="187">
        <v>9909.8736079687096</v>
      </c>
      <c r="F7" s="179">
        <f t="shared" si="0"/>
        <v>87</v>
      </c>
      <c r="G7" s="188">
        <f t="shared" si="1"/>
        <v>9.3808315196468595</v>
      </c>
      <c r="I7" s="179">
        <f t="shared" si="2"/>
        <v>3776.9602817408536</v>
      </c>
      <c r="K7" s="179">
        <f t="shared" si="3"/>
        <v>7918.0329000773272</v>
      </c>
      <c r="M7" s="189">
        <f t="shared" si="4"/>
        <v>5847.4965909090906</v>
      </c>
    </row>
    <row r="8" spans="1:13" s="179" customFormat="1">
      <c r="B8" s="187">
        <v>4954.5092391304343</v>
      </c>
      <c r="C8" s="179">
        <v>1.96</v>
      </c>
      <c r="D8" s="179">
        <v>92</v>
      </c>
      <c r="E8" s="187">
        <v>7408.9308564757102</v>
      </c>
      <c r="F8" s="179">
        <f t="shared" si="0"/>
        <v>91</v>
      </c>
      <c r="G8" s="188">
        <f t="shared" si="1"/>
        <v>9.5916630466254382</v>
      </c>
      <c r="I8" s="179">
        <f>B8-C8*(E8/G8)</f>
        <v>3440.5377403295688</v>
      </c>
      <c r="K8" s="179">
        <f t="shared" si="3"/>
        <v>6468.4807379312997</v>
      </c>
      <c r="M8" s="189">
        <f t="shared" si="4"/>
        <v>4954.5092391304343</v>
      </c>
    </row>
    <row r="9" spans="1:13" s="179" customFormat="1">
      <c r="B9" s="187">
        <v>3680.0467039106152</v>
      </c>
      <c r="C9" s="179">
        <v>1.96</v>
      </c>
      <c r="D9" s="179">
        <v>179</v>
      </c>
      <c r="E9" s="187">
        <v>6898.8979554601701</v>
      </c>
      <c r="F9" s="179">
        <f t="shared" si="0"/>
        <v>178</v>
      </c>
      <c r="G9" s="188">
        <f t="shared" si="1"/>
        <v>13.379088160259652</v>
      </c>
      <c r="I9" s="179">
        <f t="shared" si="2"/>
        <v>2669.3769309984145</v>
      </c>
      <c r="K9" s="179">
        <f t="shared" si="3"/>
        <v>4690.7164768228158</v>
      </c>
      <c r="M9" s="189">
        <f t="shared" si="4"/>
        <v>3680.0467039106152</v>
      </c>
    </row>
    <row r="10" spans="1:13" s="179" customFormat="1">
      <c r="B10" s="187">
        <v>3963.6401156069355</v>
      </c>
      <c r="C10" s="179">
        <v>1.96</v>
      </c>
      <c r="D10" s="179">
        <v>173</v>
      </c>
      <c r="E10" s="187">
        <v>9028.8115558291101</v>
      </c>
      <c r="F10" s="179">
        <f t="shared" si="0"/>
        <v>172</v>
      </c>
      <c r="G10" s="188">
        <f t="shared" si="1"/>
        <v>13.152946437965905</v>
      </c>
      <c r="I10" s="179">
        <f t="shared" si="2"/>
        <v>2618.2023665148922</v>
      </c>
      <c r="K10" s="179">
        <f t="shared" si="3"/>
        <v>5309.0778646989784</v>
      </c>
      <c r="M10" s="189">
        <f t="shared" si="4"/>
        <v>3963.6401156069351</v>
      </c>
    </row>
    <row r="11" spans="1:13" s="179" customFormat="1">
      <c r="B11" s="187">
        <v>3364.0043956043951</v>
      </c>
      <c r="C11" s="179">
        <v>1.96</v>
      </c>
      <c r="D11" s="179">
        <v>182</v>
      </c>
      <c r="E11" s="187">
        <v>6936.4671789542699</v>
      </c>
      <c r="F11" s="179">
        <f t="shared" si="0"/>
        <v>181</v>
      </c>
      <c r="G11" s="188">
        <f t="shared" si="1"/>
        <v>13.490737563232042</v>
      </c>
      <c r="I11" s="179">
        <f t="shared" si="2"/>
        <v>2356.2406905417611</v>
      </c>
      <c r="K11" s="179">
        <f t="shared" si="3"/>
        <v>4371.7681006670291</v>
      </c>
      <c r="M11" s="189">
        <f t="shared" si="4"/>
        <v>3364.0043956043951</v>
      </c>
    </row>
    <row r="12" spans="1:13" s="179" customFormat="1">
      <c r="B12" s="187">
        <v>4389.3983333333344</v>
      </c>
      <c r="C12" s="179">
        <v>1.96</v>
      </c>
      <c r="D12" s="179">
        <v>144</v>
      </c>
      <c r="E12" s="187">
        <v>7115.4805990040304</v>
      </c>
      <c r="F12" s="179">
        <f t="shared" si="0"/>
        <v>143</v>
      </c>
      <c r="G12" s="188">
        <f t="shared" si="1"/>
        <v>12</v>
      </c>
      <c r="I12" s="179">
        <f t="shared" si="2"/>
        <v>3227.2031688293428</v>
      </c>
      <c r="K12" s="179">
        <f t="shared" si="3"/>
        <v>5551.5934978373261</v>
      </c>
      <c r="M12" s="189">
        <f t="shared" si="4"/>
        <v>4389.3983333333344</v>
      </c>
    </row>
    <row r="13" spans="1:13">
      <c r="B13" s="125">
        <v>2665.3778636363641</v>
      </c>
      <c r="C13">
        <v>1.96</v>
      </c>
      <c r="D13">
        <v>220</v>
      </c>
      <c r="E13" s="125">
        <v>5109.3835764273199</v>
      </c>
      <c r="F13">
        <f t="shared" si="0"/>
        <v>219</v>
      </c>
      <c r="G13" s="186">
        <f t="shared" si="1"/>
        <v>14.832396974191326</v>
      </c>
      <c r="I13">
        <f t="shared" si="2"/>
        <v>1990.2077055545114</v>
      </c>
      <c r="K13">
        <f t="shared" si="3"/>
        <v>3340.5480217182167</v>
      </c>
      <c r="M13" s="189">
        <f t="shared" si="4"/>
        <v>2665.3778636363641</v>
      </c>
    </row>
    <row r="18" spans="3:3">
      <c r="C18" s="179"/>
    </row>
    <row r="19" spans="3:3">
      <c r="C19" s="179"/>
    </row>
    <row r="20" spans="3:3">
      <c r="C20" s="179"/>
    </row>
    <row r="21" spans="3:3">
      <c r="C21" s="179"/>
    </row>
    <row r="22" spans="3:3">
      <c r="C22" s="179"/>
    </row>
    <row r="23" spans="3:3">
      <c r="C23" s="179"/>
    </row>
    <row r="24" spans="3:3">
      <c r="C24" s="179"/>
    </row>
    <row r="25" spans="3:3">
      <c r="C25" s="179"/>
    </row>
    <row r="26" spans="3:3">
      <c r="C26" s="179"/>
    </row>
    <row r="27" spans="3:3">
      <c r="C27" s="179"/>
    </row>
    <row r="28" spans="3:3">
      <c r="C28" s="179"/>
    </row>
  </sheetData>
  <phoneticPr fontId="2" type="noConversion"/>
  <pageMargins left="0.75" right="0.75" top="1" bottom="1" header="0" footer="0"/>
  <pageSetup paperSize="9" orientation="portrait" horizontalDpi="4294967293" verticalDpi="0" r:id="rId1"/>
  <headerFooter alignWithMargins="0"/>
  <legacyDrawing r:id="rId2"/>
  <oleObjects>
    <oleObject progId="Equation.3" shapeId="31748" r:id="rId3"/>
    <oleObject progId="Equation.3" shapeId="31747" r:id="rId4"/>
    <oleObject progId="Equation.3" shapeId="31746" r:id="rId5"/>
    <oleObject progId="Equation.3" shapeId="31745" r:id="rId6"/>
  </oleObjects>
</worksheet>
</file>

<file path=xl/worksheets/sheet23.xml><?xml version="1.0" encoding="utf-8"?>
<worksheet xmlns="http://schemas.openxmlformats.org/spreadsheetml/2006/main" xmlns:r="http://schemas.openxmlformats.org/officeDocument/2006/relationships">
  <dimension ref="A1:L27"/>
  <sheetViews>
    <sheetView topLeftCell="A16" workbookViewId="0">
      <selection activeCell="N28" sqref="N28"/>
    </sheetView>
  </sheetViews>
  <sheetFormatPr baseColWidth="10" defaultRowHeight="12.75"/>
  <cols>
    <col min="1" max="1" width="10" style="72" customWidth="1"/>
    <col min="2" max="12" width="8" customWidth="1"/>
  </cols>
  <sheetData>
    <row r="1" spans="1:12">
      <c r="A1" s="73" t="s">
        <v>2999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</row>
    <row r="2" spans="1:12">
      <c r="A2" s="73" t="s">
        <v>3566</v>
      </c>
      <c r="B2" s="102" t="s">
        <v>2440</v>
      </c>
      <c r="C2" s="102" t="s">
        <v>2442</v>
      </c>
      <c r="D2" s="102" t="s">
        <v>1488</v>
      </c>
      <c r="E2" s="102" t="s">
        <v>1493</v>
      </c>
      <c r="F2" s="102" t="s">
        <v>1494</v>
      </c>
      <c r="G2" s="102" t="s">
        <v>1495</v>
      </c>
      <c r="H2" s="102" t="s">
        <v>3133</v>
      </c>
      <c r="I2" s="102" t="s">
        <v>3134</v>
      </c>
      <c r="J2" s="102" t="s">
        <v>3138</v>
      </c>
      <c r="K2" s="102" t="s">
        <v>3139</v>
      </c>
      <c r="L2" s="102" t="s">
        <v>3140</v>
      </c>
    </row>
    <row r="3" spans="1:12">
      <c r="A3" s="73" t="s">
        <v>2437</v>
      </c>
      <c r="B3" s="102">
        <v>0.96126007866465613</v>
      </c>
      <c r="C3" s="102">
        <v>0.97193893971074441</v>
      </c>
      <c r="D3" s="102">
        <v>0.99755219999777611</v>
      </c>
      <c r="E3" s="102">
        <v>0.97866693739812749</v>
      </c>
      <c r="F3" s="102">
        <v>0.8875678617911531</v>
      </c>
      <c r="G3" s="102">
        <v>0.87775911433413489</v>
      </c>
      <c r="H3" s="102">
        <v>0.85105934122836402</v>
      </c>
      <c r="I3" s="102">
        <v>0.87067276770781621</v>
      </c>
      <c r="J3" s="102">
        <v>0.88553439322216487</v>
      </c>
      <c r="K3" s="102">
        <v>0.87256707403858802</v>
      </c>
      <c r="L3" s="102">
        <v>0.89103244585131913</v>
      </c>
    </row>
    <row r="4" spans="1:12">
      <c r="A4" s="73" t="s">
        <v>2440</v>
      </c>
      <c r="B4" s="102"/>
      <c r="C4" s="102">
        <v>0.89330955486963626</v>
      </c>
      <c r="D4" s="102">
        <v>0.97243318392016653</v>
      </c>
      <c r="E4" s="102">
        <v>0.99532091241843235</v>
      </c>
      <c r="F4" s="102">
        <v>0.97747269962497996</v>
      </c>
      <c r="G4" s="102">
        <v>0.96649320917774606</v>
      </c>
      <c r="H4" s="102">
        <v>0.95732639170599454</v>
      </c>
      <c r="I4" s="102">
        <v>0.95691298289009685</v>
      </c>
      <c r="J4" s="102">
        <v>0.96794901305248737</v>
      </c>
      <c r="K4" s="102">
        <v>0.97054398617285331</v>
      </c>
      <c r="L4" s="102">
        <v>0.97270216585131797</v>
      </c>
    </row>
    <row r="5" spans="1:12">
      <c r="A5" s="73" t="s">
        <v>2442</v>
      </c>
      <c r="B5" s="102"/>
      <c r="C5" s="102"/>
      <c r="D5" s="102">
        <v>0.97071795976873276</v>
      </c>
      <c r="E5" s="102">
        <v>0.92509787517121911</v>
      </c>
      <c r="F5" s="102">
        <v>0.78547111696833227</v>
      </c>
      <c r="G5" s="102">
        <v>0.76150873649450579</v>
      </c>
      <c r="H5" s="102">
        <v>0.73389142019460163</v>
      </c>
      <c r="I5" s="102">
        <v>0.76163204844857824</v>
      </c>
      <c r="J5" s="102">
        <v>0.7785149373888588</v>
      </c>
      <c r="K5" s="102">
        <v>0.76097089106933358</v>
      </c>
      <c r="L5" s="102">
        <v>0.77975541600955478</v>
      </c>
    </row>
    <row r="6" spans="1:12">
      <c r="A6" s="73" t="s">
        <v>1488</v>
      </c>
      <c r="B6" s="102"/>
      <c r="C6" s="102"/>
      <c r="D6" s="102"/>
      <c r="E6" s="102">
        <v>0.98682994222811571</v>
      </c>
      <c r="F6" s="102">
        <v>0.9051355946514843</v>
      </c>
      <c r="G6" s="102">
        <v>0.89144775379389418</v>
      </c>
      <c r="H6" s="102">
        <v>0.86942392407930513</v>
      </c>
      <c r="I6" s="102">
        <v>0.88513428802535754</v>
      </c>
      <c r="J6" s="102">
        <v>0.89961942295616515</v>
      </c>
      <c r="K6" s="102">
        <v>0.89015028145489383</v>
      </c>
      <c r="L6" s="102">
        <v>0.90409570380641524</v>
      </c>
    </row>
    <row r="7" spans="1:12">
      <c r="A7" s="73" t="s">
        <v>1493</v>
      </c>
      <c r="B7" s="102"/>
      <c r="C7" s="102"/>
      <c r="D7" s="102"/>
      <c r="E7" s="102"/>
      <c r="F7" s="102">
        <v>0.96038414466464039</v>
      </c>
      <c r="G7" s="102">
        <v>0.9488523409794839</v>
      </c>
      <c r="H7" s="102">
        <v>0.93546374453917891</v>
      </c>
      <c r="I7" s="102">
        <v>0.9458372268778551</v>
      </c>
      <c r="J7" s="102">
        <v>0.95597415258365526</v>
      </c>
      <c r="K7" s="102">
        <v>0.94834466687294905</v>
      </c>
      <c r="L7" s="102">
        <v>0.9577277348063995</v>
      </c>
    </row>
    <row r="8" spans="1:12">
      <c r="A8" s="73" t="s">
        <v>1494</v>
      </c>
      <c r="B8" s="102"/>
      <c r="C8" s="102"/>
      <c r="D8" s="102"/>
      <c r="E8" s="102"/>
      <c r="F8" s="102"/>
      <c r="G8" s="102">
        <v>0.99449336081982509</v>
      </c>
      <c r="H8" s="102">
        <v>0.99537639252510368</v>
      </c>
      <c r="I8" s="102">
        <v>0.98964440130145359</v>
      </c>
      <c r="J8" s="102">
        <v>0.99435595465396642</v>
      </c>
      <c r="K8" s="102">
        <v>0.99745889480422423</v>
      </c>
      <c r="L8" s="102">
        <v>0.99535927424566728</v>
      </c>
    </row>
    <row r="9" spans="1:12">
      <c r="A9" s="73" t="s">
        <v>1495</v>
      </c>
      <c r="B9" s="102"/>
      <c r="C9" s="102"/>
      <c r="D9" s="102"/>
      <c r="E9" s="102"/>
      <c r="F9" s="102"/>
      <c r="G9" s="102"/>
      <c r="H9" s="102">
        <v>0.99450023056223291</v>
      </c>
      <c r="I9" s="102">
        <v>0.99195612631314356</v>
      </c>
      <c r="J9" s="102">
        <v>0.99563237318440767</v>
      </c>
      <c r="K9" s="102">
        <v>0.9941350884290534</v>
      </c>
      <c r="L9" s="102">
        <v>0.99707626498005886</v>
      </c>
    </row>
    <row r="10" spans="1:12">
      <c r="A10" s="73" t="s">
        <v>3133</v>
      </c>
      <c r="B10" s="102"/>
      <c r="C10" s="102"/>
      <c r="D10" s="102"/>
      <c r="E10" s="102"/>
      <c r="F10" s="102"/>
      <c r="G10" s="102"/>
      <c r="H10" s="102"/>
      <c r="I10" s="102">
        <v>0.98945337244992926</v>
      </c>
      <c r="J10" s="102">
        <v>0.99248006855556281</v>
      </c>
      <c r="K10" s="102">
        <v>0.99669011886832648</v>
      </c>
      <c r="L10" s="102">
        <v>0.99286995578829496</v>
      </c>
    </row>
    <row r="11" spans="1:12">
      <c r="A11" s="73" t="s">
        <v>3134</v>
      </c>
      <c r="B11" s="102"/>
      <c r="C11" s="102"/>
      <c r="D11" s="102"/>
      <c r="E11" s="102"/>
      <c r="F11" s="102"/>
      <c r="G11" s="102"/>
      <c r="H11" s="102"/>
      <c r="I11" s="102"/>
      <c r="J11" s="102">
        <v>0.99857501401751048</v>
      </c>
      <c r="K11" s="102">
        <v>0.98296243724372945</v>
      </c>
      <c r="L11" s="102">
        <v>0.99211022088126188</v>
      </c>
    </row>
    <row r="12" spans="1:12">
      <c r="A12" s="73" t="s">
        <v>3138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>
        <v>0.98925476891342368</v>
      </c>
      <c r="L12" s="102">
        <v>0.99615175469844808</v>
      </c>
    </row>
    <row r="13" spans="1:12">
      <c r="A13" s="73" t="s">
        <v>3139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>
        <v>0.99357796792085762</v>
      </c>
    </row>
    <row r="16" spans="1:12">
      <c r="A16" s="73" t="s">
        <v>3566</v>
      </c>
      <c r="B16" s="123" t="s">
        <v>1199</v>
      </c>
      <c r="C16" s="123" t="s">
        <v>1200</v>
      </c>
      <c r="D16" s="123" t="s">
        <v>1201</v>
      </c>
      <c r="E16" s="123" t="s">
        <v>1202</v>
      </c>
      <c r="F16" s="123" t="s">
        <v>1203</v>
      </c>
      <c r="G16" s="123" t="s">
        <v>1204</v>
      </c>
      <c r="H16" s="123" t="s">
        <v>1205</v>
      </c>
      <c r="I16" s="123" t="s">
        <v>1206</v>
      </c>
      <c r="J16" s="123" t="s">
        <v>1207</v>
      </c>
      <c r="K16" s="123" t="s">
        <v>1208</v>
      </c>
      <c r="L16" s="123" t="s">
        <v>1209</v>
      </c>
    </row>
    <row r="17" spans="1:12">
      <c r="A17" s="73" t="s">
        <v>2440</v>
      </c>
      <c r="B17" s="122">
        <v>0.96126007866465613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</row>
    <row r="18" spans="1:12">
      <c r="A18" s="73" t="s">
        <v>2442</v>
      </c>
      <c r="B18" s="122">
        <v>0.97193893971074441</v>
      </c>
      <c r="C18" s="122">
        <v>0.89330955486963626</v>
      </c>
      <c r="D18" s="122"/>
      <c r="E18" s="122"/>
      <c r="F18" s="122"/>
      <c r="G18" s="122"/>
      <c r="H18" s="122"/>
      <c r="I18" s="122"/>
      <c r="J18" s="122"/>
      <c r="K18" s="122"/>
      <c r="L18" s="122"/>
    </row>
    <row r="19" spans="1:12">
      <c r="A19" s="73" t="s">
        <v>1488</v>
      </c>
      <c r="B19" s="122">
        <v>0.99755219999777611</v>
      </c>
      <c r="C19" s="122">
        <v>0.97243318392016653</v>
      </c>
      <c r="D19" s="122">
        <v>0.97071795976873276</v>
      </c>
      <c r="E19" s="122"/>
      <c r="F19" s="122"/>
      <c r="G19" s="122"/>
      <c r="H19" s="122"/>
      <c r="I19" s="122"/>
      <c r="J19" s="122"/>
      <c r="K19" s="122"/>
      <c r="L19" s="122"/>
    </row>
    <row r="20" spans="1:12">
      <c r="A20" s="73" t="s">
        <v>1493</v>
      </c>
      <c r="B20" s="122">
        <v>0.97866693739812749</v>
      </c>
      <c r="C20" s="122">
        <v>0.99532091241843235</v>
      </c>
      <c r="D20" s="122">
        <v>0.92509787517121911</v>
      </c>
      <c r="E20" s="122">
        <v>0.98682994222811571</v>
      </c>
      <c r="F20" s="122"/>
      <c r="G20" s="122"/>
      <c r="H20" s="122"/>
      <c r="I20" s="122"/>
      <c r="J20" s="122"/>
      <c r="K20" s="122"/>
      <c r="L20" s="122"/>
    </row>
    <row r="21" spans="1:12">
      <c r="A21" s="73" t="s">
        <v>1494</v>
      </c>
      <c r="B21" s="122">
        <v>0.8875678617911531</v>
      </c>
      <c r="C21" s="122">
        <v>0.97747269962497996</v>
      </c>
      <c r="D21" s="122">
        <v>0.78547111696833227</v>
      </c>
      <c r="E21" s="122">
        <v>0.9051355946514843</v>
      </c>
      <c r="F21" s="122">
        <v>0.96038414466464039</v>
      </c>
      <c r="G21" s="122"/>
      <c r="H21" s="122"/>
      <c r="I21" s="122"/>
      <c r="J21" s="122"/>
      <c r="K21" s="122"/>
      <c r="L21" s="122"/>
    </row>
    <row r="22" spans="1:12">
      <c r="A22" s="73" t="s">
        <v>1495</v>
      </c>
      <c r="B22" s="122">
        <v>0.87775911433413489</v>
      </c>
      <c r="C22" s="122">
        <v>0.96649320917774606</v>
      </c>
      <c r="D22" s="122">
        <v>0.76150873649450579</v>
      </c>
      <c r="E22" s="122">
        <v>0.89144775379389418</v>
      </c>
      <c r="F22" s="122">
        <v>0.9488523409794839</v>
      </c>
      <c r="G22" s="122">
        <v>0.99449336081982509</v>
      </c>
      <c r="H22" s="122"/>
      <c r="I22" s="122"/>
      <c r="J22" s="122"/>
      <c r="K22" s="122"/>
      <c r="L22" s="122"/>
    </row>
    <row r="23" spans="1:12">
      <c r="A23" s="73" t="s">
        <v>3133</v>
      </c>
      <c r="B23" s="122">
        <v>0.85105934122836402</v>
      </c>
      <c r="C23" s="122">
        <v>0.95732639170599454</v>
      </c>
      <c r="D23" s="122">
        <v>0.73389142019460163</v>
      </c>
      <c r="E23" s="122">
        <v>0.86942392407930513</v>
      </c>
      <c r="F23" s="122">
        <v>0.93546374453917891</v>
      </c>
      <c r="G23" s="122">
        <v>0.99537639252510368</v>
      </c>
      <c r="H23" s="122">
        <v>0.99450023056223291</v>
      </c>
      <c r="I23" s="122"/>
      <c r="J23" s="122"/>
      <c r="K23" s="122"/>
      <c r="L23" s="122"/>
    </row>
    <row r="24" spans="1:12">
      <c r="A24" s="73" t="s">
        <v>3134</v>
      </c>
      <c r="B24" s="122">
        <v>0.87067276770781621</v>
      </c>
      <c r="C24" s="122">
        <v>0.95691298289009685</v>
      </c>
      <c r="D24" s="122">
        <v>0.76163204844857824</v>
      </c>
      <c r="E24" s="122">
        <v>0.88513428802535754</v>
      </c>
      <c r="F24" s="122">
        <v>0.9458372268778551</v>
      </c>
      <c r="G24" s="122">
        <v>0.98964440130145359</v>
      </c>
      <c r="H24" s="122">
        <v>0.99195612631314356</v>
      </c>
      <c r="I24" s="122">
        <v>0.98945337244992926</v>
      </c>
      <c r="J24" s="122"/>
      <c r="K24" s="122"/>
      <c r="L24" s="122"/>
    </row>
    <row r="25" spans="1:12">
      <c r="A25" s="73" t="s">
        <v>3138</v>
      </c>
      <c r="B25" s="122">
        <v>0.88553439322216487</v>
      </c>
      <c r="C25" s="122">
        <v>0.96794901305248737</v>
      </c>
      <c r="D25" s="122">
        <v>0.7785149373888588</v>
      </c>
      <c r="E25" s="122">
        <v>0.89961942295616515</v>
      </c>
      <c r="F25" s="122">
        <v>0.95597415258365526</v>
      </c>
      <c r="G25" s="122">
        <v>0.99435595465396642</v>
      </c>
      <c r="H25" s="122">
        <v>0.99563237318440767</v>
      </c>
      <c r="I25" s="122">
        <v>0.99248006855556281</v>
      </c>
      <c r="J25" s="122">
        <v>0.99857501401751048</v>
      </c>
      <c r="K25" s="122"/>
      <c r="L25" s="122"/>
    </row>
    <row r="26" spans="1:12">
      <c r="A26" s="73" t="s">
        <v>3139</v>
      </c>
      <c r="B26" s="122">
        <v>0.87256707403858802</v>
      </c>
      <c r="C26" s="122">
        <v>0.97054398617285331</v>
      </c>
      <c r="D26" s="122">
        <v>0.76097089106933358</v>
      </c>
      <c r="E26" s="122">
        <v>0.89015028145489383</v>
      </c>
      <c r="F26" s="122">
        <v>0.94834466687294905</v>
      </c>
      <c r="G26" s="122">
        <v>0.99745889480422423</v>
      </c>
      <c r="H26" s="122">
        <v>0.9941350884290534</v>
      </c>
      <c r="I26" s="122">
        <v>0.99669011886832648</v>
      </c>
      <c r="J26" s="122">
        <v>0.98296243724372945</v>
      </c>
      <c r="K26" s="122">
        <v>0.98925476891342368</v>
      </c>
      <c r="L26" s="122"/>
    </row>
    <row r="27" spans="1:12">
      <c r="A27" s="73" t="s">
        <v>3140</v>
      </c>
      <c r="B27" s="122">
        <v>0.89103244585131913</v>
      </c>
      <c r="C27" s="122">
        <v>0.97270216585131797</v>
      </c>
      <c r="D27" s="122">
        <v>0.77975541600955478</v>
      </c>
      <c r="E27" s="122">
        <v>0.90409570380641524</v>
      </c>
      <c r="F27" s="122">
        <v>0.9577277348063995</v>
      </c>
      <c r="G27" s="122">
        <v>0.99535927424566728</v>
      </c>
      <c r="H27" s="122">
        <v>0.99707626498005886</v>
      </c>
      <c r="I27" s="122">
        <v>0.99286995578829496</v>
      </c>
      <c r="J27" s="122">
        <v>0.99211022088126188</v>
      </c>
      <c r="K27" s="122">
        <v>0.99615175469844808</v>
      </c>
      <c r="L27" s="122">
        <v>0.99357796792085762</v>
      </c>
    </row>
  </sheetData>
  <phoneticPr fontId="2" type="noConversion"/>
  <pageMargins left="0.75" right="0.75" top="1" bottom="1" header="0" footer="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221"/>
  <sheetViews>
    <sheetView workbookViewId="0">
      <selection activeCell="B2" sqref="B2:B215"/>
    </sheetView>
  </sheetViews>
  <sheetFormatPr baseColWidth="10" defaultRowHeight="12.75"/>
  <cols>
    <col min="1" max="1" width="44.7109375" customWidth="1"/>
    <col min="2" max="2" width="19.5703125" customWidth="1"/>
    <col min="3" max="3" width="25.28515625" customWidth="1"/>
    <col min="4" max="4" width="20.140625" customWidth="1"/>
  </cols>
  <sheetData>
    <row r="1" spans="1:4" ht="13.5" thickBot="1">
      <c r="A1" s="18" t="s">
        <v>1310</v>
      </c>
      <c r="B1" t="s">
        <v>1283</v>
      </c>
      <c r="D1" t="s">
        <v>1281</v>
      </c>
    </row>
    <row r="2" spans="1:4" ht="13.5" thickBot="1">
      <c r="A2" s="21" t="s">
        <v>3524</v>
      </c>
      <c r="B2" s="21">
        <v>79.19</v>
      </c>
      <c r="C2" s="21">
        <v>79.19</v>
      </c>
      <c r="D2" s="21" t="s">
        <v>872</v>
      </c>
    </row>
    <row r="3" spans="1:4" ht="13.5" thickBot="1">
      <c r="A3" s="20" t="s">
        <v>3527</v>
      </c>
      <c r="B3">
        <v>940.18</v>
      </c>
      <c r="C3">
        <v>940.18</v>
      </c>
      <c r="D3" t="s">
        <v>1120</v>
      </c>
    </row>
    <row r="4" spans="1:4">
      <c r="A4" s="24" t="s">
        <v>1315</v>
      </c>
      <c r="B4" s="24">
        <v>30</v>
      </c>
      <c r="C4" s="24">
        <f>SUM(B4:B7)</f>
        <v>190</v>
      </c>
      <c r="D4" s="24" t="s">
        <v>855</v>
      </c>
    </row>
    <row r="5" spans="1:4">
      <c r="A5" s="27" t="s">
        <v>1315</v>
      </c>
      <c r="B5" s="27">
        <v>100</v>
      </c>
      <c r="C5" s="27"/>
      <c r="D5" s="27" t="s">
        <v>855</v>
      </c>
    </row>
    <row r="6" spans="1:4">
      <c r="A6" s="27" t="s">
        <v>1315</v>
      </c>
      <c r="B6" s="27">
        <v>30</v>
      </c>
      <c r="C6" s="27"/>
      <c r="D6" s="27" t="s">
        <v>854</v>
      </c>
    </row>
    <row r="7" spans="1:4" ht="13.5" thickBot="1">
      <c r="A7" s="30" t="s">
        <v>1315</v>
      </c>
      <c r="B7" s="30">
        <v>30</v>
      </c>
      <c r="C7" s="30"/>
      <c r="D7" s="30" t="s">
        <v>854</v>
      </c>
    </row>
    <row r="8" spans="1:4" ht="13.5" thickBot="1">
      <c r="A8" t="s">
        <v>1325</v>
      </c>
      <c r="B8">
        <v>1818.13</v>
      </c>
      <c r="C8">
        <v>1818.13</v>
      </c>
      <c r="D8" t="s">
        <v>881</v>
      </c>
    </row>
    <row r="9" spans="1:4" ht="13.5" thickBot="1">
      <c r="A9" s="21" t="s">
        <v>1326</v>
      </c>
      <c r="B9" s="21">
        <v>182</v>
      </c>
      <c r="C9" s="21">
        <v>182</v>
      </c>
      <c r="D9" s="21" t="s">
        <v>3397</v>
      </c>
    </row>
    <row r="10" spans="1:4" ht="13.5" thickBot="1">
      <c r="A10" t="s">
        <v>3532</v>
      </c>
      <c r="B10">
        <v>150</v>
      </c>
      <c r="C10">
        <v>150</v>
      </c>
      <c r="D10" t="s">
        <v>1105</v>
      </c>
    </row>
    <row r="11" spans="1:4">
      <c r="A11" s="24" t="s">
        <v>1319</v>
      </c>
      <c r="B11" s="24">
        <v>12074.37</v>
      </c>
      <c r="C11" s="24">
        <f>SUM(B11:B58)</f>
        <v>64386.349999999991</v>
      </c>
      <c r="D11" s="24" t="s">
        <v>639</v>
      </c>
    </row>
    <row r="12" spans="1:4">
      <c r="A12" s="27" t="s">
        <v>1319</v>
      </c>
      <c r="B12" s="27">
        <v>6087.78</v>
      </c>
      <c r="C12" s="27"/>
      <c r="D12" s="27" t="s">
        <v>3399</v>
      </c>
    </row>
    <row r="13" spans="1:4">
      <c r="A13" s="27" t="s">
        <v>1319</v>
      </c>
      <c r="B13" s="27">
        <v>13957.71</v>
      </c>
      <c r="C13" s="27"/>
      <c r="D13" s="27" t="s">
        <v>807</v>
      </c>
    </row>
    <row r="14" spans="1:4">
      <c r="A14" s="27" t="s">
        <v>1319</v>
      </c>
      <c r="B14" s="27">
        <v>422.36</v>
      </c>
      <c r="C14" s="27"/>
      <c r="D14" s="27" t="s">
        <v>2904</v>
      </c>
    </row>
    <row r="15" spans="1:4">
      <c r="A15" s="27" t="s">
        <v>1319</v>
      </c>
      <c r="B15" s="27">
        <v>232.18</v>
      </c>
      <c r="C15" s="27"/>
      <c r="D15" s="27" t="s">
        <v>2904</v>
      </c>
    </row>
    <row r="16" spans="1:4">
      <c r="A16" s="27" t="s">
        <v>1319</v>
      </c>
      <c r="B16" s="27">
        <v>251.5</v>
      </c>
      <c r="C16" s="27"/>
      <c r="D16" s="27" t="s">
        <v>856</v>
      </c>
    </row>
    <row r="17" spans="1:4">
      <c r="A17" s="27" t="s">
        <v>1319</v>
      </c>
      <c r="B17" s="27">
        <v>40.5</v>
      </c>
      <c r="C17" s="27"/>
      <c r="D17" s="27" t="s">
        <v>856</v>
      </c>
    </row>
    <row r="18" spans="1:4">
      <c r="A18" s="27" t="s">
        <v>1319</v>
      </c>
      <c r="B18" s="27">
        <v>32</v>
      </c>
      <c r="C18" s="27"/>
      <c r="D18" s="27" t="s">
        <v>856</v>
      </c>
    </row>
    <row r="19" spans="1:4">
      <c r="A19" s="27" t="s">
        <v>1319</v>
      </c>
      <c r="B19" s="27">
        <v>29</v>
      </c>
      <c r="C19" s="27"/>
      <c r="D19" s="27" t="s">
        <v>856</v>
      </c>
    </row>
    <row r="20" spans="1:4">
      <c r="A20" s="27" t="s">
        <v>1319</v>
      </c>
      <c r="B20" s="27">
        <v>52</v>
      </c>
      <c r="C20" s="27"/>
      <c r="D20" s="27" t="s">
        <v>861</v>
      </c>
    </row>
    <row r="21" spans="1:4">
      <c r="A21" s="27" t="s">
        <v>1319</v>
      </c>
      <c r="B21" s="27">
        <v>107.12</v>
      </c>
      <c r="C21" s="27"/>
      <c r="D21" s="27" t="s">
        <v>857</v>
      </c>
    </row>
    <row r="22" spans="1:4">
      <c r="A22" s="27" t="s">
        <v>1319</v>
      </c>
      <c r="B22" s="27">
        <v>69.5</v>
      </c>
      <c r="C22" s="27"/>
      <c r="D22" s="27" t="s">
        <v>857</v>
      </c>
    </row>
    <row r="23" spans="1:4">
      <c r="A23" s="27" t="s">
        <v>1319</v>
      </c>
      <c r="B23" s="27">
        <v>63</v>
      </c>
      <c r="C23" s="27"/>
      <c r="D23" s="27" t="s">
        <v>857</v>
      </c>
    </row>
    <row r="24" spans="1:4">
      <c r="A24" s="27" t="s">
        <v>1319</v>
      </c>
      <c r="B24" s="27">
        <v>24</v>
      </c>
      <c r="C24" s="27"/>
      <c r="D24" s="27" t="s">
        <v>857</v>
      </c>
    </row>
    <row r="25" spans="1:4">
      <c r="A25" s="27" t="s">
        <v>1319</v>
      </c>
      <c r="B25" s="27">
        <v>53</v>
      </c>
      <c r="C25" s="27"/>
      <c r="D25" s="27" t="s">
        <v>860</v>
      </c>
    </row>
    <row r="26" spans="1:4">
      <c r="A26" s="27" t="s">
        <v>1319</v>
      </c>
      <c r="B26" s="27">
        <v>68.25</v>
      </c>
      <c r="C26" s="27"/>
      <c r="D26" s="27" t="s">
        <v>860</v>
      </c>
    </row>
    <row r="27" spans="1:4">
      <c r="A27" s="27" t="s">
        <v>1319</v>
      </c>
      <c r="B27" s="27">
        <v>103.75</v>
      </c>
      <c r="C27" s="27"/>
      <c r="D27" s="27" t="s">
        <v>858</v>
      </c>
    </row>
    <row r="28" spans="1:4">
      <c r="A28" s="27" t="s">
        <v>1319</v>
      </c>
      <c r="B28" s="27">
        <v>82.5</v>
      </c>
      <c r="C28" s="27"/>
      <c r="D28" s="27" t="s">
        <v>858</v>
      </c>
    </row>
    <row r="29" spans="1:4">
      <c r="A29" s="27" t="s">
        <v>1319</v>
      </c>
      <c r="B29" s="27">
        <v>20000</v>
      </c>
      <c r="C29" s="27"/>
      <c r="D29" s="27" t="s">
        <v>858</v>
      </c>
    </row>
    <row r="30" spans="1:4">
      <c r="A30" s="27" t="s">
        <v>1319</v>
      </c>
      <c r="B30" s="27">
        <v>754.5</v>
      </c>
      <c r="C30" s="27"/>
      <c r="D30" s="27" t="s">
        <v>1113</v>
      </c>
    </row>
    <row r="31" spans="1:4">
      <c r="A31" s="27" t="s">
        <v>1319</v>
      </c>
      <c r="B31" s="27">
        <v>89.5</v>
      </c>
      <c r="C31" s="27"/>
      <c r="D31" s="27" t="s">
        <v>1113</v>
      </c>
    </row>
    <row r="32" spans="1:4">
      <c r="A32" s="27" t="s">
        <v>1319</v>
      </c>
      <c r="B32" s="27">
        <v>82.5</v>
      </c>
      <c r="C32" s="27"/>
      <c r="D32" s="27" t="s">
        <v>1113</v>
      </c>
    </row>
    <row r="33" spans="1:4">
      <c r="A33" s="27" t="s">
        <v>1319</v>
      </c>
      <c r="B33" s="27">
        <v>44.5</v>
      </c>
      <c r="C33" s="27"/>
      <c r="D33" s="27" t="s">
        <v>1113</v>
      </c>
    </row>
    <row r="34" spans="1:4">
      <c r="A34" s="27" t="s">
        <v>1319</v>
      </c>
      <c r="B34" s="27">
        <v>39.5</v>
      </c>
      <c r="C34" s="27"/>
      <c r="D34" s="27" t="s">
        <v>1113</v>
      </c>
    </row>
    <row r="35" spans="1:4">
      <c r="A35" s="27" t="s">
        <v>1319</v>
      </c>
      <c r="B35" s="27">
        <v>24.5</v>
      </c>
      <c r="C35" s="27"/>
      <c r="D35" s="27" t="s">
        <v>1113</v>
      </c>
    </row>
    <row r="36" spans="1:4">
      <c r="A36" s="27" t="s">
        <v>1319</v>
      </c>
      <c r="B36" s="27">
        <v>15.75</v>
      </c>
      <c r="C36" s="27"/>
      <c r="D36" s="27" t="s">
        <v>1113</v>
      </c>
    </row>
    <row r="37" spans="1:4">
      <c r="A37" s="27" t="s">
        <v>1319</v>
      </c>
      <c r="B37" s="27">
        <v>150.69999999999999</v>
      </c>
      <c r="C37" s="27"/>
      <c r="D37" s="27" t="s">
        <v>1113</v>
      </c>
    </row>
    <row r="38" spans="1:4">
      <c r="A38" s="27" t="s">
        <v>1319</v>
      </c>
      <c r="B38" s="27">
        <v>125.2</v>
      </c>
      <c r="C38" s="27"/>
      <c r="D38" s="27" t="s">
        <v>1113</v>
      </c>
    </row>
    <row r="39" spans="1:4">
      <c r="A39" s="27" t="s">
        <v>1319</v>
      </c>
      <c r="B39" s="27">
        <v>120.88</v>
      </c>
      <c r="C39" s="27"/>
      <c r="D39" s="27" t="s">
        <v>1113</v>
      </c>
    </row>
    <row r="40" spans="1:4">
      <c r="A40" s="27" t="s">
        <v>1319</v>
      </c>
      <c r="B40" s="27">
        <v>107.3</v>
      </c>
      <c r="C40" s="27"/>
      <c r="D40" s="27" t="s">
        <v>1113</v>
      </c>
    </row>
    <row r="41" spans="1:4">
      <c r="A41" s="27" t="s">
        <v>1319</v>
      </c>
      <c r="B41" s="27">
        <v>68.849999999999994</v>
      </c>
      <c r="C41" s="27"/>
      <c r="D41" s="27" t="s">
        <v>1113</v>
      </c>
    </row>
    <row r="42" spans="1:4">
      <c r="A42" s="27" t="s">
        <v>1319</v>
      </c>
      <c r="B42" s="27">
        <v>60.35</v>
      </c>
      <c r="C42" s="27"/>
      <c r="D42" s="27" t="s">
        <v>1113</v>
      </c>
    </row>
    <row r="43" spans="1:4">
      <c r="A43" s="27" t="s">
        <v>1319</v>
      </c>
      <c r="B43" s="27">
        <v>26.67</v>
      </c>
      <c r="C43" s="27"/>
      <c r="D43" s="27" t="s">
        <v>1113</v>
      </c>
    </row>
    <row r="44" spans="1:4">
      <c r="A44" s="27" t="s">
        <v>1319</v>
      </c>
      <c r="B44" s="27">
        <v>23.63</v>
      </c>
      <c r="C44" s="27"/>
      <c r="D44" s="27" t="s">
        <v>1113</v>
      </c>
    </row>
    <row r="45" spans="1:4">
      <c r="A45" s="27" t="s">
        <v>1319</v>
      </c>
      <c r="B45" s="27">
        <v>27.03</v>
      </c>
      <c r="C45" s="27"/>
      <c r="D45" s="27" t="s">
        <v>1113</v>
      </c>
    </row>
    <row r="46" spans="1:4">
      <c r="A46" s="27" t="s">
        <v>1319</v>
      </c>
      <c r="B46" s="27">
        <v>223</v>
      </c>
      <c r="C46" s="27"/>
      <c r="D46" s="27" t="s">
        <v>1113</v>
      </c>
    </row>
    <row r="47" spans="1:4">
      <c r="A47" s="27" t="s">
        <v>1319</v>
      </c>
      <c r="B47" s="27">
        <v>214.72</v>
      </c>
      <c r="C47" s="27"/>
      <c r="D47" s="27" t="s">
        <v>1113</v>
      </c>
    </row>
    <row r="48" spans="1:4">
      <c r="A48" s="27" t="s">
        <v>1319</v>
      </c>
      <c r="B48" s="27">
        <v>213.6</v>
      </c>
      <c r="C48" s="27"/>
      <c r="D48" s="27" t="s">
        <v>1113</v>
      </c>
    </row>
    <row r="49" spans="1:4">
      <c r="A49" s="27" t="s">
        <v>1319</v>
      </c>
      <c r="B49" s="27">
        <v>182</v>
      </c>
      <c r="C49" s="27"/>
      <c r="D49" s="27" t="s">
        <v>1113</v>
      </c>
    </row>
    <row r="50" spans="1:4">
      <c r="A50" s="27" t="s">
        <v>1319</v>
      </c>
      <c r="B50" s="27">
        <v>57</v>
      </c>
      <c r="C50" s="27"/>
      <c r="D50" s="27" t="s">
        <v>1113</v>
      </c>
    </row>
    <row r="51" spans="1:4">
      <c r="A51" s="27" t="s">
        <v>1319</v>
      </c>
      <c r="B51" s="27">
        <v>21.25</v>
      </c>
      <c r="C51" s="27"/>
      <c r="D51" s="27" t="s">
        <v>1113</v>
      </c>
    </row>
    <row r="52" spans="1:4">
      <c r="A52" s="27" t="s">
        <v>1319</v>
      </c>
      <c r="B52" s="27">
        <v>150</v>
      </c>
      <c r="C52" s="27"/>
      <c r="D52" s="27" t="s">
        <v>2905</v>
      </c>
    </row>
    <row r="53" spans="1:4">
      <c r="A53" s="27" t="s">
        <v>1319</v>
      </c>
      <c r="B53" s="27">
        <v>86.5</v>
      </c>
      <c r="C53" s="27"/>
      <c r="D53" s="27" t="s">
        <v>2905</v>
      </c>
    </row>
    <row r="54" spans="1:4">
      <c r="A54" s="27" t="s">
        <v>1319</v>
      </c>
      <c r="B54" s="27">
        <v>50.75</v>
      </c>
      <c r="C54" s="27"/>
      <c r="D54" s="27" t="s">
        <v>2905</v>
      </c>
    </row>
    <row r="55" spans="1:4">
      <c r="A55" s="27" t="s">
        <v>1319</v>
      </c>
      <c r="B55" s="27">
        <v>27.5</v>
      </c>
      <c r="C55" s="27"/>
      <c r="D55" s="27" t="s">
        <v>2905</v>
      </c>
    </row>
    <row r="56" spans="1:4">
      <c r="A56" s="27" t="s">
        <v>1319</v>
      </c>
      <c r="B56" s="27">
        <v>7459.05</v>
      </c>
      <c r="C56" s="27"/>
      <c r="D56" s="27" t="s">
        <v>804</v>
      </c>
    </row>
    <row r="57" spans="1:4">
      <c r="A57" s="27" t="s">
        <v>1319</v>
      </c>
      <c r="B57" s="27">
        <v>98</v>
      </c>
      <c r="C57" s="27"/>
      <c r="D57" s="27" t="s">
        <v>859</v>
      </c>
    </row>
    <row r="58" spans="1:4" ht="13.5" thickBot="1">
      <c r="A58" s="30" t="s">
        <v>1319</v>
      </c>
      <c r="B58" s="30">
        <v>91.1</v>
      </c>
      <c r="C58" s="30"/>
      <c r="D58" s="30" t="s">
        <v>1116</v>
      </c>
    </row>
    <row r="59" spans="1:4">
      <c r="A59" t="s">
        <v>1321</v>
      </c>
      <c r="B59">
        <v>593.5</v>
      </c>
      <c r="C59">
        <f>SUM(B59:B62)</f>
        <v>5714</v>
      </c>
      <c r="D59" t="s">
        <v>1117</v>
      </c>
    </row>
    <row r="60" spans="1:4">
      <c r="A60" t="s">
        <v>1321</v>
      </c>
      <c r="B60">
        <v>120.5</v>
      </c>
      <c r="D60" t="s">
        <v>1118</v>
      </c>
    </row>
    <row r="61" spans="1:4">
      <c r="A61" t="s">
        <v>1321</v>
      </c>
      <c r="B61">
        <v>2500</v>
      </c>
      <c r="D61" t="s">
        <v>635</v>
      </c>
    </row>
    <row r="62" spans="1:4" ht="13.5" thickBot="1">
      <c r="A62" t="s">
        <v>1321</v>
      </c>
      <c r="B62">
        <v>2500</v>
      </c>
      <c r="D62" t="s">
        <v>3396</v>
      </c>
    </row>
    <row r="63" spans="1:4" ht="13.5" thickBot="1">
      <c r="A63" s="21" t="s">
        <v>1361</v>
      </c>
      <c r="B63" s="21">
        <v>125.5</v>
      </c>
      <c r="C63" s="21">
        <v>125.5</v>
      </c>
      <c r="D63" s="21" t="s">
        <v>2906</v>
      </c>
    </row>
    <row r="64" spans="1:4" ht="13.5" thickBot="1">
      <c r="A64" t="s">
        <v>159</v>
      </c>
      <c r="B64">
        <v>31163.35</v>
      </c>
      <c r="C64">
        <v>31163.35</v>
      </c>
      <c r="D64" t="s">
        <v>474</v>
      </c>
    </row>
    <row r="65" spans="1:4">
      <c r="A65" s="24" t="s">
        <v>1322</v>
      </c>
      <c r="B65" s="24">
        <v>37585.17</v>
      </c>
      <c r="C65" s="24">
        <f>SUM(B65:B85)</f>
        <v>217507.39</v>
      </c>
      <c r="D65" s="24" t="s">
        <v>627</v>
      </c>
    </row>
    <row r="66" spans="1:4">
      <c r="A66" s="27" t="s">
        <v>1322</v>
      </c>
      <c r="B66" s="27">
        <v>16161.45</v>
      </c>
      <c r="C66" s="27"/>
      <c r="D66" s="27" t="s">
        <v>3415</v>
      </c>
    </row>
    <row r="67" spans="1:4">
      <c r="A67" s="27" t="s">
        <v>1322</v>
      </c>
      <c r="B67" s="27">
        <v>16105.19</v>
      </c>
      <c r="C67" s="27"/>
      <c r="D67" s="27" t="s">
        <v>864</v>
      </c>
    </row>
    <row r="68" spans="1:4">
      <c r="A68" s="27" t="s">
        <v>1322</v>
      </c>
      <c r="B68" s="27">
        <v>15339.21</v>
      </c>
      <c r="C68" s="27"/>
      <c r="D68" s="27" t="s">
        <v>813</v>
      </c>
    </row>
    <row r="69" spans="1:4">
      <c r="A69" s="27" t="s">
        <v>1322</v>
      </c>
      <c r="B69" s="27">
        <v>10365.44</v>
      </c>
      <c r="C69" s="27"/>
      <c r="D69" s="27" t="s">
        <v>832</v>
      </c>
    </row>
    <row r="70" spans="1:4">
      <c r="A70" s="27" t="s">
        <v>1322</v>
      </c>
      <c r="B70" s="27">
        <v>5560.13</v>
      </c>
      <c r="C70" s="27"/>
      <c r="D70" s="27" t="s">
        <v>867</v>
      </c>
    </row>
    <row r="71" spans="1:4">
      <c r="A71" s="27" t="s">
        <v>1322</v>
      </c>
      <c r="B71" s="27">
        <v>7669.14</v>
      </c>
      <c r="C71" s="27"/>
      <c r="D71" s="27" t="s">
        <v>863</v>
      </c>
    </row>
    <row r="72" spans="1:4">
      <c r="A72" s="27" t="s">
        <v>1322</v>
      </c>
      <c r="B72" s="27">
        <v>10199.959999999999</v>
      </c>
      <c r="C72" s="27"/>
      <c r="D72" s="27" t="s">
        <v>850</v>
      </c>
    </row>
    <row r="73" spans="1:4">
      <c r="A73" s="27" t="s">
        <v>1322</v>
      </c>
      <c r="B73" s="27">
        <v>59.57</v>
      </c>
      <c r="C73" s="27"/>
      <c r="D73" s="27" t="s">
        <v>862</v>
      </c>
    </row>
    <row r="74" spans="1:4">
      <c r="A74" s="27" t="s">
        <v>1322</v>
      </c>
      <c r="B74" s="27">
        <v>79.430000000000007</v>
      </c>
      <c r="C74" s="27"/>
      <c r="D74" s="27" t="s">
        <v>851</v>
      </c>
    </row>
    <row r="75" spans="1:4">
      <c r="A75" s="27" t="s">
        <v>1322</v>
      </c>
      <c r="B75" s="27">
        <v>6952.65</v>
      </c>
      <c r="C75" s="27"/>
      <c r="D75" s="27" t="s">
        <v>803</v>
      </c>
    </row>
    <row r="76" spans="1:4">
      <c r="A76" s="27" t="s">
        <v>1322</v>
      </c>
      <c r="B76" s="27">
        <v>8969.75</v>
      </c>
      <c r="C76" s="27"/>
      <c r="D76" s="27" t="s">
        <v>618</v>
      </c>
    </row>
    <row r="77" spans="1:4">
      <c r="A77" s="27" t="s">
        <v>1322</v>
      </c>
      <c r="B77" s="27">
        <v>3068.64</v>
      </c>
      <c r="C77" s="27"/>
      <c r="D77" s="27" t="s">
        <v>3416</v>
      </c>
    </row>
    <row r="78" spans="1:4">
      <c r="A78" s="27" t="s">
        <v>1322</v>
      </c>
      <c r="B78" s="27">
        <v>23319.3</v>
      </c>
      <c r="C78" s="27"/>
      <c r="D78" s="27" t="s">
        <v>3411</v>
      </c>
    </row>
    <row r="79" spans="1:4">
      <c r="A79" s="27" t="s">
        <v>1322</v>
      </c>
      <c r="B79" s="27">
        <v>33.08</v>
      </c>
      <c r="C79" s="27"/>
      <c r="D79" s="27" t="s">
        <v>1115</v>
      </c>
    </row>
    <row r="80" spans="1:4">
      <c r="A80" s="27" t="s">
        <v>1322</v>
      </c>
      <c r="B80" s="27">
        <v>875</v>
      </c>
      <c r="C80" s="27"/>
      <c r="D80" s="27" t="s">
        <v>3394</v>
      </c>
    </row>
    <row r="81" spans="1:4">
      <c r="A81" s="27" t="s">
        <v>1322</v>
      </c>
      <c r="B81" s="27">
        <v>10891.49</v>
      </c>
      <c r="C81" s="27"/>
      <c r="D81" s="27" t="s">
        <v>847</v>
      </c>
    </row>
    <row r="82" spans="1:4">
      <c r="A82" s="27" t="s">
        <v>1322</v>
      </c>
      <c r="B82" s="27">
        <v>38345.699999999997</v>
      </c>
      <c r="C82" s="27"/>
      <c r="D82" s="27" t="s">
        <v>869</v>
      </c>
    </row>
    <row r="83" spans="1:4">
      <c r="A83" s="27" t="s">
        <v>1322</v>
      </c>
      <c r="B83" s="27">
        <v>59.57</v>
      </c>
      <c r="C83" s="27"/>
      <c r="D83" s="27" t="s">
        <v>828</v>
      </c>
    </row>
    <row r="84" spans="1:4">
      <c r="A84" s="27" t="s">
        <v>1322</v>
      </c>
      <c r="B84" s="27">
        <v>532.89</v>
      </c>
      <c r="C84" s="27"/>
      <c r="D84" s="27" t="s">
        <v>610</v>
      </c>
    </row>
    <row r="85" spans="1:4" ht="13.5" thickBot="1">
      <c r="A85" s="30" t="s">
        <v>1322</v>
      </c>
      <c r="B85" s="30">
        <v>5334.63</v>
      </c>
      <c r="C85" s="30"/>
      <c r="D85" s="30" t="s">
        <v>823</v>
      </c>
    </row>
    <row r="86" spans="1:4">
      <c r="A86" s="24" t="s">
        <v>1344</v>
      </c>
      <c r="B86" s="24">
        <v>743.7</v>
      </c>
      <c r="C86" s="24">
        <f>SUM(B86:B90)</f>
        <v>2434.8900000000003</v>
      </c>
      <c r="D86" s="24" t="s">
        <v>624</v>
      </c>
    </row>
    <row r="87" spans="1:4">
      <c r="A87" s="27" t="s">
        <v>1344</v>
      </c>
      <c r="B87" s="27">
        <v>743.7</v>
      </c>
      <c r="C87" s="27"/>
      <c r="D87" s="27" t="s">
        <v>623</v>
      </c>
    </row>
    <row r="88" spans="1:4">
      <c r="A88" s="27" t="s">
        <v>1344</v>
      </c>
      <c r="B88" s="27">
        <v>108.78</v>
      </c>
      <c r="C88" s="27"/>
      <c r="D88" s="27" t="s">
        <v>817</v>
      </c>
    </row>
    <row r="89" spans="1:4">
      <c r="A89" s="27" t="s">
        <v>1344</v>
      </c>
      <c r="B89" s="27">
        <v>95.01</v>
      </c>
      <c r="C89" s="27"/>
      <c r="D89" s="27" t="s">
        <v>625</v>
      </c>
    </row>
    <row r="90" spans="1:4" ht="13.5" thickBot="1">
      <c r="A90" s="30" t="s">
        <v>1344</v>
      </c>
      <c r="B90" s="30">
        <v>743.7</v>
      </c>
      <c r="C90" s="30"/>
      <c r="D90" s="30" t="s">
        <v>622</v>
      </c>
    </row>
    <row r="91" spans="1:4">
      <c r="A91" t="s">
        <v>1343</v>
      </c>
      <c r="B91">
        <v>77.7</v>
      </c>
      <c r="C91">
        <f>SUM(B91:B93)</f>
        <v>203.46</v>
      </c>
      <c r="D91" t="s">
        <v>816</v>
      </c>
    </row>
    <row r="92" spans="1:4" s="27" customFormat="1">
      <c r="A92" s="27" t="s">
        <v>1334</v>
      </c>
      <c r="B92" s="27">
        <v>72.760000000000005</v>
      </c>
      <c r="D92" s="27" t="s">
        <v>3402</v>
      </c>
    </row>
    <row r="93" spans="1:4" ht="13.5" thickBot="1">
      <c r="A93" t="s">
        <v>1343</v>
      </c>
      <c r="B93">
        <v>53</v>
      </c>
      <c r="D93" t="s">
        <v>616</v>
      </c>
    </row>
    <row r="94" spans="1:4">
      <c r="A94" s="24" t="s">
        <v>1332</v>
      </c>
      <c r="B94" s="24">
        <v>5594.46</v>
      </c>
      <c r="C94" s="24">
        <f>SUM(B94:B101)</f>
        <v>26381.82</v>
      </c>
      <c r="D94" s="24" t="s">
        <v>1107</v>
      </c>
    </row>
    <row r="95" spans="1:4">
      <c r="A95" s="27" t="s">
        <v>1332</v>
      </c>
      <c r="B95" s="27">
        <v>1739.53</v>
      </c>
      <c r="C95" s="27"/>
      <c r="D95" s="27" t="s">
        <v>464</v>
      </c>
    </row>
    <row r="96" spans="1:4">
      <c r="A96" s="27" t="s">
        <v>1332</v>
      </c>
      <c r="B96" s="27">
        <v>3739.98</v>
      </c>
      <c r="C96" s="27"/>
      <c r="D96" s="27" t="s">
        <v>607</v>
      </c>
    </row>
    <row r="97" spans="1:4">
      <c r="A97" s="27" t="s">
        <v>1332</v>
      </c>
      <c r="B97" s="27">
        <v>4174.87</v>
      </c>
      <c r="C97" s="27"/>
      <c r="D97" s="27" t="s">
        <v>1095</v>
      </c>
    </row>
    <row r="98" spans="1:4">
      <c r="A98" s="27" t="s">
        <v>1332</v>
      </c>
      <c r="B98" s="27">
        <v>5566.49</v>
      </c>
      <c r="C98" s="27"/>
      <c r="D98" s="27" t="s">
        <v>2105</v>
      </c>
    </row>
    <row r="99" spans="1:4">
      <c r="A99" s="27" t="s">
        <v>1332</v>
      </c>
      <c r="B99" s="27">
        <v>1739.53</v>
      </c>
      <c r="C99" s="27"/>
      <c r="D99" s="27" t="s">
        <v>2931</v>
      </c>
    </row>
    <row r="100" spans="1:4">
      <c r="A100" s="27" t="s">
        <v>1332</v>
      </c>
      <c r="B100" s="27">
        <v>1739.53</v>
      </c>
      <c r="C100" s="27"/>
      <c r="D100" s="27" t="s">
        <v>476</v>
      </c>
    </row>
    <row r="101" spans="1:4" ht="13.5" thickBot="1">
      <c r="A101" s="30" t="s">
        <v>1317</v>
      </c>
      <c r="B101" s="30">
        <v>2087.4299999999998</v>
      </c>
      <c r="C101" s="30"/>
      <c r="D101" s="30" t="s">
        <v>844</v>
      </c>
    </row>
    <row r="102" spans="1:4">
      <c r="A102" t="s">
        <v>1316</v>
      </c>
      <c r="B102">
        <v>10437.17</v>
      </c>
      <c r="C102">
        <f>SUM(B102:B128)</f>
        <v>341597.14999999991</v>
      </c>
      <c r="D102" t="s">
        <v>2104</v>
      </c>
    </row>
    <row r="103" spans="1:4">
      <c r="A103" t="s">
        <v>1316</v>
      </c>
      <c r="B103">
        <v>27098.15</v>
      </c>
      <c r="D103" t="s">
        <v>846</v>
      </c>
    </row>
    <row r="104" spans="1:4">
      <c r="A104" t="s">
        <v>1316</v>
      </c>
      <c r="B104">
        <v>15655.75</v>
      </c>
      <c r="D104" t="s">
        <v>2114</v>
      </c>
    </row>
    <row r="105" spans="1:4">
      <c r="A105" t="s">
        <v>1316</v>
      </c>
      <c r="B105">
        <v>10437.17</v>
      </c>
      <c r="D105" t="s">
        <v>1103</v>
      </c>
    </row>
    <row r="106" spans="1:4">
      <c r="A106" t="s">
        <v>1316</v>
      </c>
      <c r="B106">
        <v>5218.58</v>
      </c>
      <c r="D106" t="s">
        <v>842</v>
      </c>
    </row>
    <row r="107" spans="1:4">
      <c r="A107" t="s">
        <v>1316</v>
      </c>
      <c r="B107">
        <v>5218.58</v>
      </c>
      <c r="D107" t="s">
        <v>845</v>
      </c>
    </row>
    <row r="108" spans="1:4">
      <c r="A108" t="s">
        <v>1316</v>
      </c>
      <c r="B108">
        <v>5870.91</v>
      </c>
      <c r="D108" t="s">
        <v>1112</v>
      </c>
    </row>
    <row r="109" spans="1:4">
      <c r="A109" t="s">
        <v>1316</v>
      </c>
      <c r="B109">
        <v>15655.75</v>
      </c>
      <c r="D109" t="s">
        <v>1102</v>
      </c>
    </row>
    <row r="110" spans="1:4">
      <c r="A110" t="s">
        <v>1316</v>
      </c>
      <c r="B110">
        <v>10489.61</v>
      </c>
      <c r="D110" t="s">
        <v>1110</v>
      </c>
    </row>
    <row r="111" spans="1:4">
      <c r="A111" t="s">
        <v>1316</v>
      </c>
      <c r="B111">
        <v>7827.87</v>
      </c>
      <c r="D111" t="s">
        <v>866</v>
      </c>
    </row>
    <row r="112" spans="1:4">
      <c r="A112" t="s">
        <v>1316</v>
      </c>
      <c r="B112">
        <v>15734.41</v>
      </c>
      <c r="D112" t="s">
        <v>630</v>
      </c>
    </row>
    <row r="113" spans="1:4">
      <c r="A113" t="s">
        <v>1316</v>
      </c>
      <c r="B113">
        <v>13046.46</v>
      </c>
      <c r="D113" t="s">
        <v>466</v>
      </c>
    </row>
    <row r="114" spans="1:4">
      <c r="A114" t="s">
        <v>1316</v>
      </c>
      <c r="B114">
        <v>26224.02</v>
      </c>
      <c r="D114" t="s">
        <v>826</v>
      </c>
    </row>
    <row r="115" spans="1:4">
      <c r="A115" t="s">
        <v>1316</v>
      </c>
      <c r="B115">
        <v>2174.41</v>
      </c>
      <c r="D115" t="s">
        <v>2115</v>
      </c>
    </row>
    <row r="116" spans="1:4">
      <c r="A116" t="s">
        <v>1316</v>
      </c>
      <c r="B116">
        <v>13568.32</v>
      </c>
      <c r="D116" t="s">
        <v>2929</v>
      </c>
    </row>
    <row r="117" spans="1:4">
      <c r="A117" t="s">
        <v>1316</v>
      </c>
      <c r="B117">
        <v>2087.4299999999998</v>
      </c>
      <c r="D117" t="s">
        <v>827</v>
      </c>
    </row>
    <row r="118" spans="1:4">
      <c r="A118" t="s">
        <v>1316</v>
      </c>
      <c r="B118">
        <v>13046.46</v>
      </c>
      <c r="D118" t="s">
        <v>465</v>
      </c>
    </row>
    <row r="119" spans="1:4">
      <c r="A119" t="s">
        <v>1316</v>
      </c>
      <c r="B119">
        <v>5218.58</v>
      </c>
      <c r="D119" t="s">
        <v>475</v>
      </c>
    </row>
    <row r="120" spans="1:4">
      <c r="A120" t="s">
        <v>1316</v>
      </c>
      <c r="B120">
        <v>16695.96</v>
      </c>
      <c r="D120" t="s">
        <v>1121</v>
      </c>
    </row>
    <row r="121" spans="1:4">
      <c r="A121" t="s">
        <v>1316</v>
      </c>
      <c r="B121">
        <v>26224.02</v>
      </c>
      <c r="D121" t="s">
        <v>865</v>
      </c>
    </row>
    <row r="122" spans="1:4">
      <c r="A122" t="s">
        <v>1316</v>
      </c>
      <c r="B122">
        <v>13568.32</v>
      </c>
      <c r="D122" t="s">
        <v>2930</v>
      </c>
    </row>
    <row r="123" spans="1:4">
      <c r="A123" t="s">
        <v>1316</v>
      </c>
      <c r="B123">
        <v>14872.96</v>
      </c>
      <c r="D123" t="s">
        <v>3410</v>
      </c>
    </row>
    <row r="124" spans="1:4">
      <c r="A124" t="s">
        <v>1316</v>
      </c>
      <c r="B124">
        <v>14872.96</v>
      </c>
      <c r="D124" t="s">
        <v>3410</v>
      </c>
    </row>
    <row r="125" spans="1:4">
      <c r="A125" t="s">
        <v>1316</v>
      </c>
      <c r="B125">
        <v>17569.23</v>
      </c>
      <c r="D125" t="s">
        <v>3414</v>
      </c>
    </row>
    <row r="126" spans="1:4">
      <c r="A126" t="s">
        <v>1316</v>
      </c>
      <c r="B126">
        <v>17569.23</v>
      </c>
      <c r="D126" t="s">
        <v>3414</v>
      </c>
    </row>
    <row r="127" spans="1:4">
      <c r="A127" t="s">
        <v>3520</v>
      </c>
      <c r="B127">
        <v>5870.91</v>
      </c>
      <c r="D127" t="s">
        <v>1111</v>
      </c>
    </row>
    <row r="128" spans="1:4" ht="13.5" thickBot="1">
      <c r="A128" t="s">
        <v>3520</v>
      </c>
      <c r="B128">
        <v>9343.93</v>
      </c>
      <c r="D128" t="s">
        <v>608</v>
      </c>
    </row>
    <row r="129" spans="1:4" ht="13.5" thickBot="1">
      <c r="A129" s="21" t="s">
        <v>1318</v>
      </c>
      <c r="B129" s="21">
        <v>820.47</v>
      </c>
      <c r="C129" s="21">
        <v>820.47</v>
      </c>
      <c r="D129" s="21" t="s">
        <v>3403</v>
      </c>
    </row>
    <row r="130" spans="1:4">
      <c r="A130" t="s">
        <v>1338</v>
      </c>
      <c r="B130">
        <v>38.08</v>
      </c>
      <c r="C130">
        <f>SUM(B130:B132)</f>
        <v>172.25</v>
      </c>
      <c r="D130" t="s">
        <v>852</v>
      </c>
    </row>
    <row r="131" spans="1:4">
      <c r="A131" t="s">
        <v>1338</v>
      </c>
      <c r="B131">
        <v>104.16</v>
      </c>
      <c r="D131" t="s">
        <v>2928</v>
      </c>
    </row>
    <row r="132" spans="1:4" ht="13.5" thickBot="1">
      <c r="A132" t="s">
        <v>1338</v>
      </c>
      <c r="B132">
        <v>30.01</v>
      </c>
      <c r="D132" t="s">
        <v>1100</v>
      </c>
    </row>
    <row r="133" spans="1:4" ht="13.5" thickBot="1">
      <c r="A133" s="21" t="s">
        <v>1336</v>
      </c>
      <c r="B133" s="21">
        <v>60</v>
      </c>
      <c r="C133" s="21">
        <v>60</v>
      </c>
      <c r="D133" s="21" t="s">
        <v>633</v>
      </c>
    </row>
    <row r="134" spans="1:4" ht="13.5" thickBot="1">
      <c r="A134" t="s">
        <v>1324</v>
      </c>
      <c r="B134">
        <v>134.4</v>
      </c>
      <c r="C134">
        <v>134.4</v>
      </c>
      <c r="D134" t="s">
        <v>636</v>
      </c>
    </row>
    <row r="135" spans="1:4">
      <c r="A135" s="24" t="s">
        <v>1859</v>
      </c>
      <c r="B135" s="24">
        <v>250</v>
      </c>
      <c r="C135" s="24">
        <f>SUM(B135:B136)</f>
        <v>500</v>
      </c>
      <c r="D135" s="24" t="s">
        <v>805</v>
      </c>
    </row>
    <row r="136" spans="1:4" ht="13.5" thickBot="1">
      <c r="A136" s="30" t="s">
        <v>1859</v>
      </c>
      <c r="B136" s="30">
        <v>250</v>
      </c>
      <c r="C136" s="30"/>
      <c r="D136" s="30" t="s">
        <v>634</v>
      </c>
    </row>
    <row r="137" spans="1:4">
      <c r="A137" t="s">
        <v>1314</v>
      </c>
      <c r="B137">
        <v>1400</v>
      </c>
      <c r="C137">
        <f>SUM(B137:B138)</f>
        <v>1830</v>
      </c>
      <c r="D137" t="s">
        <v>1096</v>
      </c>
    </row>
    <row r="138" spans="1:4" ht="13.5" thickBot="1">
      <c r="A138" t="s">
        <v>1314</v>
      </c>
      <c r="B138">
        <v>430</v>
      </c>
      <c r="D138" t="s">
        <v>626</v>
      </c>
    </row>
    <row r="139" spans="1:4" ht="13.5" thickBot="1">
      <c r="A139" s="21" t="s">
        <v>158</v>
      </c>
      <c r="B139" s="21">
        <v>110</v>
      </c>
      <c r="C139" s="21">
        <v>110</v>
      </c>
      <c r="D139" s="21" t="s">
        <v>631</v>
      </c>
    </row>
    <row r="140" spans="1:4" ht="13.5" thickBot="1">
      <c r="A140" t="s">
        <v>1346</v>
      </c>
      <c r="B140">
        <v>80</v>
      </c>
      <c r="C140">
        <v>80</v>
      </c>
      <c r="D140" t="s">
        <v>612</v>
      </c>
    </row>
    <row r="141" spans="1:4" ht="13.5" thickBot="1">
      <c r="A141" s="21" t="s">
        <v>1345</v>
      </c>
      <c r="B141" s="21">
        <v>50</v>
      </c>
      <c r="C141" s="21">
        <v>50</v>
      </c>
      <c r="D141" s="21" t="s">
        <v>2116</v>
      </c>
    </row>
    <row r="142" spans="1:4">
      <c r="A142" t="s">
        <v>1313</v>
      </c>
      <c r="B142">
        <v>300</v>
      </c>
      <c r="C142">
        <f>SUM(B142:B150)</f>
        <v>2520.54</v>
      </c>
      <c r="D142" t="s">
        <v>3391</v>
      </c>
    </row>
    <row r="143" spans="1:4">
      <c r="A143" t="s">
        <v>1313</v>
      </c>
      <c r="B143">
        <v>400</v>
      </c>
      <c r="D143" t="s">
        <v>833</v>
      </c>
    </row>
    <row r="144" spans="1:4">
      <c r="A144" t="s">
        <v>1313</v>
      </c>
      <c r="B144">
        <v>300</v>
      </c>
      <c r="D144" t="s">
        <v>611</v>
      </c>
    </row>
    <row r="145" spans="1:4">
      <c r="A145" t="s">
        <v>1313</v>
      </c>
      <c r="B145">
        <v>500</v>
      </c>
      <c r="D145" t="s">
        <v>467</v>
      </c>
    </row>
    <row r="146" spans="1:4">
      <c r="A146" t="s">
        <v>1313</v>
      </c>
      <c r="B146">
        <v>320</v>
      </c>
      <c r="D146" t="s">
        <v>820</v>
      </c>
    </row>
    <row r="147" spans="1:4">
      <c r="A147" t="s">
        <v>1313</v>
      </c>
      <c r="B147">
        <v>350</v>
      </c>
      <c r="D147" t="s">
        <v>632</v>
      </c>
    </row>
    <row r="148" spans="1:4">
      <c r="A148" t="s">
        <v>1313</v>
      </c>
      <c r="B148">
        <v>150</v>
      </c>
      <c r="D148" t="s">
        <v>802</v>
      </c>
    </row>
    <row r="149" spans="1:4">
      <c r="A149" t="s">
        <v>1313</v>
      </c>
      <c r="B149">
        <v>150</v>
      </c>
      <c r="D149" t="s">
        <v>457</v>
      </c>
    </row>
    <row r="150" spans="1:4" ht="13.5" thickBot="1">
      <c r="A150" t="s">
        <v>1313</v>
      </c>
      <c r="B150">
        <v>50.54</v>
      </c>
      <c r="D150" t="s">
        <v>2910</v>
      </c>
    </row>
    <row r="151" spans="1:4" ht="13.5" thickBot="1">
      <c r="A151" s="21" t="s">
        <v>1328</v>
      </c>
      <c r="B151" s="21">
        <v>222.88</v>
      </c>
      <c r="C151" s="21">
        <v>222.88</v>
      </c>
      <c r="D151" s="21" t="s">
        <v>637</v>
      </c>
    </row>
    <row r="152" spans="1:4">
      <c r="A152" t="s">
        <v>1341</v>
      </c>
      <c r="B152">
        <v>33.299999999999997</v>
      </c>
      <c r="C152">
        <v>33.299999999999997</v>
      </c>
      <c r="D152" t="s">
        <v>819</v>
      </c>
    </row>
    <row r="154" spans="1:4">
      <c r="A154" t="s">
        <v>1329</v>
      </c>
      <c r="B154">
        <v>729.69</v>
      </c>
      <c r="C154">
        <f>SUM(B154:B156)</f>
        <v>1600.94</v>
      </c>
      <c r="D154" t="s">
        <v>3392</v>
      </c>
    </row>
    <row r="155" spans="1:4">
      <c r="A155" t="s">
        <v>1329</v>
      </c>
      <c r="B155">
        <v>310.5</v>
      </c>
      <c r="D155" t="s">
        <v>3398</v>
      </c>
    </row>
    <row r="156" spans="1:4" ht="13.5" thickBot="1">
      <c r="A156" t="s">
        <v>1329</v>
      </c>
      <c r="B156">
        <v>560.75</v>
      </c>
      <c r="D156" t="s">
        <v>3393</v>
      </c>
    </row>
    <row r="157" spans="1:4" ht="13.5" thickBot="1">
      <c r="A157" s="21" t="s">
        <v>1311</v>
      </c>
      <c r="B157" s="21">
        <v>43.7</v>
      </c>
      <c r="C157" s="21">
        <v>43.7</v>
      </c>
      <c r="D157" s="21" t="s">
        <v>1320</v>
      </c>
    </row>
    <row r="158" spans="1:4" ht="13.5" thickBot="1">
      <c r="A158" t="s">
        <v>1342</v>
      </c>
      <c r="B158">
        <v>368.43</v>
      </c>
      <c r="C158">
        <v>368.43</v>
      </c>
      <c r="D158" t="s">
        <v>3400</v>
      </c>
    </row>
    <row r="159" spans="1:4" ht="13.5" thickBot="1">
      <c r="A159" s="21" t="s">
        <v>3523</v>
      </c>
      <c r="B159" s="21">
        <v>90.9</v>
      </c>
      <c r="C159" s="21">
        <v>90.9</v>
      </c>
      <c r="D159" s="21" t="s">
        <v>882</v>
      </c>
    </row>
    <row r="160" spans="1:4" ht="13.5" thickBot="1">
      <c r="A160" t="s">
        <v>1335</v>
      </c>
      <c r="B160">
        <v>3730.01</v>
      </c>
      <c r="C160">
        <v>3730.01</v>
      </c>
      <c r="D160" t="s">
        <v>806</v>
      </c>
    </row>
    <row r="161" spans="1:4" ht="13.5" thickBot="1">
      <c r="A161" s="24" t="s">
        <v>1339</v>
      </c>
      <c r="B161" s="24">
        <v>295</v>
      </c>
      <c r="C161" s="24">
        <v>295</v>
      </c>
      <c r="D161" s="24" t="s">
        <v>2107</v>
      </c>
    </row>
    <row r="162" spans="1:4" s="21" customFormat="1" ht="13.5" thickBot="1">
      <c r="A162" s="19" t="s">
        <v>1312</v>
      </c>
      <c r="B162" s="21">
        <v>50</v>
      </c>
      <c r="C162" s="21">
        <v>50</v>
      </c>
      <c r="D162" s="21" t="s">
        <v>640</v>
      </c>
    </row>
    <row r="163" spans="1:4">
      <c r="A163" t="s">
        <v>615</v>
      </c>
      <c r="B163">
        <v>1980</v>
      </c>
      <c r="C163">
        <f>SUM(B163:B164)</f>
        <v>4950</v>
      </c>
      <c r="D163" t="s">
        <v>615</v>
      </c>
    </row>
    <row r="164" spans="1:4" ht="13.5" thickBot="1">
      <c r="A164" t="s">
        <v>1359</v>
      </c>
      <c r="B164">
        <v>2970</v>
      </c>
      <c r="D164" t="s">
        <v>829</v>
      </c>
    </row>
    <row r="165" spans="1:4" ht="13.5" thickBot="1">
      <c r="A165" s="21" t="s">
        <v>1360</v>
      </c>
      <c r="B165" s="21">
        <v>1783.93</v>
      </c>
      <c r="C165" s="21">
        <v>1783.93</v>
      </c>
      <c r="D165" s="21" t="s">
        <v>1108</v>
      </c>
    </row>
    <row r="166" spans="1:4" ht="13.5" thickBot="1">
      <c r="A166" t="s">
        <v>1358</v>
      </c>
      <c r="B166">
        <v>191.1</v>
      </c>
      <c r="C166">
        <v>191.1</v>
      </c>
      <c r="D166" t="s">
        <v>617</v>
      </c>
    </row>
    <row r="167" spans="1:4" s="24" customFormat="1">
      <c r="A167" s="23" t="s">
        <v>3526</v>
      </c>
      <c r="B167" s="24">
        <v>122.08</v>
      </c>
      <c r="C167" s="27">
        <f>SUM(B167:B172)</f>
        <v>861.28</v>
      </c>
      <c r="D167" s="24" t="s">
        <v>1097</v>
      </c>
    </row>
    <row r="168" spans="1:4" s="27" customFormat="1">
      <c r="A168" s="26" t="s">
        <v>3526</v>
      </c>
      <c r="B168" s="27">
        <v>133.28</v>
      </c>
      <c r="D168" s="27" t="s">
        <v>835</v>
      </c>
    </row>
    <row r="169" spans="1:4" s="27" customFormat="1">
      <c r="A169" s="26" t="s">
        <v>3526</v>
      </c>
      <c r="B169" s="27">
        <v>94.08</v>
      </c>
      <c r="D169" s="27" t="s">
        <v>835</v>
      </c>
    </row>
    <row r="170" spans="1:4" s="27" customFormat="1">
      <c r="A170" s="26" t="s">
        <v>3526</v>
      </c>
      <c r="B170" s="27">
        <v>180.32</v>
      </c>
      <c r="D170" s="27" t="s">
        <v>477</v>
      </c>
    </row>
    <row r="171" spans="1:4" s="27" customFormat="1">
      <c r="A171" s="26" t="s">
        <v>3526</v>
      </c>
      <c r="B171" s="27">
        <v>174.72</v>
      </c>
      <c r="D171" s="27" t="s">
        <v>2117</v>
      </c>
    </row>
    <row r="172" spans="1:4" s="30" customFormat="1" ht="13.5" thickBot="1">
      <c r="A172" s="29" t="s">
        <v>3526</v>
      </c>
      <c r="B172" s="30">
        <v>156.80000000000001</v>
      </c>
      <c r="D172" s="30" t="s">
        <v>1098</v>
      </c>
    </row>
    <row r="173" spans="1:4" ht="13.5" thickBot="1">
      <c r="A173" t="s">
        <v>1357</v>
      </c>
      <c r="B173">
        <v>27.5</v>
      </c>
      <c r="C173">
        <v>27.5</v>
      </c>
      <c r="D173" t="s">
        <v>818</v>
      </c>
    </row>
    <row r="174" spans="1:4" ht="13.5" thickBot="1">
      <c r="A174" s="21" t="s">
        <v>1356</v>
      </c>
      <c r="B174" s="21">
        <v>60</v>
      </c>
      <c r="C174" s="21">
        <v>60</v>
      </c>
      <c r="D174" s="21" t="s">
        <v>853</v>
      </c>
    </row>
    <row r="175" spans="1:4">
      <c r="A175" t="s">
        <v>1355</v>
      </c>
      <c r="B175">
        <v>337.1</v>
      </c>
      <c r="C175">
        <f>SUM(B175:B187)</f>
        <v>4271.37</v>
      </c>
      <c r="D175" t="s">
        <v>875</v>
      </c>
    </row>
    <row r="176" spans="1:4">
      <c r="A176" t="s">
        <v>1354</v>
      </c>
      <c r="B176">
        <v>691.65</v>
      </c>
      <c r="D176" t="s">
        <v>874</v>
      </c>
    </row>
    <row r="177" spans="1:4">
      <c r="A177" t="s">
        <v>883</v>
      </c>
      <c r="B177">
        <v>260.85000000000002</v>
      </c>
      <c r="D177" t="s">
        <v>883</v>
      </c>
    </row>
    <row r="178" spans="1:4">
      <c r="A178" t="s">
        <v>1353</v>
      </c>
      <c r="B178">
        <v>81.03</v>
      </c>
      <c r="D178" t="s">
        <v>815</v>
      </c>
    </row>
    <row r="179" spans="1:4">
      <c r="A179" t="s">
        <v>1352</v>
      </c>
      <c r="B179">
        <v>21.42</v>
      </c>
      <c r="D179" t="s">
        <v>879</v>
      </c>
    </row>
    <row r="180" spans="1:4">
      <c r="A180" t="s">
        <v>3525</v>
      </c>
      <c r="B180">
        <v>471.75</v>
      </c>
      <c r="D180" t="s">
        <v>3409</v>
      </c>
    </row>
    <row r="181" spans="1:4">
      <c r="A181" t="s">
        <v>1351</v>
      </c>
      <c r="B181">
        <v>138.75</v>
      </c>
      <c r="D181" t="s">
        <v>878</v>
      </c>
    </row>
    <row r="182" spans="1:4">
      <c r="A182" t="s">
        <v>1350</v>
      </c>
      <c r="B182">
        <v>371.71</v>
      </c>
      <c r="D182" t="s">
        <v>876</v>
      </c>
    </row>
    <row r="183" spans="1:4">
      <c r="A183" t="s">
        <v>1349</v>
      </c>
      <c r="B183">
        <v>1353.72</v>
      </c>
      <c r="D183" t="s">
        <v>877</v>
      </c>
    </row>
    <row r="184" spans="1:4">
      <c r="A184" t="s">
        <v>1348</v>
      </c>
      <c r="B184">
        <v>65.599999999999994</v>
      </c>
      <c r="D184" t="s">
        <v>629</v>
      </c>
    </row>
    <row r="185" spans="1:4">
      <c r="A185" t="s">
        <v>628</v>
      </c>
      <c r="B185">
        <v>72.760000000000005</v>
      </c>
      <c r="D185" t="s">
        <v>628</v>
      </c>
    </row>
    <row r="186" spans="1:4">
      <c r="A186" t="s">
        <v>1347</v>
      </c>
      <c r="B186">
        <v>59.28</v>
      </c>
      <c r="D186" t="s">
        <v>3401</v>
      </c>
    </row>
    <row r="187" spans="1:4" ht="13.5" thickBot="1">
      <c r="A187" t="s">
        <v>871</v>
      </c>
      <c r="B187">
        <v>345.75</v>
      </c>
      <c r="D187" t="s">
        <v>871</v>
      </c>
    </row>
    <row r="188" spans="1:4">
      <c r="A188" s="24" t="s">
        <v>1331</v>
      </c>
      <c r="B188" s="24">
        <v>53</v>
      </c>
      <c r="C188" s="24">
        <f>SUM(B188:B190)</f>
        <v>204</v>
      </c>
      <c r="D188" s="24" t="s">
        <v>868</v>
      </c>
    </row>
    <row r="189" spans="1:4">
      <c r="A189" s="27" t="s">
        <v>1331</v>
      </c>
      <c r="B189" s="27">
        <v>31</v>
      </c>
      <c r="C189" s="27"/>
      <c r="D189" s="27" t="s">
        <v>1114</v>
      </c>
    </row>
    <row r="190" spans="1:4" ht="13.5" thickBot="1">
      <c r="A190" s="30" t="s">
        <v>1331</v>
      </c>
      <c r="B190" s="30">
        <v>120</v>
      </c>
      <c r="C190" s="30"/>
      <c r="D190" s="30" t="s">
        <v>814</v>
      </c>
    </row>
    <row r="191" spans="1:4">
      <c r="A191" t="s">
        <v>1337</v>
      </c>
      <c r="B191">
        <v>68.349999999999994</v>
      </c>
      <c r="C191">
        <f>SUM(B191:B202)</f>
        <v>2263.86</v>
      </c>
      <c r="D191" t="s">
        <v>2908</v>
      </c>
    </row>
    <row r="192" spans="1:4">
      <c r="A192" t="s">
        <v>1337</v>
      </c>
      <c r="B192">
        <v>257.95</v>
      </c>
      <c r="D192" t="s">
        <v>2927</v>
      </c>
    </row>
    <row r="193" spans="1:4">
      <c r="A193" t="s">
        <v>1337</v>
      </c>
      <c r="B193">
        <v>275.17</v>
      </c>
      <c r="D193" t="s">
        <v>824</v>
      </c>
    </row>
    <row r="194" spans="1:4">
      <c r="A194" t="s">
        <v>3564</v>
      </c>
      <c r="B194">
        <v>83.3</v>
      </c>
      <c r="D194" t="s">
        <v>880</v>
      </c>
    </row>
    <row r="195" spans="1:4">
      <c r="A195" t="s">
        <v>1337</v>
      </c>
      <c r="B195">
        <v>244.7</v>
      </c>
      <c r="D195" t="s">
        <v>2106</v>
      </c>
    </row>
    <row r="196" spans="1:4">
      <c r="A196" t="s">
        <v>1337</v>
      </c>
      <c r="B196">
        <v>97.8</v>
      </c>
      <c r="D196" t="s">
        <v>825</v>
      </c>
    </row>
    <row r="197" spans="1:4">
      <c r="A197" t="s">
        <v>1337</v>
      </c>
      <c r="B197">
        <v>40.659999999999997</v>
      </c>
      <c r="D197" t="s">
        <v>1099</v>
      </c>
    </row>
    <row r="198" spans="1:4">
      <c r="A198" t="s">
        <v>1337</v>
      </c>
      <c r="B198">
        <v>273.10000000000002</v>
      </c>
      <c r="D198" t="s">
        <v>620</v>
      </c>
    </row>
    <row r="199" spans="1:4">
      <c r="A199" t="s">
        <v>1337</v>
      </c>
      <c r="B199">
        <v>274.01</v>
      </c>
      <c r="D199" t="s">
        <v>458</v>
      </c>
    </row>
    <row r="200" spans="1:4">
      <c r="A200" t="s">
        <v>1337</v>
      </c>
      <c r="B200">
        <v>253.99</v>
      </c>
      <c r="D200" t="s">
        <v>458</v>
      </c>
    </row>
    <row r="201" spans="1:4">
      <c r="A201" t="s">
        <v>3564</v>
      </c>
      <c r="B201">
        <v>227.5</v>
      </c>
      <c r="D201" t="s">
        <v>1119</v>
      </c>
    </row>
    <row r="202" spans="1:4" ht="13.5" thickBot="1">
      <c r="A202" t="s">
        <v>1337</v>
      </c>
      <c r="B202">
        <v>167.33</v>
      </c>
      <c r="D202" t="s">
        <v>619</v>
      </c>
    </row>
    <row r="203" spans="1:4">
      <c r="A203" s="24" t="s">
        <v>1327</v>
      </c>
      <c r="B203" s="24">
        <v>28.98</v>
      </c>
      <c r="C203" s="24">
        <f>SUM(B203:B205)</f>
        <v>256.77</v>
      </c>
      <c r="D203" s="24" t="s">
        <v>821</v>
      </c>
    </row>
    <row r="204" spans="1:4">
      <c r="A204" s="27" t="s">
        <v>1327</v>
      </c>
      <c r="B204" s="27">
        <v>155.46</v>
      </c>
      <c r="C204" s="27"/>
      <c r="D204" s="27" t="s">
        <v>3395</v>
      </c>
    </row>
    <row r="205" spans="1:4" ht="13.5" thickBot="1">
      <c r="A205" s="30" t="s">
        <v>1327</v>
      </c>
      <c r="B205" s="30">
        <v>72.33</v>
      </c>
      <c r="C205" s="30"/>
      <c r="D205" s="30" t="s">
        <v>822</v>
      </c>
    </row>
    <row r="206" spans="1:4" ht="13.5" thickBot="1">
      <c r="A206" t="s">
        <v>1330</v>
      </c>
      <c r="B206">
        <v>500</v>
      </c>
      <c r="C206">
        <v>500</v>
      </c>
      <c r="D206" t="s">
        <v>836</v>
      </c>
    </row>
    <row r="207" spans="1:4">
      <c r="A207" s="24" t="s">
        <v>3521</v>
      </c>
      <c r="B207" s="24">
        <v>795.59</v>
      </c>
      <c r="C207" s="24">
        <f>SUM(B207:B215)</f>
        <v>1813.9200000000003</v>
      </c>
      <c r="D207" s="24" t="s">
        <v>839</v>
      </c>
    </row>
    <row r="208" spans="1:4">
      <c r="A208" s="27" t="s">
        <v>3521</v>
      </c>
      <c r="B208" s="27">
        <v>50</v>
      </c>
      <c r="C208" s="27"/>
      <c r="D208" s="27" t="s">
        <v>841</v>
      </c>
    </row>
    <row r="209" spans="1:4">
      <c r="A209" s="27" t="s">
        <v>3521</v>
      </c>
      <c r="B209" s="27">
        <v>500</v>
      </c>
      <c r="C209" s="27"/>
      <c r="D209" s="27" t="s">
        <v>837</v>
      </c>
    </row>
    <row r="210" spans="1:4">
      <c r="A210" s="27" t="s">
        <v>3521</v>
      </c>
      <c r="B210" s="27">
        <v>106.66</v>
      </c>
      <c r="C210" s="27"/>
      <c r="D210" s="27" t="s">
        <v>831</v>
      </c>
    </row>
    <row r="211" spans="1:4">
      <c r="A211" s="27" t="s">
        <v>3521</v>
      </c>
      <c r="B211" s="27">
        <v>80</v>
      </c>
      <c r="C211" s="27"/>
      <c r="D211" s="27" t="s">
        <v>830</v>
      </c>
    </row>
    <row r="212" spans="1:4">
      <c r="A212" s="27" t="s">
        <v>3522</v>
      </c>
      <c r="B212" s="27">
        <v>80</v>
      </c>
      <c r="C212" s="27"/>
      <c r="D212" s="27" t="s">
        <v>2118</v>
      </c>
    </row>
    <row r="213" spans="1:4">
      <c r="A213" s="27" t="s">
        <v>3522</v>
      </c>
      <c r="B213" s="27">
        <v>80</v>
      </c>
      <c r="C213" s="27"/>
      <c r="D213" s="27" t="s">
        <v>2118</v>
      </c>
    </row>
    <row r="214" spans="1:4">
      <c r="A214" s="27" t="s">
        <v>3522</v>
      </c>
      <c r="B214" s="27">
        <v>46.67</v>
      </c>
      <c r="C214" s="27"/>
      <c r="D214" s="27" t="s">
        <v>2120</v>
      </c>
    </row>
    <row r="215" spans="1:4" ht="13.5" thickBot="1">
      <c r="A215" s="30" t="s">
        <v>3522</v>
      </c>
      <c r="B215" s="30">
        <v>75</v>
      </c>
      <c r="C215" s="30"/>
      <c r="D215" s="30" t="s">
        <v>2119</v>
      </c>
    </row>
    <row r="216" spans="1:4" ht="13.5" thickBot="1">
      <c r="B216" s="32">
        <f>SUM(B2:B215)</f>
        <v>722769.96</v>
      </c>
      <c r="C216" s="27">
        <f>SUM(C2:C215)</f>
        <v>722769.96000000008</v>
      </c>
    </row>
    <row r="219" spans="1:4">
      <c r="B219" s="125">
        <v>722769.95649999997</v>
      </c>
    </row>
    <row r="221" spans="1:4">
      <c r="B221" s="125">
        <f>B216-B219</f>
        <v>3.4999999916180968E-3</v>
      </c>
    </row>
  </sheetData>
  <phoneticPr fontId="2" type="noConversion"/>
  <pageMargins left="0.75" right="0.75" top="1" bottom="1" header="0" footer="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169"/>
  <sheetViews>
    <sheetView topLeftCell="A161" workbookViewId="0">
      <selection activeCell="B170" sqref="B170"/>
    </sheetView>
  </sheetViews>
  <sheetFormatPr baseColWidth="10" defaultRowHeight="12.75"/>
  <cols>
    <col min="1" max="1" width="37" customWidth="1"/>
    <col min="2" max="2" width="15.85546875" customWidth="1"/>
    <col min="3" max="3" width="16.5703125" customWidth="1"/>
  </cols>
  <sheetData>
    <row r="1" spans="1:4" ht="13.5" thickBot="1">
      <c r="A1" s="18" t="s">
        <v>1310</v>
      </c>
      <c r="B1" t="s">
        <v>1283</v>
      </c>
      <c r="D1" t="s">
        <v>1281</v>
      </c>
    </row>
    <row r="2" spans="1:4" s="21" customFormat="1" ht="13.5" thickBot="1">
      <c r="A2" s="21" t="s">
        <v>3186</v>
      </c>
      <c r="B2" s="21">
        <v>3661.45</v>
      </c>
      <c r="C2" s="21">
        <v>3661.45</v>
      </c>
      <c r="D2" s="21" t="s">
        <v>3186</v>
      </c>
    </row>
    <row r="3" spans="1:4">
      <c r="A3" t="s">
        <v>1321</v>
      </c>
      <c r="B3">
        <v>21</v>
      </c>
      <c r="C3">
        <f>SUM(B3:B30)</f>
        <v>19550.86</v>
      </c>
      <c r="D3" t="s">
        <v>2166</v>
      </c>
    </row>
    <row r="4" spans="1:4">
      <c r="A4" t="s">
        <v>1321</v>
      </c>
      <c r="B4">
        <v>27</v>
      </c>
      <c r="D4" t="s">
        <v>2167</v>
      </c>
    </row>
    <row r="5" spans="1:4">
      <c r="A5" t="s">
        <v>1321</v>
      </c>
      <c r="B5">
        <v>133</v>
      </c>
      <c r="D5" t="s">
        <v>2168</v>
      </c>
    </row>
    <row r="6" spans="1:4">
      <c r="A6" t="s">
        <v>1321</v>
      </c>
      <c r="B6">
        <v>64</v>
      </c>
      <c r="D6" t="s">
        <v>2169</v>
      </c>
    </row>
    <row r="7" spans="1:4">
      <c r="A7" t="s">
        <v>1321</v>
      </c>
      <c r="B7">
        <v>47</v>
      </c>
      <c r="D7" t="s">
        <v>2170</v>
      </c>
    </row>
    <row r="8" spans="1:4">
      <c r="A8" t="s">
        <v>1321</v>
      </c>
      <c r="B8">
        <v>35</v>
      </c>
      <c r="D8" t="s">
        <v>601</v>
      </c>
    </row>
    <row r="9" spans="1:4">
      <c r="A9" t="s">
        <v>1321</v>
      </c>
      <c r="B9">
        <v>42</v>
      </c>
      <c r="D9" t="s">
        <v>602</v>
      </c>
    </row>
    <row r="10" spans="1:4">
      <c r="A10" t="s">
        <v>1321</v>
      </c>
      <c r="B10">
        <v>71</v>
      </c>
      <c r="D10" t="s">
        <v>605</v>
      </c>
    </row>
    <row r="11" spans="1:4">
      <c r="A11" t="s">
        <v>1321</v>
      </c>
      <c r="B11">
        <v>34</v>
      </c>
      <c r="D11" t="s">
        <v>2170</v>
      </c>
    </row>
    <row r="12" spans="1:4">
      <c r="A12" t="s">
        <v>1321</v>
      </c>
      <c r="B12">
        <v>36</v>
      </c>
      <c r="D12" t="s">
        <v>602</v>
      </c>
    </row>
    <row r="13" spans="1:4">
      <c r="A13" t="s">
        <v>1321</v>
      </c>
      <c r="B13">
        <v>15000</v>
      </c>
      <c r="D13" t="s">
        <v>606</v>
      </c>
    </row>
    <row r="14" spans="1:4">
      <c r="A14" t="s">
        <v>1321</v>
      </c>
      <c r="B14">
        <v>2247.1</v>
      </c>
      <c r="D14" t="s">
        <v>2170</v>
      </c>
    </row>
    <row r="15" spans="1:4">
      <c r="A15" t="s">
        <v>1321</v>
      </c>
      <c r="B15">
        <v>145</v>
      </c>
      <c r="D15" t="s">
        <v>2733</v>
      </c>
    </row>
    <row r="16" spans="1:4">
      <c r="A16" t="s">
        <v>1321</v>
      </c>
      <c r="B16">
        <v>544.22</v>
      </c>
      <c r="D16" t="s">
        <v>2734</v>
      </c>
    </row>
    <row r="17" spans="1:4">
      <c r="A17" t="s">
        <v>1321</v>
      </c>
      <c r="B17">
        <v>82.5</v>
      </c>
      <c r="D17" t="s">
        <v>2733</v>
      </c>
    </row>
    <row r="18" spans="1:4">
      <c r="A18" t="s">
        <v>1321</v>
      </c>
      <c r="B18">
        <v>42</v>
      </c>
      <c r="D18" t="s">
        <v>2734</v>
      </c>
    </row>
    <row r="19" spans="1:4">
      <c r="A19" t="s">
        <v>1321</v>
      </c>
      <c r="B19">
        <v>278.76</v>
      </c>
      <c r="D19" t="s">
        <v>2734</v>
      </c>
    </row>
    <row r="20" spans="1:4">
      <c r="A20" t="s">
        <v>1321</v>
      </c>
      <c r="B20">
        <v>32.5</v>
      </c>
      <c r="D20" t="s">
        <v>2733</v>
      </c>
    </row>
    <row r="21" spans="1:4">
      <c r="A21" t="s">
        <v>1321</v>
      </c>
      <c r="B21">
        <v>31.3</v>
      </c>
      <c r="D21" t="s">
        <v>2734</v>
      </c>
    </row>
    <row r="22" spans="1:4">
      <c r="A22" t="s">
        <v>1321</v>
      </c>
      <c r="B22">
        <v>50</v>
      </c>
      <c r="D22" t="s">
        <v>2734</v>
      </c>
    </row>
    <row r="23" spans="1:4">
      <c r="A23" t="s">
        <v>1321</v>
      </c>
      <c r="B23">
        <v>51</v>
      </c>
      <c r="D23" t="s">
        <v>2734</v>
      </c>
    </row>
    <row r="24" spans="1:4">
      <c r="A24" t="s">
        <v>1321</v>
      </c>
      <c r="B24">
        <v>68.7</v>
      </c>
      <c r="D24" t="s">
        <v>2734</v>
      </c>
    </row>
    <row r="25" spans="1:4">
      <c r="A25" t="s">
        <v>1321</v>
      </c>
      <c r="B25">
        <v>140.19999999999999</v>
      </c>
      <c r="D25" t="s">
        <v>2734</v>
      </c>
    </row>
    <row r="26" spans="1:4">
      <c r="A26" t="s">
        <v>1321</v>
      </c>
      <c r="B26">
        <v>190</v>
      </c>
      <c r="D26" t="s">
        <v>2734</v>
      </c>
    </row>
    <row r="27" spans="1:4">
      <c r="A27" t="s">
        <v>1321</v>
      </c>
      <c r="B27">
        <v>34.43</v>
      </c>
      <c r="D27" t="s">
        <v>2734</v>
      </c>
    </row>
    <row r="28" spans="1:4">
      <c r="A28" t="s">
        <v>1321</v>
      </c>
      <c r="B28">
        <v>25.08</v>
      </c>
      <c r="D28" t="s">
        <v>2734</v>
      </c>
    </row>
    <row r="29" spans="1:4">
      <c r="A29" t="s">
        <v>1321</v>
      </c>
      <c r="B29">
        <v>47.42</v>
      </c>
      <c r="D29" t="s">
        <v>2734</v>
      </c>
    </row>
    <row r="30" spans="1:4" ht="13.5" thickBot="1">
      <c r="A30" t="s">
        <v>1321</v>
      </c>
      <c r="B30">
        <v>30.65</v>
      </c>
      <c r="D30" t="s">
        <v>2737</v>
      </c>
    </row>
    <row r="31" spans="1:4" s="36" customFormat="1">
      <c r="A31" s="36" t="s">
        <v>3560</v>
      </c>
      <c r="B31" s="36">
        <v>2500</v>
      </c>
      <c r="C31" s="36">
        <f>SUM(B31:B32)</f>
        <v>5000</v>
      </c>
      <c r="D31" s="36" t="s">
        <v>2703</v>
      </c>
    </row>
    <row r="32" spans="1:4" s="30" customFormat="1" ht="13.5" thickBot="1">
      <c r="A32" s="30" t="s">
        <v>3560</v>
      </c>
      <c r="B32" s="30">
        <v>2500</v>
      </c>
      <c r="D32" s="30" t="s">
        <v>3479</v>
      </c>
    </row>
    <row r="33" spans="1:4" ht="13.5" thickBot="1">
      <c r="A33" t="s">
        <v>159</v>
      </c>
      <c r="B33">
        <v>6467.53</v>
      </c>
      <c r="C33">
        <v>6467.53</v>
      </c>
      <c r="D33" t="s">
        <v>3508</v>
      </c>
    </row>
    <row r="34" spans="1:4" s="21" customFormat="1" ht="13.5" thickBot="1">
      <c r="A34" s="21" t="s">
        <v>3909</v>
      </c>
      <c r="B34" s="21">
        <v>1989.55</v>
      </c>
      <c r="C34" s="21">
        <v>1989.55</v>
      </c>
      <c r="D34" s="21" t="s">
        <v>2697</v>
      </c>
    </row>
    <row r="35" spans="1:4">
      <c r="A35" t="s">
        <v>3533</v>
      </c>
      <c r="B35">
        <v>1783.93</v>
      </c>
      <c r="C35">
        <v>4760.6499999999996</v>
      </c>
      <c r="D35" t="s">
        <v>3177</v>
      </c>
    </row>
    <row r="36" spans="1:4" ht="13.5" thickBot="1">
      <c r="A36" t="s">
        <v>3533</v>
      </c>
      <c r="B36">
        <v>2976.72</v>
      </c>
      <c r="D36" t="s">
        <v>2713</v>
      </c>
    </row>
    <row r="37" spans="1:4" s="24" customFormat="1">
      <c r="A37" s="24" t="s">
        <v>1322</v>
      </c>
      <c r="B37" s="24">
        <v>1604</v>
      </c>
      <c r="C37" s="24">
        <f>SUM(B37:B46)</f>
        <v>134710.51</v>
      </c>
      <c r="D37" s="24" t="s">
        <v>3478</v>
      </c>
    </row>
    <row r="38" spans="1:4" s="38" customFormat="1">
      <c r="A38" s="38" t="s">
        <v>1322</v>
      </c>
      <c r="B38" s="38">
        <v>2200</v>
      </c>
      <c r="D38" s="38" t="s">
        <v>3477</v>
      </c>
    </row>
    <row r="39" spans="1:4" s="27" customFormat="1">
      <c r="A39" s="27" t="s">
        <v>1322</v>
      </c>
      <c r="B39" s="27">
        <v>43469.1</v>
      </c>
      <c r="D39" s="27" t="s">
        <v>3176</v>
      </c>
    </row>
    <row r="40" spans="1:4" s="27" customFormat="1">
      <c r="A40" s="27" t="s">
        <v>1322</v>
      </c>
      <c r="B40" s="27">
        <v>11768.98</v>
      </c>
      <c r="D40" s="27" t="s">
        <v>3511</v>
      </c>
    </row>
    <row r="41" spans="1:4" s="27" customFormat="1">
      <c r="A41" s="27" t="s">
        <v>1322</v>
      </c>
      <c r="B41" s="27">
        <v>35494.980000000003</v>
      </c>
      <c r="D41" s="27" t="s">
        <v>3201</v>
      </c>
    </row>
    <row r="42" spans="1:4" s="27" customFormat="1">
      <c r="A42" s="27" t="s">
        <v>1322</v>
      </c>
      <c r="B42" s="27">
        <v>30448.09</v>
      </c>
      <c r="D42" s="27" t="s">
        <v>3201</v>
      </c>
    </row>
    <row r="43" spans="1:4" s="27" customFormat="1">
      <c r="A43" s="27" t="s">
        <v>1322</v>
      </c>
      <c r="B43" s="27">
        <v>3757.88</v>
      </c>
      <c r="D43" s="27" t="s">
        <v>3201</v>
      </c>
    </row>
    <row r="44" spans="1:4" s="27" customFormat="1">
      <c r="A44" s="27" t="s">
        <v>1322</v>
      </c>
      <c r="B44" s="27">
        <v>546</v>
      </c>
      <c r="D44" s="27" t="s">
        <v>3519</v>
      </c>
    </row>
    <row r="45" spans="1:4" s="27" customFormat="1">
      <c r="A45" s="27" t="s">
        <v>1322</v>
      </c>
      <c r="B45" s="27">
        <v>820</v>
      </c>
      <c r="D45" s="27" t="s">
        <v>2154</v>
      </c>
    </row>
    <row r="46" spans="1:4" s="30" customFormat="1" ht="13.5" thickBot="1">
      <c r="A46" s="30" t="s">
        <v>1322</v>
      </c>
      <c r="B46" s="30">
        <v>4601.4799999999996</v>
      </c>
      <c r="D46" s="30" t="s">
        <v>2164</v>
      </c>
    </row>
    <row r="47" spans="1:4">
      <c r="A47" t="s">
        <v>1344</v>
      </c>
      <c r="B47">
        <v>209.79</v>
      </c>
      <c r="C47">
        <v>209.79</v>
      </c>
      <c r="D47" t="s">
        <v>3168</v>
      </c>
    </row>
    <row r="48" spans="1:4">
      <c r="A48" t="s">
        <v>3531</v>
      </c>
      <c r="B48">
        <v>12661.19</v>
      </c>
      <c r="C48">
        <f>SUM(B48:B49)</f>
        <v>13194.09</v>
      </c>
      <c r="D48" t="s">
        <v>1487</v>
      </c>
    </row>
    <row r="49" spans="1:4" ht="13.5" thickBot="1">
      <c r="A49" t="s">
        <v>3531</v>
      </c>
      <c r="B49">
        <v>532.9</v>
      </c>
      <c r="D49" t="s">
        <v>3190</v>
      </c>
    </row>
    <row r="50" spans="1:4" s="24" customFormat="1">
      <c r="A50" s="24" t="s">
        <v>1332</v>
      </c>
      <c r="B50" s="24">
        <v>3705.19</v>
      </c>
      <c r="C50" s="24">
        <f>SUM(B50:B56)</f>
        <v>29763.320000000003</v>
      </c>
      <c r="D50" s="24" t="s">
        <v>3175</v>
      </c>
    </row>
    <row r="51" spans="1:4" s="27" customFormat="1">
      <c r="A51" s="27" t="s">
        <v>1332</v>
      </c>
      <c r="B51" s="27">
        <v>3722.59</v>
      </c>
      <c r="D51" s="27" t="s">
        <v>3197</v>
      </c>
    </row>
    <row r="52" spans="1:4" s="27" customFormat="1">
      <c r="A52" s="27" t="s">
        <v>1332</v>
      </c>
      <c r="B52" s="27">
        <v>3722.59</v>
      </c>
      <c r="D52" s="27" t="s">
        <v>3497</v>
      </c>
    </row>
    <row r="53" spans="1:4" s="27" customFormat="1">
      <c r="A53" s="27" t="s">
        <v>1332</v>
      </c>
      <c r="B53" s="27">
        <v>3722.59</v>
      </c>
      <c r="D53" s="27" t="s">
        <v>604</v>
      </c>
    </row>
    <row r="54" spans="1:4" s="27" customFormat="1">
      <c r="A54" s="27" t="s">
        <v>1332</v>
      </c>
      <c r="B54" s="27">
        <v>3722.59</v>
      </c>
      <c r="D54" s="27" t="s">
        <v>2693</v>
      </c>
    </row>
    <row r="55" spans="1:4" s="27" customFormat="1">
      <c r="A55" s="27" t="s">
        <v>1332</v>
      </c>
      <c r="B55" s="27">
        <v>3722.59</v>
      </c>
      <c r="D55" s="27" t="s">
        <v>2709</v>
      </c>
    </row>
    <row r="56" spans="1:4" s="30" customFormat="1" ht="13.5" thickBot="1">
      <c r="A56" s="30" t="s">
        <v>1332</v>
      </c>
      <c r="B56" s="30">
        <v>7445.18</v>
      </c>
      <c r="D56" s="30" t="s">
        <v>2731</v>
      </c>
    </row>
    <row r="57" spans="1:4">
      <c r="A57" t="s">
        <v>1316</v>
      </c>
      <c r="B57">
        <v>41958.43</v>
      </c>
      <c r="C57">
        <f>SUM(B57:B78)</f>
        <v>416876.42000000004</v>
      </c>
      <c r="D57" t="s">
        <v>2700</v>
      </c>
    </row>
    <row r="58" spans="1:4">
      <c r="A58" t="s">
        <v>1316</v>
      </c>
      <c r="B58">
        <v>28068.82</v>
      </c>
      <c r="D58" t="s">
        <v>3379</v>
      </c>
    </row>
    <row r="59" spans="1:4">
      <c r="A59" t="s">
        <v>1316</v>
      </c>
      <c r="B59">
        <v>10437.17</v>
      </c>
      <c r="D59" t="s">
        <v>1110</v>
      </c>
    </row>
    <row r="60" spans="1:4">
      <c r="A60" t="s">
        <v>1316</v>
      </c>
      <c r="B60">
        <v>19230.939999999999</v>
      </c>
      <c r="D60" t="s">
        <v>3174</v>
      </c>
    </row>
    <row r="61" spans="1:4">
      <c r="A61" t="s">
        <v>1316</v>
      </c>
      <c r="B61">
        <v>10437.17</v>
      </c>
      <c r="D61" t="s">
        <v>3191</v>
      </c>
    </row>
    <row r="62" spans="1:4">
      <c r="A62" t="s">
        <v>1316</v>
      </c>
      <c r="B62">
        <v>33654.15</v>
      </c>
      <c r="D62" t="s">
        <v>3199</v>
      </c>
    </row>
    <row r="63" spans="1:4">
      <c r="A63" t="s">
        <v>1316</v>
      </c>
      <c r="B63">
        <v>12611.57</v>
      </c>
      <c r="D63" t="s">
        <v>3498</v>
      </c>
    </row>
    <row r="64" spans="1:4">
      <c r="A64" t="s">
        <v>1316</v>
      </c>
      <c r="B64">
        <v>31468.82</v>
      </c>
      <c r="D64" t="s">
        <v>3379</v>
      </c>
    </row>
    <row r="65" spans="1:4">
      <c r="A65" t="s">
        <v>1316</v>
      </c>
      <c r="B65">
        <v>8697.64</v>
      </c>
      <c r="D65" t="s">
        <v>3516</v>
      </c>
    </row>
    <row r="66" spans="1:4">
      <c r="A66" t="s">
        <v>1316</v>
      </c>
      <c r="B66">
        <v>7500.72</v>
      </c>
      <c r="D66" t="s">
        <v>2160</v>
      </c>
    </row>
    <row r="67" spans="1:4">
      <c r="A67" t="s">
        <v>1316</v>
      </c>
      <c r="B67">
        <v>231.91</v>
      </c>
      <c r="D67" t="s">
        <v>2161</v>
      </c>
    </row>
    <row r="68" spans="1:4">
      <c r="A68" t="s">
        <v>1316</v>
      </c>
      <c r="B68">
        <v>7827.87</v>
      </c>
      <c r="D68" t="s">
        <v>603</v>
      </c>
    </row>
    <row r="69" spans="1:4">
      <c r="A69" t="s">
        <v>1316</v>
      </c>
      <c r="B69">
        <v>7827.87</v>
      </c>
      <c r="D69" t="s">
        <v>603</v>
      </c>
    </row>
    <row r="70" spans="1:4">
      <c r="A70" t="s">
        <v>1316</v>
      </c>
      <c r="B70">
        <v>532.9</v>
      </c>
      <c r="D70" t="s">
        <v>2686</v>
      </c>
    </row>
    <row r="71" spans="1:4">
      <c r="A71" t="s">
        <v>1316</v>
      </c>
      <c r="B71">
        <v>31468.82</v>
      </c>
      <c r="D71" t="s">
        <v>2690</v>
      </c>
    </row>
    <row r="72" spans="1:4">
      <c r="A72" t="s">
        <v>1316</v>
      </c>
      <c r="B72">
        <v>23601.61</v>
      </c>
      <c r="D72" t="s">
        <v>2695</v>
      </c>
    </row>
    <row r="73" spans="1:4">
      <c r="A73" t="s">
        <v>1316</v>
      </c>
      <c r="B73">
        <v>21853.35</v>
      </c>
      <c r="D73" t="s">
        <v>2696</v>
      </c>
    </row>
    <row r="74" spans="1:4">
      <c r="A74" t="s">
        <v>1316</v>
      </c>
      <c r="B74">
        <v>31468.82</v>
      </c>
      <c r="D74" t="s">
        <v>2700</v>
      </c>
    </row>
    <row r="75" spans="1:4">
      <c r="A75" t="s">
        <v>1316</v>
      </c>
      <c r="B75">
        <v>15655.75</v>
      </c>
      <c r="D75" t="s">
        <v>2114</v>
      </c>
    </row>
    <row r="76" spans="1:4" s="27" customFormat="1">
      <c r="A76" s="27" t="s">
        <v>1316</v>
      </c>
      <c r="B76" s="27">
        <v>3722.59</v>
      </c>
      <c r="D76" s="27" t="s">
        <v>2700</v>
      </c>
    </row>
    <row r="77" spans="1:4" s="27" customFormat="1">
      <c r="A77" s="27" t="s">
        <v>1316</v>
      </c>
      <c r="B77" s="27">
        <v>62063.5</v>
      </c>
      <c r="D77" s="27" t="s">
        <v>2726</v>
      </c>
    </row>
    <row r="78" spans="1:4" s="27" customFormat="1" ht="13.5" thickBot="1">
      <c r="A78" s="27" t="s">
        <v>1316</v>
      </c>
      <c r="B78" s="27">
        <v>6556</v>
      </c>
      <c r="D78" s="27" t="s">
        <v>2729</v>
      </c>
    </row>
    <row r="79" spans="1:4" s="21" customFormat="1" ht="13.5" thickBot="1">
      <c r="A79" s="21" t="s">
        <v>3530</v>
      </c>
      <c r="B79" s="21">
        <v>151.1</v>
      </c>
      <c r="C79" s="21">
        <v>151.1</v>
      </c>
      <c r="D79" s="21" t="s">
        <v>2704</v>
      </c>
    </row>
    <row r="80" spans="1:4" s="49" customFormat="1">
      <c r="A80" s="49" t="s">
        <v>1340</v>
      </c>
      <c r="B80" s="49">
        <v>74.5</v>
      </c>
      <c r="C80" s="49">
        <f>SUM(B80:B82)</f>
        <v>649</v>
      </c>
      <c r="D80" s="49" t="s">
        <v>3566</v>
      </c>
    </row>
    <row r="81" spans="1:4" s="5" customFormat="1">
      <c r="A81" s="5" t="s">
        <v>274</v>
      </c>
      <c r="B81" s="5">
        <v>500</v>
      </c>
      <c r="D81" s="5" t="s">
        <v>3486</v>
      </c>
    </row>
    <row r="82" spans="1:4" s="5" customFormat="1" ht="13.5" thickBot="1">
      <c r="A82" s="5" t="s">
        <v>1340</v>
      </c>
      <c r="B82" s="5">
        <v>74.5</v>
      </c>
      <c r="D82" s="5" t="s">
        <v>2159</v>
      </c>
    </row>
    <row r="83" spans="1:4" s="21" customFormat="1" ht="13.5" thickBot="1">
      <c r="A83" s="21" t="s">
        <v>1314</v>
      </c>
      <c r="B83" s="21">
        <v>430</v>
      </c>
      <c r="C83" s="21">
        <v>430</v>
      </c>
      <c r="D83" s="21" t="s">
        <v>2720</v>
      </c>
    </row>
    <row r="84" spans="1:4">
      <c r="A84" t="s">
        <v>3541</v>
      </c>
      <c r="B84">
        <v>46</v>
      </c>
      <c r="C84">
        <f>SUM(B84:B85)</f>
        <v>75</v>
      </c>
      <c r="D84" t="s">
        <v>3166</v>
      </c>
    </row>
    <row r="85" spans="1:4" ht="13.5" thickBot="1">
      <c r="A85" t="s">
        <v>3541</v>
      </c>
      <c r="B85">
        <v>29</v>
      </c>
      <c r="D85" t="s">
        <v>3506</v>
      </c>
    </row>
    <row r="86" spans="1:4" s="24" customFormat="1">
      <c r="A86" s="24" t="s">
        <v>3538</v>
      </c>
      <c r="B86" s="24">
        <v>128</v>
      </c>
      <c r="C86" s="24">
        <f>SUM(B86:B87)</f>
        <v>256</v>
      </c>
      <c r="D86" s="24" t="s">
        <v>1485</v>
      </c>
    </row>
    <row r="87" spans="1:4" s="30" customFormat="1" ht="13.5" thickBot="1">
      <c r="A87" s="30" t="s">
        <v>3538</v>
      </c>
      <c r="B87" s="30">
        <v>128</v>
      </c>
      <c r="D87" s="30" t="s">
        <v>3202</v>
      </c>
    </row>
    <row r="88" spans="1:4" ht="13.5" thickBot="1">
      <c r="A88" t="s">
        <v>3536</v>
      </c>
      <c r="B88">
        <v>50</v>
      </c>
      <c r="C88">
        <v>50</v>
      </c>
      <c r="D88" t="s">
        <v>3194</v>
      </c>
    </row>
    <row r="89" spans="1:4" s="24" customFormat="1">
      <c r="A89" s="24" t="s">
        <v>1313</v>
      </c>
      <c r="B89" s="24">
        <v>200</v>
      </c>
      <c r="C89" s="24">
        <f>SUM(B89:B92)</f>
        <v>886.5</v>
      </c>
      <c r="D89" s="24" t="s">
        <v>3171</v>
      </c>
    </row>
    <row r="90" spans="1:4" s="27" customFormat="1">
      <c r="A90" s="27" t="s">
        <v>1313</v>
      </c>
      <c r="B90" s="27">
        <v>200</v>
      </c>
      <c r="D90" s="27" t="s">
        <v>3169</v>
      </c>
    </row>
    <row r="91" spans="1:4" s="27" customFormat="1">
      <c r="A91" s="27" t="s">
        <v>1313</v>
      </c>
      <c r="B91" s="27">
        <v>174.5</v>
      </c>
      <c r="D91" s="27" t="s">
        <v>2715</v>
      </c>
    </row>
    <row r="92" spans="1:4" s="30" customFormat="1" ht="13.5" thickBot="1">
      <c r="A92" s="30" t="s">
        <v>1313</v>
      </c>
      <c r="B92" s="30">
        <v>312</v>
      </c>
      <c r="D92" s="30" t="s">
        <v>2730</v>
      </c>
    </row>
    <row r="93" spans="1:4" ht="13.5" thickBot="1">
      <c r="A93" t="s">
        <v>3550</v>
      </c>
      <c r="B93">
        <v>100</v>
      </c>
      <c r="C93">
        <v>100</v>
      </c>
      <c r="D93" t="s">
        <v>2738</v>
      </c>
    </row>
    <row r="94" spans="1:4" s="21" customFormat="1" ht="13.5" thickBot="1">
      <c r="A94" s="21" t="s">
        <v>1311</v>
      </c>
      <c r="B94" s="21">
        <v>25</v>
      </c>
      <c r="C94" s="21">
        <v>25</v>
      </c>
      <c r="D94" s="21" t="s">
        <v>2162</v>
      </c>
    </row>
    <row r="95" spans="1:4" ht="13.5" thickBot="1">
      <c r="A95" t="s">
        <v>1323</v>
      </c>
      <c r="B95">
        <v>491.88</v>
      </c>
      <c r="C95">
        <v>491.88</v>
      </c>
      <c r="D95" t="s">
        <v>3489</v>
      </c>
    </row>
    <row r="96" spans="1:4" s="21" customFormat="1" ht="13.5" thickBot="1">
      <c r="A96" s="21" t="s">
        <v>3547</v>
      </c>
      <c r="B96" s="21">
        <v>159.34</v>
      </c>
      <c r="C96" s="21">
        <v>159.34</v>
      </c>
      <c r="D96" s="21" t="s">
        <v>2710</v>
      </c>
    </row>
    <row r="97" spans="1:4" ht="13.5" thickBot="1">
      <c r="A97" t="s">
        <v>3556</v>
      </c>
      <c r="B97">
        <v>476.5</v>
      </c>
      <c r="C97">
        <v>476.5</v>
      </c>
      <c r="D97" t="s">
        <v>3195</v>
      </c>
    </row>
    <row r="98" spans="1:4" s="21" customFormat="1" ht="13.5" thickBot="1">
      <c r="A98" s="21" t="s">
        <v>3534</v>
      </c>
      <c r="B98" s="21">
        <v>4507.71</v>
      </c>
      <c r="C98" s="21">
        <v>4507.71</v>
      </c>
      <c r="D98" s="21" t="s">
        <v>3182</v>
      </c>
    </row>
    <row r="99" spans="1:4" ht="13.5" thickBot="1">
      <c r="A99" t="s">
        <v>3555</v>
      </c>
      <c r="B99">
        <v>50.54</v>
      </c>
      <c r="C99">
        <v>50.54</v>
      </c>
      <c r="D99" t="s">
        <v>3488</v>
      </c>
    </row>
    <row r="100" spans="1:4" s="21" customFormat="1" ht="13.5" thickBot="1">
      <c r="A100" s="21" t="s">
        <v>3540</v>
      </c>
      <c r="B100" s="21">
        <v>3532</v>
      </c>
      <c r="C100" s="21">
        <v>3532</v>
      </c>
      <c r="D100" s="21" t="s">
        <v>3505</v>
      </c>
    </row>
    <row r="101" spans="1:4" s="21" customFormat="1" ht="13.5" thickBot="1">
      <c r="A101" s="21" t="s">
        <v>3480</v>
      </c>
      <c r="B101" s="21">
        <v>2970</v>
      </c>
      <c r="C101" s="21">
        <v>2970</v>
      </c>
      <c r="D101" s="21" t="s">
        <v>3480</v>
      </c>
    </row>
    <row r="102" spans="1:4" ht="13.5" thickBot="1">
      <c r="A102" t="s">
        <v>3548</v>
      </c>
      <c r="B102">
        <v>77.7</v>
      </c>
      <c r="C102">
        <v>77.7</v>
      </c>
      <c r="D102" t="s">
        <v>2725</v>
      </c>
    </row>
    <row r="103" spans="1:4" s="24" customFormat="1">
      <c r="A103" s="24" t="s">
        <v>3526</v>
      </c>
      <c r="B103" s="24">
        <v>90.72</v>
      </c>
      <c r="C103" s="24">
        <f>SUM(B103:B120)</f>
        <v>1178.2599999999998</v>
      </c>
      <c r="D103" s="24" t="s">
        <v>835</v>
      </c>
    </row>
    <row r="104" spans="1:4" s="27" customFormat="1">
      <c r="A104" s="27" t="s">
        <v>3526</v>
      </c>
      <c r="B104" s="27">
        <v>43.7</v>
      </c>
      <c r="D104" s="27" t="s">
        <v>3382</v>
      </c>
    </row>
    <row r="105" spans="1:4" s="27" customFormat="1">
      <c r="A105" s="27" t="s">
        <v>3526</v>
      </c>
      <c r="B105" s="27">
        <v>66.08</v>
      </c>
      <c r="D105" s="27" t="s">
        <v>3178</v>
      </c>
    </row>
    <row r="106" spans="1:4" s="27" customFormat="1">
      <c r="A106" s="27" t="s">
        <v>3526</v>
      </c>
      <c r="B106" s="27">
        <v>141.12</v>
      </c>
      <c r="D106" s="27" t="s">
        <v>3198</v>
      </c>
    </row>
    <row r="107" spans="1:4" s="38" customFormat="1">
      <c r="A107" s="27" t="s">
        <v>3526</v>
      </c>
      <c r="B107" s="38">
        <v>49.28</v>
      </c>
      <c r="D107" s="38" t="s">
        <v>2735</v>
      </c>
    </row>
    <row r="108" spans="1:4" s="27" customFormat="1">
      <c r="A108" s="27" t="s">
        <v>3526</v>
      </c>
      <c r="B108" s="27">
        <v>16.8</v>
      </c>
      <c r="D108" s="27" t="s">
        <v>3481</v>
      </c>
    </row>
    <row r="109" spans="1:4" s="27" customFormat="1">
      <c r="A109" s="27" t="s">
        <v>3526</v>
      </c>
      <c r="B109" s="27">
        <v>16.8</v>
      </c>
      <c r="D109" s="27" t="s">
        <v>3482</v>
      </c>
    </row>
    <row r="110" spans="1:4" s="27" customFormat="1">
      <c r="A110" s="27" t="s">
        <v>3526</v>
      </c>
      <c r="B110" s="27">
        <v>16.8</v>
      </c>
      <c r="D110" s="27" t="s">
        <v>3483</v>
      </c>
    </row>
    <row r="111" spans="1:4" s="27" customFormat="1">
      <c r="A111" s="27" t="s">
        <v>3526</v>
      </c>
      <c r="B111" s="27">
        <v>16.8</v>
      </c>
      <c r="D111" s="27" t="s">
        <v>3484</v>
      </c>
    </row>
    <row r="112" spans="1:4" s="27" customFormat="1">
      <c r="A112" s="27" t="s">
        <v>3526</v>
      </c>
      <c r="B112" s="27">
        <v>16.8</v>
      </c>
      <c r="D112" s="27" t="s">
        <v>3485</v>
      </c>
    </row>
    <row r="113" spans="1:4" s="27" customFormat="1">
      <c r="A113" s="27" t="s">
        <v>3526</v>
      </c>
      <c r="B113" s="27">
        <v>16.8</v>
      </c>
      <c r="D113" s="27" t="s">
        <v>835</v>
      </c>
    </row>
    <row r="114" spans="1:4" s="27" customFormat="1">
      <c r="A114" s="27" t="s">
        <v>3526</v>
      </c>
      <c r="B114" s="27">
        <v>313.60000000000002</v>
      </c>
      <c r="D114" s="27" t="s">
        <v>835</v>
      </c>
    </row>
    <row r="115" spans="1:4" s="27" customFormat="1">
      <c r="A115" s="27" t="s">
        <v>3526</v>
      </c>
      <c r="B115" s="27">
        <v>162.4</v>
      </c>
      <c r="D115" s="27" t="s">
        <v>835</v>
      </c>
    </row>
    <row r="116" spans="1:4" s="27" customFormat="1">
      <c r="A116" s="27" t="s">
        <v>3526</v>
      </c>
      <c r="B116" s="27">
        <v>16.8</v>
      </c>
      <c r="D116" s="27" t="s">
        <v>835</v>
      </c>
    </row>
    <row r="117" spans="1:4" s="27" customFormat="1">
      <c r="A117" s="27" t="s">
        <v>3526</v>
      </c>
      <c r="B117" s="27">
        <v>16.8</v>
      </c>
      <c r="D117" s="27" t="s">
        <v>2701</v>
      </c>
    </row>
    <row r="118" spans="1:4" s="27" customFormat="1">
      <c r="A118" s="27" t="s">
        <v>3526</v>
      </c>
      <c r="B118" s="27">
        <v>31.36</v>
      </c>
      <c r="D118" s="27" t="s">
        <v>2702</v>
      </c>
    </row>
    <row r="119" spans="1:4" s="27" customFormat="1">
      <c r="A119" s="27" t="s">
        <v>3526</v>
      </c>
      <c r="B119" s="27">
        <v>128.80000000000001</v>
      </c>
      <c r="D119" s="27" t="s">
        <v>2727</v>
      </c>
    </row>
    <row r="120" spans="1:4" s="30" customFormat="1" ht="13.5" thickBot="1">
      <c r="A120" s="30" t="s">
        <v>3526</v>
      </c>
      <c r="B120" s="30">
        <v>16.8</v>
      </c>
      <c r="D120" s="30" t="s">
        <v>2728</v>
      </c>
    </row>
    <row r="121" spans="1:4" ht="15.75" customHeight="1" thickBot="1">
      <c r="A121" t="s">
        <v>3557</v>
      </c>
      <c r="B121">
        <v>1818.13</v>
      </c>
      <c r="C121">
        <v>1818.13</v>
      </c>
      <c r="D121" t="s">
        <v>2158</v>
      </c>
    </row>
    <row r="122" spans="1:4" s="21" customFormat="1" ht="13.5" thickBot="1">
      <c r="A122" s="21" t="s">
        <v>3551</v>
      </c>
      <c r="B122" s="21">
        <v>324.81</v>
      </c>
      <c r="C122" s="21">
        <v>324.81</v>
      </c>
      <c r="D122" s="21" t="s">
        <v>3499</v>
      </c>
    </row>
    <row r="123" spans="1:4" ht="13.5" thickBot="1">
      <c r="A123" t="s">
        <v>3192</v>
      </c>
      <c r="B123">
        <v>91</v>
      </c>
      <c r="C123">
        <v>91</v>
      </c>
      <c r="D123" t="s">
        <v>3193</v>
      </c>
    </row>
    <row r="124" spans="1:4" s="24" customFormat="1">
      <c r="A124" s="24" t="s">
        <v>3558</v>
      </c>
      <c r="B124" s="24">
        <v>350</v>
      </c>
      <c r="C124" s="24">
        <f>SUM(B124:B125)</f>
        <v>750</v>
      </c>
      <c r="D124" s="24" t="s">
        <v>3380</v>
      </c>
    </row>
    <row r="125" spans="1:4" s="30" customFormat="1" ht="13.5" thickBot="1">
      <c r="A125" s="30" t="s">
        <v>3558</v>
      </c>
      <c r="B125" s="30">
        <v>400</v>
      </c>
      <c r="D125" s="30" t="s">
        <v>3380</v>
      </c>
    </row>
    <row r="126" spans="1:4" ht="13.5" thickBot="1">
      <c r="A126" t="s">
        <v>3542</v>
      </c>
      <c r="B126">
        <v>105</v>
      </c>
      <c r="C126">
        <v>105</v>
      </c>
      <c r="D126" t="s">
        <v>3514</v>
      </c>
    </row>
    <row r="127" spans="1:4" s="24" customFormat="1">
      <c r="A127" s="24" t="s">
        <v>3544</v>
      </c>
      <c r="B127" s="24">
        <v>869.43</v>
      </c>
      <c r="C127" s="24">
        <f>SUM(B127:B131)</f>
        <v>5148.24</v>
      </c>
      <c r="D127" s="24" t="s">
        <v>2155</v>
      </c>
    </row>
    <row r="128" spans="1:4" s="27" customFormat="1" ht="13.5" customHeight="1">
      <c r="A128" s="27" t="s">
        <v>3543</v>
      </c>
      <c r="B128" s="27">
        <v>27.5</v>
      </c>
      <c r="D128" s="27" t="s">
        <v>3517</v>
      </c>
    </row>
    <row r="129" spans="1:4">
      <c r="A129" t="s">
        <v>3562</v>
      </c>
      <c r="B129">
        <v>53.83</v>
      </c>
      <c r="D129" t="s">
        <v>2156</v>
      </c>
    </row>
    <row r="130" spans="1:4" s="27" customFormat="1">
      <c r="A130" s="27" t="s">
        <v>3553</v>
      </c>
      <c r="B130" s="27">
        <v>3667.57</v>
      </c>
      <c r="D130" s="27" t="s">
        <v>3164</v>
      </c>
    </row>
    <row r="131" spans="1:4" s="30" customFormat="1" ht="13.5" thickBot="1">
      <c r="A131" s="30" t="s">
        <v>3554</v>
      </c>
      <c r="B131" s="30">
        <v>529.91</v>
      </c>
      <c r="D131" s="30" t="s">
        <v>3165</v>
      </c>
    </row>
    <row r="132" spans="1:4" ht="13.5" thickBot="1">
      <c r="A132" t="s">
        <v>3545</v>
      </c>
      <c r="B132">
        <v>5801.37</v>
      </c>
      <c r="C132">
        <v>5801.37</v>
      </c>
      <c r="D132" t="s">
        <v>2165</v>
      </c>
    </row>
    <row r="133" spans="1:4" s="21" customFormat="1" ht="13.5" thickBot="1">
      <c r="A133" s="21" t="s">
        <v>3552</v>
      </c>
      <c r="B133" s="21">
        <v>187.1</v>
      </c>
      <c r="C133" s="21">
        <v>187.1</v>
      </c>
      <c r="D133" s="21" t="s">
        <v>3163</v>
      </c>
    </row>
    <row r="134" spans="1:4" ht="13.5" thickBot="1">
      <c r="A134" t="s">
        <v>2722</v>
      </c>
      <c r="B134">
        <v>88.8</v>
      </c>
      <c r="C134">
        <v>88.8</v>
      </c>
      <c r="D134" t="s">
        <v>2722</v>
      </c>
    </row>
    <row r="135" spans="1:4" s="21" customFormat="1" ht="13.5" thickBot="1">
      <c r="A135" s="21" t="s">
        <v>3203</v>
      </c>
      <c r="B135" s="21">
        <v>1904.42</v>
      </c>
      <c r="C135" s="21">
        <v>1904.42</v>
      </c>
      <c r="D135" s="21" t="s">
        <v>3203</v>
      </c>
    </row>
    <row r="136" spans="1:4" ht="13.5" thickBot="1">
      <c r="A136" t="s">
        <v>3561</v>
      </c>
      <c r="B136">
        <v>218.9</v>
      </c>
      <c r="C136">
        <v>218.9</v>
      </c>
      <c r="D136" t="s">
        <v>3162</v>
      </c>
    </row>
    <row r="137" spans="1:4" s="36" customFormat="1">
      <c r="A137" s="36" t="s">
        <v>1337</v>
      </c>
      <c r="B137" s="36">
        <v>185.5</v>
      </c>
      <c r="C137" s="36">
        <f>SUM(B137:B147)</f>
        <v>1897.9399999999998</v>
      </c>
      <c r="D137" s="36" t="s">
        <v>1486</v>
      </c>
    </row>
    <row r="138" spans="1:4" s="27" customFormat="1">
      <c r="A138" s="27" t="s">
        <v>1337</v>
      </c>
      <c r="B138" s="27">
        <v>159</v>
      </c>
      <c r="D138" s="27" t="s">
        <v>3487</v>
      </c>
    </row>
    <row r="139" spans="1:4" s="27" customFormat="1">
      <c r="A139" s="27" t="s">
        <v>273</v>
      </c>
      <c r="B139" s="27">
        <v>84.5</v>
      </c>
      <c r="D139" s="27" t="s">
        <v>3500</v>
      </c>
    </row>
    <row r="140" spans="1:4" s="27" customFormat="1">
      <c r="A140" s="27" t="s">
        <v>273</v>
      </c>
      <c r="B140" s="27">
        <v>100</v>
      </c>
      <c r="D140" s="27" t="s">
        <v>3501</v>
      </c>
    </row>
    <row r="141" spans="1:4" s="27" customFormat="1">
      <c r="A141" s="27" t="s">
        <v>1337</v>
      </c>
      <c r="B141" s="27">
        <v>233.8</v>
      </c>
      <c r="D141" s="27" t="s">
        <v>2705</v>
      </c>
    </row>
    <row r="142" spans="1:4" s="27" customFormat="1">
      <c r="A142" s="27" t="s">
        <v>1337</v>
      </c>
      <c r="B142" s="27">
        <v>188.8</v>
      </c>
      <c r="D142" s="27" t="s">
        <v>2706</v>
      </c>
    </row>
    <row r="143" spans="1:4" s="27" customFormat="1">
      <c r="A143" s="27" t="s">
        <v>1337</v>
      </c>
      <c r="B143" s="27">
        <v>103.4</v>
      </c>
      <c r="D143" s="27" t="s">
        <v>2711</v>
      </c>
    </row>
    <row r="144" spans="1:4" s="27" customFormat="1">
      <c r="A144" s="27" t="s">
        <v>1337</v>
      </c>
      <c r="B144" s="27">
        <v>282.08</v>
      </c>
      <c r="D144" s="27" t="s">
        <v>458</v>
      </c>
    </row>
    <row r="145" spans="1:4" s="27" customFormat="1">
      <c r="A145" s="27" t="s">
        <v>1337</v>
      </c>
      <c r="B145" s="27">
        <v>66.099999999999994</v>
      </c>
      <c r="D145" s="27" t="s">
        <v>2712</v>
      </c>
    </row>
    <row r="146" spans="1:4" s="27" customFormat="1">
      <c r="A146" s="27" t="s">
        <v>273</v>
      </c>
      <c r="B146" s="27">
        <v>227.5</v>
      </c>
      <c r="D146" s="27" t="s">
        <v>2718</v>
      </c>
    </row>
    <row r="147" spans="1:4" s="30" customFormat="1" ht="13.5" thickBot="1">
      <c r="A147" s="30" t="s">
        <v>3564</v>
      </c>
      <c r="B147" s="30">
        <v>267.26</v>
      </c>
      <c r="D147" s="30" t="s">
        <v>458</v>
      </c>
    </row>
    <row r="148" spans="1:4" ht="13.5" thickBot="1">
      <c r="A148" t="s">
        <v>3563</v>
      </c>
      <c r="B148">
        <v>26.84</v>
      </c>
      <c r="C148">
        <v>26.84</v>
      </c>
      <c r="D148" t="s">
        <v>3181</v>
      </c>
    </row>
    <row r="149" spans="1:4" s="21" customFormat="1" ht="13.5" thickBot="1">
      <c r="A149" s="21" t="s">
        <v>1331</v>
      </c>
      <c r="B149" s="21">
        <v>100</v>
      </c>
      <c r="C149" s="21">
        <v>100</v>
      </c>
      <c r="D149" s="21" t="s">
        <v>3513</v>
      </c>
    </row>
    <row r="150" spans="1:4">
      <c r="A150" t="s">
        <v>1327</v>
      </c>
      <c r="B150">
        <v>172.12</v>
      </c>
      <c r="C150">
        <f>SUM(B150:B151)</f>
        <v>299.86</v>
      </c>
      <c r="D150" t="s">
        <v>3518</v>
      </c>
    </row>
    <row r="151" spans="1:4" ht="13.5" thickBot="1">
      <c r="A151" t="s">
        <v>1327</v>
      </c>
      <c r="B151">
        <v>127.74</v>
      </c>
      <c r="D151" t="s">
        <v>2157</v>
      </c>
    </row>
    <row r="152" spans="1:4" s="24" customFormat="1">
      <c r="A152" s="24" t="s">
        <v>3529</v>
      </c>
      <c r="B152" s="24">
        <v>100</v>
      </c>
      <c r="C152" s="24">
        <f>SUM(B152:B154)</f>
        <v>1851.3</v>
      </c>
      <c r="D152" s="24" t="s">
        <v>2687</v>
      </c>
    </row>
    <row r="153" spans="1:4" s="27" customFormat="1">
      <c r="A153" s="27" t="s">
        <v>3529</v>
      </c>
      <c r="B153" s="27">
        <v>100</v>
      </c>
      <c r="D153" s="27" t="s">
        <v>2688</v>
      </c>
    </row>
    <row r="154" spans="1:4" s="30" customFormat="1" ht="13.5" thickBot="1">
      <c r="A154" s="30" t="s">
        <v>3529</v>
      </c>
      <c r="B154" s="30">
        <v>1651.3</v>
      </c>
      <c r="D154" s="30" t="s">
        <v>2689</v>
      </c>
    </row>
    <row r="155" spans="1:4">
      <c r="A155" s="27" t="s">
        <v>3522</v>
      </c>
      <c r="B155">
        <v>1953.91</v>
      </c>
      <c r="C155">
        <f>SUM(B155:B157)</f>
        <v>2078.91</v>
      </c>
      <c r="D155" t="s">
        <v>2119</v>
      </c>
    </row>
    <row r="156" spans="1:4">
      <c r="A156" s="27" t="s">
        <v>3522</v>
      </c>
      <c r="B156">
        <v>75</v>
      </c>
      <c r="D156" t="s">
        <v>2119</v>
      </c>
    </row>
    <row r="157" spans="1:4" ht="13.5" thickBot="1">
      <c r="A157" s="27" t="s">
        <v>3522</v>
      </c>
      <c r="B157">
        <v>50</v>
      </c>
      <c r="D157" t="s">
        <v>2119</v>
      </c>
    </row>
    <row r="158" spans="1:4" s="21" customFormat="1" ht="13.5" thickBot="1">
      <c r="A158" s="21" t="s">
        <v>3528</v>
      </c>
      <c r="B158" s="21">
        <v>1730.43</v>
      </c>
      <c r="C158" s="21">
        <v>1730.43</v>
      </c>
      <c r="D158" s="21" t="s">
        <v>2951</v>
      </c>
    </row>
    <row r="159" spans="1:4">
      <c r="A159" t="s">
        <v>3535</v>
      </c>
      <c r="B159">
        <v>127.81</v>
      </c>
      <c r="C159">
        <f>SUM(B159:B160)</f>
        <v>505.33</v>
      </c>
      <c r="D159" t="s">
        <v>3184</v>
      </c>
    </row>
    <row r="160" spans="1:4" ht="13.5" thickBot="1">
      <c r="A160" t="s">
        <v>3535</v>
      </c>
      <c r="B160">
        <v>377.52</v>
      </c>
      <c r="D160" t="s">
        <v>3183</v>
      </c>
    </row>
    <row r="161" spans="1:4" s="24" customFormat="1">
      <c r="A161" s="24" t="s">
        <v>3539</v>
      </c>
      <c r="B161" s="24">
        <v>88.8</v>
      </c>
      <c r="C161" s="24">
        <f>SUM(B161:B163)</f>
        <v>580.75</v>
      </c>
      <c r="D161" s="24" t="s">
        <v>3490</v>
      </c>
    </row>
    <row r="162" spans="1:4" s="27" customFormat="1">
      <c r="A162" s="27" t="s">
        <v>1343</v>
      </c>
      <c r="B162" s="27">
        <v>280.27</v>
      </c>
      <c r="D162" s="27" t="s">
        <v>3167</v>
      </c>
    </row>
    <row r="163" spans="1:4" s="30" customFormat="1" ht="13.5" thickBot="1">
      <c r="A163" s="30" t="s">
        <v>3539</v>
      </c>
      <c r="B163" s="30">
        <v>211.68</v>
      </c>
      <c r="D163" s="30" t="s">
        <v>3509</v>
      </c>
    </row>
    <row r="164" spans="1:4">
      <c r="A164" t="s">
        <v>3546</v>
      </c>
      <c r="B164">
        <v>8277.84</v>
      </c>
      <c r="C164">
        <v>82277.84</v>
      </c>
      <c r="D164" t="s">
        <v>2691</v>
      </c>
    </row>
    <row r="166" spans="1:4">
      <c r="B166">
        <f>SUM(B2:B164)</f>
        <v>686037.67000000062</v>
      </c>
      <c r="C166">
        <f>SUM(C2:C164)</f>
        <v>760037.67</v>
      </c>
    </row>
    <row r="167" spans="1:4">
      <c r="B167">
        <v>685833.68300000008</v>
      </c>
    </row>
    <row r="169" spans="1:4">
      <c r="B169">
        <f>B167-B166</f>
        <v>-203.98700000054669</v>
      </c>
    </row>
  </sheetData>
  <phoneticPr fontId="2" type="noConversion"/>
  <pageMargins left="0.75" right="0.75" top="1" bottom="1" header="0" footer="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160"/>
  <sheetViews>
    <sheetView topLeftCell="A139" workbookViewId="0">
      <selection activeCell="B161" sqref="B161"/>
    </sheetView>
  </sheetViews>
  <sheetFormatPr baseColWidth="10" defaultRowHeight="12.75"/>
  <cols>
    <col min="1" max="1" width="41.85546875" customWidth="1"/>
  </cols>
  <sheetData>
    <row r="1" spans="1:4" ht="13.5" thickBot="1">
      <c r="A1" s="18" t="s">
        <v>1310</v>
      </c>
      <c r="B1" t="s">
        <v>1283</v>
      </c>
      <c r="D1" t="s">
        <v>1281</v>
      </c>
    </row>
    <row r="2" spans="1:4" s="21" customFormat="1" ht="13.5" thickBot="1">
      <c r="A2" s="21" t="s">
        <v>3568</v>
      </c>
      <c r="B2" s="21">
        <v>2745.12</v>
      </c>
      <c r="C2" s="21">
        <v>2745.12</v>
      </c>
      <c r="D2" s="21" t="s">
        <v>3371</v>
      </c>
    </row>
    <row r="3" spans="1:4" ht="13.5" thickBot="1">
      <c r="A3" t="s">
        <v>2987</v>
      </c>
      <c r="B3">
        <v>100</v>
      </c>
      <c r="C3">
        <v>100</v>
      </c>
      <c r="D3" t="s">
        <v>2987</v>
      </c>
    </row>
    <row r="4" spans="1:4" s="21" customFormat="1" ht="13.5" thickBot="1">
      <c r="A4" s="21" t="s">
        <v>2306</v>
      </c>
      <c r="B4" s="21">
        <v>91</v>
      </c>
      <c r="C4" s="21">
        <v>91</v>
      </c>
      <c r="D4" s="21" t="s">
        <v>2306</v>
      </c>
    </row>
    <row r="5" spans="1:4" s="21" customFormat="1" ht="13.5" thickBot="1">
      <c r="A5" s="21" t="s">
        <v>3569</v>
      </c>
      <c r="B5" s="21">
        <v>29614.81</v>
      </c>
      <c r="C5" s="21">
        <v>29614.81</v>
      </c>
      <c r="D5" s="21" t="s">
        <v>2312</v>
      </c>
    </row>
    <row r="6" spans="1:4" ht="13.5" thickBot="1">
      <c r="A6" t="s">
        <v>1321</v>
      </c>
      <c r="B6">
        <v>1359.45</v>
      </c>
      <c r="C6">
        <v>1359.45</v>
      </c>
      <c r="D6" t="s">
        <v>1250</v>
      </c>
    </row>
    <row r="7" spans="1:4" s="24" customFormat="1">
      <c r="A7" s="24" t="s">
        <v>3560</v>
      </c>
      <c r="B7" s="24">
        <v>8845.01</v>
      </c>
      <c r="C7" s="24">
        <f>SUM(B7:B49)</f>
        <v>21265.590000000004</v>
      </c>
      <c r="D7" s="24" t="s">
        <v>3346</v>
      </c>
    </row>
    <row r="8" spans="1:4" s="27" customFormat="1">
      <c r="A8" s="27" t="s">
        <v>3560</v>
      </c>
      <c r="B8" s="27">
        <v>770.54</v>
      </c>
      <c r="D8" s="27" t="s">
        <v>3366</v>
      </c>
    </row>
    <row r="9" spans="1:4" s="27" customFormat="1">
      <c r="A9" s="27" t="s">
        <v>3560</v>
      </c>
      <c r="B9" s="27">
        <v>15.5</v>
      </c>
      <c r="D9" s="27" t="s">
        <v>3343</v>
      </c>
    </row>
    <row r="10" spans="1:4" s="27" customFormat="1">
      <c r="A10" s="27" t="s">
        <v>3560</v>
      </c>
      <c r="B10" s="27">
        <v>189</v>
      </c>
      <c r="D10" s="27" t="s">
        <v>2965</v>
      </c>
    </row>
    <row r="11" spans="1:4" s="27" customFormat="1">
      <c r="A11" s="27" t="s">
        <v>3560</v>
      </c>
      <c r="B11" s="27">
        <v>463</v>
      </c>
      <c r="D11" s="27" t="s">
        <v>2966</v>
      </c>
    </row>
    <row r="12" spans="1:4" s="27" customFormat="1">
      <c r="A12" s="27" t="s">
        <v>3560</v>
      </c>
      <c r="B12" s="27">
        <v>120.5</v>
      </c>
      <c r="D12" s="27" t="s">
        <v>2968</v>
      </c>
    </row>
    <row r="13" spans="1:4" s="27" customFormat="1">
      <c r="A13" s="27" t="s">
        <v>3560</v>
      </c>
      <c r="B13" s="27">
        <v>76</v>
      </c>
      <c r="D13" s="27" t="s">
        <v>2969</v>
      </c>
    </row>
    <row r="14" spans="1:4" s="27" customFormat="1">
      <c r="A14" s="27" t="s">
        <v>3560</v>
      </c>
      <c r="B14" s="27">
        <v>63</v>
      </c>
      <c r="D14" s="27" t="s">
        <v>2969</v>
      </c>
    </row>
    <row r="15" spans="1:4" s="27" customFormat="1">
      <c r="A15" s="27" t="s">
        <v>3560</v>
      </c>
      <c r="B15" s="27">
        <v>15.75</v>
      </c>
      <c r="D15" s="27" t="s">
        <v>2966</v>
      </c>
    </row>
    <row r="16" spans="1:4" s="27" customFormat="1">
      <c r="A16" s="27" t="s">
        <v>3560</v>
      </c>
      <c r="B16" s="27">
        <v>82.5</v>
      </c>
      <c r="D16" s="27" t="s">
        <v>2966</v>
      </c>
    </row>
    <row r="17" spans="1:4" s="27" customFormat="1">
      <c r="A17" s="27" t="s">
        <v>3560</v>
      </c>
      <c r="B17" s="27">
        <v>24.5</v>
      </c>
      <c r="D17" s="27" t="s">
        <v>2966</v>
      </c>
    </row>
    <row r="18" spans="1:4" s="27" customFormat="1">
      <c r="A18" s="27" t="s">
        <v>3560</v>
      </c>
      <c r="B18" s="27">
        <v>7399.98</v>
      </c>
      <c r="D18" s="27" t="s">
        <v>2966</v>
      </c>
    </row>
    <row r="19" spans="1:4" s="27" customFormat="1">
      <c r="A19" s="27" t="s">
        <v>3560</v>
      </c>
      <c r="B19" s="27">
        <v>300</v>
      </c>
      <c r="D19" s="27" t="s">
        <v>2966</v>
      </c>
    </row>
    <row r="20" spans="1:4" s="27" customFormat="1">
      <c r="A20" s="27" t="s">
        <v>3560</v>
      </c>
      <c r="B20" s="27">
        <v>100</v>
      </c>
      <c r="D20" s="27" t="s">
        <v>2966</v>
      </c>
    </row>
    <row r="21" spans="1:4" s="27" customFormat="1">
      <c r="A21" s="27" t="s">
        <v>3560</v>
      </c>
      <c r="B21" s="27">
        <v>49</v>
      </c>
      <c r="D21" s="27" t="s">
        <v>2966</v>
      </c>
    </row>
    <row r="22" spans="1:4" s="27" customFormat="1">
      <c r="A22" s="27" t="s">
        <v>3560</v>
      </c>
      <c r="B22" s="27">
        <v>41</v>
      </c>
      <c r="D22" s="27" t="s">
        <v>2969</v>
      </c>
    </row>
    <row r="23" spans="1:4" s="27" customFormat="1">
      <c r="A23" s="27" t="s">
        <v>3560</v>
      </c>
      <c r="B23" s="27">
        <v>40</v>
      </c>
      <c r="D23" s="27" t="s">
        <v>2966</v>
      </c>
    </row>
    <row r="24" spans="1:4" s="27" customFormat="1">
      <c r="A24" s="27" t="s">
        <v>3560</v>
      </c>
      <c r="B24" s="27">
        <v>21</v>
      </c>
      <c r="D24" s="27" t="s">
        <v>2966</v>
      </c>
    </row>
    <row r="25" spans="1:4" s="27" customFormat="1">
      <c r="A25" s="27" t="s">
        <v>3560</v>
      </c>
      <c r="B25" s="27">
        <v>35</v>
      </c>
      <c r="D25" s="27" t="s">
        <v>2966</v>
      </c>
    </row>
    <row r="26" spans="1:4" s="27" customFormat="1">
      <c r="A26" s="27" t="s">
        <v>3560</v>
      </c>
      <c r="B26" s="27">
        <v>16</v>
      </c>
      <c r="D26" s="27" t="s">
        <v>2966</v>
      </c>
    </row>
    <row r="27" spans="1:4" s="27" customFormat="1">
      <c r="A27" s="27" t="s">
        <v>3560</v>
      </c>
      <c r="B27" s="27">
        <v>24.5</v>
      </c>
      <c r="D27" s="27" t="s">
        <v>2966</v>
      </c>
    </row>
    <row r="28" spans="1:4" s="27" customFormat="1">
      <c r="A28" s="27" t="s">
        <v>3560</v>
      </c>
      <c r="B28" s="27">
        <v>674.4</v>
      </c>
      <c r="D28" s="27" t="s">
        <v>1260</v>
      </c>
    </row>
    <row r="29" spans="1:4" s="27" customFormat="1">
      <c r="A29" s="27" t="s">
        <v>3560</v>
      </c>
      <c r="B29" s="27">
        <v>132</v>
      </c>
      <c r="D29" s="27" t="s">
        <v>1261</v>
      </c>
    </row>
    <row r="30" spans="1:4" s="27" customFormat="1">
      <c r="A30" s="27" t="s">
        <v>3560</v>
      </c>
      <c r="B30" s="27">
        <v>33</v>
      </c>
      <c r="D30" s="27" t="s">
        <v>3343</v>
      </c>
    </row>
    <row r="31" spans="1:4" s="27" customFormat="1">
      <c r="A31" s="27" t="s">
        <v>3560</v>
      </c>
      <c r="B31" s="27">
        <v>24.5</v>
      </c>
      <c r="D31" s="27" t="s">
        <v>3343</v>
      </c>
    </row>
    <row r="32" spans="1:4" s="27" customFormat="1">
      <c r="A32" s="27" t="s">
        <v>3560</v>
      </c>
      <c r="B32" s="27">
        <v>90</v>
      </c>
      <c r="D32" s="27" t="s">
        <v>3343</v>
      </c>
    </row>
    <row r="33" spans="1:4" s="27" customFormat="1">
      <c r="A33" s="27" t="s">
        <v>3560</v>
      </c>
      <c r="B33" s="27">
        <v>22.96</v>
      </c>
      <c r="D33" s="27" t="s">
        <v>3343</v>
      </c>
    </row>
    <row r="34" spans="1:4" s="27" customFormat="1">
      <c r="A34" s="27" t="s">
        <v>3560</v>
      </c>
      <c r="B34" s="27">
        <v>76.650000000000006</v>
      </c>
      <c r="D34" s="27" t="s">
        <v>3343</v>
      </c>
    </row>
    <row r="35" spans="1:4" s="27" customFormat="1">
      <c r="A35" s="27" t="s">
        <v>3560</v>
      </c>
      <c r="B35" s="27">
        <v>66.400000000000006</v>
      </c>
      <c r="D35" s="27" t="s">
        <v>3343</v>
      </c>
    </row>
    <row r="36" spans="1:4" s="27" customFormat="1">
      <c r="A36" s="27" t="s">
        <v>3560</v>
      </c>
      <c r="B36" s="27">
        <v>60.35</v>
      </c>
      <c r="D36" s="27" t="s">
        <v>3343</v>
      </c>
    </row>
    <row r="37" spans="1:4" s="27" customFormat="1">
      <c r="A37" s="27" t="s">
        <v>3560</v>
      </c>
      <c r="B37" s="27">
        <v>26.78</v>
      </c>
      <c r="D37" s="27" t="s">
        <v>3343</v>
      </c>
    </row>
    <row r="38" spans="1:4" s="27" customFormat="1">
      <c r="A38" s="27" t="s">
        <v>3560</v>
      </c>
      <c r="B38" s="27">
        <v>35.29</v>
      </c>
      <c r="D38" s="27" t="s">
        <v>3343</v>
      </c>
    </row>
    <row r="39" spans="1:4" s="27" customFormat="1">
      <c r="A39" s="27" t="s">
        <v>3560</v>
      </c>
      <c r="B39" s="27">
        <v>120.5</v>
      </c>
      <c r="D39" s="27" t="s">
        <v>3344</v>
      </c>
    </row>
    <row r="40" spans="1:4" s="27" customFormat="1">
      <c r="A40" s="27" t="s">
        <v>3560</v>
      </c>
      <c r="B40" s="27">
        <v>76</v>
      </c>
      <c r="D40" s="27" t="s">
        <v>3343</v>
      </c>
    </row>
    <row r="41" spans="1:4" s="27" customFormat="1">
      <c r="A41" s="27" t="s">
        <v>3560</v>
      </c>
      <c r="B41" s="27">
        <v>51.5</v>
      </c>
      <c r="D41" s="27" t="s">
        <v>3343</v>
      </c>
    </row>
    <row r="42" spans="1:4" s="27" customFormat="1">
      <c r="A42" s="27" t="s">
        <v>3560</v>
      </c>
      <c r="B42" s="27">
        <v>150</v>
      </c>
      <c r="D42" s="27" t="s">
        <v>3343</v>
      </c>
    </row>
    <row r="43" spans="1:4" s="27" customFormat="1">
      <c r="A43" s="27" t="s">
        <v>3560</v>
      </c>
      <c r="B43" s="27">
        <v>256.39999999999998</v>
      </c>
      <c r="D43" s="27" t="s">
        <v>3343</v>
      </c>
    </row>
    <row r="44" spans="1:4" s="27" customFormat="1">
      <c r="A44" s="27" t="s">
        <v>3560</v>
      </c>
      <c r="B44" s="27">
        <v>60.1</v>
      </c>
      <c r="D44" s="27" t="s">
        <v>3343</v>
      </c>
    </row>
    <row r="45" spans="1:4" s="27" customFormat="1">
      <c r="A45" s="27" t="s">
        <v>3560</v>
      </c>
      <c r="B45" s="27">
        <v>17</v>
      </c>
      <c r="D45" s="27" t="s">
        <v>3343</v>
      </c>
    </row>
    <row r="46" spans="1:4" s="27" customFormat="1">
      <c r="A46" s="27" t="s">
        <v>3560</v>
      </c>
      <c r="B46" s="27">
        <v>195.65</v>
      </c>
      <c r="D46" s="27" t="s">
        <v>3343</v>
      </c>
    </row>
    <row r="47" spans="1:4" s="27" customFormat="1">
      <c r="A47" s="27" t="s">
        <v>3560</v>
      </c>
      <c r="B47" s="27">
        <v>189</v>
      </c>
      <c r="D47" s="27" t="s">
        <v>3344</v>
      </c>
    </row>
    <row r="48" spans="1:4" s="27" customFormat="1">
      <c r="A48" s="27" t="s">
        <v>3560</v>
      </c>
      <c r="B48" s="27">
        <v>203</v>
      </c>
      <c r="D48" s="27" t="s">
        <v>3344</v>
      </c>
    </row>
    <row r="49" spans="1:4" s="27" customFormat="1" ht="13.5" thickBot="1">
      <c r="A49" s="27" t="s">
        <v>3560</v>
      </c>
      <c r="B49" s="27">
        <v>12.33</v>
      </c>
      <c r="D49" s="27" t="s">
        <v>3344</v>
      </c>
    </row>
    <row r="50" spans="1:4" s="24" customFormat="1">
      <c r="A50" s="23" t="s">
        <v>3567</v>
      </c>
      <c r="B50" s="24">
        <v>200</v>
      </c>
      <c r="C50" s="24">
        <f>SUM(B50:B54)</f>
        <v>3425.76</v>
      </c>
      <c r="D50" s="24" t="s">
        <v>2970</v>
      </c>
    </row>
    <row r="51" spans="1:4" s="27" customFormat="1">
      <c r="A51" s="26" t="s">
        <v>3567</v>
      </c>
      <c r="B51" s="27">
        <v>362.88</v>
      </c>
      <c r="D51" s="27" t="s">
        <v>3355</v>
      </c>
    </row>
    <row r="52" spans="1:4" s="27" customFormat="1">
      <c r="A52" s="26" t="s">
        <v>3567</v>
      </c>
      <c r="B52" s="27">
        <v>2500</v>
      </c>
      <c r="D52" s="27" t="s">
        <v>2977</v>
      </c>
    </row>
    <row r="53" spans="1:4" s="27" customFormat="1">
      <c r="A53" s="26" t="s">
        <v>3567</v>
      </c>
      <c r="B53" s="27">
        <v>130.09</v>
      </c>
      <c r="D53" s="27" t="s">
        <v>3347</v>
      </c>
    </row>
    <row r="54" spans="1:4" s="30" customFormat="1" ht="13.5" thickBot="1">
      <c r="A54" s="29" t="s">
        <v>3567</v>
      </c>
      <c r="B54" s="30">
        <v>232.79</v>
      </c>
      <c r="D54" s="30" t="s">
        <v>3361</v>
      </c>
    </row>
    <row r="55" spans="1:4" s="24" customFormat="1">
      <c r="A55" s="24" t="s">
        <v>1322</v>
      </c>
      <c r="B55" s="24">
        <v>4200</v>
      </c>
      <c r="C55" s="24">
        <f>SUM(B55:B76)</f>
        <v>337838.89</v>
      </c>
      <c r="D55" s="24" t="s">
        <v>1589</v>
      </c>
    </row>
    <row r="56" spans="1:4" s="27" customFormat="1">
      <c r="A56" s="27" t="s">
        <v>1322</v>
      </c>
      <c r="B56" s="27">
        <v>14444.66</v>
      </c>
      <c r="D56" s="27" t="s">
        <v>3322</v>
      </c>
    </row>
    <row r="57" spans="1:4" s="27" customFormat="1">
      <c r="A57" s="27" t="s">
        <v>1322</v>
      </c>
      <c r="B57" s="27">
        <v>16953.830000000002</v>
      </c>
      <c r="D57" s="27" t="s">
        <v>3318</v>
      </c>
    </row>
    <row r="58" spans="1:4" s="27" customFormat="1">
      <c r="A58" s="27" t="s">
        <v>1322</v>
      </c>
      <c r="B58" s="27">
        <v>19173.830000000002</v>
      </c>
      <c r="D58" s="27" t="s">
        <v>1251</v>
      </c>
    </row>
    <row r="59" spans="1:4" s="27" customFormat="1">
      <c r="A59" s="27" t="s">
        <v>1322</v>
      </c>
      <c r="B59" s="27">
        <v>20344.599999999999</v>
      </c>
      <c r="D59" s="27" t="s">
        <v>3342</v>
      </c>
    </row>
    <row r="60" spans="1:4" s="27" customFormat="1">
      <c r="A60" s="27" t="s">
        <v>1322</v>
      </c>
      <c r="B60" s="27">
        <v>23008.61</v>
      </c>
      <c r="D60" s="27" t="s">
        <v>1247</v>
      </c>
    </row>
    <row r="61" spans="1:4" s="27" customFormat="1">
      <c r="A61" s="27" t="s">
        <v>1322</v>
      </c>
      <c r="B61" s="27">
        <v>24887.63</v>
      </c>
      <c r="D61" s="27" t="s">
        <v>3201</v>
      </c>
    </row>
    <row r="62" spans="1:4" s="27" customFormat="1">
      <c r="A62" s="27" t="s">
        <v>1322</v>
      </c>
      <c r="B62" s="27">
        <v>23613.33</v>
      </c>
      <c r="D62" s="27" t="s">
        <v>2991</v>
      </c>
    </row>
    <row r="63" spans="1:4" s="27" customFormat="1">
      <c r="A63" s="27" t="s">
        <v>1322</v>
      </c>
      <c r="B63" s="27">
        <v>9867.1299999999992</v>
      </c>
      <c r="D63" s="27" t="s">
        <v>3348</v>
      </c>
    </row>
    <row r="64" spans="1:4" s="27" customFormat="1">
      <c r="A64" s="27" t="s">
        <v>1322</v>
      </c>
      <c r="B64" s="27">
        <v>190</v>
      </c>
      <c r="D64" s="27" t="s">
        <v>2976</v>
      </c>
    </row>
    <row r="65" spans="1:4" s="27" customFormat="1">
      <c r="A65" s="27" t="s">
        <v>1322</v>
      </c>
      <c r="B65" s="27">
        <v>1430</v>
      </c>
      <c r="D65" s="27" t="s">
        <v>3345</v>
      </c>
    </row>
    <row r="66" spans="1:4" s="27" customFormat="1">
      <c r="A66" s="27" t="s">
        <v>1322</v>
      </c>
      <c r="B66" s="27">
        <v>4141.55</v>
      </c>
      <c r="D66" s="27" t="s">
        <v>1593</v>
      </c>
    </row>
    <row r="67" spans="1:4" s="27" customFormat="1">
      <c r="A67" s="27" t="s">
        <v>1322</v>
      </c>
      <c r="B67" s="27">
        <v>23601.61</v>
      </c>
      <c r="D67" s="27" t="s">
        <v>2978</v>
      </c>
    </row>
    <row r="68" spans="1:4" s="27" customFormat="1">
      <c r="A68" s="27" t="s">
        <v>1322</v>
      </c>
      <c r="B68" s="27">
        <v>12158.22</v>
      </c>
      <c r="D68" s="27" t="s">
        <v>2997</v>
      </c>
    </row>
    <row r="69" spans="1:4" s="27" customFormat="1">
      <c r="A69" s="27" t="s">
        <v>1322</v>
      </c>
      <c r="B69" s="27">
        <v>38347.660000000003</v>
      </c>
      <c r="D69" s="27" t="s">
        <v>3341</v>
      </c>
    </row>
    <row r="70" spans="1:4" s="27" customFormat="1">
      <c r="A70" s="27" t="s">
        <v>1322</v>
      </c>
      <c r="B70" s="27">
        <v>3375</v>
      </c>
      <c r="D70" s="27" t="s">
        <v>1588</v>
      </c>
    </row>
    <row r="71" spans="1:4" s="27" customFormat="1">
      <c r="A71" s="27" t="s">
        <v>1322</v>
      </c>
      <c r="B71" s="27">
        <v>10172.299999999999</v>
      </c>
      <c r="D71" s="27" t="s">
        <v>1252</v>
      </c>
    </row>
    <row r="72" spans="1:4" s="27" customFormat="1">
      <c r="A72" s="27" t="s">
        <v>1322</v>
      </c>
      <c r="B72" s="27">
        <v>23165.05</v>
      </c>
      <c r="D72" s="27" t="s">
        <v>1248</v>
      </c>
    </row>
    <row r="73" spans="1:4" s="27" customFormat="1">
      <c r="A73" s="27" t="s">
        <v>1322</v>
      </c>
      <c r="B73" s="27">
        <v>15224.55</v>
      </c>
      <c r="D73" s="27" t="s">
        <v>3319</v>
      </c>
    </row>
    <row r="74" spans="1:4" s="27" customFormat="1">
      <c r="A74" s="27" t="s">
        <v>1322</v>
      </c>
      <c r="B74" s="27">
        <v>27311.68</v>
      </c>
      <c r="D74" s="27" t="s">
        <v>1259</v>
      </c>
    </row>
    <row r="75" spans="1:4" s="27" customFormat="1">
      <c r="A75" s="27" t="s">
        <v>1322</v>
      </c>
      <c r="B75" s="27">
        <v>20477.650000000001</v>
      </c>
      <c r="D75" s="27" t="s">
        <v>1271</v>
      </c>
    </row>
    <row r="76" spans="1:4" s="30" customFormat="1" ht="13.5" thickBot="1">
      <c r="A76" s="30" t="s">
        <v>1322</v>
      </c>
      <c r="B76" s="30">
        <v>1750</v>
      </c>
      <c r="D76" s="30" t="s">
        <v>1265</v>
      </c>
    </row>
    <row r="77" spans="1:4" ht="13.5" thickBot="1">
      <c r="A77" t="s">
        <v>1842</v>
      </c>
      <c r="B77">
        <v>155.4</v>
      </c>
      <c r="C77">
        <v>155.4</v>
      </c>
      <c r="D77" t="s">
        <v>2308</v>
      </c>
    </row>
    <row r="78" spans="1:4" s="24" customFormat="1">
      <c r="A78" s="24" t="s">
        <v>1332</v>
      </c>
      <c r="B78" s="24">
        <v>3722.59</v>
      </c>
      <c r="C78" s="24">
        <f>SUM(B78:B79)</f>
        <v>6329.4400000000005</v>
      </c>
      <c r="D78" s="24" t="s">
        <v>2314</v>
      </c>
    </row>
    <row r="79" spans="1:4" s="30" customFormat="1" ht="13.5" thickBot="1">
      <c r="A79" s="30" t="s">
        <v>1332</v>
      </c>
      <c r="B79" s="30">
        <v>2606.85</v>
      </c>
      <c r="D79" s="30" t="s">
        <v>22</v>
      </c>
    </row>
    <row r="80" spans="1:4">
      <c r="A80" t="s">
        <v>1316</v>
      </c>
      <c r="B80">
        <v>37587.760000000002</v>
      </c>
      <c r="C80">
        <f>SUM(B80:B95)</f>
        <v>364667.04</v>
      </c>
      <c r="D80" t="s">
        <v>1245</v>
      </c>
    </row>
    <row r="81" spans="1:4">
      <c r="A81" t="s">
        <v>1316</v>
      </c>
      <c r="B81">
        <v>16170.25</v>
      </c>
      <c r="D81" t="s">
        <v>1587</v>
      </c>
    </row>
    <row r="82" spans="1:4">
      <c r="A82" t="s">
        <v>1316</v>
      </c>
      <c r="B82">
        <v>8609.93</v>
      </c>
      <c r="D82" t="s">
        <v>3330</v>
      </c>
    </row>
    <row r="83" spans="1:4">
      <c r="A83" t="s">
        <v>1316</v>
      </c>
      <c r="B83">
        <v>26091.7</v>
      </c>
      <c r="D83" t="s">
        <v>3328</v>
      </c>
    </row>
    <row r="84" spans="1:4" s="27" customFormat="1">
      <c r="A84" s="27" t="s">
        <v>1316</v>
      </c>
      <c r="B84" s="27">
        <v>23601.61</v>
      </c>
      <c r="D84" s="27" t="s">
        <v>2964</v>
      </c>
    </row>
    <row r="85" spans="1:4">
      <c r="A85" t="s">
        <v>1316</v>
      </c>
      <c r="B85">
        <v>38461.879999999997</v>
      </c>
      <c r="D85" t="s">
        <v>2990</v>
      </c>
    </row>
    <row r="86" spans="1:4">
      <c r="A86" t="s">
        <v>1316</v>
      </c>
      <c r="B86">
        <v>26224.02</v>
      </c>
      <c r="D86" t="s">
        <v>2998</v>
      </c>
    </row>
    <row r="87" spans="1:4">
      <c r="A87" t="s">
        <v>1316</v>
      </c>
      <c r="B87">
        <v>26224.02</v>
      </c>
      <c r="D87" t="s">
        <v>2313</v>
      </c>
    </row>
    <row r="88" spans="1:4">
      <c r="A88" t="s">
        <v>1316</v>
      </c>
      <c r="B88">
        <v>26224.02</v>
      </c>
      <c r="D88" t="s">
        <v>2998</v>
      </c>
    </row>
    <row r="89" spans="1:4">
      <c r="A89" t="s">
        <v>1316</v>
      </c>
      <c r="B89">
        <v>42183.54</v>
      </c>
      <c r="D89" t="s">
        <v>1258</v>
      </c>
    </row>
    <row r="90" spans="1:4">
      <c r="A90" t="s">
        <v>1316</v>
      </c>
      <c r="B90">
        <v>2609.3000000000002</v>
      </c>
      <c r="D90" t="s">
        <v>3317</v>
      </c>
    </row>
    <row r="91" spans="1:4">
      <c r="A91" t="s">
        <v>1316</v>
      </c>
      <c r="B91">
        <v>13112</v>
      </c>
      <c r="D91" t="s">
        <v>2983</v>
      </c>
    </row>
    <row r="92" spans="1:4">
      <c r="A92" t="s">
        <v>1316</v>
      </c>
      <c r="B92">
        <v>20540.919999999998</v>
      </c>
      <c r="D92" t="s">
        <v>3321</v>
      </c>
    </row>
    <row r="93" spans="1:4">
      <c r="A93" t="s">
        <v>1316</v>
      </c>
      <c r="B93">
        <v>11799.58</v>
      </c>
      <c r="D93" t="s">
        <v>1268</v>
      </c>
    </row>
    <row r="94" spans="1:4">
      <c r="A94" t="s">
        <v>1316</v>
      </c>
      <c r="B94">
        <v>24788.27</v>
      </c>
      <c r="D94" t="s">
        <v>3363</v>
      </c>
    </row>
    <row r="95" spans="1:4" ht="13.5" thickBot="1">
      <c r="A95" t="s">
        <v>1316</v>
      </c>
      <c r="B95">
        <v>20438.240000000002</v>
      </c>
      <c r="D95" t="s">
        <v>3352</v>
      </c>
    </row>
    <row r="96" spans="1:4" s="21" customFormat="1" ht="13.5" thickBot="1">
      <c r="A96" s="21" t="s">
        <v>3573</v>
      </c>
      <c r="B96" s="21">
        <v>200</v>
      </c>
      <c r="C96" s="21">
        <v>200</v>
      </c>
      <c r="D96" s="21" t="s">
        <v>2307</v>
      </c>
    </row>
    <row r="97" spans="1:4" ht="13.5" thickBot="1">
      <c r="A97" t="s">
        <v>1850</v>
      </c>
      <c r="B97">
        <v>430</v>
      </c>
      <c r="C97">
        <v>430</v>
      </c>
      <c r="D97" t="s">
        <v>1591</v>
      </c>
    </row>
    <row r="98" spans="1:4" s="24" customFormat="1">
      <c r="A98" s="24" t="s">
        <v>1313</v>
      </c>
      <c r="B98" s="24">
        <v>174.5</v>
      </c>
      <c r="C98" s="24">
        <f>SUM(B98:B103)</f>
        <v>2776.5</v>
      </c>
      <c r="D98" s="24" t="s">
        <v>2972</v>
      </c>
    </row>
    <row r="99" spans="1:4" s="27" customFormat="1">
      <c r="A99" s="27" t="s">
        <v>1313</v>
      </c>
      <c r="B99" s="27">
        <v>912</v>
      </c>
      <c r="D99" s="27" t="s">
        <v>1249</v>
      </c>
    </row>
    <row r="100" spans="1:4" s="27" customFormat="1">
      <c r="A100" s="27" t="s">
        <v>1313</v>
      </c>
      <c r="B100" s="27">
        <v>590</v>
      </c>
      <c r="D100" s="27" t="s">
        <v>3327</v>
      </c>
    </row>
    <row r="101" spans="1:4" s="27" customFormat="1">
      <c r="A101" s="27" t="s">
        <v>1313</v>
      </c>
      <c r="B101" s="27">
        <v>400</v>
      </c>
      <c r="D101" s="27" t="s">
        <v>2316</v>
      </c>
    </row>
    <row r="102" spans="1:4" s="27" customFormat="1">
      <c r="A102" s="27" t="s">
        <v>1313</v>
      </c>
      <c r="B102" s="27">
        <v>400</v>
      </c>
      <c r="D102" s="27" t="s">
        <v>3360</v>
      </c>
    </row>
    <row r="103" spans="1:4" s="30" customFormat="1" ht="13.5" thickBot="1">
      <c r="A103" s="30" t="s">
        <v>1313</v>
      </c>
      <c r="B103" s="30">
        <v>300</v>
      </c>
      <c r="D103" s="30" t="s">
        <v>1592</v>
      </c>
    </row>
    <row r="104" spans="1:4" ht="13.5" thickBot="1">
      <c r="A104" t="s">
        <v>3571</v>
      </c>
      <c r="B104">
        <v>82</v>
      </c>
      <c r="C104">
        <v>82</v>
      </c>
      <c r="D104" t="s">
        <v>1263</v>
      </c>
    </row>
    <row r="105" spans="1:4" s="21" customFormat="1" ht="13.5" thickBot="1">
      <c r="A105" s="21" t="s">
        <v>3570</v>
      </c>
      <c r="B105" s="21">
        <v>1143.94</v>
      </c>
      <c r="C105" s="21">
        <v>1143.94</v>
      </c>
      <c r="D105" s="21" t="s">
        <v>3370</v>
      </c>
    </row>
    <row r="106" spans="1:4" ht="13.5" thickBot="1">
      <c r="A106" t="s">
        <v>24</v>
      </c>
      <c r="B106">
        <v>1818.13</v>
      </c>
      <c r="C106">
        <v>1818.13</v>
      </c>
      <c r="D106" t="s">
        <v>24</v>
      </c>
    </row>
    <row r="107" spans="1:4" s="21" customFormat="1" ht="13.5" thickBot="1">
      <c r="A107" s="21" t="s">
        <v>1849</v>
      </c>
      <c r="B107" s="21">
        <v>2500.9699999999998</v>
      </c>
      <c r="C107" s="21">
        <v>2500.9699999999998</v>
      </c>
      <c r="D107" s="21" t="s">
        <v>2317</v>
      </c>
    </row>
    <row r="108" spans="1:4" ht="13.5" thickBot="1">
      <c r="A108" t="s">
        <v>1845</v>
      </c>
      <c r="B108">
        <v>230.05</v>
      </c>
      <c r="C108">
        <v>230.05</v>
      </c>
      <c r="D108" t="s">
        <v>2318</v>
      </c>
    </row>
    <row r="109" spans="1:4" s="21" customFormat="1" ht="13.5" thickBot="1">
      <c r="A109" s="21" t="s">
        <v>1844</v>
      </c>
      <c r="B109" s="21">
        <v>299.86</v>
      </c>
      <c r="C109" s="21">
        <v>299.86</v>
      </c>
      <c r="D109" s="21" t="s">
        <v>2310</v>
      </c>
    </row>
    <row r="110" spans="1:4" ht="13.5" thickBot="1">
      <c r="A110" s="27" t="s">
        <v>1333</v>
      </c>
      <c r="B110">
        <v>96.32</v>
      </c>
      <c r="C110">
        <v>96.32</v>
      </c>
      <c r="D110" t="s">
        <v>3365</v>
      </c>
    </row>
    <row r="111" spans="1:4" s="21" customFormat="1" ht="13.5" thickBot="1">
      <c r="A111" s="21" t="s">
        <v>2985</v>
      </c>
      <c r="B111" s="21">
        <v>200</v>
      </c>
      <c r="C111" s="21">
        <v>200</v>
      </c>
      <c r="D111" s="21" t="s">
        <v>2985</v>
      </c>
    </row>
    <row r="112" spans="1:4" ht="13.5" thickBot="1">
      <c r="A112" t="s">
        <v>1360</v>
      </c>
      <c r="B112">
        <v>5953.44</v>
      </c>
      <c r="C112">
        <v>5953.44</v>
      </c>
      <c r="D112" t="s">
        <v>2984</v>
      </c>
    </row>
    <row r="113" spans="1:4" s="24" customFormat="1">
      <c r="A113" s="24" t="s">
        <v>3526</v>
      </c>
      <c r="B113" s="24">
        <v>35.840000000000003</v>
      </c>
      <c r="C113" s="24">
        <f>SUM(B113:B119)</f>
        <v>496.15999999999997</v>
      </c>
      <c r="D113" s="24" t="s">
        <v>2980</v>
      </c>
    </row>
    <row r="114" spans="1:4" s="27" customFormat="1">
      <c r="A114" s="27" t="s">
        <v>3526</v>
      </c>
      <c r="B114" s="27">
        <v>145.6</v>
      </c>
      <c r="D114" s="27" t="s">
        <v>3353</v>
      </c>
    </row>
    <row r="115" spans="1:4" s="27" customFormat="1">
      <c r="A115" s="27" t="s">
        <v>3526</v>
      </c>
      <c r="B115" s="27">
        <v>108.64</v>
      </c>
      <c r="D115" s="27" t="s">
        <v>23</v>
      </c>
    </row>
    <row r="116" spans="1:4">
      <c r="A116" s="27" t="s">
        <v>3526</v>
      </c>
      <c r="B116">
        <v>95.2</v>
      </c>
      <c r="D116" t="s">
        <v>2304</v>
      </c>
    </row>
    <row r="117" spans="1:4" s="27" customFormat="1">
      <c r="A117" s="27" t="s">
        <v>3526</v>
      </c>
      <c r="B117" s="27">
        <v>28</v>
      </c>
      <c r="D117" s="27" t="s">
        <v>1246</v>
      </c>
    </row>
    <row r="118" spans="1:4" s="27" customFormat="1">
      <c r="A118" s="27" t="s">
        <v>3526</v>
      </c>
      <c r="B118" s="27">
        <v>28</v>
      </c>
      <c r="D118" s="27" t="s">
        <v>3364</v>
      </c>
    </row>
    <row r="119" spans="1:4" s="30" customFormat="1" ht="13.5" thickBot="1">
      <c r="A119" s="30" t="s">
        <v>3526</v>
      </c>
      <c r="B119" s="30">
        <v>54.88</v>
      </c>
      <c r="D119" s="30" t="s">
        <v>3329</v>
      </c>
    </row>
    <row r="120" spans="1:4" ht="13.5" thickBot="1">
      <c r="A120" t="s">
        <v>2315</v>
      </c>
      <c r="B120">
        <v>600.26</v>
      </c>
      <c r="C120">
        <v>600.26</v>
      </c>
      <c r="D120" t="s">
        <v>2315</v>
      </c>
    </row>
    <row r="121" spans="1:4" s="21" customFormat="1" ht="13.5" thickBot="1">
      <c r="A121" s="21" t="s">
        <v>1835</v>
      </c>
      <c r="B121" s="21">
        <v>2445.75</v>
      </c>
      <c r="C121" s="21">
        <v>2445.75</v>
      </c>
      <c r="D121" s="21" t="s">
        <v>2303</v>
      </c>
    </row>
    <row r="122" spans="1:4">
      <c r="A122" t="s">
        <v>1836</v>
      </c>
      <c r="B122">
        <v>40</v>
      </c>
      <c r="C122">
        <f>SUM(B122:B132)</f>
        <v>2044.27</v>
      </c>
      <c r="D122" t="s">
        <v>2967</v>
      </c>
    </row>
    <row r="123" spans="1:4">
      <c r="A123" t="s">
        <v>1837</v>
      </c>
      <c r="B123">
        <v>27.5</v>
      </c>
      <c r="D123" t="s">
        <v>3349</v>
      </c>
    </row>
    <row r="124" spans="1:4">
      <c r="A124" t="s">
        <v>1838</v>
      </c>
      <c r="B124">
        <v>139.86000000000001</v>
      </c>
      <c r="D124" t="s">
        <v>2993</v>
      </c>
    </row>
    <row r="125" spans="1:4">
      <c r="A125" t="s">
        <v>1839</v>
      </c>
      <c r="B125">
        <v>300.25</v>
      </c>
      <c r="D125" t="s">
        <v>2994</v>
      </c>
    </row>
    <row r="126" spans="1:4">
      <c r="A126" t="s">
        <v>3333</v>
      </c>
      <c r="B126">
        <v>160.94999999999999</v>
      </c>
      <c r="D126" t="s">
        <v>3333</v>
      </c>
    </row>
    <row r="127" spans="1:4">
      <c r="A127" t="s">
        <v>3351</v>
      </c>
      <c r="B127">
        <v>92.23</v>
      </c>
      <c r="D127" t="s">
        <v>3351</v>
      </c>
    </row>
    <row r="128" spans="1:4">
      <c r="A128" t="s">
        <v>1840</v>
      </c>
      <c r="B128">
        <v>93.18</v>
      </c>
      <c r="D128" t="s">
        <v>2971</v>
      </c>
    </row>
    <row r="129" spans="1:4">
      <c r="A129" t="s">
        <v>1272</v>
      </c>
      <c r="B129">
        <v>302.49</v>
      </c>
      <c r="D129" t="s">
        <v>1272</v>
      </c>
    </row>
    <row r="130" spans="1:4">
      <c r="A130" t="s">
        <v>2973</v>
      </c>
      <c r="B130">
        <v>374.53</v>
      </c>
      <c r="D130" t="s">
        <v>2973</v>
      </c>
    </row>
    <row r="131" spans="1:4">
      <c r="A131" t="s">
        <v>1841</v>
      </c>
      <c r="B131">
        <v>374.53</v>
      </c>
      <c r="D131" t="s">
        <v>3334</v>
      </c>
    </row>
    <row r="132" spans="1:4" ht="13.5" thickBot="1">
      <c r="A132" t="s">
        <v>1269</v>
      </c>
      <c r="B132">
        <v>138.75</v>
      </c>
      <c r="D132" t="s">
        <v>1269</v>
      </c>
    </row>
    <row r="133" spans="1:4" s="21" customFormat="1" ht="13.5" thickBot="1">
      <c r="A133" s="21" t="s">
        <v>1331</v>
      </c>
      <c r="B133" s="21">
        <v>100</v>
      </c>
      <c r="C133" s="21">
        <v>100</v>
      </c>
      <c r="D133" s="21" t="s">
        <v>2319</v>
      </c>
    </row>
    <row r="134" spans="1:4">
      <c r="A134" t="s">
        <v>1337</v>
      </c>
      <c r="B134">
        <v>1632.27</v>
      </c>
      <c r="C134">
        <f>SUM(B134:B148)</f>
        <v>3526.85</v>
      </c>
      <c r="D134" t="s">
        <v>1590</v>
      </c>
    </row>
    <row r="135" spans="1:4">
      <c r="A135" t="s">
        <v>1337</v>
      </c>
      <c r="B135">
        <v>154.56</v>
      </c>
      <c r="D135" t="s">
        <v>2986</v>
      </c>
    </row>
    <row r="136" spans="1:4">
      <c r="A136" t="s">
        <v>1337</v>
      </c>
      <c r="B136">
        <v>30</v>
      </c>
      <c r="D136" t="s">
        <v>1266</v>
      </c>
    </row>
    <row r="137" spans="1:4">
      <c r="A137" t="s">
        <v>1337</v>
      </c>
      <c r="B137">
        <v>100</v>
      </c>
      <c r="D137" t="s">
        <v>3356</v>
      </c>
    </row>
    <row r="138" spans="1:4">
      <c r="A138" t="s">
        <v>1337</v>
      </c>
      <c r="B138">
        <v>33.6</v>
      </c>
      <c r="D138" t="s">
        <v>1267</v>
      </c>
    </row>
    <row r="139" spans="1:4">
      <c r="A139" t="s">
        <v>1337</v>
      </c>
      <c r="B139">
        <v>244.55</v>
      </c>
      <c r="D139" t="s">
        <v>2718</v>
      </c>
    </row>
    <row r="140" spans="1:4">
      <c r="A140" t="s">
        <v>1337</v>
      </c>
      <c r="B140">
        <v>310.60000000000002</v>
      </c>
      <c r="D140" t="s">
        <v>3350</v>
      </c>
    </row>
    <row r="141" spans="1:4">
      <c r="A141" t="s">
        <v>1337</v>
      </c>
      <c r="B141">
        <v>37.799999999999997</v>
      </c>
      <c r="D141" t="s">
        <v>1262</v>
      </c>
    </row>
    <row r="142" spans="1:4">
      <c r="A142" t="s">
        <v>1337</v>
      </c>
      <c r="B142">
        <v>57.61</v>
      </c>
      <c r="D142" t="s">
        <v>1262</v>
      </c>
    </row>
    <row r="143" spans="1:4">
      <c r="A143" t="s">
        <v>1337</v>
      </c>
      <c r="B143">
        <v>59.4</v>
      </c>
      <c r="D143" t="s">
        <v>2992</v>
      </c>
    </row>
    <row r="144" spans="1:4">
      <c r="A144" t="s">
        <v>1337</v>
      </c>
      <c r="B144">
        <v>200.45</v>
      </c>
      <c r="D144" t="s">
        <v>2974</v>
      </c>
    </row>
    <row r="145" spans="1:4">
      <c r="A145" t="s">
        <v>1337</v>
      </c>
      <c r="B145">
        <v>144.08000000000001</v>
      </c>
      <c r="D145" t="s">
        <v>3336</v>
      </c>
    </row>
    <row r="146" spans="1:4">
      <c r="A146" t="s">
        <v>1337</v>
      </c>
      <c r="B146">
        <v>199.5</v>
      </c>
      <c r="D146" t="s">
        <v>1243</v>
      </c>
    </row>
    <row r="147" spans="1:4">
      <c r="A147" t="s">
        <v>1337</v>
      </c>
      <c r="B147">
        <v>183.43</v>
      </c>
      <c r="D147" t="s">
        <v>3335</v>
      </c>
    </row>
    <row r="148" spans="1:4">
      <c r="A148" t="s">
        <v>1337</v>
      </c>
      <c r="B148">
        <v>139</v>
      </c>
      <c r="D148" t="s">
        <v>3354</v>
      </c>
    </row>
    <row r="149" spans="1:4" s="30" customFormat="1" ht="13.5" thickBot="1">
      <c r="A149" s="30" t="s">
        <v>3369</v>
      </c>
      <c r="B149" s="30">
        <v>344.44</v>
      </c>
      <c r="D149" s="30" t="s">
        <v>3369</v>
      </c>
    </row>
    <row r="150" spans="1:4">
      <c r="A150" t="s">
        <v>1843</v>
      </c>
      <c r="B150">
        <v>33.94</v>
      </c>
      <c r="C150">
        <f>SUM(B150:B152)</f>
        <v>356.97</v>
      </c>
      <c r="D150" t="s">
        <v>821</v>
      </c>
    </row>
    <row r="151" spans="1:4">
      <c r="A151" t="s">
        <v>1843</v>
      </c>
      <c r="B151">
        <v>154.13</v>
      </c>
      <c r="D151" t="s">
        <v>2309</v>
      </c>
    </row>
    <row r="152" spans="1:4" ht="13.5" thickBot="1">
      <c r="A152" t="s">
        <v>1843</v>
      </c>
      <c r="B152">
        <v>168.9</v>
      </c>
      <c r="D152" t="s">
        <v>2975</v>
      </c>
    </row>
    <row r="153" spans="1:4" s="24" customFormat="1" ht="13.5" thickBot="1">
      <c r="A153" s="24" t="s">
        <v>1848</v>
      </c>
      <c r="B153" s="24">
        <v>1849.12</v>
      </c>
      <c r="C153" s="24">
        <v>1849.12</v>
      </c>
      <c r="D153" s="24" t="s">
        <v>3376</v>
      </c>
    </row>
    <row r="154" spans="1:4" s="21" customFormat="1" ht="13.5" thickBot="1">
      <c r="A154" s="19" t="s">
        <v>3572</v>
      </c>
      <c r="B154" s="21">
        <v>64</v>
      </c>
      <c r="C154" s="21">
        <v>64</v>
      </c>
      <c r="D154" s="21" t="s">
        <v>3326</v>
      </c>
    </row>
    <row r="156" spans="1:4" ht="13.5" thickBot="1"/>
    <row r="157" spans="1:4" ht="13.5" thickBot="1">
      <c r="B157" s="52">
        <f>SUM(B2:B153)</f>
        <v>795087.52999999991</v>
      </c>
      <c r="C157" s="52">
        <f>SUM(C2:C153)</f>
        <v>794743.08999999985</v>
      </c>
    </row>
    <row r="158" spans="1:4">
      <c r="B158">
        <v>795087.50150000001</v>
      </c>
    </row>
    <row r="160" spans="1:4">
      <c r="B160">
        <f>B158-B157</f>
        <v>-2.8499999898485839E-2</v>
      </c>
    </row>
  </sheetData>
  <phoneticPr fontId="2" type="noConversion"/>
  <pageMargins left="0.75" right="0.75" top="1" bottom="1" header="0" footer="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146"/>
  <sheetViews>
    <sheetView topLeftCell="A34" workbookViewId="0">
      <selection activeCell="B2" sqref="B2:B139"/>
    </sheetView>
  </sheetViews>
  <sheetFormatPr baseColWidth="10" defaultRowHeight="12.75"/>
  <cols>
    <col min="1" max="1" width="44.85546875" customWidth="1"/>
  </cols>
  <sheetData>
    <row r="1" spans="1:4">
      <c r="A1" s="18" t="s">
        <v>1310</v>
      </c>
      <c r="B1" t="s">
        <v>1283</v>
      </c>
      <c r="D1" t="s">
        <v>1281</v>
      </c>
    </row>
    <row r="2" spans="1:4" ht="13.5" thickBot="1">
      <c r="A2" t="s">
        <v>1864</v>
      </c>
      <c r="B2">
        <v>230.05</v>
      </c>
      <c r="C2">
        <v>230.05</v>
      </c>
      <c r="D2" t="s">
        <v>172</v>
      </c>
    </row>
    <row r="3" spans="1:4">
      <c r="A3" s="24" t="s">
        <v>1858</v>
      </c>
      <c r="B3" s="24">
        <v>2500</v>
      </c>
      <c r="C3">
        <f>SUM(B3:B5)</f>
        <v>5134.3999999999996</v>
      </c>
      <c r="D3" s="24" t="s">
        <v>635</v>
      </c>
    </row>
    <row r="4" spans="1:4">
      <c r="A4" s="27" t="s">
        <v>1858</v>
      </c>
      <c r="B4" s="27">
        <v>2500</v>
      </c>
      <c r="D4" s="27" t="s">
        <v>635</v>
      </c>
    </row>
    <row r="5" spans="1:4" ht="13.5" thickBot="1">
      <c r="A5" s="30" t="s">
        <v>1858</v>
      </c>
      <c r="B5" s="30">
        <v>134.4</v>
      </c>
      <c r="D5" s="30" t="s">
        <v>263</v>
      </c>
    </row>
    <row r="6" spans="1:4" ht="13.5" thickBot="1">
      <c r="A6" t="s">
        <v>1865</v>
      </c>
      <c r="B6">
        <v>13725.08</v>
      </c>
      <c r="C6">
        <v>13725.08</v>
      </c>
      <c r="D6" t="s">
        <v>14</v>
      </c>
    </row>
    <row r="7" spans="1:4">
      <c r="A7" s="24" t="s">
        <v>3567</v>
      </c>
      <c r="B7" s="24">
        <v>80</v>
      </c>
      <c r="C7">
        <f>SUM(B7:B43)</f>
        <v>29704.759999999995</v>
      </c>
      <c r="D7" s="24" t="s">
        <v>185</v>
      </c>
    </row>
    <row r="8" spans="1:4">
      <c r="A8" s="27" t="s">
        <v>3567</v>
      </c>
      <c r="B8" s="27">
        <v>42</v>
      </c>
      <c r="D8" s="27" t="s">
        <v>185</v>
      </c>
    </row>
    <row r="9" spans="1:4">
      <c r="A9" s="27" t="s">
        <v>3567</v>
      </c>
      <c r="B9" s="27">
        <v>36</v>
      </c>
      <c r="D9" s="27" t="s">
        <v>185</v>
      </c>
    </row>
    <row r="10" spans="1:4">
      <c r="A10" s="27" t="s">
        <v>3567</v>
      </c>
      <c r="B10" s="27">
        <v>26</v>
      </c>
      <c r="D10" s="27" t="s">
        <v>185</v>
      </c>
    </row>
    <row r="11" spans="1:4">
      <c r="A11" s="27" t="s">
        <v>3567</v>
      </c>
      <c r="B11" s="27">
        <v>24</v>
      </c>
      <c r="D11" s="27" t="s">
        <v>185</v>
      </c>
    </row>
    <row r="12" spans="1:4">
      <c r="A12" s="27" t="s">
        <v>3567</v>
      </c>
      <c r="B12" s="27">
        <v>39</v>
      </c>
      <c r="D12" s="27" t="s">
        <v>185</v>
      </c>
    </row>
    <row r="13" spans="1:4">
      <c r="A13" s="27" t="s">
        <v>3567</v>
      </c>
      <c r="B13" s="27">
        <v>103.5</v>
      </c>
      <c r="D13" s="27" t="s">
        <v>185</v>
      </c>
    </row>
    <row r="14" spans="1:4">
      <c r="A14" s="27" t="s">
        <v>3567</v>
      </c>
      <c r="B14" s="27">
        <v>243.64</v>
      </c>
      <c r="D14" s="27" t="s">
        <v>185</v>
      </c>
    </row>
    <row r="15" spans="1:4">
      <c r="A15" s="27" t="s">
        <v>3567</v>
      </c>
      <c r="B15" s="27">
        <v>42.2</v>
      </c>
      <c r="D15" s="27" t="s">
        <v>185</v>
      </c>
    </row>
    <row r="16" spans="1:4">
      <c r="A16" s="27" t="s">
        <v>3567</v>
      </c>
      <c r="B16" s="27">
        <v>273</v>
      </c>
      <c r="D16" s="27" t="s">
        <v>368</v>
      </c>
    </row>
    <row r="17" spans="1:4">
      <c r="A17" s="27" t="s">
        <v>3567</v>
      </c>
      <c r="B17" s="27">
        <v>132</v>
      </c>
      <c r="D17" s="27" t="s">
        <v>19</v>
      </c>
    </row>
    <row r="18" spans="1:4">
      <c r="A18" s="27" t="s">
        <v>3567</v>
      </c>
      <c r="B18" s="27">
        <v>285.32</v>
      </c>
      <c r="D18" s="27" t="s">
        <v>3853</v>
      </c>
    </row>
    <row r="19" spans="1:4">
      <c r="A19" s="27" t="s">
        <v>3567</v>
      </c>
      <c r="B19" s="27">
        <v>120</v>
      </c>
      <c r="D19" s="27" t="s">
        <v>3255</v>
      </c>
    </row>
    <row r="20" spans="1:4">
      <c r="A20" s="27" t="s">
        <v>3567</v>
      </c>
      <c r="B20" s="27">
        <v>4582.87</v>
      </c>
      <c r="D20" s="27" t="s">
        <v>1197</v>
      </c>
    </row>
    <row r="21" spans="1:4">
      <c r="A21" s="27" t="s">
        <v>3567</v>
      </c>
      <c r="B21" s="27">
        <v>302.39999999999998</v>
      </c>
      <c r="D21" s="27" t="s">
        <v>1197</v>
      </c>
    </row>
    <row r="22" spans="1:4">
      <c r="A22" s="27" t="s">
        <v>3567</v>
      </c>
      <c r="B22" s="27">
        <v>132.30000000000001</v>
      </c>
      <c r="D22" s="27" t="s">
        <v>1197</v>
      </c>
    </row>
    <row r="23" spans="1:4">
      <c r="A23" s="27" t="s">
        <v>3567</v>
      </c>
      <c r="B23" s="27">
        <v>546.55999999999995</v>
      </c>
      <c r="D23" s="27" t="s">
        <v>16</v>
      </c>
    </row>
    <row r="24" spans="1:4">
      <c r="A24" s="27" t="s">
        <v>3567</v>
      </c>
      <c r="B24" s="27">
        <v>132.16</v>
      </c>
      <c r="D24" s="27" t="s">
        <v>3355</v>
      </c>
    </row>
    <row r="25" spans="1:4">
      <c r="A25" s="27" t="s">
        <v>3567</v>
      </c>
      <c r="B25" s="27">
        <v>329.28</v>
      </c>
      <c r="D25" s="27" t="s">
        <v>18</v>
      </c>
    </row>
    <row r="26" spans="1:4">
      <c r="A26" s="27" t="s">
        <v>3567</v>
      </c>
      <c r="B26" s="27">
        <v>155.52000000000001</v>
      </c>
      <c r="D26" s="27" t="s">
        <v>366</v>
      </c>
    </row>
    <row r="27" spans="1:4">
      <c r="A27" s="27" t="s">
        <v>3567</v>
      </c>
      <c r="B27" s="27">
        <v>218</v>
      </c>
      <c r="D27" s="27" t="s">
        <v>366</v>
      </c>
    </row>
    <row r="28" spans="1:4">
      <c r="A28" s="27" t="s">
        <v>3567</v>
      </c>
      <c r="B28" s="27">
        <v>33.71</v>
      </c>
      <c r="D28" s="27" t="s">
        <v>367</v>
      </c>
    </row>
    <row r="29" spans="1:4">
      <c r="A29" s="27" t="s">
        <v>3567</v>
      </c>
      <c r="B29" s="27">
        <v>94.5</v>
      </c>
      <c r="D29" s="27" t="s">
        <v>367</v>
      </c>
    </row>
    <row r="30" spans="1:4">
      <c r="A30" s="27" t="s">
        <v>3567</v>
      </c>
      <c r="B30" s="27">
        <v>64.8</v>
      </c>
      <c r="D30" s="27" t="s">
        <v>367</v>
      </c>
    </row>
    <row r="31" spans="1:4">
      <c r="A31" s="27" t="s">
        <v>3567</v>
      </c>
      <c r="B31" s="27">
        <v>56.5</v>
      </c>
      <c r="D31" s="27" t="s">
        <v>367</v>
      </c>
    </row>
    <row r="32" spans="1:4">
      <c r="A32" s="27" t="s">
        <v>3567</v>
      </c>
      <c r="B32" s="27">
        <v>150</v>
      </c>
      <c r="D32" s="27" t="s">
        <v>367</v>
      </c>
    </row>
    <row r="33" spans="1:4">
      <c r="A33" s="27" t="s">
        <v>3567</v>
      </c>
      <c r="B33" s="27">
        <v>90.17</v>
      </c>
      <c r="D33" s="27" t="s">
        <v>367</v>
      </c>
    </row>
    <row r="34" spans="1:4">
      <c r="A34" s="27" t="s">
        <v>3567</v>
      </c>
      <c r="B34" s="27">
        <v>74</v>
      </c>
      <c r="D34" s="27" t="s">
        <v>367</v>
      </c>
    </row>
    <row r="35" spans="1:4">
      <c r="A35" s="27" t="s">
        <v>3567</v>
      </c>
      <c r="B35" s="27">
        <v>176.4</v>
      </c>
      <c r="D35" s="27" t="s">
        <v>367</v>
      </c>
    </row>
    <row r="36" spans="1:4">
      <c r="A36" s="27" t="s">
        <v>3567</v>
      </c>
      <c r="B36" s="27">
        <v>275.89999999999998</v>
      </c>
      <c r="D36" s="27" t="s">
        <v>367</v>
      </c>
    </row>
    <row r="37" spans="1:4">
      <c r="A37" s="27" t="s">
        <v>3567</v>
      </c>
      <c r="B37" s="27">
        <v>256.64999999999998</v>
      </c>
      <c r="D37" s="27" t="s">
        <v>367</v>
      </c>
    </row>
    <row r="38" spans="1:4">
      <c r="A38" s="27" t="s">
        <v>3567</v>
      </c>
      <c r="B38" s="27">
        <v>33.97</v>
      </c>
      <c r="D38" s="27" t="s">
        <v>367</v>
      </c>
    </row>
    <row r="39" spans="1:4">
      <c r="A39" s="27" t="s">
        <v>3567</v>
      </c>
      <c r="B39" s="27">
        <v>15.8</v>
      </c>
      <c r="D39" s="27" t="s">
        <v>367</v>
      </c>
    </row>
    <row r="40" spans="1:4">
      <c r="A40" s="27" t="s">
        <v>3567</v>
      </c>
      <c r="B40" s="27">
        <v>47</v>
      </c>
      <c r="D40" s="27" t="s">
        <v>186</v>
      </c>
    </row>
    <row r="41" spans="1:4">
      <c r="A41" s="27" t="s">
        <v>3567</v>
      </c>
      <c r="B41" s="27">
        <v>20326.41</v>
      </c>
      <c r="D41" s="27" t="s">
        <v>2331</v>
      </c>
    </row>
    <row r="42" spans="1:4">
      <c r="A42" s="27" t="s">
        <v>3567</v>
      </c>
      <c r="B42" s="27">
        <v>129.6</v>
      </c>
      <c r="D42" s="27" t="s">
        <v>2331</v>
      </c>
    </row>
    <row r="43" spans="1:4" ht="13.5" thickBot="1">
      <c r="A43" s="30" t="s">
        <v>3567</v>
      </c>
      <c r="B43" s="30">
        <v>33.6</v>
      </c>
      <c r="D43" s="30" t="s">
        <v>15</v>
      </c>
    </row>
    <row r="44" spans="1:4">
      <c r="A44" t="s">
        <v>1855</v>
      </c>
      <c r="B44">
        <v>150</v>
      </c>
      <c r="C44">
        <f>SUM(B44:B48)</f>
        <v>1432.18</v>
      </c>
      <c r="D44" t="s">
        <v>3852</v>
      </c>
    </row>
    <row r="45" spans="1:4">
      <c r="A45" t="s">
        <v>1855</v>
      </c>
      <c r="B45">
        <v>626.82000000000005</v>
      </c>
      <c r="D45" t="s">
        <v>253</v>
      </c>
    </row>
    <row r="46" spans="1:4">
      <c r="A46" t="s">
        <v>1855</v>
      </c>
      <c r="B46">
        <v>442.4</v>
      </c>
      <c r="D46" t="s">
        <v>264</v>
      </c>
    </row>
    <row r="47" spans="1:4">
      <c r="A47" t="s">
        <v>1855</v>
      </c>
      <c r="B47">
        <v>162.96</v>
      </c>
      <c r="D47" t="s">
        <v>4</v>
      </c>
    </row>
    <row r="48" spans="1:4" ht="13.5" thickBot="1">
      <c r="A48" t="s">
        <v>1855</v>
      </c>
      <c r="B48">
        <v>50</v>
      </c>
      <c r="D48" t="s">
        <v>3851</v>
      </c>
    </row>
    <row r="49" spans="1:4" ht="13.5" thickBot="1">
      <c r="A49" s="21" t="s">
        <v>159</v>
      </c>
      <c r="B49" s="21">
        <v>24122.18</v>
      </c>
      <c r="C49" s="21">
        <v>24122.18</v>
      </c>
      <c r="D49" s="21" t="s">
        <v>1195</v>
      </c>
    </row>
    <row r="50" spans="1:4" ht="13.5" thickBot="1">
      <c r="A50" t="s">
        <v>1857</v>
      </c>
      <c r="B50">
        <v>7440.05</v>
      </c>
      <c r="C50">
        <v>7440.05</v>
      </c>
      <c r="D50" t="s">
        <v>1723</v>
      </c>
    </row>
    <row r="51" spans="1:4">
      <c r="A51" s="24" t="s">
        <v>1322</v>
      </c>
      <c r="B51" s="24">
        <v>12836.3</v>
      </c>
      <c r="C51">
        <f>SUM(B51:B63)</f>
        <v>225797.80999999997</v>
      </c>
      <c r="D51" s="24" t="s">
        <v>13</v>
      </c>
    </row>
    <row r="52" spans="1:4">
      <c r="A52" s="27" t="s">
        <v>1322</v>
      </c>
      <c r="B52" s="27">
        <v>10741.84</v>
      </c>
      <c r="D52" s="27" t="s">
        <v>183</v>
      </c>
    </row>
    <row r="53" spans="1:4">
      <c r="A53" s="27" t="s">
        <v>1322</v>
      </c>
      <c r="B53" s="27">
        <v>7175</v>
      </c>
      <c r="D53" s="27" t="s">
        <v>3256</v>
      </c>
    </row>
    <row r="54" spans="1:4">
      <c r="A54" s="27" t="s">
        <v>1322</v>
      </c>
      <c r="B54" s="27">
        <v>34645.949999999997</v>
      </c>
      <c r="D54" s="27" t="s">
        <v>1193</v>
      </c>
    </row>
    <row r="55" spans="1:4">
      <c r="A55" s="27" t="s">
        <v>1322</v>
      </c>
      <c r="B55" s="27">
        <v>278.88</v>
      </c>
      <c r="D55" s="27" t="s">
        <v>3854</v>
      </c>
    </row>
    <row r="56" spans="1:4">
      <c r="A56" s="27" t="s">
        <v>1322</v>
      </c>
      <c r="B56" s="27">
        <v>701.4</v>
      </c>
      <c r="D56" s="27" t="s">
        <v>3844</v>
      </c>
    </row>
    <row r="57" spans="1:4">
      <c r="A57" s="27" t="s">
        <v>1322</v>
      </c>
      <c r="B57" s="27">
        <v>42773.84</v>
      </c>
      <c r="D57" s="27" t="s">
        <v>217</v>
      </c>
    </row>
    <row r="58" spans="1:4">
      <c r="A58" s="27" t="s">
        <v>1322</v>
      </c>
      <c r="B58" s="27">
        <v>42773.84</v>
      </c>
      <c r="D58" s="27" t="s">
        <v>243</v>
      </c>
    </row>
    <row r="59" spans="1:4">
      <c r="A59" s="27" t="s">
        <v>1322</v>
      </c>
      <c r="B59" s="27">
        <v>4200</v>
      </c>
      <c r="D59" s="27" t="s">
        <v>255</v>
      </c>
    </row>
    <row r="60" spans="1:4">
      <c r="A60" s="27" t="s">
        <v>1322</v>
      </c>
      <c r="B60" s="27">
        <v>21386.92</v>
      </c>
      <c r="D60" s="27" t="s">
        <v>1724</v>
      </c>
    </row>
    <row r="61" spans="1:4">
      <c r="A61" s="27" t="s">
        <v>1322</v>
      </c>
      <c r="B61" s="27">
        <v>990</v>
      </c>
      <c r="D61" s="27" t="s">
        <v>187</v>
      </c>
    </row>
    <row r="62" spans="1:4">
      <c r="A62" s="27" t="s">
        <v>1322</v>
      </c>
      <c r="B62" s="27">
        <v>42773.84</v>
      </c>
      <c r="D62" s="27" t="s">
        <v>3249</v>
      </c>
    </row>
    <row r="63" spans="1:4" ht="13.5" thickBot="1">
      <c r="A63" s="30" t="s">
        <v>1322</v>
      </c>
      <c r="B63" s="30">
        <v>4520</v>
      </c>
      <c r="D63" s="30" t="s">
        <v>266</v>
      </c>
    </row>
    <row r="64" spans="1:4">
      <c r="A64" s="27" t="s">
        <v>1332</v>
      </c>
      <c r="B64">
        <v>789.73</v>
      </c>
      <c r="C64">
        <f>SUM(B64:B85)</f>
        <v>406450.31</v>
      </c>
      <c r="D64" t="s">
        <v>1</v>
      </c>
    </row>
    <row r="65" spans="1:4">
      <c r="A65" s="27" t="s">
        <v>1332</v>
      </c>
      <c r="B65">
        <v>3722.59</v>
      </c>
      <c r="D65" t="s">
        <v>254</v>
      </c>
    </row>
    <row r="66" spans="1:4">
      <c r="A66" s="27" t="s">
        <v>1316</v>
      </c>
      <c r="B66">
        <v>19566.04</v>
      </c>
      <c r="D66" t="s">
        <v>369</v>
      </c>
    </row>
    <row r="67" spans="1:4">
      <c r="A67" s="27" t="s">
        <v>1316</v>
      </c>
      <c r="B67">
        <v>17918.52</v>
      </c>
      <c r="D67" t="s">
        <v>12</v>
      </c>
    </row>
    <row r="68" spans="1:4">
      <c r="A68" s="27" t="s">
        <v>1316</v>
      </c>
      <c r="B68">
        <v>16089.41</v>
      </c>
      <c r="D68" t="s">
        <v>3846</v>
      </c>
    </row>
    <row r="69" spans="1:4">
      <c r="A69" s="27" t="s">
        <v>1316</v>
      </c>
      <c r="B69">
        <v>21850.9</v>
      </c>
      <c r="D69" t="s">
        <v>1192</v>
      </c>
    </row>
    <row r="70" spans="1:4">
      <c r="A70" s="27" t="s">
        <v>1316</v>
      </c>
      <c r="B70">
        <v>21850.9</v>
      </c>
      <c r="D70" t="s">
        <v>1192</v>
      </c>
    </row>
    <row r="71" spans="1:4">
      <c r="A71" s="27" t="s">
        <v>1316</v>
      </c>
      <c r="B71">
        <v>19566.04</v>
      </c>
      <c r="D71" t="s">
        <v>3250</v>
      </c>
    </row>
    <row r="72" spans="1:4">
      <c r="A72" s="27" t="s">
        <v>1316</v>
      </c>
      <c r="B72">
        <v>19132.37</v>
      </c>
      <c r="D72" t="s">
        <v>174</v>
      </c>
    </row>
    <row r="73" spans="1:4">
      <c r="A73" s="27" t="s">
        <v>1316</v>
      </c>
      <c r="B73">
        <v>19566.04</v>
      </c>
      <c r="D73" t="s">
        <v>1737</v>
      </c>
    </row>
    <row r="74" spans="1:4">
      <c r="A74" s="27" t="s">
        <v>1316</v>
      </c>
      <c r="B74">
        <v>36708.730000000003</v>
      </c>
      <c r="D74" t="s">
        <v>184</v>
      </c>
    </row>
    <row r="75" spans="1:4">
      <c r="A75" s="27" t="s">
        <v>1316</v>
      </c>
      <c r="B75">
        <v>27879.73</v>
      </c>
      <c r="D75" t="s">
        <v>370</v>
      </c>
    </row>
    <row r="76" spans="1:4">
      <c r="A76" s="27" t="s">
        <v>1316</v>
      </c>
      <c r="B76">
        <v>19567.490000000002</v>
      </c>
      <c r="D76" t="s">
        <v>252</v>
      </c>
    </row>
    <row r="77" spans="1:4">
      <c r="A77" s="27" t="s">
        <v>1316</v>
      </c>
      <c r="B77">
        <v>19228.5</v>
      </c>
      <c r="D77" t="s">
        <v>10</v>
      </c>
    </row>
    <row r="78" spans="1:4">
      <c r="A78" s="27" t="s">
        <v>1316</v>
      </c>
      <c r="B78">
        <v>13546.63</v>
      </c>
      <c r="D78" t="s">
        <v>2146</v>
      </c>
    </row>
    <row r="79" spans="1:4">
      <c r="A79" s="27" t="s">
        <v>1316</v>
      </c>
      <c r="B79">
        <v>19664.34</v>
      </c>
      <c r="D79" t="s">
        <v>267</v>
      </c>
    </row>
    <row r="80" spans="1:4">
      <c r="A80" s="27" t="s">
        <v>1316</v>
      </c>
      <c r="B80">
        <v>10432.299999999999</v>
      </c>
      <c r="D80" t="s">
        <v>163</v>
      </c>
    </row>
    <row r="81" spans="1:4">
      <c r="A81" s="27" t="s">
        <v>1316</v>
      </c>
      <c r="B81">
        <v>9560.1</v>
      </c>
      <c r="D81" t="s">
        <v>237</v>
      </c>
    </row>
    <row r="82" spans="1:4">
      <c r="A82" s="27" t="s">
        <v>1316</v>
      </c>
      <c r="B82">
        <v>19226.05</v>
      </c>
      <c r="D82" t="s">
        <v>216</v>
      </c>
    </row>
    <row r="83" spans="1:4">
      <c r="A83" s="27" t="s">
        <v>1316</v>
      </c>
      <c r="B83">
        <v>26092.91</v>
      </c>
      <c r="D83" t="s">
        <v>242</v>
      </c>
    </row>
    <row r="84" spans="1:4">
      <c r="A84" s="27" t="s">
        <v>1316</v>
      </c>
      <c r="B84">
        <v>27098.15</v>
      </c>
      <c r="D84" t="s">
        <v>203</v>
      </c>
    </row>
    <row r="85" spans="1:4" ht="13.5" thickBot="1">
      <c r="A85" s="27" t="s">
        <v>1316</v>
      </c>
      <c r="B85">
        <v>17392.84</v>
      </c>
      <c r="D85" t="s">
        <v>191</v>
      </c>
    </row>
    <row r="86" spans="1:4" ht="13.5" thickBot="1">
      <c r="A86" s="21" t="s">
        <v>1861</v>
      </c>
      <c r="B86" s="21">
        <v>154.84</v>
      </c>
      <c r="C86" s="21">
        <v>154.84</v>
      </c>
      <c r="D86" s="21" t="s">
        <v>177</v>
      </c>
    </row>
    <row r="87" spans="1:4" ht="13.5" thickBot="1">
      <c r="A87" t="s">
        <v>1868</v>
      </c>
      <c r="B87">
        <v>1324.28</v>
      </c>
      <c r="C87">
        <v>1324.28</v>
      </c>
      <c r="D87" t="s">
        <v>3822</v>
      </c>
    </row>
    <row r="88" spans="1:4" ht="13.5" thickBot="1">
      <c r="A88" s="21" t="s">
        <v>1340</v>
      </c>
      <c r="B88" s="21">
        <v>171</v>
      </c>
      <c r="C88" s="21">
        <v>171</v>
      </c>
      <c r="D88" s="21" t="s">
        <v>3</v>
      </c>
    </row>
    <row r="89" spans="1:4">
      <c r="A89" t="s">
        <v>1859</v>
      </c>
      <c r="B89">
        <v>555</v>
      </c>
      <c r="C89">
        <f>SUM(B89:B90)</f>
        <v>1110</v>
      </c>
      <c r="D89" t="s">
        <v>372</v>
      </c>
    </row>
    <row r="90" spans="1:4" ht="13.5" thickBot="1">
      <c r="A90" t="s">
        <v>1859</v>
      </c>
      <c r="B90">
        <v>555</v>
      </c>
      <c r="D90" t="s">
        <v>205</v>
      </c>
    </row>
    <row r="91" spans="1:4" ht="13.5" thickBot="1">
      <c r="A91" s="21" t="s">
        <v>1863</v>
      </c>
      <c r="B91" s="21">
        <v>538.38</v>
      </c>
      <c r="C91" s="21">
        <v>538.38</v>
      </c>
      <c r="D91" s="21" t="s">
        <v>204</v>
      </c>
    </row>
    <row r="92" spans="1:4" ht="13.5" thickBot="1">
      <c r="A92" t="s">
        <v>1860</v>
      </c>
      <c r="B92">
        <v>80</v>
      </c>
      <c r="C92">
        <v>80</v>
      </c>
      <c r="D92" t="s">
        <v>256</v>
      </c>
    </row>
    <row r="93" spans="1:4">
      <c r="A93" s="24" t="s">
        <v>1313</v>
      </c>
      <c r="B93" s="24">
        <v>350</v>
      </c>
      <c r="C93">
        <f>SUM(B93:B97)</f>
        <v>741.5</v>
      </c>
      <c r="D93" s="24" t="s">
        <v>194</v>
      </c>
    </row>
    <row r="94" spans="1:4">
      <c r="A94" s="27" t="s">
        <v>1313</v>
      </c>
      <c r="B94" s="27">
        <v>85</v>
      </c>
      <c r="D94" s="27" t="s">
        <v>3253</v>
      </c>
    </row>
    <row r="95" spans="1:4">
      <c r="A95" s="27" t="s">
        <v>3561</v>
      </c>
      <c r="B95" s="27">
        <v>138.75</v>
      </c>
      <c r="D95" s="27" t="s">
        <v>3835</v>
      </c>
    </row>
    <row r="96" spans="1:4">
      <c r="A96" s="27" t="s">
        <v>3561</v>
      </c>
      <c r="B96" s="27">
        <v>138.75</v>
      </c>
      <c r="D96" s="27" t="s">
        <v>241</v>
      </c>
    </row>
    <row r="97" spans="1:4" ht="13.5" thickBot="1">
      <c r="A97" s="30" t="s">
        <v>3561</v>
      </c>
      <c r="B97" s="30">
        <v>29</v>
      </c>
      <c r="D97" s="30" t="s">
        <v>173</v>
      </c>
    </row>
    <row r="98" spans="1:4" ht="13.5" thickBot="1">
      <c r="A98" t="s">
        <v>1866</v>
      </c>
      <c r="B98">
        <v>121.1</v>
      </c>
      <c r="C98">
        <v>121.1</v>
      </c>
      <c r="D98" t="s">
        <v>238</v>
      </c>
    </row>
    <row r="99" spans="1:4" ht="13.5" thickBot="1">
      <c r="A99" s="21" t="s">
        <v>1329</v>
      </c>
      <c r="B99" s="21">
        <v>144</v>
      </c>
      <c r="C99" s="21">
        <v>144</v>
      </c>
      <c r="D99" s="21" t="s">
        <v>1198</v>
      </c>
    </row>
    <row r="100" spans="1:4" ht="13.5" thickBot="1">
      <c r="A100" t="s">
        <v>3550</v>
      </c>
      <c r="B100">
        <v>130</v>
      </c>
      <c r="C100">
        <v>130</v>
      </c>
      <c r="D100" t="s">
        <v>3257</v>
      </c>
    </row>
    <row r="101" spans="1:4" ht="13.5" thickBot="1">
      <c r="A101" s="21" t="s">
        <v>1323</v>
      </c>
      <c r="B101" s="21">
        <v>250</v>
      </c>
      <c r="C101" s="21">
        <v>250</v>
      </c>
      <c r="D101" s="21" t="s">
        <v>3823</v>
      </c>
    </row>
    <row r="102" spans="1:4" ht="13.5" thickBot="1">
      <c r="A102" t="s">
        <v>11</v>
      </c>
      <c r="B102">
        <v>1980</v>
      </c>
      <c r="C102">
        <v>1980</v>
      </c>
      <c r="D102" t="s">
        <v>11</v>
      </c>
    </row>
    <row r="103" spans="1:4">
      <c r="A103" s="24" t="s">
        <v>3526</v>
      </c>
      <c r="B103" s="24">
        <v>367.36</v>
      </c>
      <c r="C103">
        <f>SUM(B103:B110)</f>
        <v>1103.4000000000001</v>
      </c>
      <c r="D103" s="24" t="s">
        <v>1738</v>
      </c>
    </row>
    <row r="104" spans="1:4">
      <c r="A104" s="27" t="s">
        <v>3526</v>
      </c>
      <c r="B104" s="27">
        <v>21.28</v>
      </c>
      <c r="D104" s="27" t="s">
        <v>3251</v>
      </c>
    </row>
    <row r="105" spans="1:4">
      <c r="A105" s="27" t="s">
        <v>3526</v>
      </c>
      <c r="B105" s="27">
        <v>11.68</v>
      </c>
      <c r="D105" s="27" t="s">
        <v>1196</v>
      </c>
    </row>
    <row r="106" spans="1:4">
      <c r="A106" s="27" t="s">
        <v>3526</v>
      </c>
      <c r="B106" s="27">
        <v>72.8</v>
      </c>
      <c r="D106" s="27" t="s">
        <v>3855</v>
      </c>
    </row>
    <row r="107" spans="1:4">
      <c r="A107" s="27" t="s">
        <v>3526</v>
      </c>
      <c r="B107" s="27">
        <v>56</v>
      </c>
      <c r="D107" s="27" t="s">
        <v>2</v>
      </c>
    </row>
    <row r="108" spans="1:4">
      <c r="A108" s="27" t="s">
        <v>3526</v>
      </c>
      <c r="B108" s="27">
        <v>234.08</v>
      </c>
      <c r="D108" s="27" t="s">
        <v>244</v>
      </c>
    </row>
    <row r="109" spans="1:4">
      <c r="A109" s="27" t="s">
        <v>3526</v>
      </c>
      <c r="B109" s="27">
        <v>284.48</v>
      </c>
      <c r="D109" s="27" t="s">
        <v>162</v>
      </c>
    </row>
    <row r="110" spans="1:4" ht="13.5" thickBot="1">
      <c r="A110" s="30" t="s">
        <v>3526</v>
      </c>
      <c r="B110" s="30">
        <v>55.72</v>
      </c>
      <c r="D110" s="30" t="s">
        <v>175</v>
      </c>
    </row>
    <row r="111" spans="1:4">
      <c r="A111" t="s">
        <v>1874</v>
      </c>
      <c r="B111">
        <v>101.08</v>
      </c>
      <c r="C111">
        <f>SUM(B111:B112)</f>
        <v>151.62</v>
      </c>
      <c r="D111" t="s">
        <v>3252</v>
      </c>
    </row>
    <row r="112" spans="1:4" ht="13.5" thickBot="1">
      <c r="A112" t="s">
        <v>1874</v>
      </c>
      <c r="B112">
        <v>50.54</v>
      </c>
      <c r="D112" t="s">
        <v>1179</v>
      </c>
    </row>
    <row r="113" spans="1:4">
      <c r="A113" s="24" t="s">
        <v>193</v>
      </c>
      <c r="B113" s="24">
        <v>1818.13</v>
      </c>
      <c r="C113">
        <f>SUM(B113:B114)</f>
        <v>1909.13</v>
      </c>
      <c r="D113" s="24" t="s">
        <v>193</v>
      </c>
    </row>
    <row r="114" spans="1:4" ht="13.5" thickBot="1">
      <c r="A114" s="30" t="s">
        <v>1870</v>
      </c>
      <c r="B114" s="30">
        <v>91</v>
      </c>
      <c r="D114" s="30" t="s">
        <v>179</v>
      </c>
    </row>
    <row r="115" spans="1:4">
      <c r="A115" t="s">
        <v>1871</v>
      </c>
      <c r="B115">
        <v>1907.67</v>
      </c>
      <c r="C115">
        <v>1907.67</v>
      </c>
      <c r="D115" t="s">
        <v>265</v>
      </c>
    </row>
    <row r="116" spans="1:4" ht="13.5" thickBot="1">
      <c r="A116" t="s">
        <v>1194</v>
      </c>
      <c r="B116">
        <v>64.680000000000007</v>
      </c>
      <c r="C116">
        <v>64.680000000000007</v>
      </c>
      <c r="D116" t="s">
        <v>1194</v>
      </c>
    </row>
    <row r="117" spans="1:4">
      <c r="A117" s="24" t="s">
        <v>202</v>
      </c>
      <c r="B117" s="24">
        <v>111</v>
      </c>
      <c r="C117">
        <f>SUM(B117:B122)</f>
        <v>1144.1599999999999</v>
      </c>
      <c r="D117" s="24" t="s">
        <v>202</v>
      </c>
    </row>
    <row r="118" spans="1:4">
      <c r="A118" s="27" t="s">
        <v>240</v>
      </c>
      <c r="B118" s="27">
        <v>62.16</v>
      </c>
      <c r="D118" s="27" t="s">
        <v>240</v>
      </c>
    </row>
    <row r="119" spans="1:4">
      <c r="A119" s="27" t="s">
        <v>1873</v>
      </c>
      <c r="B119" s="27">
        <v>27.5</v>
      </c>
      <c r="D119" s="27" t="s">
        <v>192</v>
      </c>
    </row>
    <row r="120" spans="1:4">
      <c r="A120" s="27" t="s">
        <v>1856</v>
      </c>
      <c r="B120" s="27">
        <v>314.5</v>
      </c>
      <c r="D120" s="27" t="s">
        <v>220</v>
      </c>
    </row>
    <row r="121" spans="1:4">
      <c r="A121" s="27" t="s">
        <v>1856</v>
      </c>
      <c r="B121" s="27">
        <v>314.5</v>
      </c>
      <c r="D121" s="27" t="s">
        <v>218</v>
      </c>
    </row>
    <row r="122" spans="1:4" ht="13.5" thickBot="1">
      <c r="A122" s="30" t="s">
        <v>1869</v>
      </c>
      <c r="B122" s="30">
        <v>314.5</v>
      </c>
      <c r="D122" s="30" t="s">
        <v>219</v>
      </c>
    </row>
    <row r="123" spans="1:4" ht="13.5" thickBot="1">
      <c r="A123" t="s">
        <v>1331</v>
      </c>
      <c r="B123">
        <v>70</v>
      </c>
      <c r="C123">
        <v>70</v>
      </c>
      <c r="D123" t="s">
        <v>3836</v>
      </c>
    </row>
    <row r="124" spans="1:4">
      <c r="A124" s="24" t="s">
        <v>1337</v>
      </c>
      <c r="B124" s="24">
        <v>200</v>
      </c>
      <c r="C124">
        <f>SUM(B124:B132)</f>
        <v>1634.73</v>
      </c>
      <c r="D124" s="24" t="s">
        <v>3837</v>
      </c>
    </row>
    <row r="125" spans="1:4">
      <c r="A125" s="27" t="s">
        <v>1337</v>
      </c>
      <c r="B125" s="27">
        <v>31</v>
      </c>
      <c r="D125" s="27" t="s">
        <v>20</v>
      </c>
    </row>
    <row r="126" spans="1:4">
      <c r="A126" s="27" t="s">
        <v>1337</v>
      </c>
      <c r="B126" s="27">
        <v>193.08</v>
      </c>
      <c r="D126" s="27" t="s">
        <v>239</v>
      </c>
    </row>
    <row r="127" spans="1:4">
      <c r="A127" s="27" t="s">
        <v>1337</v>
      </c>
      <c r="B127" s="27">
        <v>60</v>
      </c>
      <c r="D127" s="27" t="s">
        <v>1178</v>
      </c>
    </row>
    <row r="128" spans="1:4">
      <c r="A128" s="27" t="s">
        <v>1337</v>
      </c>
      <c r="B128" s="27">
        <v>180</v>
      </c>
      <c r="D128" s="27" t="s">
        <v>1099</v>
      </c>
    </row>
    <row r="129" spans="1:4">
      <c r="A129" s="27" t="s">
        <v>3564</v>
      </c>
      <c r="B129" s="27">
        <v>314.8</v>
      </c>
      <c r="D129" s="27" t="s">
        <v>178</v>
      </c>
    </row>
    <row r="130" spans="1:4">
      <c r="A130" s="27" t="s">
        <v>3564</v>
      </c>
      <c r="B130" s="27">
        <v>277</v>
      </c>
      <c r="D130" s="27" t="s">
        <v>17</v>
      </c>
    </row>
    <row r="131" spans="1:4">
      <c r="A131" s="27" t="s">
        <v>3564</v>
      </c>
      <c r="B131" s="27">
        <v>180.99</v>
      </c>
      <c r="D131" s="27" t="s">
        <v>1177</v>
      </c>
    </row>
    <row r="132" spans="1:4" ht="13.5" thickBot="1">
      <c r="A132" s="30" t="s">
        <v>3564</v>
      </c>
      <c r="B132" s="30">
        <v>197.86</v>
      </c>
      <c r="D132" s="30" t="s">
        <v>3254</v>
      </c>
    </row>
    <row r="133" spans="1:4">
      <c r="A133" s="24" t="s">
        <v>1327</v>
      </c>
      <c r="B133" s="24">
        <v>201.53</v>
      </c>
      <c r="C133">
        <f>SUM(B133:B134)</f>
        <v>244.12</v>
      </c>
      <c r="D133" s="24" t="s">
        <v>176</v>
      </c>
    </row>
    <row r="134" spans="1:4" ht="13.5" thickBot="1">
      <c r="A134" s="30" t="s">
        <v>1327</v>
      </c>
      <c r="B134" s="30">
        <v>42.59</v>
      </c>
      <c r="D134" s="30" t="s">
        <v>188</v>
      </c>
    </row>
    <row r="135" spans="1:4">
      <c r="A135" s="27" t="s">
        <v>1867</v>
      </c>
      <c r="B135">
        <v>1892.58</v>
      </c>
      <c r="C135">
        <f>SUM(B135:B136)</f>
        <v>3681.52</v>
      </c>
      <c r="D135" t="s">
        <v>182</v>
      </c>
    </row>
    <row r="136" spans="1:4" ht="13.5" thickBot="1">
      <c r="A136" s="27" t="s">
        <v>1862</v>
      </c>
      <c r="B136">
        <v>1788.94</v>
      </c>
      <c r="D136" t="s">
        <v>371</v>
      </c>
    </row>
    <row r="137" spans="1:4">
      <c r="A137" s="24" t="s">
        <v>3539</v>
      </c>
      <c r="B137" s="24">
        <v>168.21</v>
      </c>
      <c r="C137">
        <f>SUM(B137:B138)</f>
        <v>348.71000000000004</v>
      </c>
      <c r="D137" s="24" t="s">
        <v>3834</v>
      </c>
    </row>
    <row r="138" spans="1:4" ht="13.5" thickBot="1">
      <c r="A138" s="30" t="s">
        <v>3539</v>
      </c>
      <c r="B138" s="30">
        <v>180.5</v>
      </c>
      <c r="D138" s="30" t="s">
        <v>1180</v>
      </c>
    </row>
    <row r="139" spans="1:4">
      <c r="A139" t="s">
        <v>164</v>
      </c>
      <c r="B139">
        <v>6899</v>
      </c>
      <c r="C139">
        <v>6899</v>
      </c>
      <c r="D139" t="s">
        <v>164</v>
      </c>
    </row>
    <row r="143" spans="1:4">
      <c r="B143">
        <f>SUM(B2:B139)</f>
        <v>739940.66</v>
      </c>
      <c r="C143">
        <f>SUM(C2:C139)</f>
        <v>739940.66</v>
      </c>
    </row>
    <row r="144" spans="1:4">
      <c r="B144">
        <v>740771.66700000025</v>
      </c>
    </row>
    <row r="146" spans="2:2">
      <c r="B146">
        <f>B143-B144</f>
        <v>-831.00700000021607</v>
      </c>
    </row>
  </sheetData>
  <phoneticPr fontId="2" type="noConversion"/>
  <pageMargins left="0.75" right="0.75" top="1" bottom="1" header="0" footer="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119"/>
  <sheetViews>
    <sheetView topLeftCell="A97" workbookViewId="0">
      <selection activeCell="B117" sqref="B117"/>
    </sheetView>
  </sheetViews>
  <sheetFormatPr baseColWidth="10" defaultRowHeight="12.75"/>
  <cols>
    <col min="1" max="1" width="47.140625" customWidth="1"/>
  </cols>
  <sheetData>
    <row r="1" spans="1:4" ht="13.5" thickBot="1">
      <c r="A1" s="18" t="s">
        <v>1310</v>
      </c>
      <c r="B1" t="s">
        <v>1283</v>
      </c>
      <c r="D1" t="s">
        <v>1281</v>
      </c>
    </row>
    <row r="2" spans="1:4" ht="13.5" thickBot="1">
      <c r="A2" s="43" t="s">
        <v>305</v>
      </c>
      <c r="B2" s="43">
        <v>3000</v>
      </c>
      <c r="C2" s="43">
        <v>3000</v>
      </c>
      <c r="D2" s="43" t="s">
        <v>305</v>
      </c>
    </row>
    <row r="3" spans="1:4">
      <c r="A3" s="36" t="s">
        <v>1858</v>
      </c>
      <c r="B3" s="36">
        <v>29.4</v>
      </c>
      <c r="C3">
        <f>SUM(B3:B4)</f>
        <v>11596.43</v>
      </c>
      <c r="D3" s="36" t="s">
        <v>3430</v>
      </c>
    </row>
    <row r="4" spans="1:4" ht="13.5" thickBot="1">
      <c r="A4" s="30" t="s">
        <v>1858</v>
      </c>
      <c r="B4" s="46">
        <v>11567.03</v>
      </c>
      <c r="D4" s="46" t="s">
        <v>1300</v>
      </c>
    </row>
    <row r="5" spans="1:4" ht="13.5" thickBot="1">
      <c r="A5" s="27" t="s">
        <v>3567</v>
      </c>
      <c r="B5" s="7">
        <v>10000</v>
      </c>
      <c r="C5" s="7">
        <v>10000</v>
      </c>
      <c r="D5" s="7" t="s">
        <v>1301</v>
      </c>
    </row>
    <row r="6" spans="1:4">
      <c r="A6" s="36" t="s">
        <v>1878</v>
      </c>
      <c r="B6" s="36">
        <v>5000</v>
      </c>
      <c r="C6">
        <f>SUM(B6:B11)</f>
        <v>8214.1200000000008</v>
      </c>
      <c r="D6" s="36" t="s">
        <v>1572</v>
      </c>
    </row>
    <row r="7" spans="1:4">
      <c r="A7" s="38" t="s">
        <v>1878</v>
      </c>
      <c r="B7" s="38">
        <v>135.52000000000001</v>
      </c>
      <c r="D7" s="38" t="s">
        <v>3432</v>
      </c>
    </row>
    <row r="8" spans="1:4">
      <c r="A8" s="38" t="s">
        <v>1878</v>
      </c>
      <c r="B8" s="38">
        <v>144</v>
      </c>
      <c r="D8" s="38" t="s">
        <v>3432</v>
      </c>
    </row>
    <row r="9" spans="1:4">
      <c r="A9" s="38" t="s">
        <v>1878</v>
      </c>
      <c r="B9" s="38">
        <v>2500</v>
      </c>
      <c r="D9" s="38" t="s">
        <v>3670</v>
      </c>
    </row>
    <row r="10" spans="1:4">
      <c r="A10" s="38" t="s">
        <v>1878</v>
      </c>
      <c r="B10" s="38">
        <v>228.2</v>
      </c>
      <c r="D10" s="38" t="s">
        <v>389</v>
      </c>
    </row>
    <row r="11" spans="1:4" ht="13.5" thickBot="1">
      <c r="A11" s="30" t="s">
        <v>1878</v>
      </c>
      <c r="B11" s="46">
        <v>206.4</v>
      </c>
      <c r="D11" s="46" t="s">
        <v>3431</v>
      </c>
    </row>
    <row r="12" spans="1:4">
      <c r="A12" s="7" t="s">
        <v>1855</v>
      </c>
      <c r="B12" s="7">
        <v>200</v>
      </c>
      <c r="C12">
        <f>SUM(B12:B15)</f>
        <v>400</v>
      </c>
      <c r="D12" s="7" t="s">
        <v>3427</v>
      </c>
    </row>
    <row r="13" spans="1:4">
      <c r="A13" s="7" t="s">
        <v>1855</v>
      </c>
      <c r="B13" s="7">
        <v>50</v>
      </c>
      <c r="D13" s="7" t="s">
        <v>3426</v>
      </c>
    </row>
    <row r="14" spans="1:4">
      <c r="A14" s="7" t="s">
        <v>1855</v>
      </c>
      <c r="B14" s="7">
        <v>100</v>
      </c>
      <c r="D14" s="7" t="s">
        <v>3428</v>
      </c>
    </row>
    <row r="15" spans="1:4" ht="13.5" thickBot="1">
      <c r="A15" s="7" t="s">
        <v>1855</v>
      </c>
      <c r="B15" s="7">
        <v>50</v>
      </c>
      <c r="D15" s="7" t="s">
        <v>3429</v>
      </c>
    </row>
    <row r="16" spans="1:4" ht="13.5" thickBot="1">
      <c r="A16" s="43" t="s">
        <v>1890</v>
      </c>
      <c r="B16" s="43">
        <v>23688.81</v>
      </c>
      <c r="C16" s="43">
        <v>23688.81</v>
      </c>
      <c r="D16" s="43" t="s">
        <v>3697</v>
      </c>
    </row>
    <row r="17" spans="1:4">
      <c r="A17" s="7" t="s">
        <v>1879</v>
      </c>
      <c r="B17" s="7">
        <v>2000</v>
      </c>
      <c r="C17">
        <f>SUM(B17:B18)</f>
        <v>4000</v>
      </c>
      <c r="D17" s="7" t="s">
        <v>1530</v>
      </c>
    </row>
    <row r="18" spans="1:4" ht="13.5" thickBot="1">
      <c r="A18" s="7" t="s">
        <v>1879</v>
      </c>
      <c r="B18" s="7">
        <v>2000</v>
      </c>
      <c r="D18" s="7" t="s">
        <v>1530</v>
      </c>
    </row>
    <row r="19" spans="1:4">
      <c r="A19" s="36" t="s">
        <v>1322</v>
      </c>
      <c r="B19" s="36">
        <v>16.8</v>
      </c>
      <c r="C19">
        <f>SUM(B19:B32)</f>
        <v>168073.28000000003</v>
      </c>
      <c r="D19" s="36" t="s">
        <v>3667</v>
      </c>
    </row>
    <row r="20" spans="1:4">
      <c r="A20" s="38" t="s">
        <v>1322</v>
      </c>
      <c r="B20" s="38">
        <v>22.4</v>
      </c>
      <c r="D20" s="38" t="s">
        <v>1574</v>
      </c>
    </row>
    <row r="21" spans="1:4">
      <c r="A21" s="38" t="s">
        <v>1322</v>
      </c>
      <c r="B21" s="38">
        <v>40.32</v>
      </c>
      <c r="D21" s="38" t="s">
        <v>3669</v>
      </c>
    </row>
    <row r="22" spans="1:4">
      <c r="A22" s="38" t="s">
        <v>1322</v>
      </c>
      <c r="B22" s="38">
        <v>1683.29</v>
      </c>
      <c r="D22" s="38" t="s">
        <v>2199</v>
      </c>
    </row>
    <row r="23" spans="1:4">
      <c r="A23" s="38" t="s">
        <v>1322</v>
      </c>
      <c r="B23" s="38">
        <v>1122.1300000000001</v>
      </c>
      <c r="D23" s="38" t="s">
        <v>3711</v>
      </c>
    </row>
    <row r="24" spans="1:4">
      <c r="A24" s="38" t="s">
        <v>1322</v>
      </c>
      <c r="B24" s="38">
        <v>19166.919999999998</v>
      </c>
      <c r="D24" s="38" t="s">
        <v>3762</v>
      </c>
    </row>
    <row r="25" spans="1:4">
      <c r="A25" s="38" t="s">
        <v>1322</v>
      </c>
      <c r="B25" s="38">
        <v>14756.97</v>
      </c>
      <c r="D25" s="38" t="s">
        <v>3445</v>
      </c>
    </row>
    <row r="26" spans="1:4">
      <c r="A26" s="38" t="s">
        <v>1322</v>
      </c>
      <c r="B26" s="38">
        <v>30667.07</v>
      </c>
      <c r="D26" s="38" t="s">
        <v>1563</v>
      </c>
    </row>
    <row r="27" spans="1:4">
      <c r="A27" s="38" t="s">
        <v>1322</v>
      </c>
      <c r="B27" s="38">
        <v>36357.760000000002</v>
      </c>
      <c r="D27" s="38" t="s">
        <v>1299</v>
      </c>
    </row>
    <row r="28" spans="1:4">
      <c r="A28" s="38" t="s">
        <v>1322</v>
      </c>
      <c r="B28" s="38">
        <v>21386.92</v>
      </c>
      <c r="D28" s="38" t="s">
        <v>3682</v>
      </c>
    </row>
    <row r="29" spans="1:4">
      <c r="A29" s="38" t="s">
        <v>1322</v>
      </c>
      <c r="B29" s="38">
        <v>12832.15</v>
      </c>
      <c r="D29" s="38" t="s">
        <v>3681</v>
      </c>
    </row>
    <row r="30" spans="1:4">
      <c r="A30" s="38" t="s">
        <v>1322</v>
      </c>
      <c r="B30" s="38">
        <v>15333.54</v>
      </c>
      <c r="D30" s="38" t="s">
        <v>1945</v>
      </c>
    </row>
    <row r="31" spans="1:4">
      <c r="A31" s="38" t="s">
        <v>1322</v>
      </c>
      <c r="B31" s="38">
        <v>2805.48</v>
      </c>
      <c r="D31" s="38" t="s">
        <v>2185</v>
      </c>
    </row>
    <row r="32" spans="1:4" ht="13.5" thickBot="1">
      <c r="A32" s="46" t="s">
        <v>1322</v>
      </c>
      <c r="B32" s="46">
        <v>11881.53</v>
      </c>
      <c r="D32" s="46" t="s">
        <v>304</v>
      </c>
    </row>
    <row r="33" spans="1:4">
      <c r="A33" s="7" t="s">
        <v>1332</v>
      </c>
      <c r="B33" s="7">
        <v>3722.59</v>
      </c>
      <c r="C33">
        <f>SUM(B33:B36)</f>
        <v>14890.36</v>
      </c>
      <c r="D33" s="7" t="s">
        <v>1553</v>
      </c>
    </row>
    <row r="34" spans="1:4">
      <c r="A34" s="7" t="s">
        <v>1332</v>
      </c>
      <c r="B34" s="7">
        <v>3722.59</v>
      </c>
      <c r="D34" s="7" t="s">
        <v>3197</v>
      </c>
    </row>
    <row r="35" spans="1:4">
      <c r="A35" s="7" t="s">
        <v>1332</v>
      </c>
      <c r="B35" s="7">
        <v>3722.59</v>
      </c>
      <c r="D35" s="7" t="s">
        <v>2314</v>
      </c>
    </row>
    <row r="36" spans="1:4" ht="13.5" thickBot="1">
      <c r="A36" s="7" t="s">
        <v>1332</v>
      </c>
      <c r="B36" s="7">
        <v>3722.59</v>
      </c>
      <c r="D36" s="7" t="s">
        <v>3680</v>
      </c>
    </row>
    <row r="37" spans="1:4">
      <c r="A37" s="24" t="s">
        <v>1316</v>
      </c>
      <c r="B37" s="36">
        <v>29895.38</v>
      </c>
      <c r="C37">
        <f>SUM(B37:B55)</f>
        <v>436347.8299999999</v>
      </c>
      <c r="D37" s="36" t="s">
        <v>3763</v>
      </c>
    </row>
    <row r="38" spans="1:4">
      <c r="A38" s="27" t="s">
        <v>1316</v>
      </c>
      <c r="B38" s="38">
        <v>29133.19</v>
      </c>
      <c r="D38" s="38" t="s">
        <v>2206</v>
      </c>
    </row>
    <row r="39" spans="1:4">
      <c r="A39" s="27" t="s">
        <v>1316</v>
      </c>
      <c r="B39" s="38">
        <v>12674.94</v>
      </c>
      <c r="D39" s="38" t="s">
        <v>3206</v>
      </c>
    </row>
    <row r="40" spans="1:4">
      <c r="A40" s="27" t="s">
        <v>1316</v>
      </c>
      <c r="B40" s="38">
        <v>29279.57</v>
      </c>
      <c r="D40" s="38" t="s">
        <v>2184</v>
      </c>
    </row>
    <row r="41" spans="1:4">
      <c r="A41" s="27" t="s">
        <v>1316</v>
      </c>
      <c r="B41" s="38">
        <v>29716.639999999999</v>
      </c>
      <c r="D41" s="38" t="s">
        <v>303</v>
      </c>
    </row>
    <row r="42" spans="1:4">
      <c r="A42" s="27" t="s">
        <v>1316</v>
      </c>
      <c r="B42" s="38">
        <v>8741.34</v>
      </c>
      <c r="D42" s="38" t="s">
        <v>3710</v>
      </c>
    </row>
    <row r="43" spans="1:4">
      <c r="A43" s="27" t="s">
        <v>1316</v>
      </c>
      <c r="B43" s="38">
        <v>28493.09</v>
      </c>
      <c r="D43" s="38" t="s">
        <v>1937</v>
      </c>
    </row>
    <row r="44" spans="1:4">
      <c r="A44" s="27" t="s">
        <v>1316</v>
      </c>
      <c r="B44" s="38">
        <v>15719.72</v>
      </c>
      <c r="D44" s="38" t="s">
        <v>3699</v>
      </c>
    </row>
    <row r="45" spans="1:4">
      <c r="A45" s="27" t="s">
        <v>1316</v>
      </c>
      <c r="B45" s="38">
        <v>8697.64</v>
      </c>
      <c r="D45" s="38" t="s">
        <v>2503</v>
      </c>
    </row>
    <row r="46" spans="1:4">
      <c r="A46" s="27" t="s">
        <v>1316</v>
      </c>
      <c r="B46" s="38">
        <v>32612.49</v>
      </c>
      <c r="D46" s="38" t="s">
        <v>1295</v>
      </c>
    </row>
    <row r="47" spans="1:4">
      <c r="A47" s="27" t="s">
        <v>1316</v>
      </c>
      <c r="B47" s="38">
        <v>21850.9</v>
      </c>
      <c r="D47" s="38" t="s">
        <v>1529</v>
      </c>
    </row>
    <row r="48" spans="1:4">
      <c r="A48" s="27" t="s">
        <v>1316</v>
      </c>
      <c r="B48" s="38">
        <v>29279.57</v>
      </c>
      <c r="D48" s="38" t="s">
        <v>3698</v>
      </c>
    </row>
    <row r="49" spans="1:4">
      <c r="A49" s="27" t="s">
        <v>1316</v>
      </c>
      <c r="B49" s="38">
        <v>21741.66</v>
      </c>
      <c r="D49" s="38" t="s">
        <v>1298</v>
      </c>
    </row>
    <row r="50" spans="1:4">
      <c r="A50" s="27" t="s">
        <v>1316</v>
      </c>
      <c r="B50" s="38">
        <v>13305.68</v>
      </c>
      <c r="D50" s="38" t="s">
        <v>1944</v>
      </c>
    </row>
    <row r="51" spans="1:4">
      <c r="A51" s="27" t="s">
        <v>1316</v>
      </c>
      <c r="B51" s="38">
        <v>24297.98</v>
      </c>
      <c r="D51" s="38" t="s">
        <v>2490</v>
      </c>
    </row>
    <row r="52" spans="1:4">
      <c r="A52" s="27" t="s">
        <v>1316</v>
      </c>
      <c r="B52" s="38">
        <v>21741.66</v>
      </c>
      <c r="D52" s="38" t="s">
        <v>1513</v>
      </c>
    </row>
    <row r="53" spans="1:4">
      <c r="A53" s="27" t="s">
        <v>1316</v>
      </c>
      <c r="B53" s="38">
        <v>21741.66</v>
      </c>
      <c r="D53" s="38" t="s">
        <v>1513</v>
      </c>
    </row>
    <row r="54" spans="1:4">
      <c r="A54" s="27" t="s">
        <v>1316</v>
      </c>
      <c r="B54" s="38">
        <v>8741.34</v>
      </c>
      <c r="D54" s="38" t="s">
        <v>1953</v>
      </c>
    </row>
    <row r="55" spans="1:4" ht="13.5" thickBot="1">
      <c r="A55" s="30" t="s">
        <v>1316</v>
      </c>
      <c r="B55" s="46">
        <v>48683.38</v>
      </c>
      <c r="D55" s="46" t="s">
        <v>1552</v>
      </c>
    </row>
    <row r="56" spans="1:4" ht="13.5" thickBot="1">
      <c r="A56" s="7" t="s">
        <v>3750</v>
      </c>
      <c r="B56" s="7">
        <v>6705.7</v>
      </c>
      <c r="C56" s="7">
        <v>6705.7</v>
      </c>
      <c r="D56" s="7" t="s">
        <v>3750</v>
      </c>
    </row>
    <row r="57" spans="1:4" ht="13.5" thickBot="1">
      <c r="A57" s="43" t="s">
        <v>1896</v>
      </c>
      <c r="B57" s="43">
        <v>99.68</v>
      </c>
      <c r="C57" s="43">
        <v>99.68</v>
      </c>
      <c r="D57" s="43" t="s">
        <v>1554</v>
      </c>
    </row>
    <row r="58" spans="1:4">
      <c r="A58" s="36" t="s">
        <v>1314</v>
      </c>
      <c r="B58" s="36">
        <v>430</v>
      </c>
      <c r="C58">
        <f>SUM(B58:B59)</f>
        <v>860</v>
      </c>
      <c r="D58" s="36" t="s">
        <v>308</v>
      </c>
    </row>
    <row r="59" spans="1:4" ht="13.5" thickBot="1">
      <c r="A59" s="46" t="s">
        <v>1850</v>
      </c>
      <c r="B59" s="46">
        <v>430</v>
      </c>
      <c r="D59" s="46" t="s">
        <v>2720</v>
      </c>
    </row>
    <row r="60" spans="1:4" ht="13.5" thickBot="1">
      <c r="A60" s="7" t="s">
        <v>1895</v>
      </c>
      <c r="B60" s="7">
        <v>163</v>
      </c>
      <c r="C60" s="7">
        <v>163</v>
      </c>
      <c r="D60" s="7" t="s">
        <v>3708</v>
      </c>
    </row>
    <row r="61" spans="1:4" ht="13.5" thickBot="1">
      <c r="A61" s="43" t="s">
        <v>1897</v>
      </c>
      <c r="B61" s="43">
        <v>75</v>
      </c>
      <c r="C61" s="43">
        <v>75</v>
      </c>
      <c r="D61" s="43" t="s">
        <v>1938</v>
      </c>
    </row>
    <row r="62" spans="1:4">
      <c r="A62" s="7" t="s">
        <v>1313</v>
      </c>
      <c r="B62" s="7">
        <v>73.7</v>
      </c>
      <c r="C62">
        <f>SUM(B62:B68)</f>
        <v>1463.19</v>
      </c>
      <c r="D62" s="7" t="s">
        <v>307</v>
      </c>
    </row>
    <row r="63" spans="1:4">
      <c r="A63" s="7" t="s">
        <v>1313</v>
      </c>
      <c r="B63" s="7">
        <v>299.49</v>
      </c>
      <c r="D63" s="7" t="s">
        <v>3683</v>
      </c>
    </row>
    <row r="64" spans="1:4">
      <c r="A64" s="7" t="s">
        <v>1313</v>
      </c>
      <c r="B64" s="7">
        <v>177</v>
      </c>
      <c r="D64" s="7" t="s">
        <v>2202</v>
      </c>
    </row>
    <row r="65" spans="1:4">
      <c r="A65" s="7" t="s">
        <v>1313</v>
      </c>
      <c r="B65" s="7">
        <v>272</v>
      </c>
      <c r="D65" s="7" t="s">
        <v>1568</v>
      </c>
    </row>
    <row r="66" spans="1:4">
      <c r="A66" s="7" t="s">
        <v>1313</v>
      </c>
      <c r="B66" s="7">
        <v>192</v>
      </c>
      <c r="D66" s="7" t="s">
        <v>391</v>
      </c>
    </row>
    <row r="67" spans="1:4">
      <c r="A67" s="7" t="s">
        <v>1313</v>
      </c>
      <c r="B67" s="7">
        <v>177</v>
      </c>
      <c r="D67" s="7" t="s">
        <v>1566</v>
      </c>
    </row>
    <row r="68" spans="1:4" ht="13.5" thickBot="1">
      <c r="A68" s="7" t="s">
        <v>1313</v>
      </c>
      <c r="B68" s="7">
        <v>272</v>
      </c>
      <c r="D68" s="7" t="s">
        <v>1564</v>
      </c>
    </row>
    <row r="69" spans="1:4">
      <c r="A69" s="36" t="s">
        <v>3561</v>
      </c>
      <c r="B69" s="36">
        <v>538.38</v>
      </c>
      <c r="C69">
        <f>SUM(B69:B70)</f>
        <v>649.38</v>
      </c>
      <c r="D69" s="36" t="s">
        <v>3707</v>
      </c>
    </row>
    <row r="70" spans="1:4" ht="13.5" thickBot="1">
      <c r="A70" s="46" t="s">
        <v>3561</v>
      </c>
      <c r="B70" s="46">
        <v>111</v>
      </c>
      <c r="D70" s="46" t="s">
        <v>2491</v>
      </c>
    </row>
    <row r="71" spans="1:4">
      <c r="A71" s="7" t="s">
        <v>1341</v>
      </c>
      <c r="B71" s="7">
        <v>84</v>
      </c>
      <c r="C71">
        <f>SUM(B71:B72)</f>
        <v>258.60000000000002</v>
      </c>
      <c r="D71" s="7" t="s">
        <v>1940</v>
      </c>
    </row>
    <row r="72" spans="1:4" ht="13.5" thickBot="1">
      <c r="A72" s="7" t="s">
        <v>1866</v>
      </c>
      <c r="B72" s="7">
        <v>174.6</v>
      </c>
      <c r="D72" s="7" t="s">
        <v>3688</v>
      </c>
    </row>
    <row r="73" spans="1:4">
      <c r="A73" s="36" t="s">
        <v>1880</v>
      </c>
      <c r="B73" s="36">
        <v>3849.16</v>
      </c>
      <c r="C73">
        <f>SUM(B73:B74)</f>
        <v>9268.4700000000012</v>
      </c>
      <c r="D73" s="36" t="s">
        <v>2330</v>
      </c>
    </row>
    <row r="74" spans="1:4" ht="13.5" thickBot="1">
      <c r="A74" s="46" t="s">
        <v>1880</v>
      </c>
      <c r="B74" s="46">
        <v>5419.31</v>
      </c>
      <c r="D74" s="46" t="s">
        <v>2201</v>
      </c>
    </row>
    <row r="75" spans="1:4" ht="13.5" thickBot="1">
      <c r="A75" s="27" t="s">
        <v>1333</v>
      </c>
      <c r="B75" s="7">
        <v>11.96</v>
      </c>
      <c r="C75" s="7">
        <v>11.96</v>
      </c>
      <c r="D75" s="7" t="s">
        <v>1567</v>
      </c>
    </row>
    <row r="76" spans="1:4" ht="13.5" thickBot="1">
      <c r="A76" s="43" t="s">
        <v>390</v>
      </c>
      <c r="B76" s="43">
        <v>66</v>
      </c>
      <c r="C76" s="43">
        <v>66</v>
      </c>
      <c r="D76" s="43" t="s">
        <v>390</v>
      </c>
    </row>
    <row r="77" spans="1:4">
      <c r="A77" s="7" t="s">
        <v>1899</v>
      </c>
      <c r="B77" s="7">
        <v>990</v>
      </c>
      <c r="C77">
        <f>SUM(B77:B78)</f>
        <v>2970</v>
      </c>
      <c r="D77" s="7" t="s">
        <v>3665</v>
      </c>
    </row>
    <row r="78" spans="1:4" ht="13.5" thickBot="1">
      <c r="A78" s="7" t="s">
        <v>11</v>
      </c>
      <c r="B78" s="7">
        <v>1980</v>
      </c>
      <c r="D78" s="7" t="s">
        <v>11</v>
      </c>
    </row>
    <row r="79" spans="1:4" ht="13.5" thickBot="1">
      <c r="A79" s="43" t="s">
        <v>1296</v>
      </c>
      <c r="B79" s="43">
        <v>406.61</v>
      </c>
      <c r="C79" s="43">
        <v>406.61</v>
      </c>
      <c r="D79" s="43" t="s">
        <v>1296</v>
      </c>
    </row>
    <row r="80" spans="1:4">
      <c r="A80" s="27" t="s">
        <v>3526</v>
      </c>
      <c r="B80" s="7">
        <v>156.80000000000001</v>
      </c>
      <c r="C80">
        <f>SUM(B80:B82)</f>
        <v>405.44</v>
      </c>
      <c r="D80" s="7" t="s">
        <v>3668</v>
      </c>
    </row>
    <row r="81" spans="1:4">
      <c r="A81" s="27" t="s">
        <v>3526</v>
      </c>
      <c r="B81" s="7">
        <v>24.64</v>
      </c>
      <c r="D81" s="7" t="s">
        <v>2200</v>
      </c>
    </row>
    <row r="82" spans="1:4" ht="13.5" thickBot="1">
      <c r="A82" s="27" t="s">
        <v>3526</v>
      </c>
      <c r="B82" s="7">
        <v>224</v>
      </c>
      <c r="D82" s="7" t="s">
        <v>835</v>
      </c>
    </row>
    <row r="83" spans="1:4" ht="13.5" thickBot="1">
      <c r="A83" s="43" t="s">
        <v>1881</v>
      </c>
      <c r="B83" s="43">
        <v>1271.21</v>
      </c>
      <c r="C83" s="43">
        <v>1271.21</v>
      </c>
      <c r="D83" s="43" t="s">
        <v>1561</v>
      </c>
    </row>
    <row r="84" spans="1:4">
      <c r="A84" s="7" t="s">
        <v>1882</v>
      </c>
      <c r="B84" s="7">
        <v>97.68</v>
      </c>
      <c r="C84">
        <f>SUM(B84:B93)</f>
        <v>3217.58</v>
      </c>
      <c r="D84" s="7" t="s">
        <v>2492</v>
      </c>
    </row>
    <row r="85" spans="1:4">
      <c r="A85" s="7" t="s">
        <v>3678</v>
      </c>
      <c r="B85" s="7">
        <v>444.71</v>
      </c>
      <c r="D85" s="7" t="s">
        <v>3678</v>
      </c>
    </row>
    <row r="86" spans="1:4">
      <c r="A86" s="7" t="s">
        <v>1883</v>
      </c>
      <c r="B86" s="7">
        <v>473.12</v>
      </c>
      <c r="D86" s="7" t="s">
        <v>1560</v>
      </c>
    </row>
    <row r="87" spans="1:4">
      <c r="A87" s="7" t="s">
        <v>1884</v>
      </c>
      <c r="B87" s="7">
        <v>32.479999999999997</v>
      </c>
      <c r="D87" s="7" t="s">
        <v>3433</v>
      </c>
    </row>
    <row r="88" spans="1:4">
      <c r="A88" s="7" t="s">
        <v>3687</v>
      </c>
      <c r="B88" s="7">
        <v>27.5</v>
      </c>
      <c r="D88" s="7" t="s">
        <v>3687</v>
      </c>
    </row>
    <row r="89" spans="1:4">
      <c r="A89" s="7" t="s">
        <v>1885</v>
      </c>
      <c r="B89" s="7">
        <v>79.760000000000005</v>
      </c>
      <c r="D89" s="7" t="s">
        <v>2495</v>
      </c>
    </row>
    <row r="90" spans="1:4">
      <c r="A90" s="7" t="s">
        <v>1886</v>
      </c>
      <c r="B90" s="7">
        <v>91.57</v>
      </c>
      <c r="D90" s="7" t="s">
        <v>2493</v>
      </c>
    </row>
    <row r="91" spans="1:4">
      <c r="A91" s="7" t="s">
        <v>1887</v>
      </c>
      <c r="B91" s="7">
        <v>295.60000000000002</v>
      </c>
      <c r="D91" s="7" t="s">
        <v>1565</v>
      </c>
    </row>
    <row r="92" spans="1:4">
      <c r="A92" s="7" t="s">
        <v>1888</v>
      </c>
      <c r="B92" s="7">
        <v>374.53</v>
      </c>
      <c r="D92" s="7" t="s">
        <v>2494</v>
      </c>
    </row>
    <row r="93" spans="1:4" ht="13.5" thickBot="1">
      <c r="A93" s="7" t="s">
        <v>1892</v>
      </c>
      <c r="B93" s="7">
        <v>1300.6300000000001</v>
      </c>
      <c r="D93" s="7" t="s">
        <v>3761</v>
      </c>
    </row>
    <row r="94" spans="1:4" ht="13.5" thickBot="1">
      <c r="A94" s="43" t="s">
        <v>1946</v>
      </c>
      <c r="B94" s="43">
        <v>1818.13</v>
      </c>
      <c r="C94" s="43">
        <v>1818.13</v>
      </c>
      <c r="D94" s="43" t="s">
        <v>1946</v>
      </c>
    </row>
    <row r="95" spans="1:4" ht="13.5" thickBot="1">
      <c r="A95" s="7" t="s">
        <v>3679</v>
      </c>
      <c r="B95" s="7">
        <v>2656.91</v>
      </c>
      <c r="C95" s="7">
        <v>2656.91</v>
      </c>
      <c r="D95" s="7" t="s">
        <v>3679</v>
      </c>
    </row>
    <row r="96" spans="1:4" ht="13.5" thickBot="1">
      <c r="A96" s="43" t="s">
        <v>1575</v>
      </c>
      <c r="B96" s="43">
        <v>5029.1099999999997</v>
      </c>
      <c r="C96" s="43">
        <v>5029.1099999999997</v>
      </c>
      <c r="D96" s="43" t="s">
        <v>1575</v>
      </c>
    </row>
    <row r="97" spans="1:4" ht="13.5" thickBot="1">
      <c r="A97" s="7" t="s">
        <v>1331</v>
      </c>
      <c r="B97" s="7">
        <v>84</v>
      </c>
      <c r="C97" s="7">
        <v>84</v>
      </c>
      <c r="D97" s="7" t="s">
        <v>3684</v>
      </c>
    </row>
    <row r="98" spans="1:4">
      <c r="A98" s="36" t="s">
        <v>1337</v>
      </c>
      <c r="B98" s="36">
        <v>345.2</v>
      </c>
      <c r="C98">
        <f>SUM(B98:B111)</f>
        <v>4153.5000000000009</v>
      </c>
      <c r="D98" s="36" t="s">
        <v>1562</v>
      </c>
    </row>
    <row r="99" spans="1:4">
      <c r="A99" s="38"/>
      <c r="B99" s="38">
        <v>1000</v>
      </c>
      <c r="D99" s="38"/>
    </row>
    <row r="100" spans="1:4">
      <c r="A100" s="38" t="s">
        <v>1337</v>
      </c>
      <c r="B100" s="38">
        <v>398.2</v>
      </c>
      <c r="D100" s="38" t="s">
        <v>3350</v>
      </c>
    </row>
    <row r="101" spans="1:4">
      <c r="A101" s="38" t="s">
        <v>1337</v>
      </c>
      <c r="B101" s="38">
        <v>183.19</v>
      </c>
      <c r="D101" s="38" t="s">
        <v>458</v>
      </c>
    </row>
    <row r="102" spans="1:4">
      <c r="A102" s="38" t="s">
        <v>1337</v>
      </c>
      <c r="B102" s="38">
        <v>198.9</v>
      </c>
      <c r="D102" s="38" t="s">
        <v>458</v>
      </c>
    </row>
    <row r="103" spans="1:4">
      <c r="A103" s="38" t="s">
        <v>1337</v>
      </c>
      <c r="B103" s="38">
        <v>188.66</v>
      </c>
      <c r="D103" s="38" t="s">
        <v>2186</v>
      </c>
    </row>
    <row r="104" spans="1:4">
      <c r="A104" s="38" t="s">
        <v>1337</v>
      </c>
      <c r="B104" s="38">
        <v>55.48</v>
      </c>
      <c r="D104" s="38" t="s">
        <v>3666</v>
      </c>
    </row>
    <row r="105" spans="1:4">
      <c r="A105" s="38" t="s">
        <v>1337</v>
      </c>
      <c r="B105" s="38">
        <v>246.13</v>
      </c>
      <c r="D105" s="38" t="s">
        <v>3425</v>
      </c>
    </row>
    <row r="106" spans="1:4">
      <c r="A106" s="38" t="s">
        <v>1337</v>
      </c>
      <c r="B106" s="38">
        <v>247.2</v>
      </c>
      <c r="D106" s="38" t="s">
        <v>2182</v>
      </c>
    </row>
    <row r="107" spans="1:4">
      <c r="A107" s="38" t="s">
        <v>1337</v>
      </c>
      <c r="B107" s="38">
        <v>230.05</v>
      </c>
      <c r="D107" s="38" t="s">
        <v>1576</v>
      </c>
    </row>
    <row r="108" spans="1:4">
      <c r="A108" s="38" t="s">
        <v>1337</v>
      </c>
      <c r="B108" s="38">
        <v>245.28</v>
      </c>
      <c r="D108" s="38" t="s">
        <v>1573</v>
      </c>
    </row>
    <row r="109" spans="1:4">
      <c r="A109" s="38" t="s">
        <v>3564</v>
      </c>
      <c r="B109" s="38">
        <v>107.65</v>
      </c>
      <c r="D109" s="38" t="s">
        <v>824</v>
      </c>
    </row>
    <row r="110" spans="1:4">
      <c r="A110" s="38" t="s">
        <v>3564</v>
      </c>
      <c r="B110" s="38">
        <v>399.61</v>
      </c>
      <c r="D110" s="38" t="s">
        <v>3686</v>
      </c>
    </row>
    <row r="111" spans="1:4" ht="13.5" thickBot="1">
      <c r="A111" s="46" t="s">
        <v>3564</v>
      </c>
      <c r="B111" s="46">
        <v>307.95</v>
      </c>
      <c r="D111" s="46" t="s">
        <v>3685</v>
      </c>
    </row>
    <row r="112" spans="1:4">
      <c r="A112" s="36" t="s">
        <v>1327</v>
      </c>
      <c r="B112" s="36">
        <v>208.78</v>
      </c>
      <c r="C112">
        <f>SUM(B112:B114)</f>
        <v>450.09000000000003</v>
      </c>
      <c r="D112" s="36" t="s">
        <v>2214</v>
      </c>
    </row>
    <row r="113" spans="1:4">
      <c r="A113" s="38" t="s">
        <v>1327</v>
      </c>
      <c r="B113" s="38">
        <v>28.07</v>
      </c>
      <c r="D113" s="38" t="s">
        <v>2183</v>
      </c>
    </row>
    <row r="114" spans="1:4" ht="13.5" thickBot="1">
      <c r="A114" s="46" t="s">
        <v>1327</v>
      </c>
      <c r="B114" s="46">
        <v>213.24</v>
      </c>
      <c r="D114" s="46" t="s">
        <v>1941</v>
      </c>
    </row>
    <row r="115" spans="1:4">
      <c r="A115" s="27" t="s">
        <v>1900</v>
      </c>
      <c r="B115" s="7">
        <v>1890.41</v>
      </c>
      <c r="C115" s="7">
        <v>1890.41</v>
      </c>
      <c r="D115" s="7" t="s">
        <v>1943</v>
      </c>
    </row>
    <row r="117" spans="1:4">
      <c r="B117">
        <f>SUM(B2:B116)</f>
        <v>724184.8</v>
      </c>
    </row>
    <row r="118" spans="1:4">
      <c r="B118">
        <v>724859.50449999992</v>
      </c>
    </row>
    <row r="119" spans="1:4">
      <c r="B119">
        <f>B118-B117</f>
        <v>674.70449999987613</v>
      </c>
    </row>
  </sheetData>
  <phoneticPr fontId="2" type="noConversion"/>
  <pageMargins left="0.75" right="0.75" top="1" bottom="1" header="0" footer="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93"/>
  <sheetViews>
    <sheetView topLeftCell="A76" workbookViewId="0">
      <selection activeCell="B93" sqref="B93"/>
    </sheetView>
  </sheetViews>
  <sheetFormatPr baseColWidth="10" defaultRowHeight="12.75"/>
  <cols>
    <col min="1" max="1" width="44" customWidth="1"/>
    <col min="3" max="3" width="16" customWidth="1"/>
  </cols>
  <sheetData>
    <row r="1" spans="1:4" ht="13.5" thickBot="1">
      <c r="A1" s="18" t="s">
        <v>1310</v>
      </c>
      <c r="B1" t="s">
        <v>1283</v>
      </c>
      <c r="D1" t="s">
        <v>1281</v>
      </c>
    </row>
    <row r="2" spans="1:4" ht="13.5" thickBot="1">
      <c r="A2" s="21" t="s">
        <v>3781</v>
      </c>
      <c r="B2" s="21">
        <v>2500</v>
      </c>
      <c r="C2" s="21">
        <v>2500</v>
      </c>
      <c r="D2" s="21" t="s">
        <v>3781</v>
      </c>
    </row>
    <row r="3" spans="1:4">
      <c r="A3" t="s">
        <v>1484</v>
      </c>
      <c r="B3">
        <v>662.86</v>
      </c>
      <c r="C3">
        <v>662.86</v>
      </c>
      <c r="D3" t="s">
        <v>3787</v>
      </c>
    </row>
    <row r="4" spans="1:4">
      <c r="A4" s="38" t="s">
        <v>1858</v>
      </c>
      <c r="B4">
        <v>109.45</v>
      </c>
      <c r="C4">
        <f>SUM(B4:B14)</f>
        <v>1376.31</v>
      </c>
      <c r="D4" t="s">
        <v>2619</v>
      </c>
    </row>
    <row r="5" spans="1:4">
      <c r="A5" s="38" t="s">
        <v>1858</v>
      </c>
      <c r="B5">
        <v>128.30000000000001</v>
      </c>
      <c r="D5" t="s">
        <v>3803</v>
      </c>
    </row>
    <row r="6" spans="1:4">
      <c r="A6" s="38" t="s">
        <v>1858</v>
      </c>
      <c r="B6">
        <v>30.6</v>
      </c>
      <c r="D6" t="s">
        <v>3803</v>
      </c>
    </row>
    <row r="7" spans="1:4">
      <c r="A7" s="38" t="s">
        <v>1858</v>
      </c>
      <c r="B7">
        <v>193.26</v>
      </c>
      <c r="D7" t="s">
        <v>3803</v>
      </c>
    </row>
    <row r="8" spans="1:4">
      <c r="A8" s="38" t="s">
        <v>1858</v>
      </c>
      <c r="B8">
        <v>177.8</v>
      </c>
      <c r="D8" t="s">
        <v>3803</v>
      </c>
    </row>
    <row r="9" spans="1:4">
      <c r="A9" s="38" t="s">
        <v>1858</v>
      </c>
      <c r="B9">
        <v>78.400000000000006</v>
      </c>
      <c r="D9" t="s">
        <v>3805</v>
      </c>
    </row>
    <row r="10" spans="1:4">
      <c r="A10" s="38" t="s">
        <v>1858</v>
      </c>
      <c r="B10">
        <v>146.5</v>
      </c>
      <c r="D10" t="s">
        <v>2620</v>
      </c>
    </row>
    <row r="11" spans="1:4">
      <c r="A11" s="38" t="s">
        <v>1858</v>
      </c>
      <c r="B11">
        <v>38.159999999999997</v>
      </c>
      <c r="D11" t="s">
        <v>3806</v>
      </c>
    </row>
    <row r="12" spans="1:4">
      <c r="A12" s="38" t="s">
        <v>1858</v>
      </c>
      <c r="B12">
        <v>336.84</v>
      </c>
      <c r="D12" t="s">
        <v>3802</v>
      </c>
    </row>
    <row r="13" spans="1:4">
      <c r="A13" s="38" t="s">
        <v>1858</v>
      </c>
      <c r="B13">
        <v>11.5</v>
      </c>
      <c r="D13" t="s">
        <v>3804</v>
      </c>
    </row>
    <row r="14" spans="1:4" ht="13.5" thickBot="1">
      <c r="A14" s="38" t="s">
        <v>1858</v>
      </c>
      <c r="B14">
        <v>125.5</v>
      </c>
      <c r="D14" t="s">
        <v>2618</v>
      </c>
    </row>
    <row r="15" spans="1:4">
      <c r="A15" s="36" t="s">
        <v>1903</v>
      </c>
      <c r="B15" s="24">
        <v>168</v>
      </c>
      <c r="C15">
        <f>SUM(B15:B17)</f>
        <v>386.4</v>
      </c>
      <c r="D15" s="24" t="s">
        <v>2229</v>
      </c>
    </row>
    <row r="16" spans="1:4">
      <c r="A16" s="38" t="s">
        <v>1903</v>
      </c>
      <c r="B16" s="27">
        <v>134.4</v>
      </c>
      <c r="D16" s="27" t="s">
        <v>2092</v>
      </c>
    </row>
    <row r="17" spans="1:4" ht="13.5" thickBot="1">
      <c r="A17" s="46" t="s">
        <v>1903</v>
      </c>
      <c r="B17" s="30">
        <v>84</v>
      </c>
      <c r="D17" s="30" t="s">
        <v>325</v>
      </c>
    </row>
    <row r="18" spans="1:4" ht="13.5" thickBot="1">
      <c r="A18" s="38" t="s">
        <v>3567</v>
      </c>
      <c r="B18">
        <v>2714.32</v>
      </c>
      <c r="C18">
        <v>2714.32</v>
      </c>
      <c r="D18" t="s">
        <v>2231</v>
      </c>
    </row>
    <row r="19" spans="1:4">
      <c r="A19" s="36" t="s">
        <v>1878</v>
      </c>
      <c r="B19" s="24">
        <v>100</v>
      </c>
      <c r="C19">
        <f>SUM(B19:B23)</f>
        <v>2119.27</v>
      </c>
      <c r="D19" s="24" t="s">
        <v>2264</v>
      </c>
    </row>
    <row r="20" spans="1:4">
      <c r="A20" s="38" t="s">
        <v>1878</v>
      </c>
      <c r="B20" s="27">
        <v>386.25</v>
      </c>
      <c r="D20" s="27" t="s">
        <v>2265</v>
      </c>
    </row>
    <row r="21" spans="1:4">
      <c r="A21" s="38" t="s">
        <v>1878</v>
      </c>
      <c r="B21" s="27">
        <v>66</v>
      </c>
      <c r="D21" s="27" t="s">
        <v>2263</v>
      </c>
    </row>
    <row r="22" spans="1:4">
      <c r="A22" s="38" t="s">
        <v>1878</v>
      </c>
      <c r="B22" s="27">
        <v>1213.02</v>
      </c>
      <c r="D22" s="27" t="s">
        <v>434</v>
      </c>
    </row>
    <row r="23" spans="1:4" ht="13.5" thickBot="1">
      <c r="A23" s="46" t="s">
        <v>1878</v>
      </c>
      <c r="B23" s="30">
        <v>354</v>
      </c>
      <c r="D23" s="30" t="s">
        <v>2262</v>
      </c>
    </row>
    <row r="24" spans="1:4">
      <c r="A24" t="s">
        <v>1855</v>
      </c>
      <c r="B24">
        <v>100</v>
      </c>
      <c r="C24">
        <f>SUM(B24:B25)</f>
        <v>350</v>
      </c>
      <c r="D24" t="s">
        <v>2267</v>
      </c>
    </row>
    <row r="25" spans="1:4" ht="13.5" thickBot="1">
      <c r="A25" t="s">
        <v>1855</v>
      </c>
      <c r="B25">
        <v>250</v>
      </c>
      <c r="D25" t="s">
        <v>2266</v>
      </c>
    </row>
    <row r="26" spans="1:4" ht="13.5" thickBot="1">
      <c r="A26" s="21" t="s">
        <v>1879</v>
      </c>
      <c r="B26" s="21">
        <v>1500</v>
      </c>
      <c r="C26" s="21">
        <v>1500</v>
      </c>
      <c r="D26" s="21" t="s">
        <v>3621</v>
      </c>
    </row>
    <row r="27" spans="1:4">
      <c r="A27" t="s">
        <v>1322</v>
      </c>
      <c r="B27">
        <v>3066.71</v>
      </c>
      <c r="C27">
        <f>SUM(B27:B32)</f>
        <v>34579.879999999997</v>
      </c>
      <c r="D27" t="s">
        <v>2232</v>
      </c>
    </row>
    <row r="28" spans="1:4">
      <c r="A28" t="s">
        <v>1322</v>
      </c>
      <c r="B28">
        <v>17025.02</v>
      </c>
      <c r="D28" t="s">
        <v>2233</v>
      </c>
    </row>
    <row r="29" spans="1:4">
      <c r="A29" t="s">
        <v>1322</v>
      </c>
      <c r="B29">
        <v>1778</v>
      </c>
      <c r="D29" t="s">
        <v>3818</v>
      </c>
    </row>
    <row r="30" spans="1:4">
      <c r="A30" t="s">
        <v>1322</v>
      </c>
      <c r="B30">
        <v>745</v>
      </c>
      <c r="D30" t="s">
        <v>3817</v>
      </c>
    </row>
    <row r="31" spans="1:4">
      <c r="A31" t="s">
        <v>1322</v>
      </c>
      <c r="B31">
        <v>11500.15</v>
      </c>
      <c r="D31" t="s">
        <v>2276</v>
      </c>
    </row>
    <row r="32" spans="1:4" ht="13.5" thickBot="1">
      <c r="A32" t="s">
        <v>1322</v>
      </c>
      <c r="B32">
        <v>465</v>
      </c>
      <c r="D32" t="s">
        <v>449</v>
      </c>
    </row>
    <row r="33" spans="1:4" ht="13.5" thickBot="1">
      <c r="A33" s="24" t="s">
        <v>1343</v>
      </c>
      <c r="B33" s="24">
        <v>311.89999999999998</v>
      </c>
      <c r="C33" s="24">
        <v>311.89999999999998</v>
      </c>
      <c r="D33" s="24" t="s">
        <v>2226</v>
      </c>
    </row>
    <row r="34" spans="1:4" s="24" customFormat="1">
      <c r="A34" s="23" t="s">
        <v>1332</v>
      </c>
      <c r="B34" s="24">
        <v>3701.71</v>
      </c>
      <c r="C34" s="24">
        <f>SUM(B34:B35)</f>
        <v>8920.2900000000009</v>
      </c>
      <c r="D34" s="24" t="s">
        <v>1831</v>
      </c>
    </row>
    <row r="35" spans="1:4" s="30" customFormat="1" ht="13.5" thickBot="1">
      <c r="A35" s="29" t="s">
        <v>1332</v>
      </c>
      <c r="B35" s="30">
        <v>5218.58</v>
      </c>
      <c r="D35" s="30" t="s">
        <v>297</v>
      </c>
    </row>
    <row r="36" spans="1:4">
      <c r="A36" s="27" t="s">
        <v>1316</v>
      </c>
      <c r="B36">
        <v>19927.8</v>
      </c>
      <c r="C36">
        <f>SUM(B36:B53)</f>
        <v>418214.88</v>
      </c>
      <c r="D36" t="s">
        <v>3792</v>
      </c>
    </row>
    <row r="37" spans="1:4">
      <c r="A37" s="27" t="s">
        <v>1316</v>
      </c>
      <c r="B37">
        <v>13916.22</v>
      </c>
      <c r="D37" t="s">
        <v>1813</v>
      </c>
    </row>
    <row r="38" spans="1:4">
      <c r="A38" s="27" t="s">
        <v>1316</v>
      </c>
      <c r="B38">
        <v>31463.919999999998</v>
      </c>
      <c r="D38" t="s">
        <v>399</v>
      </c>
    </row>
    <row r="39" spans="1:4">
      <c r="A39" s="27" t="s">
        <v>1316</v>
      </c>
      <c r="B39">
        <v>32251.38</v>
      </c>
      <c r="D39" t="s">
        <v>3620</v>
      </c>
    </row>
    <row r="40" spans="1:4">
      <c r="A40" s="27" t="s">
        <v>1316</v>
      </c>
      <c r="B40">
        <v>24907.919999999998</v>
      </c>
      <c r="D40" t="s">
        <v>2097</v>
      </c>
    </row>
    <row r="41" spans="1:4">
      <c r="A41" s="27" t="s">
        <v>1316</v>
      </c>
      <c r="B41">
        <v>20801.939999999999</v>
      </c>
      <c r="D41" t="s">
        <v>2244</v>
      </c>
    </row>
    <row r="42" spans="1:4">
      <c r="A42" s="27" t="s">
        <v>1316</v>
      </c>
      <c r="B42">
        <v>19927.8</v>
      </c>
      <c r="D42" t="s">
        <v>2617</v>
      </c>
    </row>
    <row r="43" spans="1:4">
      <c r="A43" s="27" t="s">
        <v>1316</v>
      </c>
      <c r="B43">
        <v>19828.18</v>
      </c>
      <c r="D43" t="s">
        <v>2617</v>
      </c>
    </row>
    <row r="44" spans="1:4">
      <c r="A44" s="27" t="s">
        <v>1316</v>
      </c>
      <c r="B44">
        <v>20100.18</v>
      </c>
      <c r="D44" t="s">
        <v>413</v>
      </c>
    </row>
    <row r="45" spans="1:4">
      <c r="A45" s="27" t="s">
        <v>1316</v>
      </c>
      <c r="B45">
        <v>19927.8</v>
      </c>
      <c r="D45" t="s">
        <v>3780</v>
      </c>
    </row>
    <row r="46" spans="1:4">
      <c r="A46" s="27" t="s">
        <v>1316</v>
      </c>
      <c r="B46">
        <v>24470.85</v>
      </c>
      <c r="D46" t="s">
        <v>431</v>
      </c>
    </row>
    <row r="47" spans="1:4">
      <c r="A47" s="27" t="s">
        <v>1316</v>
      </c>
      <c r="B47">
        <v>15653.31</v>
      </c>
      <c r="D47" t="s">
        <v>2098</v>
      </c>
    </row>
    <row r="48" spans="1:4">
      <c r="A48" s="27" t="s">
        <v>1316</v>
      </c>
      <c r="B48">
        <v>12670.05</v>
      </c>
      <c r="D48" t="s">
        <v>409</v>
      </c>
    </row>
    <row r="49" spans="1:4">
      <c r="A49" s="27" t="s">
        <v>1316</v>
      </c>
      <c r="B49">
        <v>24031.34</v>
      </c>
      <c r="D49" t="s">
        <v>2273</v>
      </c>
    </row>
    <row r="50" spans="1:4">
      <c r="A50" s="27" t="s">
        <v>1316</v>
      </c>
      <c r="B50">
        <v>32338.06</v>
      </c>
      <c r="D50" t="s">
        <v>1801</v>
      </c>
    </row>
    <row r="51" spans="1:4">
      <c r="A51" s="27" t="s">
        <v>1316</v>
      </c>
      <c r="B51">
        <v>34086.33</v>
      </c>
      <c r="D51" t="s">
        <v>1832</v>
      </c>
    </row>
    <row r="52" spans="1:4">
      <c r="A52" s="27" t="s">
        <v>1316</v>
      </c>
      <c r="B52">
        <v>33562.33</v>
      </c>
      <c r="D52" t="s">
        <v>2259</v>
      </c>
    </row>
    <row r="53" spans="1:4" ht="13.5" thickBot="1">
      <c r="A53" s="27" t="s">
        <v>1316</v>
      </c>
      <c r="B53">
        <v>18349.47</v>
      </c>
      <c r="D53" t="s">
        <v>3657</v>
      </c>
    </row>
    <row r="54" spans="1:4" ht="13.5" thickBot="1">
      <c r="A54" s="21" t="s">
        <v>1314</v>
      </c>
      <c r="B54" s="21">
        <v>430</v>
      </c>
      <c r="C54" s="21">
        <v>430</v>
      </c>
      <c r="D54" s="21" t="s">
        <v>436</v>
      </c>
    </row>
    <row r="55" spans="1:4" ht="13.5" thickBot="1">
      <c r="A55" t="s">
        <v>1859</v>
      </c>
      <c r="B55">
        <v>250</v>
      </c>
      <c r="C55">
        <v>250</v>
      </c>
      <c r="D55" t="s">
        <v>2269</v>
      </c>
    </row>
    <row r="56" spans="1:4" ht="13.5" thickBot="1">
      <c r="A56" s="21" t="s">
        <v>1904</v>
      </c>
      <c r="B56" s="21">
        <v>498.4</v>
      </c>
      <c r="C56" s="21">
        <v>498.4</v>
      </c>
      <c r="D56" s="21" t="s">
        <v>2260</v>
      </c>
    </row>
    <row r="57" spans="1:4" ht="13.5" thickBot="1">
      <c r="A57" t="s">
        <v>270</v>
      </c>
      <c r="B57">
        <v>91.57</v>
      </c>
      <c r="C57">
        <v>91.57</v>
      </c>
      <c r="D57" t="s">
        <v>2622</v>
      </c>
    </row>
    <row r="58" spans="1:4" ht="13.5" thickBot="1">
      <c r="A58" s="21" t="s">
        <v>269</v>
      </c>
      <c r="B58" s="21">
        <v>555</v>
      </c>
      <c r="C58" s="21">
        <v>555</v>
      </c>
      <c r="D58" s="21" t="s">
        <v>2234</v>
      </c>
    </row>
    <row r="59" spans="1:4" ht="13.5" thickBot="1">
      <c r="A59" t="s">
        <v>1313</v>
      </c>
      <c r="B59">
        <v>45</v>
      </c>
      <c r="C59">
        <v>45</v>
      </c>
      <c r="D59" t="s">
        <v>2238</v>
      </c>
    </row>
    <row r="60" spans="1:4" ht="13.5" thickBot="1">
      <c r="A60" s="21" t="s">
        <v>3561</v>
      </c>
      <c r="B60" s="21">
        <v>222</v>
      </c>
      <c r="C60" s="21">
        <v>222</v>
      </c>
      <c r="D60" s="21" t="s">
        <v>3648</v>
      </c>
    </row>
    <row r="61" spans="1:4" ht="13.5" thickBot="1">
      <c r="A61" t="s">
        <v>1341</v>
      </c>
      <c r="B61">
        <v>152.69999999999999</v>
      </c>
      <c r="C61">
        <v>152.69999999999999</v>
      </c>
      <c r="D61" t="s">
        <v>438</v>
      </c>
    </row>
    <row r="62" spans="1:4">
      <c r="A62" s="24" t="s">
        <v>1323</v>
      </c>
      <c r="B62" s="24">
        <v>52.35</v>
      </c>
      <c r="C62">
        <f>SUM(B62:B63)</f>
        <v>109.85</v>
      </c>
      <c r="D62" s="24" t="s">
        <v>2228</v>
      </c>
    </row>
    <row r="63" spans="1:4" ht="13.5" thickBot="1">
      <c r="A63" s="30" t="s">
        <v>1323</v>
      </c>
      <c r="B63" s="30">
        <v>57.5</v>
      </c>
      <c r="D63" s="30" t="s">
        <v>3783</v>
      </c>
    </row>
    <row r="64" spans="1:4">
      <c r="A64" t="s">
        <v>1907</v>
      </c>
      <c r="B64">
        <v>820</v>
      </c>
      <c r="C64">
        <f>SUM(B64:B66)</f>
        <v>1223.07</v>
      </c>
      <c r="D64" t="s">
        <v>326</v>
      </c>
    </row>
    <row r="65" spans="1:4">
      <c r="A65" t="s">
        <v>2268</v>
      </c>
      <c r="B65">
        <v>374.53</v>
      </c>
      <c r="D65" t="s">
        <v>2268</v>
      </c>
    </row>
    <row r="66" spans="1:4" ht="13.5" thickBot="1">
      <c r="A66" t="s">
        <v>1908</v>
      </c>
      <c r="B66">
        <v>28.54</v>
      </c>
      <c r="D66" t="s">
        <v>3650</v>
      </c>
    </row>
    <row r="67" spans="1:4">
      <c r="A67" s="24" t="s">
        <v>271</v>
      </c>
      <c r="B67" s="24">
        <v>20657.2</v>
      </c>
      <c r="C67">
        <f>SUM(B67:B68)</f>
        <v>20781.72</v>
      </c>
      <c r="D67" s="24" t="s">
        <v>447</v>
      </c>
    </row>
    <row r="68" spans="1:4" ht="13.5" thickBot="1">
      <c r="A68" s="30" t="s">
        <v>271</v>
      </c>
      <c r="B68" s="30">
        <v>124.52</v>
      </c>
      <c r="D68" s="30" t="s">
        <v>447</v>
      </c>
    </row>
    <row r="69" spans="1:4" ht="13.5" thickBot="1">
      <c r="A69" t="s">
        <v>2261</v>
      </c>
      <c r="B69">
        <v>389.61</v>
      </c>
      <c r="C69">
        <v>389.61</v>
      </c>
      <c r="D69" t="s">
        <v>2261</v>
      </c>
    </row>
    <row r="70" spans="1:4">
      <c r="A70" s="24" t="s">
        <v>3526</v>
      </c>
      <c r="B70" s="24">
        <v>923.4</v>
      </c>
      <c r="C70">
        <f>SUM(B70:B73)</f>
        <v>1099.3600000000001</v>
      </c>
      <c r="D70" s="24" t="s">
        <v>323</v>
      </c>
    </row>
    <row r="71" spans="1:4">
      <c r="A71" s="27" t="s">
        <v>3526</v>
      </c>
      <c r="B71" s="27">
        <v>84</v>
      </c>
      <c r="D71" s="27" t="s">
        <v>2621</v>
      </c>
    </row>
    <row r="72" spans="1:4">
      <c r="A72" s="27" t="s">
        <v>3526</v>
      </c>
      <c r="B72" s="27">
        <v>11.96</v>
      </c>
      <c r="D72" s="27" t="s">
        <v>3784</v>
      </c>
    </row>
    <row r="73" spans="1:4" ht="13.5" thickBot="1">
      <c r="A73" s="30" t="s">
        <v>3526</v>
      </c>
      <c r="B73" s="30">
        <v>80</v>
      </c>
      <c r="D73" s="30" t="s">
        <v>448</v>
      </c>
    </row>
    <row r="74" spans="1:4">
      <c r="A74" t="s">
        <v>594</v>
      </c>
      <c r="B74">
        <v>360.6</v>
      </c>
      <c r="C74">
        <f>SUM(B74:B79)</f>
        <v>1578.19</v>
      </c>
      <c r="D74" t="s">
        <v>3786</v>
      </c>
    </row>
    <row r="75" spans="1:4">
      <c r="A75" t="s">
        <v>594</v>
      </c>
      <c r="B75">
        <v>623.82000000000005</v>
      </c>
      <c r="D75" t="s">
        <v>3786</v>
      </c>
    </row>
    <row r="76" spans="1:4">
      <c r="A76" t="s">
        <v>594</v>
      </c>
      <c r="B76">
        <v>155.09</v>
      </c>
      <c r="D76" t="s">
        <v>2236</v>
      </c>
    </row>
    <row r="77" spans="1:4">
      <c r="A77" t="s">
        <v>272</v>
      </c>
      <c r="B77">
        <v>110</v>
      </c>
      <c r="D77" t="s">
        <v>3254</v>
      </c>
    </row>
    <row r="78" spans="1:4">
      <c r="A78" t="s">
        <v>272</v>
      </c>
      <c r="B78">
        <v>200</v>
      </c>
      <c r="D78" t="s">
        <v>2237</v>
      </c>
    </row>
    <row r="79" spans="1:4">
      <c r="A79" t="s">
        <v>272</v>
      </c>
      <c r="B79">
        <v>128.68</v>
      </c>
      <c r="D79" t="s">
        <v>433</v>
      </c>
    </row>
    <row r="80" spans="1:4">
      <c r="A80" s="27" t="s">
        <v>1337</v>
      </c>
      <c r="B80">
        <v>13.35</v>
      </c>
      <c r="C80">
        <f>SUM(B80:B82)</f>
        <v>344.78</v>
      </c>
      <c r="D80" t="s">
        <v>432</v>
      </c>
    </row>
    <row r="81" spans="1:4">
      <c r="A81" s="27" t="s">
        <v>1337</v>
      </c>
      <c r="B81">
        <v>172</v>
      </c>
      <c r="D81" t="s">
        <v>298</v>
      </c>
    </row>
    <row r="82" spans="1:4">
      <c r="A82" s="27" t="s">
        <v>1337</v>
      </c>
      <c r="B82">
        <v>159.43</v>
      </c>
      <c r="D82" t="s">
        <v>439</v>
      </c>
    </row>
    <row r="83" spans="1:4">
      <c r="A83" s="27" t="s">
        <v>1906</v>
      </c>
      <c r="B83">
        <v>90</v>
      </c>
      <c r="D83" t="s">
        <v>2275</v>
      </c>
    </row>
    <row r="84" spans="1:4">
      <c r="A84" s="27" t="s">
        <v>1906</v>
      </c>
      <c r="B84">
        <v>75</v>
      </c>
      <c r="D84" t="s">
        <v>2275</v>
      </c>
    </row>
    <row r="85" spans="1:4">
      <c r="A85" s="27" t="s">
        <v>1906</v>
      </c>
      <c r="B85">
        <v>125</v>
      </c>
      <c r="D85" t="s">
        <v>2275</v>
      </c>
    </row>
    <row r="86" spans="1:4" ht="13.5" thickBot="1">
      <c r="A86" s="27" t="s">
        <v>1909</v>
      </c>
      <c r="B86">
        <v>2209.9699999999998</v>
      </c>
      <c r="D86" t="s">
        <v>3779</v>
      </c>
    </row>
    <row r="87" spans="1:4">
      <c r="A87" s="24" t="s">
        <v>3539</v>
      </c>
      <c r="B87" s="24">
        <v>110.69</v>
      </c>
      <c r="C87">
        <f>SUM(B87:B88)</f>
        <v>256.24</v>
      </c>
      <c r="D87" s="24" t="s">
        <v>2227</v>
      </c>
    </row>
    <row r="88" spans="1:4" ht="13.5" thickBot="1">
      <c r="A88" s="30" t="s">
        <v>3539</v>
      </c>
      <c r="B88" s="30">
        <v>145.55000000000001</v>
      </c>
      <c r="D88" s="30" t="s">
        <v>3649</v>
      </c>
    </row>
    <row r="89" spans="1:4">
      <c r="A89" t="s">
        <v>164</v>
      </c>
      <c r="B89">
        <v>11000</v>
      </c>
      <c r="C89">
        <v>11000</v>
      </c>
      <c r="D89" t="s">
        <v>164</v>
      </c>
    </row>
    <row r="91" spans="1:4">
      <c r="B91">
        <f>SUM(B2:B90)</f>
        <v>515163.57</v>
      </c>
    </row>
    <row r="92" spans="1:4">
      <c r="B92">
        <v>515163.76199999999</v>
      </c>
    </row>
    <row r="93" spans="1:4">
      <c r="B93">
        <f>B92-B91</f>
        <v>0.19199999998090789</v>
      </c>
    </row>
  </sheetData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J215"/>
  <sheetViews>
    <sheetView topLeftCell="H195" workbookViewId="0">
      <selection activeCell="J215" sqref="J215"/>
    </sheetView>
  </sheetViews>
  <sheetFormatPr baseColWidth="10" defaultRowHeight="12.75"/>
  <cols>
    <col min="1" max="1" width="11.42578125" hidden="1" customWidth="1"/>
    <col min="2" max="2" width="6.28515625" hidden="1" customWidth="1"/>
    <col min="3" max="3" width="11.42578125" hidden="1" customWidth="1"/>
    <col min="4" max="4" width="0.140625" hidden="1" customWidth="1"/>
    <col min="5" max="5" width="4.140625" hidden="1" customWidth="1"/>
    <col min="6" max="6" width="5" hidden="1" customWidth="1"/>
    <col min="7" max="7" width="11.42578125" hidden="1" customWidth="1"/>
    <col min="8" max="8" width="10.7109375" customWidth="1"/>
    <col min="9" max="9" width="64.5703125" customWidth="1"/>
  </cols>
  <sheetData>
    <row r="1" spans="1:10" ht="13.5" thickBot="1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1283</v>
      </c>
    </row>
    <row r="2" spans="1:10" s="21" customFormat="1" ht="13.5" thickBot="1">
      <c r="A2" s="19">
        <v>101010102001</v>
      </c>
      <c r="B2" s="21" t="s">
        <v>2902</v>
      </c>
      <c r="C2" s="21" t="s">
        <v>2626</v>
      </c>
      <c r="D2" s="21" t="s">
        <v>1288</v>
      </c>
      <c r="E2" s="21" t="s">
        <v>2628</v>
      </c>
      <c r="F2" s="21">
        <v>1541</v>
      </c>
      <c r="G2" s="22">
        <v>38736</v>
      </c>
      <c r="H2" s="21" t="s">
        <v>872</v>
      </c>
      <c r="I2" s="21" t="s">
        <v>3524</v>
      </c>
      <c r="J2" s="21">
        <v>79.19</v>
      </c>
    </row>
    <row r="3" spans="1:10" ht="13.5" customHeight="1" thickBot="1">
      <c r="A3">
        <v>101010102001</v>
      </c>
      <c r="B3" t="s">
        <v>2902</v>
      </c>
      <c r="C3" t="s">
        <v>2626</v>
      </c>
      <c r="D3" t="s">
        <v>1288</v>
      </c>
      <c r="E3" t="s">
        <v>2632</v>
      </c>
      <c r="F3">
        <v>124</v>
      </c>
      <c r="G3" s="1">
        <v>38741</v>
      </c>
      <c r="H3" t="s">
        <v>1120</v>
      </c>
      <c r="I3" s="20" t="s">
        <v>3527</v>
      </c>
      <c r="J3">
        <v>940.18</v>
      </c>
    </row>
    <row r="4" spans="1:10" s="24" customFormat="1">
      <c r="A4" s="23">
        <v>101010102001</v>
      </c>
      <c r="B4" s="24" t="s">
        <v>2902</v>
      </c>
      <c r="C4" s="24" t="s">
        <v>2626</v>
      </c>
      <c r="D4" s="24" t="s">
        <v>1288</v>
      </c>
      <c r="E4" s="24" t="s">
        <v>2628</v>
      </c>
      <c r="F4" s="24">
        <v>1500</v>
      </c>
      <c r="G4" s="25">
        <v>38734</v>
      </c>
      <c r="H4" s="24" t="s">
        <v>855</v>
      </c>
      <c r="I4" s="24" t="s">
        <v>1315</v>
      </c>
      <c r="J4" s="24">
        <v>30</v>
      </c>
    </row>
    <row r="5" spans="1:10" s="27" customFormat="1">
      <c r="A5" s="26">
        <v>101010102001</v>
      </c>
      <c r="B5" s="27" t="s">
        <v>2902</v>
      </c>
      <c r="C5" s="27" t="s">
        <v>2626</v>
      </c>
      <c r="D5" s="27" t="s">
        <v>1288</v>
      </c>
      <c r="E5" s="27" t="s">
        <v>2628</v>
      </c>
      <c r="F5" s="27">
        <v>1501</v>
      </c>
      <c r="G5" s="28">
        <v>38734</v>
      </c>
      <c r="H5" s="27" t="s">
        <v>855</v>
      </c>
      <c r="I5" s="27" t="s">
        <v>1315</v>
      </c>
      <c r="J5" s="27">
        <v>100</v>
      </c>
    </row>
    <row r="6" spans="1:10" s="27" customFormat="1">
      <c r="A6" s="26">
        <v>101010102001</v>
      </c>
      <c r="B6" s="27" t="s">
        <v>2902</v>
      </c>
      <c r="C6" s="27" t="s">
        <v>2626</v>
      </c>
      <c r="D6" s="27" t="s">
        <v>1288</v>
      </c>
      <c r="E6" s="27" t="s">
        <v>2628</v>
      </c>
      <c r="F6" s="27">
        <v>1498</v>
      </c>
      <c r="G6" s="28">
        <v>38734</v>
      </c>
      <c r="H6" s="27" t="s">
        <v>854</v>
      </c>
      <c r="I6" s="27" t="s">
        <v>1315</v>
      </c>
      <c r="J6" s="27">
        <v>30</v>
      </c>
    </row>
    <row r="7" spans="1:10" s="30" customFormat="1" ht="13.5" thickBot="1">
      <c r="A7" s="29">
        <v>101010102001</v>
      </c>
      <c r="B7" s="30" t="s">
        <v>2902</v>
      </c>
      <c r="C7" s="30" t="s">
        <v>2626</v>
      </c>
      <c r="D7" s="30" t="s">
        <v>1288</v>
      </c>
      <c r="E7" s="30" t="s">
        <v>2628</v>
      </c>
      <c r="F7" s="30">
        <v>1499</v>
      </c>
      <c r="G7" s="31">
        <v>38734</v>
      </c>
      <c r="H7" s="30" t="s">
        <v>854</v>
      </c>
      <c r="I7" s="30" t="s">
        <v>1315</v>
      </c>
      <c r="J7" s="30">
        <v>30</v>
      </c>
    </row>
    <row r="8" spans="1:10" ht="13.5" thickBot="1">
      <c r="A8">
        <v>101010102001</v>
      </c>
      <c r="B8" t="s">
        <v>2902</v>
      </c>
      <c r="C8" t="s">
        <v>2626</v>
      </c>
      <c r="D8" t="s">
        <v>1288</v>
      </c>
      <c r="E8" t="s">
        <v>2628</v>
      </c>
      <c r="F8">
        <v>1554</v>
      </c>
      <c r="G8" s="1">
        <v>38736</v>
      </c>
      <c r="H8" t="s">
        <v>881</v>
      </c>
      <c r="I8" t="s">
        <v>1325</v>
      </c>
      <c r="J8">
        <v>1818.13</v>
      </c>
    </row>
    <row r="9" spans="1:10" s="21" customFormat="1" ht="13.5" thickBot="1">
      <c r="A9" s="19">
        <v>101010102001</v>
      </c>
      <c r="B9" s="21" t="s">
        <v>2902</v>
      </c>
      <c r="C9" s="21" t="s">
        <v>2626</v>
      </c>
      <c r="D9" s="21" t="s">
        <v>1288</v>
      </c>
      <c r="E9" s="21" t="s">
        <v>2628</v>
      </c>
      <c r="F9" s="21">
        <v>1349</v>
      </c>
      <c r="G9" s="22">
        <v>38721</v>
      </c>
      <c r="H9" s="21" t="s">
        <v>3397</v>
      </c>
      <c r="I9" s="21" t="s">
        <v>1326</v>
      </c>
      <c r="J9" s="21">
        <v>182</v>
      </c>
    </row>
    <row r="10" spans="1:10" ht="13.5" thickBot="1">
      <c r="A10">
        <v>101010102001</v>
      </c>
      <c r="B10" t="s">
        <v>2902</v>
      </c>
      <c r="C10" t="s">
        <v>2626</v>
      </c>
      <c r="D10" t="s">
        <v>1288</v>
      </c>
      <c r="E10" t="s">
        <v>2628</v>
      </c>
      <c r="F10">
        <v>1581</v>
      </c>
      <c r="G10" s="1">
        <v>38740</v>
      </c>
      <c r="H10" t="s">
        <v>1105</v>
      </c>
      <c r="I10" t="s">
        <v>3532</v>
      </c>
      <c r="J10">
        <v>150</v>
      </c>
    </row>
    <row r="11" spans="1:10" s="24" customFormat="1">
      <c r="A11" s="23">
        <v>101010102001</v>
      </c>
      <c r="B11" s="24" t="s">
        <v>2902</v>
      </c>
      <c r="C11" s="24" t="s">
        <v>2626</v>
      </c>
      <c r="D11" s="24" t="s">
        <v>1288</v>
      </c>
      <c r="E11" s="24" t="s">
        <v>2628</v>
      </c>
      <c r="F11" s="24">
        <v>1681</v>
      </c>
      <c r="G11" s="25">
        <v>38745</v>
      </c>
      <c r="H11" s="24" t="s">
        <v>639</v>
      </c>
      <c r="I11" s="24" t="s">
        <v>1319</v>
      </c>
      <c r="J11" s="24">
        <v>12074.37</v>
      </c>
    </row>
    <row r="12" spans="1:10" s="27" customFormat="1">
      <c r="A12" s="26">
        <v>101010102001</v>
      </c>
      <c r="B12" s="27" t="s">
        <v>2902</v>
      </c>
      <c r="C12" s="27" t="s">
        <v>2626</v>
      </c>
      <c r="D12" s="27" t="s">
        <v>1288</v>
      </c>
      <c r="E12" s="27" t="s">
        <v>2628</v>
      </c>
      <c r="F12" s="27">
        <v>1351</v>
      </c>
      <c r="G12" s="28">
        <v>38721</v>
      </c>
      <c r="H12" s="27" t="s">
        <v>3399</v>
      </c>
      <c r="I12" s="27" t="s">
        <v>1319</v>
      </c>
      <c r="J12" s="27">
        <v>6087.78</v>
      </c>
    </row>
    <row r="13" spans="1:10" s="27" customFormat="1">
      <c r="A13" s="26">
        <v>101010102001</v>
      </c>
      <c r="B13" s="27" t="s">
        <v>2902</v>
      </c>
      <c r="C13" s="27" t="s">
        <v>2626</v>
      </c>
      <c r="D13" s="27" t="s">
        <v>1288</v>
      </c>
      <c r="E13" s="27" t="s">
        <v>2628</v>
      </c>
      <c r="F13" s="27">
        <v>1406</v>
      </c>
      <c r="G13" s="28">
        <v>38728</v>
      </c>
      <c r="H13" s="27" t="s">
        <v>807</v>
      </c>
      <c r="I13" s="27" t="s">
        <v>1319</v>
      </c>
      <c r="J13" s="27">
        <v>13957.71</v>
      </c>
    </row>
    <row r="14" spans="1:10" s="27" customFormat="1">
      <c r="A14" s="26">
        <v>101010102001</v>
      </c>
      <c r="B14" s="27" t="s">
        <v>2902</v>
      </c>
      <c r="C14" s="27" t="s">
        <v>2626</v>
      </c>
      <c r="D14" s="27" t="s">
        <v>1288</v>
      </c>
      <c r="E14" s="27" t="s">
        <v>2628</v>
      </c>
      <c r="F14" s="27">
        <v>1316</v>
      </c>
      <c r="G14" s="28">
        <v>38719</v>
      </c>
      <c r="H14" s="27" t="s">
        <v>2904</v>
      </c>
      <c r="I14" s="27" t="s">
        <v>1319</v>
      </c>
      <c r="J14" s="27">
        <v>422.36</v>
      </c>
    </row>
    <row r="15" spans="1:10" s="27" customFormat="1">
      <c r="A15" s="26">
        <v>101010102001</v>
      </c>
      <c r="B15" s="27" t="s">
        <v>2902</v>
      </c>
      <c r="C15" s="27" t="s">
        <v>2626</v>
      </c>
      <c r="D15" s="27" t="s">
        <v>1288</v>
      </c>
      <c r="E15" s="27" t="s">
        <v>2628</v>
      </c>
      <c r="F15" s="27">
        <v>1317</v>
      </c>
      <c r="G15" s="28">
        <v>38719</v>
      </c>
      <c r="H15" s="27" t="s">
        <v>2904</v>
      </c>
      <c r="I15" s="27" t="s">
        <v>1319</v>
      </c>
      <c r="J15" s="27">
        <v>232.18</v>
      </c>
    </row>
    <row r="16" spans="1:10" s="27" customFormat="1">
      <c r="A16" s="26">
        <v>101010102001</v>
      </c>
      <c r="B16" s="27" t="s">
        <v>2902</v>
      </c>
      <c r="C16" s="27" t="s">
        <v>2626</v>
      </c>
      <c r="D16" s="27" t="s">
        <v>1288</v>
      </c>
      <c r="E16" s="27" t="s">
        <v>2628</v>
      </c>
      <c r="F16" s="27">
        <v>1516</v>
      </c>
      <c r="G16" s="28">
        <v>38734</v>
      </c>
      <c r="H16" s="27" t="s">
        <v>856</v>
      </c>
      <c r="I16" s="27" t="s">
        <v>1319</v>
      </c>
      <c r="J16" s="27">
        <v>251.5</v>
      </c>
    </row>
    <row r="17" spans="1:10" s="27" customFormat="1">
      <c r="A17" s="26">
        <v>101010102001</v>
      </c>
      <c r="B17" s="27" t="s">
        <v>2902</v>
      </c>
      <c r="C17" s="27" t="s">
        <v>2626</v>
      </c>
      <c r="D17" s="27" t="s">
        <v>1288</v>
      </c>
      <c r="E17" s="27" t="s">
        <v>2628</v>
      </c>
      <c r="F17" s="27">
        <v>1524</v>
      </c>
      <c r="G17" s="28">
        <v>38734</v>
      </c>
      <c r="H17" s="27" t="s">
        <v>856</v>
      </c>
      <c r="I17" s="27" t="s">
        <v>1319</v>
      </c>
      <c r="J17" s="27">
        <v>40.5</v>
      </c>
    </row>
    <row r="18" spans="1:10" s="27" customFormat="1">
      <c r="A18" s="26">
        <v>101010102001</v>
      </c>
      <c r="B18" s="27" t="s">
        <v>2902</v>
      </c>
      <c r="C18" s="27" t="s">
        <v>2626</v>
      </c>
      <c r="D18" s="27" t="s">
        <v>1288</v>
      </c>
      <c r="E18" s="27" t="s">
        <v>2628</v>
      </c>
      <c r="F18" s="27">
        <v>1525</v>
      </c>
      <c r="G18" s="28">
        <v>38734</v>
      </c>
      <c r="H18" s="27" t="s">
        <v>856</v>
      </c>
      <c r="I18" s="27" t="s">
        <v>1319</v>
      </c>
      <c r="J18" s="27">
        <v>32</v>
      </c>
    </row>
    <row r="19" spans="1:10" s="27" customFormat="1">
      <c r="A19" s="26">
        <v>101010102001</v>
      </c>
      <c r="B19" s="27" t="s">
        <v>2902</v>
      </c>
      <c r="C19" s="27" t="s">
        <v>2626</v>
      </c>
      <c r="D19" s="27" t="s">
        <v>1288</v>
      </c>
      <c r="E19" s="27" t="s">
        <v>2628</v>
      </c>
      <c r="F19" s="27">
        <v>1526</v>
      </c>
      <c r="G19" s="28">
        <v>38734</v>
      </c>
      <c r="H19" s="27" t="s">
        <v>856</v>
      </c>
      <c r="I19" s="27" t="s">
        <v>1319</v>
      </c>
      <c r="J19" s="27">
        <v>29</v>
      </c>
    </row>
    <row r="20" spans="1:10" s="27" customFormat="1">
      <c r="A20" s="26">
        <v>101010102001</v>
      </c>
      <c r="B20" s="27" t="s">
        <v>2902</v>
      </c>
      <c r="C20" s="27" t="s">
        <v>2626</v>
      </c>
      <c r="D20" s="27" t="s">
        <v>1288</v>
      </c>
      <c r="E20" s="27" t="s">
        <v>2628</v>
      </c>
      <c r="F20" s="27">
        <v>1528</v>
      </c>
      <c r="G20" s="28">
        <v>38734</v>
      </c>
      <c r="H20" s="27" t="s">
        <v>861</v>
      </c>
      <c r="I20" s="27" t="s">
        <v>1319</v>
      </c>
      <c r="J20" s="27">
        <v>52</v>
      </c>
    </row>
    <row r="21" spans="1:10" s="27" customFormat="1">
      <c r="A21" s="26">
        <v>101010102001</v>
      </c>
      <c r="B21" s="27" t="s">
        <v>2902</v>
      </c>
      <c r="C21" s="27" t="s">
        <v>2626</v>
      </c>
      <c r="D21" s="27" t="s">
        <v>1288</v>
      </c>
      <c r="E21" s="27" t="s">
        <v>2628</v>
      </c>
      <c r="F21" s="27">
        <v>1517</v>
      </c>
      <c r="G21" s="28">
        <v>38734</v>
      </c>
      <c r="H21" s="27" t="s">
        <v>857</v>
      </c>
      <c r="I21" s="27" t="s">
        <v>1319</v>
      </c>
      <c r="J21" s="27">
        <v>107.12</v>
      </c>
    </row>
    <row r="22" spans="1:10" s="27" customFormat="1">
      <c r="A22" s="26">
        <v>101010102001</v>
      </c>
      <c r="B22" s="27" t="s">
        <v>2902</v>
      </c>
      <c r="C22" s="27" t="s">
        <v>2626</v>
      </c>
      <c r="D22" s="27" t="s">
        <v>1288</v>
      </c>
      <c r="E22" s="27" t="s">
        <v>2628</v>
      </c>
      <c r="F22" s="27">
        <v>1521</v>
      </c>
      <c r="G22" s="28">
        <v>38734</v>
      </c>
      <c r="H22" s="27" t="s">
        <v>857</v>
      </c>
      <c r="I22" s="27" t="s">
        <v>1319</v>
      </c>
      <c r="J22" s="27">
        <v>69.5</v>
      </c>
    </row>
    <row r="23" spans="1:10" s="27" customFormat="1">
      <c r="A23" s="26">
        <v>101010102001</v>
      </c>
      <c r="B23" s="27" t="s">
        <v>2902</v>
      </c>
      <c r="C23" s="27" t="s">
        <v>2626</v>
      </c>
      <c r="D23" s="27" t="s">
        <v>1288</v>
      </c>
      <c r="E23" s="27" t="s">
        <v>2628</v>
      </c>
      <c r="F23" s="27">
        <v>1522</v>
      </c>
      <c r="G23" s="28">
        <v>38734</v>
      </c>
      <c r="H23" s="27" t="s">
        <v>857</v>
      </c>
      <c r="I23" s="27" t="s">
        <v>1319</v>
      </c>
      <c r="J23" s="27">
        <v>63</v>
      </c>
    </row>
    <row r="24" spans="1:10" s="27" customFormat="1">
      <c r="A24" s="26">
        <v>101010102001</v>
      </c>
      <c r="B24" s="27" t="s">
        <v>2902</v>
      </c>
      <c r="C24" s="27" t="s">
        <v>2626</v>
      </c>
      <c r="D24" s="27" t="s">
        <v>1288</v>
      </c>
      <c r="E24" s="27" t="s">
        <v>2628</v>
      </c>
      <c r="F24" s="27">
        <v>1527</v>
      </c>
      <c r="G24" s="28">
        <v>38734</v>
      </c>
      <c r="H24" s="27" t="s">
        <v>857</v>
      </c>
      <c r="I24" s="27" t="s">
        <v>1319</v>
      </c>
      <c r="J24" s="27">
        <v>24</v>
      </c>
    </row>
    <row r="25" spans="1:10" s="27" customFormat="1">
      <c r="A25" s="26">
        <v>101010102001</v>
      </c>
      <c r="B25" s="27" t="s">
        <v>2902</v>
      </c>
      <c r="C25" s="27" t="s">
        <v>2626</v>
      </c>
      <c r="D25" s="27" t="s">
        <v>1288</v>
      </c>
      <c r="E25" s="27" t="s">
        <v>2628</v>
      </c>
      <c r="F25" s="27">
        <v>1523</v>
      </c>
      <c r="G25" s="28">
        <v>38734</v>
      </c>
      <c r="H25" s="27" t="s">
        <v>860</v>
      </c>
      <c r="I25" s="27" t="s">
        <v>1319</v>
      </c>
      <c r="J25" s="27">
        <v>53</v>
      </c>
    </row>
    <row r="26" spans="1:10" s="27" customFormat="1">
      <c r="A26" s="26">
        <v>101010102001</v>
      </c>
      <c r="B26" s="27" t="s">
        <v>2902</v>
      </c>
      <c r="C26" s="27" t="s">
        <v>2626</v>
      </c>
      <c r="D26" s="27" t="s">
        <v>1288</v>
      </c>
      <c r="E26" s="27" t="s">
        <v>2628</v>
      </c>
      <c r="F26" s="27">
        <v>1529</v>
      </c>
      <c r="G26" s="28">
        <v>38734</v>
      </c>
      <c r="H26" s="27" t="s">
        <v>860</v>
      </c>
      <c r="I26" s="27" t="s">
        <v>1319</v>
      </c>
      <c r="J26" s="27">
        <v>68.25</v>
      </c>
    </row>
    <row r="27" spans="1:10" s="27" customFormat="1">
      <c r="A27" s="26">
        <v>101010102001</v>
      </c>
      <c r="B27" s="27" t="s">
        <v>2902</v>
      </c>
      <c r="C27" s="27" t="s">
        <v>2626</v>
      </c>
      <c r="D27" s="27" t="s">
        <v>1288</v>
      </c>
      <c r="E27" s="27" t="s">
        <v>2628</v>
      </c>
      <c r="F27" s="27">
        <v>1518</v>
      </c>
      <c r="G27" s="28">
        <v>38734</v>
      </c>
      <c r="H27" s="27" t="s">
        <v>858</v>
      </c>
      <c r="I27" s="27" t="s">
        <v>1319</v>
      </c>
      <c r="J27" s="27">
        <v>103.75</v>
      </c>
    </row>
    <row r="28" spans="1:10" s="27" customFormat="1">
      <c r="A28" s="26">
        <v>101010102001</v>
      </c>
      <c r="B28" s="27" t="s">
        <v>2902</v>
      </c>
      <c r="C28" s="27" t="s">
        <v>2626</v>
      </c>
      <c r="D28" s="27" t="s">
        <v>1288</v>
      </c>
      <c r="E28" s="27" t="s">
        <v>2628</v>
      </c>
      <c r="F28" s="27">
        <v>1520</v>
      </c>
      <c r="G28" s="28">
        <v>38734</v>
      </c>
      <c r="H28" s="27" t="s">
        <v>858</v>
      </c>
      <c r="I28" s="27" t="s">
        <v>1319</v>
      </c>
      <c r="J28" s="27">
        <v>82.5</v>
      </c>
    </row>
    <row r="29" spans="1:10" s="27" customFormat="1">
      <c r="A29" s="26">
        <v>101010102001</v>
      </c>
      <c r="B29" s="27" t="s">
        <v>2902</v>
      </c>
      <c r="C29" s="27" t="s">
        <v>2626</v>
      </c>
      <c r="D29" s="27" t="s">
        <v>1288</v>
      </c>
      <c r="E29" s="27" t="s">
        <v>2628</v>
      </c>
      <c r="F29" s="27">
        <v>1538</v>
      </c>
      <c r="G29" s="28">
        <v>38736</v>
      </c>
      <c r="H29" s="27" t="s">
        <v>858</v>
      </c>
      <c r="I29" s="27" t="s">
        <v>1319</v>
      </c>
      <c r="J29" s="27">
        <v>20000</v>
      </c>
    </row>
    <row r="30" spans="1:10" s="27" customFormat="1">
      <c r="A30" s="26">
        <v>101010102001</v>
      </c>
      <c r="B30" s="27" t="s">
        <v>2902</v>
      </c>
      <c r="C30" s="27" t="s">
        <v>2626</v>
      </c>
      <c r="D30" s="27" t="s">
        <v>1288</v>
      </c>
      <c r="E30" s="27" t="s">
        <v>2628</v>
      </c>
      <c r="F30" s="27">
        <v>1612</v>
      </c>
      <c r="G30" s="28">
        <v>38741</v>
      </c>
      <c r="H30" s="27" t="s">
        <v>1113</v>
      </c>
      <c r="I30" s="27" t="s">
        <v>1319</v>
      </c>
      <c r="J30" s="27">
        <v>754.5</v>
      </c>
    </row>
    <row r="31" spans="1:10" s="27" customFormat="1">
      <c r="A31" s="26">
        <v>101010102001</v>
      </c>
      <c r="B31" s="27" t="s">
        <v>2902</v>
      </c>
      <c r="C31" s="27" t="s">
        <v>2626</v>
      </c>
      <c r="D31" s="27" t="s">
        <v>1288</v>
      </c>
      <c r="E31" s="27" t="s">
        <v>2628</v>
      </c>
      <c r="F31" s="27">
        <v>1613</v>
      </c>
      <c r="G31" s="28">
        <v>38741</v>
      </c>
      <c r="H31" s="27" t="s">
        <v>1113</v>
      </c>
      <c r="I31" s="27" t="s">
        <v>1319</v>
      </c>
      <c r="J31" s="27">
        <v>89.5</v>
      </c>
    </row>
    <row r="32" spans="1:10" s="27" customFormat="1">
      <c r="A32" s="26">
        <v>101010102001</v>
      </c>
      <c r="B32" s="27" t="s">
        <v>2902</v>
      </c>
      <c r="C32" s="27" t="s">
        <v>2626</v>
      </c>
      <c r="D32" s="27" t="s">
        <v>1288</v>
      </c>
      <c r="E32" s="27" t="s">
        <v>2628</v>
      </c>
      <c r="F32" s="27">
        <v>1615</v>
      </c>
      <c r="G32" s="28">
        <v>38741</v>
      </c>
      <c r="H32" s="27" t="s">
        <v>1113</v>
      </c>
      <c r="I32" s="27" t="s">
        <v>1319</v>
      </c>
      <c r="J32" s="27">
        <v>82.5</v>
      </c>
    </row>
    <row r="33" spans="1:10" s="27" customFormat="1">
      <c r="A33" s="26">
        <v>101010102001</v>
      </c>
      <c r="B33" s="27" t="s">
        <v>2902</v>
      </c>
      <c r="C33" s="27" t="s">
        <v>2626</v>
      </c>
      <c r="D33" s="27" t="s">
        <v>1288</v>
      </c>
      <c r="E33" s="27" t="s">
        <v>2628</v>
      </c>
      <c r="F33" s="27">
        <v>1616</v>
      </c>
      <c r="G33" s="28">
        <v>38741</v>
      </c>
      <c r="H33" s="27" t="s">
        <v>1113</v>
      </c>
      <c r="I33" s="27" t="s">
        <v>1319</v>
      </c>
      <c r="J33" s="27">
        <v>44.5</v>
      </c>
    </row>
    <row r="34" spans="1:10" s="27" customFormat="1">
      <c r="A34" s="26">
        <v>101010102001</v>
      </c>
      <c r="B34" s="27" t="s">
        <v>2902</v>
      </c>
      <c r="C34" s="27" t="s">
        <v>2626</v>
      </c>
      <c r="D34" s="27" t="s">
        <v>1288</v>
      </c>
      <c r="E34" s="27" t="s">
        <v>2628</v>
      </c>
      <c r="F34" s="27">
        <v>1617</v>
      </c>
      <c r="G34" s="28">
        <v>38741</v>
      </c>
      <c r="H34" s="27" t="s">
        <v>1113</v>
      </c>
      <c r="I34" s="27" t="s">
        <v>1319</v>
      </c>
      <c r="J34" s="27">
        <v>39.5</v>
      </c>
    </row>
    <row r="35" spans="1:10" s="27" customFormat="1">
      <c r="A35" s="26">
        <v>101010102001</v>
      </c>
      <c r="B35" s="27" t="s">
        <v>2902</v>
      </c>
      <c r="C35" s="27" t="s">
        <v>2626</v>
      </c>
      <c r="D35" s="27" t="s">
        <v>1288</v>
      </c>
      <c r="E35" s="27" t="s">
        <v>2628</v>
      </c>
      <c r="F35" s="27">
        <v>1618</v>
      </c>
      <c r="G35" s="28">
        <v>38741</v>
      </c>
      <c r="H35" s="27" t="s">
        <v>1113</v>
      </c>
      <c r="I35" s="27" t="s">
        <v>1319</v>
      </c>
      <c r="J35" s="27">
        <v>24.5</v>
      </c>
    </row>
    <row r="36" spans="1:10" s="27" customFormat="1">
      <c r="A36" s="26">
        <v>101010102001</v>
      </c>
      <c r="B36" s="27" t="s">
        <v>2902</v>
      </c>
      <c r="C36" s="27" t="s">
        <v>2626</v>
      </c>
      <c r="D36" s="27" t="s">
        <v>1288</v>
      </c>
      <c r="E36" s="27" t="s">
        <v>2628</v>
      </c>
      <c r="F36" s="27">
        <v>1619</v>
      </c>
      <c r="G36" s="28">
        <v>38741</v>
      </c>
      <c r="H36" s="27" t="s">
        <v>1113</v>
      </c>
      <c r="I36" s="27" t="s">
        <v>1319</v>
      </c>
      <c r="J36" s="27">
        <v>15.75</v>
      </c>
    </row>
    <row r="37" spans="1:10" s="27" customFormat="1">
      <c r="A37" s="26">
        <v>101010102001</v>
      </c>
      <c r="B37" s="27" t="s">
        <v>2902</v>
      </c>
      <c r="C37" s="27" t="s">
        <v>2626</v>
      </c>
      <c r="D37" s="27" t="s">
        <v>1288</v>
      </c>
      <c r="E37" s="27" t="s">
        <v>2628</v>
      </c>
      <c r="F37" s="27">
        <v>1620</v>
      </c>
      <c r="G37" s="28">
        <v>38741</v>
      </c>
      <c r="H37" s="27" t="s">
        <v>1113</v>
      </c>
      <c r="I37" s="27" t="s">
        <v>1319</v>
      </c>
      <c r="J37" s="27">
        <v>150.69999999999999</v>
      </c>
    </row>
    <row r="38" spans="1:10" s="27" customFormat="1">
      <c r="A38" s="26">
        <v>101010102001</v>
      </c>
      <c r="B38" s="27" t="s">
        <v>2902</v>
      </c>
      <c r="C38" s="27" t="s">
        <v>2626</v>
      </c>
      <c r="D38" s="27" t="s">
        <v>1288</v>
      </c>
      <c r="E38" s="27" t="s">
        <v>2628</v>
      </c>
      <c r="F38" s="27">
        <v>1621</v>
      </c>
      <c r="G38" s="28">
        <v>38741</v>
      </c>
      <c r="H38" s="27" t="s">
        <v>1113</v>
      </c>
      <c r="I38" s="27" t="s">
        <v>1319</v>
      </c>
      <c r="J38" s="27">
        <v>125.2</v>
      </c>
    </row>
    <row r="39" spans="1:10" s="27" customFormat="1">
      <c r="A39" s="26">
        <v>101010102001</v>
      </c>
      <c r="B39" s="27" t="s">
        <v>2902</v>
      </c>
      <c r="C39" s="27" t="s">
        <v>2626</v>
      </c>
      <c r="D39" s="27" t="s">
        <v>1288</v>
      </c>
      <c r="E39" s="27" t="s">
        <v>2628</v>
      </c>
      <c r="F39" s="27">
        <v>1622</v>
      </c>
      <c r="G39" s="28">
        <v>38741</v>
      </c>
      <c r="H39" s="27" t="s">
        <v>1113</v>
      </c>
      <c r="I39" s="27" t="s">
        <v>1319</v>
      </c>
      <c r="J39" s="27">
        <v>120.88</v>
      </c>
    </row>
    <row r="40" spans="1:10" s="27" customFormat="1">
      <c r="A40" s="26">
        <v>101010102001</v>
      </c>
      <c r="B40" s="27" t="s">
        <v>2902</v>
      </c>
      <c r="C40" s="27" t="s">
        <v>2626</v>
      </c>
      <c r="D40" s="27" t="s">
        <v>1288</v>
      </c>
      <c r="E40" s="27" t="s">
        <v>2628</v>
      </c>
      <c r="F40" s="27">
        <v>1623</v>
      </c>
      <c r="G40" s="28">
        <v>38741</v>
      </c>
      <c r="H40" s="27" t="s">
        <v>1113</v>
      </c>
      <c r="I40" s="27" t="s">
        <v>1319</v>
      </c>
      <c r="J40" s="27">
        <v>107.3</v>
      </c>
    </row>
    <row r="41" spans="1:10" s="27" customFormat="1">
      <c r="A41" s="26">
        <v>101010102001</v>
      </c>
      <c r="B41" s="27" t="s">
        <v>2902</v>
      </c>
      <c r="C41" s="27" t="s">
        <v>2626</v>
      </c>
      <c r="D41" s="27" t="s">
        <v>1288</v>
      </c>
      <c r="E41" s="27" t="s">
        <v>2628</v>
      </c>
      <c r="F41" s="27">
        <v>1624</v>
      </c>
      <c r="G41" s="28">
        <v>38741</v>
      </c>
      <c r="H41" s="27" t="s">
        <v>1113</v>
      </c>
      <c r="I41" s="27" t="s">
        <v>1319</v>
      </c>
      <c r="J41" s="27">
        <v>68.849999999999994</v>
      </c>
    </row>
    <row r="42" spans="1:10" s="27" customFormat="1">
      <c r="A42" s="26">
        <v>101010102001</v>
      </c>
      <c r="B42" s="27" t="s">
        <v>2902</v>
      </c>
      <c r="C42" s="27" t="s">
        <v>2626</v>
      </c>
      <c r="D42" s="27" t="s">
        <v>1288</v>
      </c>
      <c r="E42" s="27" t="s">
        <v>2628</v>
      </c>
      <c r="F42" s="27">
        <v>1625</v>
      </c>
      <c r="G42" s="28">
        <v>38741</v>
      </c>
      <c r="H42" s="27" t="s">
        <v>1113</v>
      </c>
      <c r="I42" s="27" t="s">
        <v>1319</v>
      </c>
      <c r="J42" s="27">
        <v>60.35</v>
      </c>
    </row>
    <row r="43" spans="1:10" s="27" customFormat="1">
      <c r="A43" s="26">
        <v>101010102001</v>
      </c>
      <c r="B43" s="27" t="s">
        <v>2902</v>
      </c>
      <c r="C43" s="27" t="s">
        <v>2626</v>
      </c>
      <c r="D43" s="27" t="s">
        <v>1288</v>
      </c>
      <c r="E43" s="27" t="s">
        <v>2628</v>
      </c>
      <c r="F43" s="27">
        <v>1626</v>
      </c>
      <c r="G43" s="28">
        <v>38741</v>
      </c>
      <c r="H43" s="27" t="s">
        <v>1113</v>
      </c>
      <c r="I43" s="27" t="s">
        <v>1319</v>
      </c>
      <c r="J43" s="27">
        <v>26.67</v>
      </c>
    </row>
    <row r="44" spans="1:10" s="27" customFormat="1">
      <c r="A44" s="26">
        <v>101010102001</v>
      </c>
      <c r="B44" s="27" t="s">
        <v>2902</v>
      </c>
      <c r="C44" s="27" t="s">
        <v>2626</v>
      </c>
      <c r="D44" s="27" t="s">
        <v>1288</v>
      </c>
      <c r="E44" s="27" t="s">
        <v>2628</v>
      </c>
      <c r="F44" s="27">
        <v>1628</v>
      </c>
      <c r="G44" s="28">
        <v>38741</v>
      </c>
      <c r="H44" s="27" t="s">
        <v>1113</v>
      </c>
      <c r="I44" s="27" t="s">
        <v>1319</v>
      </c>
      <c r="J44" s="27">
        <v>23.63</v>
      </c>
    </row>
    <row r="45" spans="1:10" s="27" customFormat="1">
      <c r="A45" s="26">
        <v>101010102001</v>
      </c>
      <c r="B45" s="27" t="s">
        <v>2902</v>
      </c>
      <c r="C45" s="27" t="s">
        <v>2626</v>
      </c>
      <c r="D45" s="27" t="s">
        <v>1288</v>
      </c>
      <c r="E45" s="27" t="s">
        <v>2628</v>
      </c>
      <c r="F45" s="27">
        <v>1629</v>
      </c>
      <c r="G45" s="28">
        <v>38741</v>
      </c>
      <c r="H45" s="27" t="s">
        <v>1113</v>
      </c>
      <c r="I45" s="27" t="s">
        <v>1319</v>
      </c>
      <c r="J45" s="27">
        <v>27.03</v>
      </c>
    </row>
    <row r="46" spans="1:10" s="27" customFormat="1">
      <c r="A46" s="26">
        <v>101010102001</v>
      </c>
      <c r="B46" s="27" t="s">
        <v>2902</v>
      </c>
      <c r="C46" s="27" t="s">
        <v>2626</v>
      </c>
      <c r="D46" s="27" t="s">
        <v>1288</v>
      </c>
      <c r="E46" s="27" t="s">
        <v>2628</v>
      </c>
      <c r="F46" s="27">
        <v>1630</v>
      </c>
      <c r="G46" s="28">
        <v>38741</v>
      </c>
      <c r="H46" s="27" t="s">
        <v>1113</v>
      </c>
      <c r="I46" s="27" t="s">
        <v>1319</v>
      </c>
      <c r="J46" s="27">
        <v>223</v>
      </c>
    </row>
    <row r="47" spans="1:10" s="27" customFormat="1">
      <c r="A47" s="26">
        <v>101010102001</v>
      </c>
      <c r="B47" s="27" t="s">
        <v>2902</v>
      </c>
      <c r="C47" s="27" t="s">
        <v>2626</v>
      </c>
      <c r="D47" s="27" t="s">
        <v>1288</v>
      </c>
      <c r="E47" s="27" t="s">
        <v>2628</v>
      </c>
      <c r="F47" s="27">
        <v>1631</v>
      </c>
      <c r="G47" s="28">
        <v>38741</v>
      </c>
      <c r="H47" s="27" t="s">
        <v>1113</v>
      </c>
      <c r="I47" s="27" t="s">
        <v>1319</v>
      </c>
      <c r="J47" s="27">
        <v>214.72</v>
      </c>
    </row>
    <row r="48" spans="1:10" s="27" customFormat="1">
      <c r="A48" s="26">
        <v>101010102001</v>
      </c>
      <c r="B48" s="27" t="s">
        <v>2902</v>
      </c>
      <c r="C48" s="27" t="s">
        <v>2626</v>
      </c>
      <c r="D48" s="27" t="s">
        <v>1288</v>
      </c>
      <c r="E48" s="27" t="s">
        <v>2628</v>
      </c>
      <c r="F48" s="27">
        <v>1632</v>
      </c>
      <c r="G48" s="28">
        <v>38741</v>
      </c>
      <c r="H48" s="27" t="s">
        <v>1113</v>
      </c>
      <c r="I48" s="27" t="s">
        <v>1319</v>
      </c>
      <c r="J48" s="27">
        <v>213.6</v>
      </c>
    </row>
    <row r="49" spans="1:10" s="27" customFormat="1">
      <c r="A49" s="26">
        <v>101010102001</v>
      </c>
      <c r="B49" s="27" t="s">
        <v>2902</v>
      </c>
      <c r="C49" s="27" t="s">
        <v>2626</v>
      </c>
      <c r="D49" s="27" t="s">
        <v>1288</v>
      </c>
      <c r="E49" s="27" t="s">
        <v>2628</v>
      </c>
      <c r="F49" s="27">
        <v>1633</v>
      </c>
      <c r="G49" s="28">
        <v>38741</v>
      </c>
      <c r="H49" s="27" t="s">
        <v>1113</v>
      </c>
      <c r="I49" s="27" t="s">
        <v>1319</v>
      </c>
      <c r="J49" s="27">
        <v>182</v>
      </c>
    </row>
    <row r="50" spans="1:10" s="27" customFormat="1">
      <c r="A50" s="26">
        <v>101010102001</v>
      </c>
      <c r="B50" s="27" t="s">
        <v>2902</v>
      </c>
      <c r="C50" s="27" t="s">
        <v>2626</v>
      </c>
      <c r="D50" s="27" t="s">
        <v>1288</v>
      </c>
      <c r="E50" s="27" t="s">
        <v>2628</v>
      </c>
      <c r="F50" s="27">
        <v>1635</v>
      </c>
      <c r="G50" s="28">
        <v>38741</v>
      </c>
      <c r="H50" s="27" t="s">
        <v>1113</v>
      </c>
      <c r="I50" s="27" t="s">
        <v>1319</v>
      </c>
      <c r="J50" s="27">
        <v>57</v>
      </c>
    </row>
    <row r="51" spans="1:10" s="27" customFormat="1">
      <c r="A51" s="26">
        <v>101010102001</v>
      </c>
      <c r="B51" s="27" t="s">
        <v>2902</v>
      </c>
      <c r="C51" s="27" t="s">
        <v>2626</v>
      </c>
      <c r="D51" s="27" t="s">
        <v>1288</v>
      </c>
      <c r="E51" s="27" t="s">
        <v>2628</v>
      </c>
      <c r="F51" s="27">
        <v>1636</v>
      </c>
      <c r="G51" s="28">
        <v>38741</v>
      </c>
      <c r="H51" s="27" t="s">
        <v>1113</v>
      </c>
      <c r="I51" s="27" t="s">
        <v>1319</v>
      </c>
      <c r="J51" s="27">
        <v>21.25</v>
      </c>
    </row>
    <row r="52" spans="1:10" s="27" customFormat="1">
      <c r="A52" s="26">
        <v>101010102001</v>
      </c>
      <c r="B52" s="27" t="s">
        <v>2902</v>
      </c>
      <c r="C52" s="27" t="s">
        <v>2626</v>
      </c>
      <c r="D52" s="27" t="s">
        <v>1288</v>
      </c>
      <c r="E52" s="27" t="s">
        <v>2628</v>
      </c>
      <c r="F52" s="27">
        <v>1319</v>
      </c>
      <c r="G52" s="28">
        <v>38719</v>
      </c>
      <c r="H52" s="27" t="s">
        <v>2905</v>
      </c>
      <c r="I52" s="27" t="s">
        <v>1319</v>
      </c>
      <c r="J52" s="27">
        <v>150</v>
      </c>
    </row>
    <row r="53" spans="1:10" s="27" customFormat="1">
      <c r="A53" s="26">
        <v>101010102001</v>
      </c>
      <c r="B53" s="27" t="s">
        <v>2902</v>
      </c>
      <c r="C53" s="27" t="s">
        <v>2626</v>
      </c>
      <c r="D53" s="27" t="s">
        <v>1288</v>
      </c>
      <c r="E53" s="27" t="s">
        <v>2628</v>
      </c>
      <c r="F53" s="27">
        <v>1323</v>
      </c>
      <c r="G53" s="28">
        <v>38719</v>
      </c>
      <c r="H53" s="27" t="s">
        <v>2905</v>
      </c>
      <c r="I53" s="27" t="s">
        <v>1319</v>
      </c>
      <c r="J53" s="27">
        <v>86.5</v>
      </c>
    </row>
    <row r="54" spans="1:10" s="27" customFormat="1">
      <c r="A54" s="26">
        <v>101010102001</v>
      </c>
      <c r="B54" s="27" t="s">
        <v>2902</v>
      </c>
      <c r="C54" s="27" t="s">
        <v>2626</v>
      </c>
      <c r="D54" s="27" t="s">
        <v>1288</v>
      </c>
      <c r="E54" s="27" t="s">
        <v>2628</v>
      </c>
      <c r="F54" s="27">
        <v>1326</v>
      </c>
      <c r="G54" s="28">
        <v>38719</v>
      </c>
      <c r="H54" s="27" t="s">
        <v>2905</v>
      </c>
      <c r="I54" s="27" t="s">
        <v>1319</v>
      </c>
      <c r="J54" s="27">
        <v>50.75</v>
      </c>
    </row>
    <row r="55" spans="1:10" s="27" customFormat="1">
      <c r="A55" s="26">
        <v>101010102001</v>
      </c>
      <c r="B55" s="27" t="s">
        <v>2902</v>
      </c>
      <c r="C55" s="27" t="s">
        <v>2626</v>
      </c>
      <c r="D55" s="27" t="s">
        <v>1288</v>
      </c>
      <c r="E55" s="27" t="s">
        <v>2628</v>
      </c>
      <c r="F55" s="27">
        <v>1328</v>
      </c>
      <c r="G55" s="28">
        <v>38719</v>
      </c>
      <c r="H55" s="27" t="s">
        <v>2905</v>
      </c>
      <c r="I55" s="27" t="s">
        <v>1319</v>
      </c>
      <c r="J55" s="27">
        <v>27.5</v>
      </c>
    </row>
    <row r="56" spans="1:10" s="27" customFormat="1">
      <c r="A56" s="26">
        <v>101010102001</v>
      </c>
      <c r="B56" s="27" t="s">
        <v>2902</v>
      </c>
      <c r="C56" s="27" t="s">
        <v>2626</v>
      </c>
      <c r="D56" s="27" t="s">
        <v>1288</v>
      </c>
      <c r="E56" s="27" t="s">
        <v>2628</v>
      </c>
      <c r="F56" s="27">
        <v>1403</v>
      </c>
      <c r="G56" s="28">
        <v>38728</v>
      </c>
      <c r="H56" s="27" t="s">
        <v>804</v>
      </c>
      <c r="I56" s="27" t="s">
        <v>1319</v>
      </c>
      <c r="J56" s="27">
        <v>7459.05</v>
      </c>
    </row>
    <row r="57" spans="1:10" s="27" customFormat="1">
      <c r="A57" s="26">
        <v>101010102001</v>
      </c>
      <c r="B57" s="27" t="s">
        <v>2902</v>
      </c>
      <c r="C57" s="27" t="s">
        <v>2626</v>
      </c>
      <c r="D57" s="27" t="s">
        <v>1288</v>
      </c>
      <c r="E57" s="27" t="s">
        <v>2628</v>
      </c>
      <c r="F57" s="27">
        <v>1519</v>
      </c>
      <c r="G57" s="28">
        <v>38734</v>
      </c>
      <c r="H57" s="27" t="s">
        <v>859</v>
      </c>
      <c r="I57" s="27" t="s">
        <v>1319</v>
      </c>
      <c r="J57" s="27">
        <v>98</v>
      </c>
    </row>
    <row r="58" spans="1:10" s="30" customFormat="1" ht="13.5" thickBot="1">
      <c r="A58" s="29">
        <v>101010102001</v>
      </c>
      <c r="B58" s="30" t="s">
        <v>2902</v>
      </c>
      <c r="C58" s="30" t="s">
        <v>2626</v>
      </c>
      <c r="D58" s="30" t="s">
        <v>1288</v>
      </c>
      <c r="E58" s="30" t="s">
        <v>2628</v>
      </c>
      <c r="F58" s="30">
        <v>1634</v>
      </c>
      <c r="G58" s="31">
        <v>38741</v>
      </c>
      <c r="H58" s="30" t="s">
        <v>1116</v>
      </c>
      <c r="I58" s="30" t="s">
        <v>1319</v>
      </c>
      <c r="J58" s="30">
        <v>91.1</v>
      </c>
    </row>
    <row r="59" spans="1:10">
      <c r="A59">
        <v>101010102001</v>
      </c>
      <c r="B59" t="s">
        <v>2902</v>
      </c>
      <c r="C59" t="s">
        <v>2626</v>
      </c>
      <c r="D59" t="s">
        <v>1288</v>
      </c>
      <c r="E59" t="s">
        <v>2628</v>
      </c>
      <c r="F59">
        <v>1637</v>
      </c>
      <c r="G59" s="1">
        <v>38741</v>
      </c>
      <c r="H59" t="s">
        <v>1117</v>
      </c>
      <c r="I59" t="s">
        <v>1321</v>
      </c>
      <c r="J59">
        <v>593.5</v>
      </c>
    </row>
    <row r="60" spans="1:10">
      <c r="A60">
        <v>101010102001</v>
      </c>
      <c r="B60" t="s">
        <v>2902</v>
      </c>
      <c r="C60" t="s">
        <v>2626</v>
      </c>
      <c r="D60" t="s">
        <v>1288</v>
      </c>
      <c r="E60" t="s">
        <v>2628</v>
      </c>
      <c r="F60">
        <v>1638</v>
      </c>
      <c r="G60" s="1">
        <v>38741</v>
      </c>
      <c r="H60" t="s">
        <v>1118</v>
      </c>
      <c r="I60" t="s">
        <v>1321</v>
      </c>
      <c r="J60">
        <v>120.5</v>
      </c>
    </row>
    <row r="61" spans="1:10">
      <c r="A61">
        <v>101010102001</v>
      </c>
      <c r="B61" t="s">
        <v>2902</v>
      </c>
      <c r="C61" t="s">
        <v>2626</v>
      </c>
      <c r="D61" t="s">
        <v>1288</v>
      </c>
      <c r="E61" t="s">
        <v>2628</v>
      </c>
      <c r="F61">
        <v>1672</v>
      </c>
      <c r="G61" s="1">
        <v>38744</v>
      </c>
      <c r="H61" t="s">
        <v>635</v>
      </c>
      <c r="I61" t="s">
        <v>1321</v>
      </c>
      <c r="J61">
        <v>2500</v>
      </c>
    </row>
    <row r="62" spans="1:10" ht="13.5" thickBot="1">
      <c r="A62">
        <v>101010102001</v>
      </c>
      <c r="B62" t="s">
        <v>2902</v>
      </c>
      <c r="C62" t="s">
        <v>2626</v>
      </c>
      <c r="D62" t="s">
        <v>1288</v>
      </c>
      <c r="E62" t="s">
        <v>2628</v>
      </c>
      <c r="F62">
        <v>1348</v>
      </c>
      <c r="G62" s="1">
        <v>38721</v>
      </c>
      <c r="H62" t="s">
        <v>3396</v>
      </c>
      <c r="I62" t="s">
        <v>1321</v>
      </c>
      <c r="J62">
        <v>2500</v>
      </c>
    </row>
    <row r="63" spans="1:10" s="21" customFormat="1" ht="13.5" thickBot="1">
      <c r="A63" s="19">
        <v>101010102001</v>
      </c>
      <c r="B63" s="21" t="s">
        <v>2902</v>
      </c>
      <c r="C63" s="21" t="s">
        <v>2626</v>
      </c>
      <c r="D63" s="21" t="s">
        <v>1288</v>
      </c>
      <c r="E63" s="21" t="s">
        <v>2628</v>
      </c>
      <c r="F63" s="21">
        <v>1322</v>
      </c>
      <c r="G63" s="22">
        <v>38719</v>
      </c>
      <c r="H63" s="21" t="s">
        <v>2906</v>
      </c>
      <c r="I63" s="21" t="s">
        <v>1361</v>
      </c>
      <c r="J63" s="21">
        <v>125.5</v>
      </c>
    </row>
    <row r="64" spans="1:10" ht="13.5" thickBot="1">
      <c r="A64">
        <v>101010102001</v>
      </c>
      <c r="B64" t="s">
        <v>2902</v>
      </c>
      <c r="C64" t="s">
        <v>2626</v>
      </c>
      <c r="D64" t="s">
        <v>1288</v>
      </c>
      <c r="E64" t="s">
        <v>2628</v>
      </c>
      <c r="F64">
        <v>1396</v>
      </c>
      <c r="G64" s="1">
        <v>38728</v>
      </c>
      <c r="H64" t="s">
        <v>474</v>
      </c>
      <c r="I64" t="s">
        <v>159</v>
      </c>
      <c r="J64">
        <v>31163.35</v>
      </c>
    </row>
    <row r="65" spans="1:10" s="24" customFormat="1">
      <c r="A65" s="23">
        <v>101010102001</v>
      </c>
      <c r="B65" s="24" t="s">
        <v>2902</v>
      </c>
      <c r="C65" s="24" t="s">
        <v>2626</v>
      </c>
      <c r="D65" s="24" t="s">
        <v>1288</v>
      </c>
      <c r="E65" s="24" t="s">
        <v>2628</v>
      </c>
      <c r="F65" s="24">
        <v>1662</v>
      </c>
      <c r="G65" s="25">
        <v>38744</v>
      </c>
      <c r="H65" s="24" t="s">
        <v>627</v>
      </c>
      <c r="I65" s="24" t="s">
        <v>1322</v>
      </c>
      <c r="J65" s="24">
        <v>37585.17</v>
      </c>
    </row>
    <row r="66" spans="1:10" s="27" customFormat="1">
      <c r="A66" s="26">
        <v>101010102001</v>
      </c>
      <c r="B66" s="27" t="s">
        <v>2902</v>
      </c>
      <c r="C66" s="27" t="s">
        <v>2626</v>
      </c>
      <c r="D66" s="27" t="s">
        <v>1288</v>
      </c>
      <c r="E66" s="27" t="s">
        <v>2628</v>
      </c>
      <c r="F66" s="27">
        <v>1365</v>
      </c>
      <c r="G66" s="28">
        <v>38723</v>
      </c>
      <c r="H66" s="27" t="s">
        <v>3415</v>
      </c>
      <c r="I66" s="27" t="s">
        <v>1322</v>
      </c>
      <c r="J66" s="27">
        <v>16161.45</v>
      </c>
    </row>
    <row r="67" spans="1:10" s="27" customFormat="1">
      <c r="A67" s="26">
        <v>101010102001</v>
      </c>
      <c r="B67" s="27" t="s">
        <v>2902</v>
      </c>
      <c r="C67" s="27" t="s">
        <v>2626</v>
      </c>
      <c r="D67" s="27" t="s">
        <v>1288</v>
      </c>
      <c r="E67" s="27" t="s">
        <v>2628</v>
      </c>
      <c r="F67" s="27">
        <v>1532</v>
      </c>
      <c r="G67" s="28">
        <v>38735</v>
      </c>
      <c r="H67" s="27" t="s">
        <v>864</v>
      </c>
      <c r="I67" s="27" t="s">
        <v>1322</v>
      </c>
      <c r="J67" s="27">
        <v>16105.19</v>
      </c>
    </row>
    <row r="68" spans="1:10" s="27" customFormat="1">
      <c r="A68" s="26">
        <v>101010102001</v>
      </c>
      <c r="B68" s="27" t="s">
        <v>2902</v>
      </c>
      <c r="C68" s="27" t="s">
        <v>2626</v>
      </c>
      <c r="D68" s="27" t="s">
        <v>1288</v>
      </c>
      <c r="E68" s="27" t="s">
        <v>2628</v>
      </c>
      <c r="F68" s="27">
        <v>1411</v>
      </c>
      <c r="G68" s="28">
        <v>38729</v>
      </c>
      <c r="H68" s="27" t="s">
        <v>813</v>
      </c>
      <c r="I68" s="27" t="s">
        <v>1322</v>
      </c>
      <c r="J68" s="27">
        <v>15339.21</v>
      </c>
    </row>
    <row r="69" spans="1:10" s="27" customFormat="1">
      <c r="A69" s="26">
        <v>101010102001</v>
      </c>
      <c r="B69" s="27" t="s">
        <v>2902</v>
      </c>
      <c r="C69" s="27" t="s">
        <v>2626</v>
      </c>
      <c r="D69" s="27" t="s">
        <v>1288</v>
      </c>
      <c r="E69" s="27" t="s">
        <v>2628</v>
      </c>
      <c r="F69" s="27">
        <v>1468</v>
      </c>
      <c r="G69" s="28">
        <v>38730</v>
      </c>
      <c r="H69" s="27" t="s">
        <v>832</v>
      </c>
      <c r="I69" s="27" t="s">
        <v>1322</v>
      </c>
      <c r="J69" s="27">
        <v>10365.44</v>
      </c>
    </row>
    <row r="70" spans="1:10" s="27" customFormat="1">
      <c r="A70" s="26">
        <v>101010102001</v>
      </c>
      <c r="B70" s="27" t="s">
        <v>2902</v>
      </c>
      <c r="C70" s="27" t="s">
        <v>2626</v>
      </c>
      <c r="D70" s="27" t="s">
        <v>1288</v>
      </c>
      <c r="E70" s="27" t="s">
        <v>2628</v>
      </c>
      <c r="F70" s="27">
        <v>1535</v>
      </c>
      <c r="G70" s="28">
        <v>38736</v>
      </c>
      <c r="H70" s="27" t="s">
        <v>867</v>
      </c>
      <c r="I70" s="27" t="s">
        <v>1322</v>
      </c>
      <c r="J70" s="27">
        <v>5560.13</v>
      </c>
    </row>
    <row r="71" spans="1:10" s="27" customFormat="1">
      <c r="A71" s="26">
        <v>101010102001</v>
      </c>
      <c r="B71" s="27" t="s">
        <v>2902</v>
      </c>
      <c r="C71" s="27" t="s">
        <v>2626</v>
      </c>
      <c r="D71" s="27" t="s">
        <v>1288</v>
      </c>
      <c r="E71" s="27" t="s">
        <v>2628</v>
      </c>
      <c r="F71" s="27">
        <v>1531</v>
      </c>
      <c r="G71" s="28">
        <v>38734</v>
      </c>
      <c r="H71" s="27" t="s">
        <v>863</v>
      </c>
      <c r="I71" s="27" t="s">
        <v>1322</v>
      </c>
      <c r="J71" s="27">
        <v>7669.14</v>
      </c>
    </row>
    <row r="72" spans="1:10" s="27" customFormat="1">
      <c r="A72" s="26">
        <v>101010102001</v>
      </c>
      <c r="B72" s="27" t="s">
        <v>2902</v>
      </c>
      <c r="C72" s="27" t="s">
        <v>2626</v>
      </c>
      <c r="D72" s="27" t="s">
        <v>1288</v>
      </c>
      <c r="E72" s="27" t="s">
        <v>2628</v>
      </c>
      <c r="F72" s="27">
        <v>1493</v>
      </c>
      <c r="G72" s="28">
        <v>38734</v>
      </c>
      <c r="H72" s="27" t="s">
        <v>850</v>
      </c>
      <c r="I72" s="27" t="s">
        <v>1322</v>
      </c>
      <c r="J72" s="27">
        <v>10199.959999999999</v>
      </c>
    </row>
    <row r="73" spans="1:10" s="27" customFormat="1">
      <c r="A73" s="26">
        <v>101010102001</v>
      </c>
      <c r="B73" s="27" t="s">
        <v>2902</v>
      </c>
      <c r="C73" s="27" t="s">
        <v>2626</v>
      </c>
      <c r="D73" s="27" t="s">
        <v>1288</v>
      </c>
      <c r="E73" s="27" t="s">
        <v>2628</v>
      </c>
      <c r="F73" s="27">
        <v>1530</v>
      </c>
      <c r="G73" s="28">
        <v>38734</v>
      </c>
      <c r="H73" s="27" t="s">
        <v>862</v>
      </c>
      <c r="I73" s="27" t="s">
        <v>1322</v>
      </c>
      <c r="J73" s="27">
        <v>59.57</v>
      </c>
    </row>
    <row r="74" spans="1:10" s="27" customFormat="1">
      <c r="A74" s="26">
        <v>101010102001</v>
      </c>
      <c r="B74" s="27" t="s">
        <v>2902</v>
      </c>
      <c r="C74" s="27" t="s">
        <v>2626</v>
      </c>
      <c r="D74" s="27" t="s">
        <v>1288</v>
      </c>
      <c r="E74" s="27" t="s">
        <v>2628</v>
      </c>
      <c r="F74" s="27">
        <v>1494</v>
      </c>
      <c r="G74" s="28">
        <v>38734</v>
      </c>
      <c r="H74" s="27" t="s">
        <v>851</v>
      </c>
      <c r="I74" s="27" t="s">
        <v>1322</v>
      </c>
      <c r="J74" s="27">
        <v>79.430000000000007</v>
      </c>
    </row>
    <row r="75" spans="1:10" s="27" customFormat="1">
      <c r="A75" s="26">
        <v>101010102001</v>
      </c>
      <c r="B75" s="27" t="s">
        <v>2902</v>
      </c>
      <c r="C75" s="27" t="s">
        <v>2626</v>
      </c>
      <c r="D75" s="27" t="s">
        <v>1288</v>
      </c>
      <c r="E75" s="27" t="s">
        <v>2628</v>
      </c>
      <c r="F75" s="27">
        <v>1402</v>
      </c>
      <c r="G75" s="28">
        <v>38728</v>
      </c>
      <c r="H75" s="27" t="s">
        <v>803</v>
      </c>
      <c r="I75" s="27" t="s">
        <v>1322</v>
      </c>
      <c r="J75" s="27">
        <v>6952.65</v>
      </c>
    </row>
    <row r="76" spans="1:10" s="27" customFormat="1">
      <c r="A76" s="26">
        <v>101010102001</v>
      </c>
      <c r="B76" s="27" t="s">
        <v>2902</v>
      </c>
      <c r="C76" s="27" t="s">
        <v>2626</v>
      </c>
      <c r="D76" s="27" t="s">
        <v>1288</v>
      </c>
      <c r="E76" s="27" t="s">
        <v>2628</v>
      </c>
      <c r="F76" s="27">
        <v>1652</v>
      </c>
      <c r="G76" s="28">
        <v>38743</v>
      </c>
      <c r="H76" s="27" t="s">
        <v>618</v>
      </c>
      <c r="I76" s="27" t="s">
        <v>1322</v>
      </c>
      <c r="J76" s="27">
        <v>8969.75</v>
      </c>
    </row>
    <row r="77" spans="1:10" s="27" customFormat="1">
      <c r="A77" s="26">
        <v>101010102001</v>
      </c>
      <c r="B77" s="27" t="s">
        <v>2902</v>
      </c>
      <c r="C77" s="27" t="s">
        <v>2626</v>
      </c>
      <c r="D77" s="27" t="s">
        <v>1288</v>
      </c>
      <c r="E77" s="27" t="s">
        <v>2628</v>
      </c>
      <c r="F77" s="27">
        <v>1366</v>
      </c>
      <c r="G77" s="28">
        <v>38723</v>
      </c>
      <c r="H77" s="27" t="s">
        <v>3416</v>
      </c>
      <c r="I77" s="27" t="s">
        <v>1322</v>
      </c>
      <c r="J77" s="27">
        <v>3068.64</v>
      </c>
    </row>
    <row r="78" spans="1:10" s="27" customFormat="1">
      <c r="A78" s="26">
        <v>101010102001</v>
      </c>
      <c r="B78" s="27" t="s">
        <v>2902</v>
      </c>
      <c r="C78" s="27" t="s">
        <v>2626</v>
      </c>
      <c r="D78" s="27" t="s">
        <v>1288</v>
      </c>
      <c r="E78" s="27" t="s">
        <v>2628</v>
      </c>
      <c r="F78" s="27">
        <v>1360</v>
      </c>
      <c r="G78" s="28">
        <v>38722</v>
      </c>
      <c r="H78" s="27" t="s">
        <v>3411</v>
      </c>
      <c r="I78" s="27" t="s">
        <v>1322</v>
      </c>
      <c r="J78" s="27">
        <v>23319.3</v>
      </c>
    </row>
    <row r="79" spans="1:10" s="27" customFormat="1">
      <c r="A79" s="26">
        <v>101010102001</v>
      </c>
      <c r="B79" s="27" t="s">
        <v>2902</v>
      </c>
      <c r="C79" s="27" t="s">
        <v>2626</v>
      </c>
      <c r="D79" s="27" t="s">
        <v>1288</v>
      </c>
      <c r="E79" s="27" t="s">
        <v>2628</v>
      </c>
      <c r="F79" s="27">
        <v>1627</v>
      </c>
      <c r="G79" s="28">
        <v>38741</v>
      </c>
      <c r="H79" s="27" t="s">
        <v>1115</v>
      </c>
      <c r="I79" s="27" t="s">
        <v>1322</v>
      </c>
      <c r="J79" s="27">
        <v>33.08</v>
      </c>
    </row>
    <row r="80" spans="1:10" s="27" customFormat="1">
      <c r="A80" s="26">
        <v>101010102001</v>
      </c>
      <c r="B80" s="27" t="s">
        <v>2902</v>
      </c>
      <c r="C80" s="27" t="s">
        <v>2626</v>
      </c>
      <c r="D80" s="27" t="s">
        <v>1288</v>
      </c>
      <c r="E80" s="27" t="s">
        <v>2628</v>
      </c>
      <c r="F80" s="27">
        <v>1345</v>
      </c>
      <c r="G80" s="28">
        <v>38721</v>
      </c>
      <c r="H80" s="27" t="s">
        <v>3394</v>
      </c>
      <c r="I80" s="27" t="s">
        <v>1322</v>
      </c>
      <c r="J80" s="27">
        <v>875</v>
      </c>
    </row>
    <row r="81" spans="1:10" s="27" customFormat="1">
      <c r="A81" s="26">
        <v>101010102001</v>
      </c>
      <c r="B81" s="27" t="s">
        <v>2902</v>
      </c>
      <c r="C81" s="27" t="s">
        <v>2626</v>
      </c>
      <c r="D81" s="27" t="s">
        <v>1288</v>
      </c>
      <c r="E81" s="27" t="s">
        <v>2628</v>
      </c>
      <c r="F81" s="27">
        <v>1488</v>
      </c>
      <c r="G81" s="28">
        <v>38734</v>
      </c>
      <c r="H81" s="27" t="s">
        <v>847</v>
      </c>
      <c r="I81" s="27" t="s">
        <v>1322</v>
      </c>
      <c r="J81" s="27">
        <v>10891.49</v>
      </c>
    </row>
    <row r="82" spans="1:10" s="27" customFormat="1">
      <c r="A82" s="26">
        <v>101010102001</v>
      </c>
      <c r="B82" s="27" t="s">
        <v>2902</v>
      </c>
      <c r="C82" s="27" t="s">
        <v>2626</v>
      </c>
      <c r="D82" s="27" t="s">
        <v>1288</v>
      </c>
      <c r="E82" s="27" t="s">
        <v>2628</v>
      </c>
      <c r="F82" s="27">
        <v>1537</v>
      </c>
      <c r="G82" s="28">
        <v>38736</v>
      </c>
      <c r="H82" s="27" t="s">
        <v>869</v>
      </c>
      <c r="I82" s="27" t="s">
        <v>1322</v>
      </c>
      <c r="J82" s="27">
        <v>38345.699999999997</v>
      </c>
    </row>
    <row r="83" spans="1:10" s="27" customFormat="1">
      <c r="A83" s="26">
        <v>101010102001</v>
      </c>
      <c r="B83" s="27" t="s">
        <v>2902</v>
      </c>
      <c r="C83" s="27" t="s">
        <v>2626</v>
      </c>
      <c r="D83" s="27" t="s">
        <v>1288</v>
      </c>
      <c r="E83" s="27" t="s">
        <v>2628</v>
      </c>
      <c r="F83" s="27">
        <v>1458</v>
      </c>
      <c r="G83" s="28">
        <v>38730</v>
      </c>
      <c r="H83" s="27" t="s">
        <v>828</v>
      </c>
      <c r="I83" s="27" t="s">
        <v>1322</v>
      </c>
      <c r="J83" s="27">
        <v>59.57</v>
      </c>
    </row>
    <row r="84" spans="1:10" s="27" customFormat="1">
      <c r="A84" s="26">
        <v>101010102001</v>
      </c>
      <c r="B84" s="27" t="s">
        <v>2902</v>
      </c>
      <c r="C84" s="27" t="s">
        <v>2626</v>
      </c>
      <c r="D84" s="27" t="s">
        <v>1288</v>
      </c>
      <c r="E84" s="27" t="s">
        <v>2628</v>
      </c>
      <c r="F84" s="27">
        <v>1646</v>
      </c>
      <c r="G84" s="28">
        <v>38742</v>
      </c>
      <c r="H84" s="27" t="s">
        <v>610</v>
      </c>
      <c r="I84" s="27" t="s">
        <v>1322</v>
      </c>
      <c r="J84" s="27">
        <v>532.89</v>
      </c>
    </row>
    <row r="85" spans="1:10" s="30" customFormat="1" ht="13.5" thickBot="1">
      <c r="A85" s="29">
        <v>101010102001</v>
      </c>
      <c r="B85" s="30" t="s">
        <v>2902</v>
      </c>
      <c r="C85" s="30" t="s">
        <v>2626</v>
      </c>
      <c r="D85" s="30" t="s">
        <v>1288</v>
      </c>
      <c r="E85" s="30" t="s">
        <v>2628</v>
      </c>
      <c r="F85" s="30">
        <v>1643</v>
      </c>
      <c r="G85" s="31">
        <v>38742</v>
      </c>
      <c r="H85" s="30" t="s">
        <v>823</v>
      </c>
      <c r="I85" s="30" t="s">
        <v>1322</v>
      </c>
      <c r="J85" s="30">
        <v>5334.63</v>
      </c>
    </row>
    <row r="86" spans="1:10" s="24" customFormat="1">
      <c r="A86" s="23">
        <v>101010102001</v>
      </c>
      <c r="B86" s="24" t="s">
        <v>2902</v>
      </c>
      <c r="C86" s="24" t="s">
        <v>2626</v>
      </c>
      <c r="D86" s="24" t="s">
        <v>1288</v>
      </c>
      <c r="E86" s="24" t="s">
        <v>2628</v>
      </c>
      <c r="F86" s="24">
        <v>1659</v>
      </c>
      <c r="G86" s="25">
        <v>38744</v>
      </c>
      <c r="H86" s="24" t="s">
        <v>624</v>
      </c>
      <c r="I86" s="24" t="s">
        <v>1344</v>
      </c>
      <c r="J86" s="24">
        <v>743.7</v>
      </c>
    </row>
    <row r="87" spans="1:10" s="27" customFormat="1">
      <c r="A87" s="26">
        <v>101010102001</v>
      </c>
      <c r="B87" s="27" t="s">
        <v>2902</v>
      </c>
      <c r="C87" s="27" t="s">
        <v>2626</v>
      </c>
      <c r="D87" s="27" t="s">
        <v>1288</v>
      </c>
      <c r="E87" s="27" t="s">
        <v>2628</v>
      </c>
      <c r="F87" s="27">
        <v>1658</v>
      </c>
      <c r="G87" s="28">
        <v>38744</v>
      </c>
      <c r="H87" s="27" t="s">
        <v>623</v>
      </c>
      <c r="I87" s="27" t="s">
        <v>1344</v>
      </c>
      <c r="J87" s="27">
        <v>743.7</v>
      </c>
    </row>
    <row r="88" spans="1:10" s="27" customFormat="1">
      <c r="A88" s="26">
        <v>101010102001</v>
      </c>
      <c r="B88" s="27" t="s">
        <v>2902</v>
      </c>
      <c r="C88" s="27" t="s">
        <v>2626</v>
      </c>
      <c r="D88" s="27" t="s">
        <v>1288</v>
      </c>
      <c r="E88" s="27" t="s">
        <v>2628</v>
      </c>
      <c r="F88" s="27">
        <v>1421</v>
      </c>
      <c r="G88" s="28">
        <v>38729</v>
      </c>
      <c r="H88" s="27" t="s">
        <v>817</v>
      </c>
      <c r="I88" s="27" t="s">
        <v>1344</v>
      </c>
      <c r="J88" s="27">
        <v>108.78</v>
      </c>
    </row>
    <row r="89" spans="1:10" s="27" customFormat="1">
      <c r="A89" s="26">
        <v>101010102001</v>
      </c>
      <c r="B89" s="27" t="s">
        <v>2902</v>
      </c>
      <c r="C89" s="27" t="s">
        <v>2626</v>
      </c>
      <c r="D89" s="27" t="s">
        <v>1288</v>
      </c>
      <c r="E89" s="27" t="s">
        <v>2628</v>
      </c>
      <c r="F89" s="27">
        <v>1660</v>
      </c>
      <c r="G89" s="28">
        <v>38744</v>
      </c>
      <c r="H89" s="27" t="s">
        <v>625</v>
      </c>
      <c r="I89" s="27" t="s">
        <v>1344</v>
      </c>
      <c r="J89" s="27">
        <v>95.01</v>
      </c>
    </row>
    <row r="90" spans="1:10" s="30" customFormat="1" ht="13.5" thickBot="1">
      <c r="A90" s="29">
        <v>101010102001</v>
      </c>
      <c r="B90" s="30" t="s">
        <v>2902</v>
      </c>
      <c r="C90" s="30" t="s">
        <v>2626</v>
      </c>
      <c r="D90" s="30" t="s">
        <v>1288</v>
      </c>
      <c r="E90" s="30" t="s">
        <v>2628</v>
      </c>
      <c r="F90" s="30">
        <v>1657</v>
      </c>
      <c r="G90" s="31">
        <v>38744</v>
      </c>
      <c r="H90" s="30" t="s">
        <v>622</v>
      </c>
      <c r="I90" s="30" t="s">
        <v>1344</v>
      </c>
      <c r="J90" s="30">
        <v>743.7</v>
      </c>
    </row>
    <row r="91" spans="1:10">
      <c r="A91">
        <v>101010102001</v>
      </c>
      <c r="B91" t="s">
        <v>2902</v>
      </c>
      <c r="C91" t="s">
        <v>2626</v>
      </c>
      <c r="D91" t="s">
        <v>1288</v>
      </c>
      <c r="E91" t="s">
        <v>2628</v>
      </c>
      <c r="F91">
        <v>1420</v>
      </c>
      <c r="G91" s="1">
        <v>38729</v>
      </c>
      <c r="H91" t="s">
        <v>816</v>
      </c>
      <c r="I91" t="s">
        <v>1343</v>
      </c>
      <c r="J91">
        <v>77.7</v>
      </c>
    </row>
    <row r="92" spans="1:10" ht="13.5" thickBot="1">
      <c r="A92">
        <v>101010102001</v>
      </c>
      <c r="B92" t="s">
        <v>2902</v>
      </c>
      <c r="C92" t="s">
        <v>2626</v>
      </c>
      <c r="D92" t="s">
        <v>1288</v>
      </c>
      <c r="E92" t="s">
        <v>2628</v>
      </c>
      <c r="F92">
        <v>1650</v>
      </c>
      <c r="G92" s="1">
        <v>38743</v>
      </c>
      <c r="H92" t="s">
        <v>616</v>
      </c>
      <c r="I92" t="s">
        <v>1343</v>
      </c>
      <c r="J92">
        <v>53</v>
      </c>
    </row>
    <row r="93" spans="1:10" s="24" customFormat="1">
      <c r="A93" s="23">
        <v>101010102001</v>
      </c>
      <c r="B93" s="24" t="s">
        <v>2902</v>
      </c>
      <c r="C93" s="24" t="s">
        <v>2626</v>
      </c>
      <c r="D93" s="24" t="s">
        <v>1288</v>
      </c>
      <c r="E93" s="24" t="s">
        <v>2628</v>
      </c>
      <c r="F93" s="24">
        <v>1582</v>
      </c>
      <c r="G93" s="25">
        <v>38741</v>
      </c>
      <c r="H93" s="24" t="s">
        <v>1107</v>
      </c>
      <c r="I93" s="24" t="s">
        <v>1332</v>
      </c>
      <c r="J93" s="24">
        <v>5594.46</v>
      </c>
    </row>
    <row r="94" spans="1:10" s="27" customFormat="1">
      <c r="A94" s="26">
        <v>101010102001</v>
      </c>
      <c r="B94" s="27" t="s">
        <v>2902</v>
      </c>
      <c r="C94" s="27" t="s">
        <v>2626</v>
      </c>
      <c r="D94" s="27" t="s">
        <v>1288</v>
      </c>
      <c r="E94" s="27" t="s">
        <v>2628</v>
      </c>
      <c r="F94" s="27">
        <v>1374</v>
      </c>
      <c r="G94" s="28">
        <v>38726</v>
      </c>
      <c r="H94" s="27" t="s">
        <v>464</v>
      </c>
      <c r="I94" s="27" t="s">
        <v>1332</v>
      </c>
      <c r="J94" s="27">
        <v>1739.53</v>
      </c>
    </row>
    <row r="95" spans="1:10" s="27" customFormat="1">
      <c r="A95" s="26">
        <v>101010102001</v>
      </c>
      <c r="B95" s="27" t="s">
        <v>2902</v>
      </c>
      <c r="C95" s="27" t="s">
        <v>2626</v>
      </c>
      <c r="D95" s="27" t="s">
        <v>1288</v>
      </c>
      <c r="E95" s="27" t="s">
        <v>2628</v>
      </c>
      <c r="F95" s="27">
        <v>1641</v>
      </c>
      <c r="G95" s="28">
        <v>38742</v>
      </c>
      <c r="H95" s="27" t="s">
        <v>607</v>
      </c>
      <c r="I95" s="27" t="s">
        <v>1332</v>
      </c>
      <c r="J95" s="27">
        <v>3739.98</v>
      </c>
    </row>
    <row r="96" spans="1:10" s="27" customFormat="1">
      <c r="A96" s="26">
        <v>101010102001</v>
      </c>
      <c r="B96" s="27" t="s">
        <v>2902</v>
      </c>
      <c r="C96" s="27" t="s">
        <v>2626</v>
      </c>
      <c r="D96" s="27" t="s">
        <v>1288</v>
      </c>
      <c r="E96" s="27" t="s">
        <v>2628</v>
      </c>
      <c r="F96" s="27">
        <v>1562</v>
      </c>
      <c r="G96" s="28">
        <v>38737</v>
      </c>
      <c r="H96" s="27" t="s">
        <v>1095</v>
      </c>
      <c r="I96" s="27" t="s">
        <v>1332</v>
      </c>
      <c r="J96" s="27">
        <v>4174.87</v>
      </c>
    </row>
    <row r="97" spans="1:10" s="27" customFormat="1">
      <c r="A97" s="26">
        <v>101010102001</v>
      </c>
      <c r="B97" s="27" t="s">
        <v>2902</v>
      </c>
      <c r="C97" s="27" t="s">
        <v>2626</v>
      </c>
      <c r="D97" s="27" t="s">
        <v>1288</v>
      </c>
      <c r="E97" s="27" t="s">
        <v>2628</v>
      </c>
      <c r="F97" s="27">
        <v>1683</v>
      </c>
      <c r="G97" s="28">
        <v>38747</v>
      </c>
      <c r="H97" s="27" t="s">
        <v>2105</v>
      </c>
      <c r="I97" s="27" t="s">
        <v>1332</v>
      </c>
      <c r="J97" s="27">
        <v>5566.49</v>
      </c>
    </row>
    <row r="98" spans="1:10" s="27" customFormat="1">
      <c r="A98" s="26">
        <v>101010102001</v>
      </c>
      <c r="B98" s="27" t="s">
        <v>2902</v>
      </c>
      <c r="C98" s="27" t="s">
        <v>2626</v>
      </c>
      <c r="D98" s="27" t="s">
        <v>1288</v>
      </c>
      <c r="E98" s="27" t="s">
        <v>2628</v>
      </c>
      <c r="F98" s="27">
        <v>1341</v>
      </c>
      <c r="G98" s="28">
        <v>38720</v>
      </c>
      <c r="H98" s="27" t="s">
        <v>2931</v>
      </c>
      <c r="I98" s="27" t="s">
        <v>1332</v>
      </c>
      <c r="J98" s="27">
        <v>1739.53</v>
      </c>
    </row>
    <row r="99" spans="1:10" s="27" customFormat="1">
      <c r="A99" s="26">
        <v>101010102001</v>
      </c>
      <c r="B99" s="27" t="s">
        <v>2902</v>
      </c>
      <c r="C99" s="27" t="s">
        <v>2626</v>
      </c>
      <c r="D99" s="27" t="s">
        <v>1288</v>
      </c>
      <c r="E99" s="27" t="s">
        <v>2628</v>
      </c>
      <c r="F99" s="27">
        <v>1398</v>
      </c>
      <c r="G99" s="28">
        <v>38728</v>
      </c>
      <c r="H99" s="27" t="s">
        <v>476</v>
      </c>
      <c r="I99" s="27" t="s">
        <v>1332</v>
      </c>
      <c r="J99" s="27">
        <v>1739.53</v>
      </c>
    </row>
    <row r="100" spans="1:10" s="30" customFormat="1" ht="13.5" thickBot="1">
      <c r="A100" s="29">
        <v>101010102001</v>
      </c>
      <c r="B100" s="30" t="s">
        <v>2902</v>
      </c>
      <c r="C100" s="30" t="s">
        <v>2626</v>
      </c>
      <c r="D100" s="30" t="s">
        <v>1288</v>
      </c>
      <c r="E100" s="30" t="s">
        <v>2628</v>
      </c>
      <c r="F100" s="30">
        <v>1485</v>
      </c>
      <c r="G100" s="31">
        <v>38733</v>
      </c>
      <c r="H100" s="30" t="s">
        <v>844</v>
      </c>
      <c r="I100" s="30" t="s">
        <v>1317</v>
      </c>
      <c r="J100" s="30">
        <v>2087.4299999999998</v>
      </c>
    </row>
    <row r="101" spans="1:10">
      <c r="A101">
        <v>101010102001</v>
      </c>
      <c r="B101" t="s">
        <v>2902</v>
      </c>
      <c r="C101" t="s">
        <v>2626</v>
      </c>
      <c r="D101" t="s">
        <v>1288</v>
      </c>
      <c r="E101" t="s">
        <v>2628</v>
      </c>
      <c r="F101">
        <v>1682</v>
      </c>
      <c r="G101" s="1">
        <v>38747</v>
      </c>
      <c r="H101" t="s">
        <v>2104</v>
      </c>
      <c r="I101" t="s">
        <v>1316</v>
      </c>
      <c r="J101">
        <v>10437.17</v>
      </c>
    </row>
    <row r="102" spans="1:10">
      <c r="A102">
        <v>101010102001</v>
      </c>
      <c r="B102" t="s">
        <v>2902</v>
      </c>
      <c r="C102" t="s">
        <v>2626</v>
      </c>
      <c r="D102" t="s">
        <v>1288</v>
      </c>
      <c r="E102" t="s">
        <v>2628</v>
      </c>
      <c r="F102">
        <v>1487</v>
      </c>
      <c r="G102" s="1">
        <v>38734</v>
      </c>
      <c r="H102" t="s">
        <v>846</v>
      </c>
      <c r="I102" t="s">
        <v>1316</v>
      </c>
      <c r="J102">
        <v>27098.15</v>
      </c>
    </row>
    <row r="103" spans="1:10">
      <c r="A103">
        <v>101010102001</v>
      </c>
      <c r="B103" t="s">
        <v>2902</v>
      </c>
      <c r="C103" t="s">
        <v>2626</v>
      </c>
      <c r="D103" t="s">
        <v>1288</v>
      </c>
      <c r="E103" t="s">
        <v>2628</v>
      </c>
      <c r="F103">
        <v>1687</v>
      </c>
      <c r="G103" s="1">
        <v>38748</v>
      </c>
      <c r="H103" t="s">
        <v>2114</v>
      </c>
      <c r="I103" t="s">
        <v>1316</v>
      </c>
      <c r="J103">
        <v>15655.75</v>
      </c>
    </row>
    <row r="104" spans="1:10">
      <c r="A104">
        <v>101010102001</v>
      </c>
      <c r="B104" t="s">
        <v>2902</v>
      </c>
      <c r="C104" t="s">
        <v>2626</v>
      </c>
      <c r="D104" t="s">
        <v>1288</v>
      </c>
      <c r="E104" t="s">
        <v>2628</v>
      </c>
      <c r="F104">
        <v>1579</v>
      </c>
      <c r="G104" s="1">
        <v>38740</v>
      </c>
      <c r="H104" t="s">
        <v>1103</v>
      </c>
      <c r="I104" t="s">
        <v>1316</v>
      </c>
      <c r="J104">
        <v>10437.17</v>
      </c>
    </row>
    <row r="105" spans="1:10">
      <c r="A105">
        <v>101010102001</v>
      </c>
      <c r="B105" t="s">
        <v>2902</v>
      </c>
      <c r="C105" t="s">
        <v>2626</v>
      </c>
      <c r="D105" t="s">
        <v>1288</v>
      </c>
      <c r="E105" t="s">
        <v>2628</v>
      </c>
      <c r="F105">
        <v>1483</v>
      </c>
      <c r="G105" s="1">
        <v>38733</v>
      </c>
      <c r="H105" t="s">
        <v>842</v>
      </c>
      <c r="I105" t="s">
        <v>1316</v>
      </c>
      <c r="J105">
        <v>5218.58</v>
      </c>
    </row>
    <row r="106" spans="1:10">
      <c r="A106">
        <v>101010102001</v>
      </c>
      <c r="B106" t="s">
        <v>2902</v>
      </c>
      <c r="C106" t="s">
        <v>2626</v>
      </c>
      <c r="D106" t="s">
        <v>1288</v>
      </c>
      <c r="E106" t="s">
        <v>2628</v>
      </c>
      <c r="F106">
        <v>1486</v>
      </c>
      <c r="G106" s="1">
        <v>38733</v>
      </c>
      <c r="H106" t="s">
        <v>845</v>
      </c>
      <c r="I106" t="s">
        <v>1316</v>
      </c>
      <c r="J106">
        <v>5218.58</v>
      </c>
    </row>
    <row r="107" spans="1:10">
      <c r="A107">
        <v>101010102001</v>
      </c>
      <c r="B107" t="s">
        <v>2902</v>
      </c>
      <c r="C107" t="s">
        <v>2626</v>
      </c>
      <c r="D107" t="s">
        <v>1288</v>
      </c>
      <c r="E107" t="s">
        <v>2628</v>
      </c>
      <c r="F107">
        <v>1587</v>
      </c>
      <c r="G107" s="1">
        <v>38741</v>
      </c>
      <c r="H107" t="s">
        <v>1112</v>
      </c>
      <c r="I107" t="s">
        <v>1316</v>
      </c>
      <c r="J107">
        <v>5870.91</v>
      </c>
    </row>
    <row r="108" spans="1:10">
      <c r="A108">
        <v>101010102001</v>
      </c>
      <c r="B108" t="s">
        <v>2902</v>
      </c>
      <c r="C108" t="s">
        <v>2626</v>
      </c>
      <c r="D108" t="s">
        <v>1288</v>
      </c>
      <c r="E108" t="s">
        <v>2628</v>
      </c>
      <c r="F108">
        <v>1578</v>
      </c>
      <c r="G108" s="1">
        <v>38740</v>
      </c>
      <c r="H108" t="s">
        <v>1102</v>
      </c>
      <c r="I108" t="s">
        <v>1316</v>
      </c>
      <c r="J108">
        <v>15655.75</v>
      </c>
    </row>
    <row r="109" spans="1:10">
      <c r="A109">
        <v>101010102001</v>
      </c>
      <c r="B109" t="s">
        <v>2902</v>
      </c>
      <c r="C109" t="s">
        <v>2626</v>
      </c>
      <c r="D109" t="s">
        <v>1288</v>
      </c>
      <c r="E109" t="s">
        <v>2628</v>
      </c>
      <c r="F109">
        <v>1585</v>
      </c>
      <c r="G109" s="1">
        <v>38741</v>
      </c>
      <c r="H109" t="s">
        <v>1110</v>
      </c>
      <c r="I109" t="s">
        <v>1316</v>
      </c>
      <c r="J109">
        <v>10489.61</v>
      </c>
    </row>
    <row r="110" spans="1:10">
      <c r="A110">
        <v>101010102001</v>
      </c>
      <c r="B110" t="s">
        <v>2902</v>
      </c>
      <c r="C110" t="s">
        <v>2626</v>
      </c>
      <c r="D110" t="s">
        <v>1288</v>
      </c>
      <c r="E110" t="s">
        <v>2628</v>
      </c>
      <c r="F110">
        <v>1534</v>
      </c>
      <c r="G110" s="1">
        <v>38736</v>
      </c>
      <c r="H110" t="s">
        <v>866</v>
      </c>
      <c r="I110" t="s">
        <v>1316</v>
      </c>
      <c r="J110">
        <v>7827.87</v>
      </c>
    </row>
    <row r="111" spans="1:10">
      <c r="A111">
        <v>101010102001</v>
      </c>
      <c r="B111" t="s">
        <v>2902</v>
      </c>
      <c r="C111" t="s">
        <v>2626</v>
      </c>
      <c r="D111" t="s">
        <v>1288</v>
      </c>
      <c r="E111" t="s">
        <v>2628</v>
      </c>
      <c r="F111">
        <v>1666</v>
      </c>
      <c r="G111" s="1">
        <v>38744</v>
      </c>
      <c r="H111" t="s">
        <v>630</v>
      </c>
      <c r="I111" t="s">
        <v>1316</v>
      </c>
      <c r="J111">
        <v>15734.41</v>
      </c>
    </row>
    <row r="112" spans="1:10">
      <c r="A112">
        <v>101010102001</v>
      </c>
      <c r="B112" t="s">
        <v>2902</v>
      </c>
      <c r="C112" t="s">
        <v>2626</v>
      </c>
      <c r="D112" t="s">
        <v>1288</v>
      </c>
      <c r="E112" t="s">
        <v>2628</v>
      </c>
      <c r="F112">
        <v>1376</v>
      </c>
      <c r="G112" s="1">
        <v>38726</v>
      </c>
      <c r="H112" t="s">
        <v>466</v>
      </c>
      <c r="I112" t="s">
        <v>1316</v>
      </c>
      <c r="J112">
        <v>13046.46</v>
      </c>
    </row>
    <row r="113" spans="1:10">
      <c r="A113">
        <v>101010102001</v>
      </c>
      <c r="B113" t="s">
        <v>2902</v>
      </c>
      <c r="C113" t="s">
        <v>2626</v>
      </c>
      <c r="D113" t="s">
        <v>1288</v>
      </c>
      <c r="E113" t="s">
        <v>2628</v>
      </c>
      <c r="F113">
        <v>1439</v>
      </c>
      <c r="G113" s="1">
        <v>38730</v>
      </c>
      <c r="H113" t="s">
        <v>826</v>
      </c>
      <c r="I113" t="s">
        <v>1316</v>
      </c>
      <c r="J113">
        <v>26224.02</v>
      </c>
    </row>
    <row r="114" spans="1:10">
      <c r="A114">
        <v>101010102001</v>
      </c>
      <c r="B114" t="s">
        <v>2902</v>
      </c>
      <c r="C114" t="s">
        <v>2626</v>
      </c>
      <c r="D114" t="s">
        <v>1288</v>
      </c>
      <c r="E114" t="s">
        <v>2628</v>
      </c>
      <c r="F114">
        <v>1688</v>
      </c>
      <c r="G114" s="1">
        <v>38748</v>
      </c>
      <c r="H114" t="s">
        <v>2115</v>
      </c>
      <c r="I114" t="s">
        <v>1316</v>
      </c>
      <c r="J114">
        <v>2174.41</v>
      </c>
    </row>
    <row r="115" spans="1:10">
      <c r="A115">
        <v>101010102001</v>
      </c>
      <c r="B115" t="s">
        <v>2902</v>
      </c>
      <c r="C115" t="s">
        <v>2626</v>
      </c>
      <c r="D115" t="s">
        <v>1288</v>
      </c>
      <c r="E115" t="s">
        <v>2628</v>
      </c>
      <c r="F115">
        <v>1339</v>
      </c>
      <c r="G115" s="1">
        <v>38720</v>
      </c>
      <c r="H115" t="s">
        <v>2929</v>
      </c>
      <c r="I115" t="s">
        <v>1316</v>
      </c>
      <c r="J115">
        <v>13568.32</v>
      </c>
    </row>
    <row r="116" spans="1:10">
      <c r="A116">
        <v>101010102001</v>
      </c>
      <c r="B116" t="s">
        <v>2902</v>
      </c>
      <c r="C116" t="s">
        <v>2626</v>
      </c>
      <c r="D116" t="s">
        <v>1288</v>
      </c>
      <c r="E116" t="s">
        <v>2628</v>
      </c>
      <c r="F116">
        <v>1453</v>
      </c>
      <c r="G116" s="1">
        <v>38730</v>
      </c>
      <c r="H116" t="s">
        <v>827</v>
      </c>
      <c r="I116" t="s">
        <v>1316</v>
      </c>
      <c r="J116">
        <v>2087.4299999999998</v>
      </c>
    </row>
    <row r="117" spans="1:10">
      <c r="A117">
        <v>101010102001</v>
      </c>
      <c r="B117" t="s">
        <v>2902</v>
      </c>
      <c r="C117" t="s">
        <v>2626</v>
      </c>
      <c r="D117" t="s">
        <v>1288</v>
      </c>
      <c r="E117" t="s">
        <v>2628</v>
      </c>
      <c r="F117">
        <v>1375</v>
      </c>
      <c r="G117" s="1">
        <v>38726</v>
      </c>
      <c r="H117" t="s">
        <v>465</v>
      </c>
      <c r="I117" t="s">
        <v>1316</v>
      </c>
      <c r="J117">
        <v>13046.46</v>
      </c>
    </row>
    <row r="118" spans="1:10">
      <c r="A118">
        <v>101010102001</v>
      </c>
      <c r="B118" t="s">
        <v>2902</v>
      </c>
      <c r="C118" t="s">
        <v>2626</v>
      </c>
      <c r="D118" t="s">
        <v>1288</v>
      </c>
      <c r="E118" t="s">
        <v>2628</v>
      </c>
      <c r="F118">
        <v>1397</v>
      </c>
      <c r="G118" s="1">
        <v>38728</v>
      </c>
      <c r="H118" t="s">
        <v>475</v>
      </c>
      <c r="I118" t="s">
        <v>1316</v>
      </c>
      <c r="J118">
        <v>5218.58</v>
      </c>
    </row>
    <row r="119" spans="1:10">
      <c r="A119">
        <v>101010102001</v>
      </c>
      <c r="B119" t="s">
        <v>2902</v>
      </c>
      <c r="C119" t="s">
        <v>2626</v>
      </c>
      <c r="D119" t="s">
        <v>1288</v>
      </c>
      <c r="E119" t="s">
        <v>2628</v>
      </c>
      <c r="F119">
        <v>1640</v>
      </c>
      <c r="G119" s="1">
        <v>38742</v>
      </c>
      <c r="H119" t="s">
        <v>1121</v>
      </c>
      <c r="I119" t="s">
        <v>1316</v>
      </c>
      <c r="J119">
        <v>16695.96</v>
      </c>
    </row>
    <row r="120" spans="1:10">
      <c r="A120">
        <v>101010102001</v>
      </c>
      <c r="B120" t="s">
        <v>2902</v>
      </c>
      <c r="C120" t="s">
        <v>2626</v>
      </c>
      <c r="D120" t="s">
        <v>1288</v>
      </c>
      <c r="E120" t="s">
        <v>2628</v>
      </c>
      <c r="F120">
        <v>1533</v>
      </c>
      <c r="G120" s="1">
        <v>38735</v>
      </c>
      <c r="H120" t="s">
        <v>865</v>
      </c>
      <c r="I120" t="s">
        <v>1316</v>
      </c>
      <c r="J120">
        <v>26224.02</v>
      </c>
    </row>
    <row r="121" spans="1:10">
      <c r="A121">
        <v>101010102001</v>
      </c>
      <c r="B121" t="s">
        <v>2902</v>
      </c>
      <c r="C121" t="s">
        <v>2626</v>
      </c>
      <c r="D121" t="s">
        <v>1288</v>
      </c>
      <c r="E121" t="s">
        <v>2628</v>
      </c>
      <c r="F121">
        <v>1340</v>
      </c>
      <c r="G121" s="1">
        <v>38720</v>
      </c>
      <c r="H121" t="s">
        <v>2930</v>
      </c>
      <c r="I121" t="s">
        <v>1316</v>
      </c>
      <c r="J121">
        <v>13568.32</v>
      </c>
    </row>
    <row r="122" spans="1:10">
      <c r="A122">
        <v>101010102001</v>
      </c>
      <c r="B122" t="s">
        <v>2902</v>
      </c>
      <c r="C122" t="s">
        <v>2626</v>
      </c>
      <c r="D122" t="s">
        <v>1288</v>
      </c>
      <c r="E122" t="s">
        <v>2628</v>
      </c>
      <c r="F122">
        <v>1358</v>
      </c>
      <c r="G122" s="1">
        <v>38722</v>
      </c>
      <c r="H122" t="s">
        <v>3410</v>
      </c>
      <c r="I122" t="s">
        <v>1316</v>
      </c>
      <c r="J122">
        <v>14872.96</v>
      </c>
    </row>
    <row r="123" spans="1:10">
      <c r="A123">
        <v>101010102001</v>
      </c>
      <c r="B123" t="s">
        <v>2902</v>
      </c>
      <c r="C123" t="s">
        <v>2626</v>
      </c>
      <c r="D123" t="s">
        <v>1288</v>
      </c>
      <c r="E123" t="s">
        <v>2628</v>
      </c>
      <c r="F123">
        <v>1359</v>
      </c>
      <c r="G123" s="1">
        <v>38722</v>
      </c>
      <c r="H123" t="s">
        <v>3410</v>
      </c>
      <c r="I123" t="s">
        <v>1316</v>
      </c>
      <c r="J123">
        <v>14872.96</v>
      </c>
    </row>
    <row r="124" spans="1:10">
      <c r="A124">
        <v>101010102001</v>
      </c>
      <c r="B124" t="s">
        <v>2902</v>
      </c>
      <c r="C124" t="s">
        <v>2626</v>
      </c>
      <c r="D124" t="s">
        <v>1288</v>
      </c>
      <c r="E124" t="s">
        <v>2628</v>
      </c>
      <c r="F124">
        <v>1363</v>
      </c>
      <c r="G124" s="1">
        <v>38723</v>
      </c>
      <c r="H124" t="s">
        <v>3414</v>
      </c>
      <c r="I124" t="s">
        <v>1316</v>
      </c>
      <c r="J124">
        <v>17569.23</v>
      </c>
    </row>
    <row r="125" spans="1:10">
      <c r="A125">
        <v>101010102001</v>
      </c>
      <c r="B125" t="s">
        <v>2902</v>
      </c>
      <c r="C125" t="s">
        <v>2626</v>
      </c>
      <c r="D125" t="s">
        <v>1288</v>
      </c>
      <c r="E125" t="s">
        <v>2628</v>
      </c>
      <c r="F125">
        <v>1364</v>
      </c>
      <c r="G125" s="1">
        <v>38723</v>
      </c>
      <c r="H125" t="s">
        <v>3414</v>
      </c>
      <c r="I125" t="s">
        <v>1316</v>
      </c>
      <c r="J125">
        <v>17569.23</v>
      </c>
    </row>
    <row r="126" spans="1:10">
      <c r="A126">
        <v>101010102001</v>
      </c>
      <c r="B126" t="s">
        <v>2902</v>
      </c>
      <c r="C126" t="s">
        <v>2626</v>
      </c>
      <c r="D126" t="s">
        <v>1288</v>
      </c>
      <c r="E126" t="s">
        <v>2628</v>
      </c>
      <c r="F126">
        <v>1586</v>
      </c>
      <c r="G126" s="1">
        <v>38741</v>
      </c>
      <c r="H126" t="s">
        <v>1111</v>
      </c>
      <c r="I126" t="s">
        <v>3520</v>
      </c>
      <c r="J126">
        <v>5870.91</v>
      </c>
    </row>
    <row r="127" spans="1:10" ht="13.5" thickBot="1">
      <c r="A127">
        <v>101010102001</v>
      </c>
      <c r="B127" t="s">
        <v>2902</v>
      </c>
      <c r="C127" t="s">
        <v>2626</v>
      </c>
      <c r="D127" t="s">
        <v>1288</v>
      </c>
      <c r="E127" t="s">
        <v>2628</v>
      </c>
      <c r="F127">
        <v>1644</v>
      </c>
      <c r="G127" s="1">
        <v>38742</v>
      </c>
      <c r="H127" t="s">
        <v>608</v>
      </c>
      <c r="I127" t="s">
        <v>3520</v>
      </c>
      <c r="J127">
        <v>9343.93</v>
      </c>
    </row>
    <row r="128" spans="1:10" s="21" customFormat="1" ht="13.5" thickBot="1">
      <c r="A128" s="19">
        <v>101010102001</v>
      </c>
      <c r="B128" s="21" t="s">
        <v>2902</v>
      </c>
      <c r="C128" s="21" t="s">
        <v>2626</v>
      </c>
      <c r="D128" s="21" t="s">
        <v>1288</v>
      </c>
      <c r="E128" s="21" t="s">
        <v>2632</v>
      </c>
      <c r="F128" s="21">
        <v>94</v>
      </c>
      <c r="G128" s="22">
        <v>38721</v>
      </c>
      <c r="H128" s="21" t="s">
        <v>3403</v>
      </c>
      <c r="I128" s="21" t="s">
        <v>1318</v>
      </c>
      <c r="J128" s="21">
        <v>820.47</v>
      </c>
    </row>
    <row r="129" spans="1:10">
      <c r="A129">
        <v>101010102001</v>
      </c>
      <c r="B129" t="s">
        <v>2902</v>
      </c>
      <c r="C129" t="s">
        <v>2626</v>
      </c>
      <c r="D129" t="s">
        <v>1288</v>
      </c>
      <c r="E129" t="s">
        <v>2628</v>
      </c>
      <c r="F129">
        <v>1495</v>
      </c>
      <c r="G129" s="1">
        <v>38734</v>
      </c>
      <c r="H129" t="s">
        <v>852</v>
      </c>
      <c r="I129" t="s">
        <v>1338</v>
      </c>
      <c r="J129">
        <v>38.08</v>
      </c>
    </row>
    <row r="130" spans="1:10">
      <c r="A130">
        <v>101010102001</v>
      </c>
      <c r="B130" t="s">
        <v>2902</v>
      </c>
      <c r="C130" t="s">
        <v>2626</v>
      </c>
      <c r="D130" t="s">
        <v>1288</v>
      </c>
      <c r="E130" t="s">
        <v>2628</v>
      </c>
      <c r="F130">
        <v>1338</v>
      </c>
      <c r="G130" s="1">
        <v>38720</v>
      </c>
      <c r="H130" t="s">
        <v>2928</v>
      </c>
      <c r="I130" t="s">
        <v>1338</v>
      </c>
      <c r="J130">
        <v>104.16</v>
      </c>
    </row>
    <row r="131" spans="1:10" ht="13.5" thickBot="1">
      <c r="A131">
        <v>101010102001</v>
      </c>
      <c r="B131" t="s">
        <v>2902</v>
      </c>
      <c r="C131" t="s">
        <v>2626</v>
      </c>
      <c r="D131" t="s">
        <v>1288</v>
      </c>
      <c r="E131" t="s">
        <v>2628</v>
      </c>
      <c r="F131">
        <v>1577</v>
      </c>
      <c r="G131" s="1">
        <v>38737</v>
      </c>
      <c r="H131" t="s">
        <v>1100</v>
      </c>
      <c r="I131" t="s">
        <v>1338</v>
      </c>
      <c r="J131">
        <v>30.01</v>
      </c>
    </row>
    <row r="132" spans="1:10" s="21" customFormat="1" ht="13.5" thickBot="1">
      <c r="A132" s="19">
        <v>101010102001</v>
      </c>
      <c r="B132" s="21" t="s">
        <v>2902</v>
      </c>
      <c r="C132" s="21" t="s">
        <v>2626</v>
      </c>
      <c r="D132" s="21" t="s">
        <v>1288</v>
      </c>
      <c r="E132" s="21" t="s">
        <v>2628</v>
      </c>
      <c r="F132" s="21">
        <v>1670</v>
      </c>
      <c r="G132" s="22">
        <v>38744</v>
      </c>
      <c r="H132" s="21" t="s">
        <v>633</v>
      </c>
      <c r="I132" s="21" t="s">
        <v>1336</v>
      </c>
      <c r="J132" s="21">
        <v>60</v>
      </c>
    </row>
    <row r="133" spans="1:10" ht="13.5" thickBot="1">
      <c r="A133">
        <v>101010102001</v>
      </c>
      <c r="B133" t="s">
        <v>2902</v>
      </c>
      <c r="C133" t="s">
        <v>2626</v>
      </c>
      <c r="D133" t="s">
        <v>1288</v>
      </c>
      <c r="E133" t="s">
        <v>2628</v>
      </c>
      <c r="F133">
        <v>1675</v>
      </c>
      <c r="G133" s="1">
        <v>38744</v>
      </c>
      <c r="H133" t="s">
        <v>636</v>
      </c>
      <c r="I133" t="s">
        <v>1324</v>
      </c>
      <c r="J133">
        <v>134.4</v>
      </c>
    </row>
    <row r="134" spans="1:10" s="24" customFormat="1">
      <c r="A134" s="23">
        <v>101010102001</v>
      </c>
      <c r="B134" s="24" t="s">
        <v>2902</v>
      </c>
      <c r="C134" s="24" t="s">
        <v>2626</v>
      </c>
      <c r="D134" s="24" t="s">
        <v>1288</v>
      </c>
      <c r="E134" s="24" t="s">
        <v>2628</v>
      </c>
      <c r="F134" s="24">
        <v>1404</v>
      </c>
      <c r="G134" s="25">
        <v>38728</v>
      </c>
      <c r="H134" s="24" t="s">
        <v>805</v>
      </c>
      <c r="I134" s="24" t="s">
        <v>1859</v>
      </c>
      <c r="J134" s="24">
        <v>250</v>
      </c>
    </row>
    <row r="135" spans="1:10" s="30" customFormat="1" ht="13.5" thickBot="1">
      <c r="A135" s="29">
        <v>101010102001</v>
      </c>
      <c r="B135" s="30" t="s">
        <v>2902</v>
      </c>
      <c r="C135" s="30" t="s">
        <v>2626</v>
      </c>
      <c r="D135" s="30" t="s">
        <v>1288</v>
      </c>
      <c r="E135" s="30" t="s">
        <v>2628</v>
      </c>
      <c r="F135" s="30">
        <v>1671</v>
      </c>
      <c r="G135" s="31">
        <v>38744</v>
      </c>
      <c r="H135" s="30" t="s">
        <v>634</v>
      </c>
      <c r="I135" s="30" t="s">
        <v>1859</v>
      </c>
      <c r="J135" s="30">
        <v>250</v>
      </c>
    </row>
    <row r="136" spans="1:10">
      <c r="A136">
        <v>101010102001</v>
      </c>
      <c r="B136" t="s">
        <v>2902</v>
      </c>
      <c r="C136" t="s">
        <v>2626</v>
      </c>
      <c r="D136" t="s">
        <v>1288</v>
      </c>
      <c r="E136" t="s">
        <v>2628</v>
      </c>
      <c r="F136">
        <v>1564</v>
      </c>
      <c r="G136" s="1">
        <v>38737</v>
      </c>
      <c r="H136" t="s">
        <v>1096</v>
      </c>
      <c r="I136" t="s">
        <v>1314</v>
      </c>
      <c r="J136">
        <v>1400</v>
      </c>
    </row>
    <row r="137" spans="1:10" ht="13.5" thickBot="1">
      <c r="A137">
        <v>101010102001</v>
      </c>
      <c r="B137" t="s">
        <v>2902</v>
      </c>
      <c r="C137" t="s">
        <v>2626</v>
      </c>
      <c r="D137" t="s">
        <v>1288</v>
      </c>
      <c r="E137" t="s">
        <v>2628</v>
      </c>
      <c r="F137">
        <v>1661</v>
      </c>
      <c r="G137" s="1">
        <v>38744</v>
      </c>
      <c r="H137" t="s">
        <v>626</v>
      </c>
      <c r="I137" t="s">
        <v>1314</v>
      </c>
      <c r="J137">
        <v>430</v>
      </c>
    </row>
    <row r="138" spans="1:10" s="21" customFormat="1" ht="13.5" thickBot="1">
      <c r="A138" s="19">
        <v>101010102001</v>
      </c>
      <c r="B138" s="21" t="s">
        <v>2902</v>
      </c>
      <c r="C138" s="21" t="s">
        <v>2626</v>
      </c>
      <c r="D138" s="21" t="s">
        <v>1288</v>
      </c>
      <c r="E138" s="21" t="s">
        <v>2628</v>
      </c>
      <c r="F138" s="21">
        <v>1668</v>
      </c>
      <c r="G138" s="22">
        <v>38744</v>
      </c>
      <c r="H138" s="21" t="s">
        <v>631</v>
      </c>
      <c r="I138" s="21" t="s">
        <v>158</v>
      </c>
      <c r="J138" s="21">
        <v>110</v>
      </c>
    </row>
    <row r="139" spans="1:10" ht="13.5" thickBot="1">
      <c r="A139">
        <v>101010102001</v>
      </c>
      <c r="B139" t="s">
        <v>2902</v>
      </c>
      <c r="C139" t="s">
        <v>2626</v>
      </c>
      <c r="D139" t="s">
        <v>1288</v>
      </c>
      <c r="E139" t="s">
        <v>2628</v>
      </c>
      <c r="F139">
        <v>1648</v>
      </c>
      <c r="G139" s="1">
        <v>38742</v>
      </c>
      <c r="H139" t="s">
        <v>612</v>
      </c>
      <c r="I139" t="s">
        <v>1346</v>
      </c>
      <c r="J139">
        <v>80</v>
      </c>
    </row>
    <row r="140" spans="1:10" s="21" customFormat="1" ht="13.5" thickBot="1">
      <c r="A140" s="19">
        <v>101010102001</v>
      </c>
      <c r="B140" s="21" t="s">
        <v>2902</v>
      </c>
      <c r="C140" s="21" t="s">
        <v>2626</v>
      </c>
      <c r="D140" s="21" t="s">
        <v>1288</v>
      </c>
      <c r="E140" s="21" t="s">
        <v>2628</v>
      </c>
      <c r="F140" s="21">
        <v>1690</v>
      </c>
      <c r="G140" s="22">
        <v>38748</v>
      </c>
      <c r="H140" s="21" t="s">
        <v>2116</v>
      </c>
      <c r="I140" s="21" t="s">
        <v>1345</v>
      </c>
      <c r="J140" s="21">
        <v>50</v>
      </c>
    </row>
    <row r="141" spans="1:10">
      <c r="A141">
        <v>101010102001</v>
      </c>
      <c r="B141" t="s">
        <v>2902</v>
      </c>
      <c r="C141" t="s">
        <v>2626</v>
      </c>
      <c r="D141" t="s">
        <v>1288</v>
      </c>
      <c r="E141" t="s">
        <v>2628</v>
      </c>
      <c r="F141">
        <v>1342</v>
      </c>
      <c r="G141" s="1">
        <v>38721</v>
      </c>
      <c r="H141" t="s">
        <v>3391</v>
      </c>
      <c r="I141" t="s">
        <v>1313</v>
      </c>
      <c r="J141">
        <v>300</v>
      </c>
    </row>
    <row r="142" spans="1:10">
      <c r="A142">
        <v>101010102001</v>
      </c>
      <c r="B142" t="s">
        <v>2902</v>
      </c>
      <c r="C142" t="s">
        <v>2626</v>
      </c>
      <c r="D142" t="s">
        <v>1288</v>
      </c>
      <c r="E142" t="s">
        <v>2628</v>
      </c>
      <c r="F142">
        <v>1469</v>
      </c>
      <c r="G142" s="1">
        <v>38730</v>
      </c>
      <c r="H142" t="s">
        <v>833</v>
      </c>
      <c r="I142" t="s">
        <v>1313</v>
      </c>
      <c r="J142">
        <v>400</v>
      </c>
    </row>
    <row r="143" spans="1:10">
      <c r="A143">
        <v>101010102001</v>
      </c>
      <c r="B143" t="s">
        <v>2902</v>
      </c>
      <c r="C143" t="s">
        <v>2626</v>
      </c>
      <c r="D143" t="s">
        <v>1288</v>
      </c>
      <c r="E143" t="s">
        <v>2628</v>
      </c>
      <c r="F143">
        <v>1647</v>
      </c>
      <c r="G143" s="1">
        <v>38742</v>
      </c>
      <c r="H143" t="s">
        <v>611</v>
      </c>
      <c r="I143" t="s">
        <v>1313</v>
      </c>
      <c r="J143">
        <v>300</v>
      </c>
    </row>
    <row r="144" spans="1:10">
      <c r="A144">
        <v>101010102001</v>
      </c>
      <c r="B144" t="s">
        <v>2902</v>
      </c>
      <c r="C144" t="s">
        <v>2626</v>
      </c>
      <c r="D144" t="s">
        <v>1288</v>
      </c>
      <c r="E144" t="s">
        <v>2628</v>
      </c>
      <c r="F144">
        <v>1377</v>
      </c>
      <c r="G144" s="1">
        <v>38726</v>
      </c>
      <c r="H144" t="s">
        <v>467</v>
      </c>
      <c r="I144" t="s">
        <v>1313</v>
      </c>
      <c r="J144">
        <v>500</v>
      </c>
    </row>
    <row r="145" spans="1:10">
      <c r="A145">
        <v>101010102001</v>
      </c>
      <c r="B145" t="s">
        <v>2902</v>
      </c>
      <c r="C145" t="s">
        <v>2626</v>
      </c>
      <c r="D145" t="s">
        <v>1288</v>
      </c>
      <c r="E145" t="s">
        <v>2628</v>
      </c>
      <c r="F145">
        <v>1426</v>
      </c>
      <c r="G145" s="1">
        <v>38729</v>
      </c>
      <c r="H145" t="s">
        <v>820</v>
      </c>
      <c r="I145" t="s">
        <v>1313</v>
      </c>
      <c r="J145">
        <v>320</v>
      </c>
    </row>
    <row r="146" spans="1:10">
      <c r="A146">
        <v>101010102001</v>
      </c>
      <c r="B146" t="s">
        <v>2902</v>
      </c>
      <c r="C146" t="s">
        <v>2626</v>
      </c>
      <c r="D146" t="s">
        <v>1288</v>
      </c>
      <c r="E146" t="s">
        <v>2628</v>
      </c>
      <c r="F146">
        <v>1669</v>
      </c>
      <c r="G146" s="1">
        <v>38744</v>
      </c>
      <c r="H146" t="s">
        <v>632</v>
      </c>
      <c r="I146" t="s">
        <v>1313</v>
      </c>
      <c r="J146">
        <v>350</v>
      </c>
    </row>
    <row r="147" spans="1:10">
      <c r="A147">
        <v>101010102001</v>
      </c>
      <c r="B147" t="s">
        <v>2902</v>
      </c>
      <c r="C147" t="s">
        <v>2626</v>
      </c>
      <c r="D147" t="s">
        <v>1288</v>
      </c>
      <c r="E147" t="s">
        <v>2628</v>
      </c>
      <c r="F147">
        <v>1400</v>
      </c>
      <c r="G147" s="1">
        <v>38728</v>
      </c>
      <c r="H147" t="s">
        <v>802</v>
      </c>
      <c r="I147" t="s">
        <v>1313</v>
      </c>
      <c r="J147">
        <v>150</v>
      </c>
    </row>
    <row r="148" spans="1:10">
      <c r="A148">
        <v>101010102001</v>
      </c>
      <c r="B148" t="s">
        <v>2902</v>
      </c>
      <c r="C148" t="s">
        <v>2626</v>
      </c>
      <c r="D148" t="s">
        <v>1288</v>
      </c>
      <c r="E148" t="s">
        <v>2628</v>
      </c>
      <c r="F148">
        <v>1372</v>
      </c>
      <c r="G148" s="1">
        <v>38724</v>
      </c>
      <c r="H148" t="s">
        <v>457</v>
      </c>
      <c r="I148" t="s">
        <v>1313</v>
      </c>
      <c r="J148">
        <v>150</v>
      </c>
    </row>
    <row r="149" spans="1:10" ht="13.5" thickBot="1">
      <c r="A149">
        <v>101010102001</v>
      </c>
      <c r="B149" t="s">
        <v>2902</v>
      </c>
      <c r="C149" t="s">
        <v>2626</v>
      </c>
      <c r="D149" t="s">
        <v>1288</v>
      </c>
      <c r="E149" t="s">
        <v>2628</v>
      </c>
      <c r="F149">
        <v>1333</v>
      </c>
      <c r="G149" s="1">
        <v>38719</v>
      </c>
      <c r="H149" t="s">
        <v>2910</v>
      </c>
      <c r="I149" t="s">
        <v>1313</v>
      </c>
      <c r="J149">
        <v>50.54</v>
      </c>
    </row>
    <row r="150" spans="1:10" s="21" customFormat="1" ht="13.5" thickBot="1">
      <c r="A150" s="19">
        <v>101010102001</v>
      </c>
      <c r="B150" s="21" t="s">
        <v>2902</v>
      </c>
      <c r="C150" s="21" t="s">
        <v>2626</v>
      </c>
      <c r="D150" s="21" t="s">
        <v>1288</v>
      </c>
      <c r="E150" s="21" t="s">
        <v>2628</v>
      </c>
      <c r="F150" s="21">
        <v>1676</v>
      </c>
      <c r="G150" s="22">
        <v>38744</v>
      </c>
      <c r="H150" s="21" t="s">
        <v>637</v>
      </c>
      <c r="I150" s="21" t="s">
        <v>1328</v>
      </c>
      <c r="J150" s="21">
        <v>222.88</v>
      </c>
    </row>
    <row r="151" spans="1:10" ht="13.5" thickBot="1">
      <c r="A151">
        <v>101010102001</v>
      </c>
      <c r="B151" t="s">
        <v>2902</v>
      </c>
      <c r="C151" t="s">
        <v>2626</v>
      </c>
      <c r="D151" t="s">
        <v>1288</v>
      </c>
      <c r="E151" t="s">
        <v>2628</v>
      </c>
      <c r="F151">
        <v>1424</v>
      </c>
      <c r="G151" s="1">
        <v>38729</v>
      </c>
      <c r="H151" t="s">
        <v>819</v>
      </c>
      <c r="I151" t="s">
        <v>1341</v>
      </c>
      <c r="J151">
        <v>33.299999999999997</v>
      </c>
    </row>
    <row r="152" spans="1:10" s="21" customFormat="1" ht="13.5" thickBot="1">
      <c r="A152" s="19">
        <v>101010102001</v>
      </c>
      <c r="B152" s="21" t="s">
        <v>2902</v>
      </c>
      <c r="C152" s="21" t="s">
        <v>2626</v>
      </c>
      <c r="D152" s="21" t="s">
        <v>1288</v>
      </c>
      <c r="E152" s="21" t="s">
        <v>2628</v>
      </c>
      <c r="F152" s="21">
        <v>1354</v>
      </c>
      <c r="G152" s="22">
        <v>38721</v>
      </c>
      <c r="H152" s="21" t="s">
        <v>3402</v>
      </c>
      <c r="I152" s="21" t="s">
        <v>1334</v>
      </c>
      <c r="J152" s="21">
        <v>72.760000000000005</v>
      </c>
    </row>
    <row r="153" spans="1:10">
      <c r="A153">
        <v>101010102001</v>
      </c>
      <c r="B153" t="s">
        <v>2902</v>
      </c>
      <c r="C153" t="s">
        <v>2626</v>
      </c>
      <c r="D153" t="s">
        <v>1288</v>
      </c>
      <c r="E153" t="s">
        <v>2628</v>
      </c>
      <c r="F153">
        <v>1346</v>
      </c>
      <c r="G153" s="1">
        <v>38721</v>
      </c>
      <c r="H153" t="s">
        <v>3392</v>
      </c>
      <c r="I153" t="s">
        <v>1329</v>
      </c>
      <c r="J153">
        <v>729.69</v>
      </c>
    </row>
    <row r="154" spans="1:10">
      <c r="A154">
        <v>101010102001</v>
      </c>
      <c r="B154" t="s">
        <v>2902</v>
      </c>
      <c r="C154" t="s">
        <v>2626</v>
      </c>
      <c r="D154" t="s">
        <v>1288</v>
      </c>
      <c r="E154" t="s">
        <v>2628</v>
      </c>
      <c r="F154">
        <v>1350</v>
      </c>
      <c r="G154" s="1">
        <v>38721</v>
      </c>
      <c r="H154" t="s">
        <v>3398</v>
      </c>
      <c r="I154" t="s">
        <v>1329</v>
      </c>
      <c r="J154">
        <v>310.5</v>
      </c>
    </row>
    <row r="155" spans="1:10" ht="13.5" thickBot="1">
      <c r="A155">
        <v>101010102001</v>
      </c>
      <c r="B155" t="s">
        <v>2902</v>
      </c>
      <c r="C155" t="s">
        <v>2626</v>
      </c>
      <c r="D155" t="s">
        <v>1288</v>
      </c>
      <c r="E155" t="s">
        <v>2628</v>
      </c>
      <c r="F155">
        <v>1344</v>
      </c>
      <c r="G155" s="1">
        <v>38721</v>
      </c>
      <c r="H155" t="s">
        <v>3393</v>
      </c>
      <c r="I155" t="s">
        <v>1329</v>
      </c>
      <c r="J155">
        <v>560.75</v>
      </c>
    </row>
    <row r="156" spans="1:10" s="21" customFormat="1" ht="13.5" customHeight="1" thickBot="1">
      <c r="A156" s="19">
        <v>101010102001</v>
      </c>
      <c r="B156" s="21" t="s">
        <v>2902</v>
      </c>
      <c r="C156" s="21" t="s">
        <v>2626</v>
      </c>
      <c r="D156" s="21" t="s">
        <v>1288</v>
      </c>
      <c r="E156" s="21" t="s">
        <v>2632</v>
      </c>
      <c r="F156" s="21">
        <v>64</v>
      </c>
      <c r="G156" s="22">
        <v>38747</v>
      </c>
      <c r="H156" s="21" t="s">
        <v>1320</v>
      </c>
      <c r="I156" s="21" t="s">
        <v>1311</v>
      </c>
      <c r="J156" s="21">
        <v>43.7</v>
      </c>
    </row>
    <row r="157" spans="1:10" ht="13.5" thickBot="1">
      <c r="A157">
        <v>101010102001</v>
      </c>
      <c r="B157" t="s">
        <v>2902</v>
      </c>
      <c r="C157" t="s">
        <v>2626</v>
      </c>
      <c r="D157" t="s">
        <v>1288</v>
      </c>
      <c r="E157" t="s">
        <v>2628</v>
      </c>
      <c r="F157">
        <v>1352</v>
      </c>
      <c r="G157" s="1">
        <v>38721</v>
      </c>
      <c r="H157" t="s">
        <v>3400</v>
      </c>
      <c r="I157" t="s">
        <v>1342</v>
      </c>
      <c r="J157">
        <v>368.43</v>
      </c>
    </row>
    <row r="158" spans="1:10" s="21" customFormat="1" ht="13.5" thickBot="1">
      <c r="A158" s="19">
        <v>101010102001</v>
      </c>
      <c r="B158" s="21" t="s">
        <v>2902</v>
      </c>
      <c r="C158" s="21" t="s">
        <v>2626</v>
      </c>
      <c r="D158" s="21" t="s">
        <v>1288</v>
      </c>
      <c r="E158" s="21" t="s">
        <v>2628</v>
      </c>
      <c r="F158" s="21">
        <v>1557</v>
      </c>
      <c r="G158" s="22">
        <v>38736</v>
      </c>
      <c r="H158" s="21" t="s">
        <v>882</v>
      </c>
      <c r="I158" s="21" t="s">
        <v>3523</v>
      </c>
      <c r="J158" s="21">
        <v>90.9</v>
      </c>
    </row>
    <row r="159" spans="1:10" ht="13.5" thickBot="1">
      <c r="A159">
        <v>101010102001</v>
      </c>
      <c r="B159" t="s">
        <v>2902</v>
      </c>
      <c r="C159" t="s">
        <v>2626</v>
      </c>
      <c r="D159" t="s">
        <v>1288</v>
      </c>
      <c r="E159" t="s">
        <v>2628</v>
      </c>
      <c r="F159">
        <v>1405</v>
      </c>
      <c r="G159" s="1">
        <v>38728</v>
      </c>
      <c r="H159" t="s">
        <v>806</v>
      </c>
      <c r="I159" t="s">
        <v>1335</v>
      </c>
      <c r="J159">
        <v>3730.01</v>
      </c>
    </row>
    <row r="160" spans="1:10" s="21" customFormat="1" ht="13.5" thickBot="1">
      <c r="A160" s="19">
        <v>101010102001</v>
      </c>
      <c r="B160" s="21" t="s">
        <v>2902</v>
      </c>
      <c r="C160" s="21" t="s">
        <v>2626</v>
      </c>
      <c r="D160" s="21" t="s">
        <v>1288</v>
      </c>
      <c r="E160" s="21" t="s">
        <v>2628</v>
      </c>
      <c r="F160" s="21">
        <v>1685</v>
      </c>
      <c r="G160" s="22">
        <v>38747</v>
      </c>
      <c r="H160" s="21" t="s">
        <v>2107</v>
      </c>
      <c r="I160" s="21" t="s">
        <v>1339</v>
      </c>
      <c r="J160" s="21">
        <v>295</v>
      </c>
    </row>
    <row r="161" spans="1:10" ht="13.5" thickBot="1">
      <c r="A161">
        <v>101010102001</v>
      </c>
      <c r="B161" t="s">
        <v>2902</v>
      </c>
      <c r="C161" t="s">
        <v>2626</v>
      </c>
      <c r="D161" t="s">
        <v>1288</v>
      </c>
      <c r="E161" t="s">
        <v>2628</v>
      </c>
      <c r="F161">
        <v>2082</v>
      </c>
      <c r="G161" s="1">
        <v>38745</v>
      </c>
      <c r="H161" t="s">
        <v>640</v>
      </c>
      <c r="I161" t="s">
        <v>1312</v>
      </c>
      <c r="J161">
        <v>50</v>
      </c>
    </row>
    <row r="162" spans="1:10" s="24" customFormat="1">
      <c r="A162" s="23">
        <v>101010102001</v>
      </c>
      <c r="B162" s="24" t="s">
        <v>2902</v>
      </c>
      <c r="C162" s="24" t="s">
        <v>2626</v>
      </c>
      <c r="D162" s="24" t="s">
        <v>1288</v>
      </c>
      <c r="E162" s="24" t="s">
        <v>2628</v>
      </c>
      <c r="F162" s="24">
        <v>1471</v>
      </c>
      <c r="G162" s="25">
        <v>38730</v>
      </c>
      <c r="H162" s="24" t="s">
        <v>835</v>
      </c>
      <c r="I162" s="24" t="s">
        <v>1333</v>
      </c>
      <c r="J162" s="24">
        <v>133.28</v>
      </c>
    </row>
    <row r="163" spans="1:10" s="30" customFormat="1" ht="13.5" thickBot="1">
      <c r="A163" s="29">
        <v>101010102001</v>
      </c>
      <c r="B163" s="30" t="s">
        <v>2902</v>
      </c>
      <c r="C163" s="30" t="s">
        <v>2626</v>
      </c>
      <c r="D163" s="30" t="s">
        <v>1288</v>
      </c>
      <c r="E163" s="30" t="s">
        <v>2628</v>
      </c>
      <c r="F163" s="30">
        <v>1491</v>
      </c>
      <c r="G163" s="31">
        <v>38734</v>
      </c>
      <c r="H163" s="30" t="s">
        <v>835</v>
      </c>
      <c r="I163" s="30" t="s">
        <v>1333</v>
      </c>
      <c r="J163" s="30">
        <v>94.08</v>
      </c>
    </row>
    <row r="164" spans="1:10">
      <c r="A164">
        <v>101010102001</v>
      </c>
      <c r="B164" t="s">
        <v>2902</v>
      </c>
      <c r="C164" t="s">
        <v>2626</v>
      </c>
      <c r="D164" t="s">
        <v>1288</v>
      </c>
      <c r="E164" t="s">
        <v>2628</v>
      </c>
      <c r="F164">
        <v>1649</v>
      </c>
      <c r="G164" s="1">
        <v>38743</v>
      </c>
      <c r="H164" t="s">
        <v>615</v>
      </c>
      <c r="I164" t="s">
        <v>615</v>
      </c>
      <c r="J164">
        <v>1980</v>
      </c>
    </row>
    <row r="165" spans="1:10" ht="13.5" thickBot="1">
      <c r="A165">
        <v>101010102001</v>
      </c>
      <c r="B165" t="s">
        <v>2902</v>
      </c>
      <c r="C165" t="s">
        <v>2626</v>
      </c>
      <c r="D165" t="s">
        <v>1288</v>
      </c>
      <c r="E165" t="s">
        <v>2628</v>
      </c>
      <c r="F165">
        <v>1457</v>
      </c>
      <c r="G165" s="1">
        <v>38730</v>
      </c>
      <c r="H165" t="s">
        <v>829</v>
      </c>
      <c r="I165" t="s">
        <v>1359</v>
      </c>
      <c r="J165">
        <v>2970</v>
      </c>
    </row>
    <row r="166" spans="1:10" s="21" customFormat="1" ht="13.5" thickBot="1">
      <c r="A166" s="19">
        <v>101010102001</v>
      </c>
      <c r="B166" s="21" t="s">
        <v>2902</v>
      </c>
      <c r="C166" s="21" t="s">
        <v>2626</v>
      </c>
      <c r="D166" s="21" t="s">
        <v>1288</v>
      </c>
      <c r="E166" s="21" t="s">
        <v>2628</v>
      </c>
      <c r="F166" s="21">
        <v>1583</v>
      </c>
      <c r="G166" s="22">
        <v>38741</v>
      </c>
      <c r="H166" s="21" t="s">
        <v>1108</v>
      </c>
      <c r="I166" s="21" t="s">
        <v>1360</v>
      </c>
      <c r="J166" s="21">
        <v>1783.93</v>
      </c>
    </row>
    <row r="167" spans="1:10" ht="13.5" thickBot="1">
      <c r="A167">
        <v>101010102001</v>
      </c>
      <c r="B167" t="s">
        <v>2902</v>
      </c>
      <c r="C167" t="s">
        <v>2626</v>
      </c>
      <c r="D167" t="s">
        <v>1288</v>
      </c>
      <c r="E167" t="s">
        <v>2628</v>
      </c>
      <c r="F167">
        <v>1651</v>
      </c>
      <c r="G167" s="1">
        <v>38743</v>
      </c>
      <c r="H167" t="s">
        <v>617</v>
      </c>
      <c r="I167" t="s">
        <v>1358</v>
      </c>
      <c r="J167">
        <v>191.1</v>
      </c>
    </row>
    <row r="168" spans="1:10" s="24" customFormat="1">
      <c r="A168" s="23">
        <v>101010102001</v>
      </c>
      <c r="B168" s="24" t="s">
        <v>2902</v>
      </c>
      <c r="C168" s="24" t="s">
        <v>2626</v>
      </c>
      <c r="D168" s="24" t="s">
        <v>1288</v>
      </c>
      <c r="E168" s="24" t="s">
        <v>2628</v>
      </c>
      <c r="F168" s="24">
        <v>1565</v>
      </c>
      <c r="G168" s="25">
        <v>38737</v>
      </c>
      <c r="H168" s="24" t="s">
        <v>1097</v>
      </c>
      <c r="I168" s="24" t="s">
        <v>3526</v>
      </c>
      <c r="J168" s="24">
        <v>122.08</v>
      </c>
    </row>
    <row r="169" spans="1:10" s="27" customFormat="1">
      <c r="A169" s="26">
        <v>101010102001</v>
      </c>
      <c r="B169" s="27" t="s">
        <v>2902</v>
      </c>
      <c r="C169" s="27" t="s">
        <v>2626</v>
      </c>
      <c r="D169" s="27" t="s">
        <v>1288</v>
      </c>
      <c r="E169" s="27" t="s">
        <v>2628</v>
      </c>
      <c r="F169" s="27">
        <v>1399</v>
      </c>
      <c r="G169" s="28">
        <v>38728</v>
      </c>
      <c r="H169" s="27" t="s">
        <v>477</v>
      </c>
      <c r="I169" s="27" t="s">
        <v>3526</v>
      </c>
      <c r="J169" s="27">
        <v>180.32</v>
      </c>
    </row>
    <row r="170" spans="1:10" s="27" customFormat="1">
      <c r="A170" s="26">
        <v>101010102001</v>
      </c>
      <c r="B170" s="27" t="s">
        <v>2902</v>
      </c>
      <c r="C170" s="27" t="s">
        <v>2626</v>
      </c>
      <c r="D170" s="27" t="s">
        <v>1288</v>
      </c>
      <c r="E170" s="27" t="s">
        <v>2628</v>
      </c>
      <c r="F170" s="27">
        <v>1691</v>
      </c>
      <c r="G170" s="28">
        <v>38748</v>
      </c>
      <c r="H170" s="27" t="s">
        <v>2117</v>
      </c>
      <c r="I170" s="27" t="s">
        <v>3526</v>
      </c>
      <c r="J170" s="27">
        <v>174.72</v>
      </c>
    </row>
    <row r="171" spans="1:10" s="30" customFormat="1" ht="13.5" thickBot="1">
      <c r="A171" s="29">
        <v>101010102001</v>
      </c>
      <c r="B171" s="30" t="s">
        <v>2902</v>
      </c>
      <c r="C171" s="30" t="s">
        <v>2626</v>
      </c>
      <c r="D171" s="30" t="s">
        <v>1288</v>
      </c>
      <c r="E171" s="30" t="s">
        <v>2628</v>
      </c>
      <c r="F171" s="30">
        <v>1566</v>
      </c>
      <c r="G171" s="31">
        <v>38737</v>
      </c>
      <c r="H171" s="30" t="s">
        <v>1098</v>
      </c>
      <c r="I171" s="30" t="s">
        <v>3526</v>
      </c>
      <c r="J171" s="30">
        <v>156.80000000000001</v>
      </c>
    </row>
    <row r="172" spans="1:10" ht="13.5" thickBot="1">
      <c r="A172">
        <v>101010102001</v>
      </c>
      <c r="B172" t="s">
        <v>2902</v>
      </c>
      <c r="C172" t="s">
        <v>2626</v>
      </c>
      <c r="D172" t="s">
        <v>1288</v>
      </c>
      <c r="E172" t="s">
        <v>2628</v>
      </c>
      <c r="F172">
        <v>1422</v>
      </c>
      <c r="G172" s="1">
        <v>38729</v>
      </c>
      <c r="H172" t="s">
        <v>818</v>
      </c>
      <c r="I172" t="s">
        <v>1357</v>
      </c>
      <c r="J172">
        <v>27.5</v>
      </c>
    </row>
    <row r="173" spans="1:10" s="21" customFormat="1" ht="13.5" thickBot="1">
      <c r="A173" s="19">
        <v>101010102001</v>
      </c>
      <c r="B173" s="21" t="s">
        <v>2902</v>
      </c>
      <c r="C173" s="21" t="s">
        <v>2626</v>
      </c>
      <c r="D173" s="21" t="s">
        <v>1288</v>
      </c>
      <c r="E173" s="21" t="s">
        <v>2628</v>
      </c>
      <c r="F173" s="21">
        <v>1497</v>
      </c>
      <c r="G173" s="22">
        <v>38734</v>
      </c>
      <c r="H173" s="21" t="s">
        <v>853</v>
      </c>
      <c r="I173" s="21" t="s">
        <v>1356</v>
      </c>
      <c r="J173" s="21">
        <v>60</v>
      </c>
    </row>
    <row r="174" spans="1:10">
      <c r="A174">
        <v>101010102001</v>
      </c>
      <c r="B174" t="s">
        <v>2902</v>
      </c>
      <c r="C174" t="s">
        <v>2626</v>
      </c>
      <c r="D174" t="s">
        <v>1288</v>
      </c>
      <c r="E174" t="s">
        <v>2628</v>
      </c>
      <c r="F174">
        <v>1545</v>
      </c>
      <c r="G174" s="1">
        <v>38736</v>
      </c>
      <c r="H174" t="s">
        <v>875</v>
      </c>
      <c r="I174" t="s">
        <v>1355</v>
      </c>
      <c r="J174">
        <v>337.1</v>
      </c>
    </row>
    <row r="175" spans="1:10">
      <c r="A175">
        <v>101010102001</v>
      </c>
      <c r="B175" t="s">
        <v>2902</v>
      </c>
      <c r="C175" t="s">
        <v>2626</v>
      </c>
      <c r="D175" t="s">
        <v>1288</v>
      </c>
      <c r="E175" t="s">
        <v>2628</v>
      </c>
      <c r="F175">
        <v>1543</v>
      </c>
      <c r="G175" s="1">
        <v>38736</v>
      </c>
      <c r="H175" t="s">
        <v>874</v>
      </c>
      <c r="I175" t="s">
        <v>1354</v>
      </c>
      <c r="J175">
        <v>691.65</v>
      </c>
    </row>
    <row r="176" spans="1:10">
      <c r="A176">
        <v>101010102001</v>
      </c>
      <c r="B176" t="s">
        <v>2902</v>
      </c>
      <c r="C176" t="s">
        <v>2626</v>
      </c>
      <c r="D176" t="s">
        <v>1288</v>
      </c>
      <c r="E176" t="s">
        <v>2628</v>
      </c>
      <c r="F176">
        <v>1570</v>
      </c>
      <c r="G176" s="1">
        <v>38736</v>
      </c>
      <c r="H176" t="s">
        <v>883</v>
      </c>
      <c r="I176" t="s">
        <v>883</v>
      </c>
      <c r="J176">
        <v>260.85000000000002</v>
      </c>
    </row>
    <row r="177" spans="1:10">
      <c r="A177">
        <v>101010102001</v>
      </c>
      <c r="B177" t="s">
        <v>2902</v>
      </c>
      <c r="C177" t="s">
        <v>2626</v>
      </c>
      <c r="D177" t="s">
        <v>1288</v>
      </c>
      <c r="E177" t="s">
        <v>2628</v>
      </c>
      <c r="F177">
        <v>1419</v>
      </c>
      <c r="G177" s="1">
        <v>38729</v>
      </c>
      <c r="H177" t="s">
        <v>815</v>
      </c>
      <c r="I177" t="s">
        <v>1353</v>
      </c>
      <c r="J177">
        <v>81.03</v>
      </c>
    </row>
    <row r="178" spans="1:10">
      <c r="A178">
        <v>101010102001</v>
      </c>
      <c r="B178" t="s">
        <v>2902</v>
      </c>
      <c r="C178" t="s">
        <v>2626</v>
      </c>
      <c r="D178" t="s">
        <v>1288</v>
      </c>
      <c r="E178" t="s">
        <v>2628</v>
      </c>
      <c r="F178">
        <v>1551</v>
      </c>
      <c r="G178" s="1">
        <v>38736</v>
      </c>
      <c r="H178" t="s">
        <v>879</v>
      </c>
      <c r="I178" t="s">
        <v>1352</v>
      </c>
      <c r="J178">
        <v>21.42</v>
      </c>
    </row>
    <row r="179" spans="1:10">
      <c r="A179">
        <v>101010102001</v>
      </c>
      <c r="B179" t="s">
        <v>2902</v>
      </c>
      <c r="C179" t="s">
        <v>2626</v>
      </c>
      <c r="D179" t="s">
        <v>1288</v>
      </c>
      <c r="E179" t="s">
        <v>2628</v>
      </c>
      <c r="F179">
        <v>1357</v>
      </c>
      <c r="G179" s="1">
        <v>38722</v>
      </c>
      <c r="H179" t="s">
        <v>3409</v>
      </c>
      <c r="I179" t="s">
        <v>3525</v>
      </c>
      <c r="J179">
        <v>471.75</v>
      </c>
    </row>
    <row r="180" spans="1:10">
      <c r="A180">
        <v>101010102001</v>
      </c>
      <c r="B180" t="s">
        <v>2902</v>
      </c>
      <c r="C180" t="s">
        <v>2626</v>
      </c>
      <c r="D180" t="s">
        <v>1288</v>
      </c>
      <c r="E180" t="s">
        <v>2628</v>
      </c>
      <c r="F180">
        <v>1550</v>
      </c>
      <c r="G180" s="1">
        <v>38736</v>
      </c>
      <c r="H180" t="s">
        <v>878</v>
      </c>
      <c r="I180" t="s">
        <v>1351</v>
      </c>
      <c r="J180">
        <v>138.75</v>
      </c>
    </row>
    <row r="181" spans="1:10">
      <c r="A181">
        <v>101010102001</v>
      </c>
      <c r="B181" t="s">
        <v>2902</v>
      </c>
      <c r="C181" t="s">
        <v>2626</v>
      </c>
      <c r="D181" t="s">
        <v>1288</v>
      </c>
      <c r="E181" t="s">
        <v>2628</v>
      </c>
      <c r="F181">
        <v>1546</v>
      </c>
      <c r="G181" s="1">
        <v>38736</v>
      </c>
      <c r="H181" t="s">
        <v>876</v>
      </c>
      <c r="I181" t="s">
        <v>1350</v>
      </c>
      <c r="J181">
        <v>371.71</v>
      </c>
    </row>
    <row r="182" spans="1:10">
      <c r="A182">
        <v>101010102001</v>
      </c>
      <c r="B182" t="s">
        <v>2902</v>
      </c>
      <c r="C182" t="s">
        <v>2626</v>
      </c>
      <c r="D182" t="s">
        <v>1288</v>
      </c>
      <c r="E182" t="s">
        <v>2628</v>
      </c>
      <c r="F182">
        <v>1547</v>
      </c>
      <c r="G182" s="1">
        <v>38736</v>
      </c>
      <c r="H182" t="s">
        <v>877</v>
      </c>
      <c r="I182" t="s">
        <v>1349</v>
      </c>
      <c r="J182">
        <v>1353.72</v>
      </c>
    </row>
    <row r="183" spans="1:10">
      <c r="A183">
        <v>101010102001</v>
      </c>
      <c r="B183" t="s">
        <v>2902</v>
      </c>
      <c r="C183" t="s">
        <v>2626</v>
      </c>
      <c r="D183" t="s">
        <v>1288</v>
      </c>
      <c r="E183" t="s">
        <v>2628</v>
      </c>
      <c r="F183">
        <v>1664</v>
      </c>
      <c r="G183" s="1">
        <v>38744</v>
      </c>
      <c r="H183" t="s">
        <v>629</v>
      </c>
      <c r="I183" t="s">
        <v>1348</v>
      </c>
      <c r="J183">
        <v>65.599999999999994</v>
      </c>
    </row>
    <row r="184" spans="1:10">
      <c r="A184">
        <v>101010102001</v>
      </c>
      <c r="B184" t="s">
        <v>2902</v>
      </c>
      <c r="C184" t="s">
        <v>2626</v>
      </c>
      <c r="D184" t="s">
        <v>1288</v>
      </c>
      <c r="E184" t="s">
        <v>2628</v>
      </c>
      <c r="F184">
        <v>1663</v>
      </c>
      <c r="G184" s="1">
        <v>38744</v>
      </c>
      <c r="H184" t="s">
        <v>628</v>
      </c>
      <c r="I184" t="s">
        <v>628</v>
      </c>
      <c r="J184">
        <v>72.760000000000005</v>
      </c>
    </row>
    <row r="185" spans="1:10">
      <c r="A185">
        <v>101010102001</v>
      </c>
      <c r="B185" t="s">
        <v>2902</v>
      </c>
      <c r="C185" t="s">
        <v>2626</v>
      </c>
      <c r="D185" t="s">
        <v>1288</v>
      </c>
      <c r="E185" t="s">
        <v>2628</v>
      </c>
      <c r="F185">
        <v>1353</v>
      </c>
      <c r="G185" s="1">
        <v>38721</v>
      </c>
      <c r="H185" t="s">
        <v>3401</v>
      </c>
      <c r="I185" t="s">
        <v>1347</v>
      </c>
      <c r="J185">
        <v>59.28</v>
      </c>
    </row>
    <row r="186" spans="1:10" ht="13.5" thickBot="1">
      <c r="A186">
        <v>101010102001</v>
      </c>
      <c r="B186" t="s">
        <v>2902</v>
      </c>
      <c r="C186" t="s">
        <v>2626</v>
      </c>
      <c r="D186" t="s">
        <v>1288</v>
      </c>
      <c r="E186" t="s">
        <v>2628</v>
      </c>
      <c r="F186">
        <v>1540</v>
      </c>
      <c r="G186" s="1">
        <v>38736</v>
      </c>
      <c r="H186" t="s">
        <v>871</v>
      </c>
      <c r="I186" t="s">
        <v>871</v>
      </c>
      <c r="J186">
        <v>345.75</v>
      </c>
    </row>
    <row r="187" spans="1:10" s="24" customFormat="1">
      <c r="A187" s="23">
        <v>101010102001</v>
      </c>
      <c r="B187" s="24" t="s">
        <v>2902</v>
      </c>
      <c r="C187" s="24" t="s">
        <v>2626</v>
      </c>
      <c r="D187" s="24" t="s">
        <v>1288</v>
      </c>
      <c r="E187" s="24" t="s">
        <v>2628</v>
      </c>
      <c r="F187" s="24">
        <v>1536</v>
      </c>
      <c r="G187" s="25">
        <v>38736</v>
      </c>
      <c r="H187" s="24" t="s">
        <v>868</v>
      </c>
      <c r="I187" s="24" t="s">
        <v>1331</v>
      </c>
      <c r="J187" s="24">
        <v>53</v>
      </c>
    </row>
    <row r="188" spans="1:10" s="27" customFormat="1">
      <c r="A188" s="26">
        <v>101010102001</v>
      </c>
      <c r="B188" s="27" t="s">
        <v>2902</v>
      </c>
      <c r="C188" s="27" t="s">
        <v>2626</v>
      </c>
      <c r="D188" s="27" t="s">
        <v>1288</v>
      </c>
      <c r="E188" s="27" t="s">
        <v>2628</v>
      </c>
      <c r="F188" s="27">
        <v>1614</v>
      </c>
      <c r="G188" s="28">
        <v>38741</v>
      </c>
      <c r="H188" s="27" t="s">
        <v>1114</v>
      </c>
      <c r="I188" s="27" t="s">
        <v>1331</v>
      </c>
      <c r="J188" s="27">
        <v>31</v>
      </c>
    </row>
    <row r="189" spans="1:10" s="30" customFormat="1" ht="13.5" thickBot="1">
      <c r="A189" s="29">
        <v>101010102001</v>
      </c>
      <c r="B189" s="30" t="s">
        <v>2902</v>
      </c>
      <c r="C189" s="30" t="s">
        <v>2626</v>
      </c>
      <c r="D189" s="30" t="s">
        <v>1288</v>
      </c>
      <c r="E189" s="30" t="s">
        <v>2628</v>
      </c>
      <c r="F189" s="30">
        <v>1412</v>
      </c>
      <c r="G189" s="31">
        <v>38729</v>
      </c>
      <c r="H189" s="30" t="s">
        <v>814</v>
      </c>
      <c r="I189" s="30" t="s">
        <v>1331</v>
      </c>
      <c r="J189" s="30">
        <v>120</v>
      </c>
    </row>
    <row r="190" spans="1:10">
      <c r="A190">
        <v>101010102001</v>
      </c>
      <c r="B190" t="s">
        <v>2902</v>
      </c>
      <c r="C190" t="s">
        <v>2626</v>
      </c>
      <c r="D190" t="s">
        <v>1288</v>
      </c>
      <c r="E190" t="s">
        <v>2628</v>
      </c>
      <c r="F190">
        <v>1331</v>
      </c>
      <c r="G190" s="1">
        <v>38719</v>
      </c>
      <c r="H190" t="s">
        <v>2908</v>
      </c>
      <c r="I190" t="s">
        <v>1337</v>
      </c>
      <c r="J190">
        <v>68.349999999999994</v>
      </c>
    </row>
    <row r="191" spans="1:10">
      <c r="A191">
        <v>101010102001</v>
      </c>
      <c r="B191" t="s">
        <v>2902</v>
      </c>
      <c r="C191" t="s">
        <v>2626</v>
      </c>
      <c r="D191" t="s">
        <v>1288</v>
      </c>
      <c r="E191" t="s">
        <v>2628</v>
      </c>
      <c r="F191">
        <v>1335</v>
      </c>
      <c r="G191" s="1">
        <v>38720</v>
      </c>
      <c r="H191" t="s">
        <v>2927</v>
      </c>
      <c r="I191" t="s">
        <v>1337</v>
      </c>
      <c r="J191">
        <v>257.95</v>
      </c>
    </row>
    <row r="192" spans="1:10">
      <c r="A192">
        <v>101010102001</v>
      </c>
      <c r="B192" t="s">
        <v>2902</v>
      </c>
      <c r="C192" t="s">
        <v>2626</v>
      </c>
      <c r="D192" t="s">
        <v>1288</v>
      </c>
      <c r="E192" t="s">
        <v>2628</v>
      </c>
      <c r="F192">
        <v>1437</v>
      </c>
      <c r="G192" s="1">
        <v>38729</v>
      </c>
      <c r="H192" t="s">
        <v>824</v>
      </c>
      <c r="I192" t="s">
        <v>1337</v>
      </c>
      <c r="J192">
        <v>275.17</v>
      </c>
    </row>
    <row r="193" spans="1:10">
      <c r="A193">
        <v>101010102001</v>
      </c>
      <c r="B193" t="s">
        <v>2902</v>
      </c>
      <c r="C193" t="s">
        <v>2626</v>
      </c>
      <c r="D193" t="s">
        <v>1288</v>
      </c>
      <c r="E193" t="s">
        <v>2628</v>
      </c>
      <c r="F193">
        <v>1552</v>
      </c>
      <c r="G193" s="1">
        <v>38736</v>
      </c>
      <c r="H193" t="s">
        <v>880</v>
      </c>
      <c r="I193" t="s">
        <v>3564</v>
      </c>
      <c r="J193">
        <v>83.3</v>
      </c>
    </row>
    <row r="194" spans="1:10">
      <c r="A194">
        <v>101010102001</v>
      </c>
      <c r="B194" t="s">
        <v>2902</v>
      </c>
      <c r="C194" t="s">
        <v>2626</v>
      </c>
      <c r="D194" t="s">
        <v>1288</v>
      </c>
      <c r="E194" t="s">
        <v>2628</v>
      </c>
      <c r="F194">
        <v>1684</v>
      </c>
      <c r="G194" s="1">
        <v>38747</v>
      </c>
      <c r="H194" t="s">
        <v>2106</v>
      </c>
      <c r="I194" t="s">
        <v>1337</v>
      </c>
      <c r="J194">
        <v>276.83</v>
      </c>
    </row>
    <row r="195" spans="1:10">
      <c r="A195">
        <v>101010102001</v>
      </c>
      <c r="B195" t="s">
        <v>2902</v>
      </c>
      <c r="C195" t="s">
        <v>2626</v>
      </c>
      <c r="D195" t="s">
        <v>1288</v>
      </c>
      <c r="E195" t="s">
        <v>2628</v>
      </c>
      <c r="F195">
        <v>1438</v>
      </c>
      <c r="G195" s="1">
        <v>38729</v>
      </c>
      <c r="H195" t="s">
        <v>825</v>
      </c>
      <c r="I195" t="s">
        <v>1337</v>
      </c>
      <c r="J195">
        <v>97.8</v>
      </c>
    </row>
    <row r="196" spans="1:10" ht="12" customHeight="1">
      <c r="A196">
        <v>101010102001</v>
      </c>
      <c r="B196" t="s">
        <v>2902</v>
      </c>
      <c r="C196" t="s">
        <v>2626</v>
      </c>
      <c r="D196" t="s">
        <v>1288</v>
      </c>
      <c r="E196" t="s">
        <v>2628</v>
      </c>
      <c r="F196">
        <v>1573</v>
      </c>
      <c r="G196" s="1">
        <v>38737</v>
      </c>
      <c r="H196" t="s">
        <v>1099</v>
      </c>
      <c r="I196" t="s">
        <v>1337</v>
      </c>
      <c r="J196">
        <v>40.659999999999997</v>
      </c>
    </row>
    <row r="197" spans="1:10">
      <c r="A197">
        <v>101010102001</v>
      </c>
      <c r="B197" t="s">
        <v>2902</v>
      </c>
      <c r="C197" t="s">
        <v>2626</v>
      </c>
      <c r="D197" t="s">
        <v>1288</v>
      </c>
      <c r="E197" t="s">
        <v>2628</v>
      </c>
      <c r="F197">
        <v>1655</v>
      </c>
      <c r="G197" s="1">
        <v>38743</v>
      </c>
      <c r="H197" t="s">
        <v>620</v>
      </c>
      <c r="I197" t="s">
        <v>1337</v>
      </c>
      <c r="J197">
        <v>273.10000000000002</v>
      </c>
    </row>
    <row r="198" spans="1:10">
      <c r="A198">
        <v>101010102001</v>
      </c>
      <c r="B198" t="s">
        <v>2902</v>
      </c>
      <c r="C198" t="s">
        <v>2626</v>
      </c>
      <c r="D198" t="s">
        <v>1288</v>
      </c>
      <c r="E198" t="s">
        <v>2628</v>
      </c>
      <c r="F198">
        <v>1373</v>
      </c>
      <c r="G198" s="1">
        <v>38724</v>
      </c>
      <c r="H198" t="s">
        <v>458</v>
      </c>
      <c r="I198" t="s">
        <v>1337</v>
      </c>
      <c r="J198">
        <v>274.01</v>
      </c>
    </row>
    <row r="199" spans="1:10">
      <c r="A199">
        <v>101010102001</v>
      </c>
      <c r="B199" t="s">
        <v>2902</v>
      </c>
      <c r="C199" t="s">
        <v>2626</v>
      </c>
      <c r="D199" t="s">
        <v>1288</v>
      </c>
      <c r="E199" t="s">
        <v>2628</v>
      </c>
      <c r="F199">
        <v>1576</v>
      </c>
      <c r="G199" s="1">
        <v>38737</v>
      </c>
      <c r="H199" t="s">
        <v>458</v>
      </c>
      <c r="I199" t="s">
        <v>1337</v>
      </c>
      <c r="J199">
        <v>253.99</v>
      </c>
    </row>
    <row r="200" spans="1:10">
      <c r="A200">
        <v>101010102001</v>
      </c>
      <c r="B200" t="s">
        <v>2902</v>
      </c>
      <c r="C200" t="s">
        <v>2626</v>
      </c>
      <c r="D200" t="s">
        <v>1288</v>
      </c>
      <c r="E200" t="s">
        <v>2628</v>
      </c>
      <c r="F200">
        <v>1639</v>
      </c>
      <c r="G200" s="1">
        <v>38741</v>
      </c>
      <c r="H200" t="s">
        <v>1119</v>
      </c>
      <c r="I200" t="s">
        <v>3564</v>
      </c>
      <c r="J200">
        <v>227.5</v>
      </c>
    </row>
    <row r="201" spans="1:10" ht="13.5" thickBot="1">
      <c r="A201">
        <v>101010102001</v>
      </c>
      <c r="B201" t="s">
        <v>2902</v>
      </c>
      <c r="C201" t="s">
        <v>2626</v>
      </c>
      <c r="D201" t="s">
        <v>1288</v>
      </c>
      <c r="E201" t="s">
        <v>2628</v>
      </c>
      <c r="F201">
        <v>1654</v>
      </c>
      <c r="G201" s="1">
        <v>38743</v>
      </c>
      <c r="H201" t="s">
        <v>619</v>
      </c>
      <c r="I201" t="s">
        <v>1337</v>
      </c>
      <c r="J201">
        <v>167.33</v>
      </c>
    </row>
    <row r="202" spans="1:10" s="24" customFormat="1">
      <c r="A202" s="23">
        <v>101010102001</v>
      </c>
      <c r="B202" s="24" t="s">
        <v>2902</v>
      </c>
      <c r="C202" s="24" t="s">
        <v>2626</v>
      </c>
      <c r="D202" s="24" t="s">
        <v>1288</v>
      </c>
      <c r="E202" s="24" t="s">
        <v>2628</v>
      </c>
      <c r="F202" s="24">
        <v>1427</v>
      </c>
      <c r="G202" s="25">
        <v>38729</v>
      </c>
      <c r="H202" s="24" t="s">
        <v>821</v>
      </c>
      <c r="I202" s="24" t="s">
        <v>1327</v>
      </c>
      <c r="J202" s="24">
        <v>28.98</v>
      </c>
    </row>
    <row r="203" spans="1:10" s="27" customFormat="1">
      <c r="A203" s="26">
        <v>101010102001</v>
      </c>
      <c r="B203" s="27" t="s">
        <v>2902</v>
      </c>
      <c r="C203" s="27" t="s">
        <v>2626</v>
      </c>
      <c r="D203" s="27" t="s">
        <v>1288</v>
      </c>
      <c r="E203" s="27" t="s">
        <v>2628</v>
      </c>
      <c r="F203" s="27">
        <v>1347</v>
      </c>
      <c r="G203" s="28">
        <v>38721</v>
      </c>
      <c r="H203" s="27" t="s">
        <v>3395</v>
      </c>
      <c r="I203" s="27" t="s">
        <v>1327</v>
      </c>
      <c r="J203" s="27">
        <v>155.46</v>
      </c>
    </row>
    <row r="204" spans="1:10" s="30" customFormat="1" ht="13.5" thickBot="1">
      <c r="A204" s="29">
        <v>101010102001</v>
      </c>
      <c r="B204" s="30" t="s">
        <v>2902</v>
      </c>
      <c r="C204" s="30" t="s">
        <v>2626</v>
      </c>
      <c r="D204" s="30" t="s">
        <v>1288</v>
      </c>
      <c r="E204" s="30" t="s">
        <v>2628</v>
      </c>
      <c r="F204" s="30">
        <v>1428</v>
      </c>
      <c r="G204" s="31">
        <v>38729</v>
      </c>
      <c r="H204" s="30" t="s">
        <v>822</v>
      </c>
      <c r="I204" s="30" t="s">
        <v>1327</v>
      </c>
      <c r="J204" s="30">
        <v>72.33</v>
      </c>
    </row>
    <row r="205" spans="1:10" ht="12" customHeight="1" thickBot="1">
      <c r="A205">
        <v>101010102001</v>
      </c>
      <c r="B205" t="s">
        <v>2902</v>
      </c>
      <c r="C205" t="s">
        <v>2626</v>
      </c>
      <c r="D205" t="s">
        <v>1288</v>
      </c>
      <c r="E205" t="s">
        <v>2628</v>
      </c>
      <c r="F205">
        <v>1478</v>
      </c>
      <c r="G205" s="1">
        <v>38730</v>
      </c>
      <c r="H205" t="s">
        <v>836</v>
      </c>
      <c r="I205" t="s">
        <v>1330</v>
      </c>
      <c r="J205">
        <v>500</v>
      </c>
    </row>
    <row r="206" spans="1:10" s="24" customFormat="1">
      <c r="A206" s="23">
        <v>101010102001</v>
      </c>
      <c r="B206" s="24" t="s">
        <v>2902</v>
      </c>
      <c r="C206" s="24" t="s">
        <v>2626</v>
      </c>
      <c r="D206" s="24" t="s">
        <v>1288</v>
      </c>
      <c r="E206" s="24" t="s">
        <v>2628</v>
      </c>
      <c r="F206" s="24">
        <v>1482</v>
      </c>
      <c r="G206" s="25">
        <v>38730</v>
      </c>
      <c r="H206" s="24" t="s">
        <v>839</v>
      </c>
      <c r="I206" s="24" t="s">
        <v>3521</v>
      </c>
      <c r="J206" s="24">
        <v>795.59</v>
      </c>
    </row>
    <row r="207" spans="1:10" s="27" customFormat="1">
      <c r="A207" s="26">
        <v>101010102001</v>
      </c>
      <c r="B207" s="27" t="s">
        <v>2902</v>
      </c>
      <c r="C207" s="27" t="s">
        <v>2626</v>
      </c>
      <c r="D207" s="27" t="s">
        <v>1288</v>
      </c>
      <c r="E207" s="27" t="s">
        <v>2628</v>
      </c>
      <c r="F207" s="27">
        <v>2079</v>
      </c>
      <c r="G207" s="28">
        <v>38732</v>
      </c>
      <c r="H207" s="27" t="s">
        <v>841</v>
      </c>
      <c r="I207" s="27" t="s">
        <v>3521</v>
      </c>
      <c r="J207" s="27">
        <v>50</v>
      </c>
    </row>
    <row r="208" spans="1:10" s="27" customFormat="1">
      <c r="A208" s="26">
        <v>101010102001</v>
      </c>
      <c r="B208" s="27" t="s">
        <v>2902</v>
      </c>
      <c r="C208" s="27" t="s">
        <v>2626</v>
      </c>
      <c r="D208" s="27" t="s">
        <v>1288</v>
      </c>
      <c r="E208" s="27" t="s">
        <v>2628</v>
      </c>
      <c r="F208" s="27">
        <v>1479</v>
      </c>
      <c r="G208" s="28">
        <v>38730</v>
      </c>
      <c r="H208" s="27" t="s">
        <v>837</v>
      </c>
      <c r="I208" s="27" t="s">
        <v>3521</v>
      </c>
      <c r="J208" s="27">
        <v>500</v>
      </c>
    </row>
    <row r="209" spans="1:10" s="27" customFormat="1">
      <c r="A209" s="26">
        <v>101010102001</v>
      </c>
      <c r="B209" s="27" t="s">
        <v>2902</v>
      </c>
      <c r="C209" s="27" t="s">
        <v>2626</v>
      </c>
      <c r="D209" s="27" t="s">
        <v>1288</v>
      </c>
      <c r="E209" s="27" t="s">
        <v>2628</v>
      </c>
      <c r="F209" s="27">
        <v>1466</v>
      </c>
      <c r="G209" s="28">
        <v>38730</v>
      </c>
      <c r="H209" s="27" t="s">
        <v>831</v>
      </c>
      <c r="I209" s="27" t="s">
        <v>3521</v>
      </c>
      <c r="J209" s="27">
        <v>106.66</v>
      </c>
    </row>
    <row r="210" spans="1:10" s="27" customFormat="1">
      <c r="A210" s="26">
        <v>101010102001</v>
      </c>
      <c r="B210" s="27" t="s">
        <v>2902</v>
      </c>
      <c r="C210" s="27" t="s">
        <v>2626</v>
      </c>
      <c r="D210" s="27" t="s">
        <v>1288</v>
      </c>
      <c r="E210" s="27" t="s">
        <v>2628</v>
      </c>
      <c r="F210" s="27">
        <v>1465</v>
      </c>
      <c r="G210" s="28">
        <v>38730</v>
      </c>
      <c r="H210" s="27" t="s">
        <v>830</v>
      </c>
      <c r="I210" s="27" t="s">
        <v>3521</v>
      </c>
      <c r="J210" s="27">
        <v>80</v>
      </c>
    </row>
    <row r="211" spans="1:10" s="27" customFormat="1">
      <c r="A211" s="26">
        <v>101010102001</v>
      </c>
      <c r="B211" s="27" t="s">
        <v>2902</v>
      </c>
      <c r="C211" s="27" t="s">
        <v>2626</v>
      </c>
      <c r="D211" s="27" t="s">
        <v>1288</v>
      </c>
      <c r="E211" s="27" t="s">
        <v>2628</v>
      </c>
      <c r="F211" s="27">
        <v>1692</v>
      </c>
      <c r="G211" s="28">
        <v>38748</v>
      </c>
      <c r="H211" s="27" t="s">
        <v>2118</v>
      </c>
      <c r="I211" s="27" t="s">
        <v>3522</v>
      </c>
      <c r="J211" s="27">
        <v>80</v>
      </c>
    </row>
    <row r="212" spans="1:10" s="27" customFormat="1">
      <c r="A212" s="26">
        <v>101010102001</v>
      </c>
      <c r="B212" s="27" t="s">
        <v>2902</v>
      </c>
      <c r="C212" s="27" t="s">
        <v>2626</v>
      </c>
      <c r="D212" s="27" t="s">
        <v>1288</v>
      </c>
      <c r="E212" s="27" t="s">
        <v>2628</v>
      </c>
      <c r="F212" s="27">
        <v>1707</v>
      </c>
      <c r="G212" s="28">
        <v>38748</v>
      </c>
      <c r="H212" s="27" t="s">
        <v>2118</v>
      </c>
      <c r="I212" s="27" t="s">
        <v>3522</v>
      </c>
      <c r="J212" s="27">
        <v>80</v>
      </c>
    </row>
    <row r="213" spans="1:10" s="27" customFormat="1">
      <c r="A213" s="26">
        <v>101010102001</v>
      </c>
      <c r="B213" s="27" t="s">
        <v>2902</v>
      </c>
      <c r="C213" s="27" t="s">
        <v>2626</v>
      </c>
      <c r="D213" s="27" t="s">
        <v>1288</v>
      </c>
      <c r="E213" s="27" t="s">
        <v>2628</v>
      </c>
      <c r="F213" s="27">
        <v>1694</v>
      </c>
      <c r="G213" s="28">
        <v>38748</v>
      </c>
      <c r="H213" s="27" t="s">
        <v>2120</v>
      </c>
      <c r="I213" s="27" t="s">
        <v>3522</v>
      </c>
      <c r="J213" s="27">
        <v>46.67</v>
      </c>
    </row>
    <row r="214" spans="1:10" s="30" customFormat="1" ht="13.5" thickBot="1">
      <c r="A214" s="29">
        <v>101010102001</v>
      </c>
      <c r="B214" s="30" t="s">
        <v>2902</v>
      </c>
      <c r="C214" s="30" t="s">
        <v>2626</v>
      </c>
      <c r="D214" s="30" t="s">
        <v>1288</v>
      </c>
      <c r="E214" s="30" t="s">
        <v>2628</v>
      </c>
      <c r="F214" s="30">
        <v>1693</v>
      </c>
      <c r="G214" s="31">
        <v>38748</v>
      </c>
      <c r="H214" s="30" t="s">
        <v>2119</v>
      </c>
      <c r="I214" s="30" t="s">
        <v>3522</v>
      </c>
      <c r="J214" s="30">
        <v>75</v>
      </c>
    </row>
    <row r="215" spans="1:10" ht="13.5" customHeight="1" thickBot="1">
      <c r="J215" s="32">
        <f>SUM(J2:J214)</f>
        <v>722802.09</v>
      </c>
    </row>
  </sheetData>
  <autoFilter ref="A1:J216"/>
  <phoneticPr fontId="2" type="noConversion"/>
  <pageMargins left="0.75" right="0.75" top="1" bottom="1" header="0" footer="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96"/>
  <sheetViews>
    <sheetView topLeftCell="A70" workbookViewId="0">
      <selection activeCell="B94" sqref="B94"/>
    </sheetView>
  </sheetViews>
  <sheetFormatPr baseColWidth="10" defaultRowHeight="12.75"/>
  <cols>
    <col min="1" max="1" width="41.7109375" customWidth="1"/>
  </cols>
  <sheetData>
    <row r="1" spans="1:4">
      <c r="A1" s="18" t="s">
        <v>1310</v>
      </c>
      <c r="B1" t="s">
        <v>1283</v>
      </c>
      <c r="D1" t="s">
        <v>1281</v>
      </c>
    </row>
    <row r="2" spans="1:4">
      <c r="A2" t="s">
        <v>3340</v>
      </c>
      <c r="B2">
        <v>2688.9</v>
      </c>
      <c r="C2">
        <v>2688.9</v>
      </c>
      <c r="D2" t="s">
        <v>2537</v>
      </c>
    </row>
    <row r="3" spans="1:4">
      <c r="A3" t="s">
        <v>657</v>
      </c>
      <c r="B3">
        <v>192.48</v>
      </c>
      <c r="C3">
        <v>192.48</v>
      </c>
      <c r="D3" t="s">
        <v>657</v>
      </c>
    </row>
    <row r="4" spans="1:4" ht="13.5" thickBot="1">
      <c r="A4" t="s">
        <v>656</v>
      </c>
      <c r="B4">
        <v>200</v>
      </c>
      <c r="C4">
        <v>200</v>
      </c>
      <c r="D4" t="s">
        <v>656</v>
      </c>
    </row>
    <row r="5" spans="1:4">
      <c r="A5" s="24" t="s">
        <v>1858</v>
      </c>
      <c r="B5" s="24">
        <v>266.14999999999998</v>
      </c>
      <c r="C5">
        <f>SUM(B5:B8)</f>
        <v>1116.6500000000001</v>
      </c>
      <c r="D5" s="24" t="s">
        <v>661</v>
      </c>
    </row>
    <row r="6" spans="1:4">
      <c r="A6" s="27" t="s">
        <v>1858</v>
      </c>
      <c r="B6" s="27">
        <v>25.58</v>
      </c>
      <c r="D6" s="27" t="s">
        <v>661</v>
      </c>
    </row>
    <row r="7" spans="1:4">
      <c r="A7" s="27" t="s">
        <v>1858</v>
      </c>
      <c r="B7" s="27">
        <v>99.45</v>
      </c>
      <c r="D7" s="27" t="s">
        <v>333</v>
      </c>
    </row>
    <row r="8" spans="1:4" ht="13.5" thickBot="1">
      <c r="A8" s="30" t="s">
        <v>1858</v>
      </c>
      <c r="B8" s="30">
        <v>725.47</v>
      </c>
      <c r="D8" s="30" t="s">
        <v>3921</v>
      </c>
    </row>
    <row r="9" spans="1:4">
      <c r="A9" s="27" t="s">
        <v>277</v>
      </c>
      <c r="B9">
        <v>15000</v>
      </c>
      <c r="C9">
        <f>SUM(B9:B14)</f>
        <v>23869.95</v>
      </c>
      <c r="D9" t="s">
        <v>2545</v>
      </c>
    </row>
    <row r="10" spans="1:4">
      <c r="A10" s="27" t="s">
        <v>277</v>
      </c>
      <c r="B10">
        <v>369.6</v>
      </c>
      <c r="D10" t="s">
        <v>699</v>
      </c>
    </row>
    <row r="11" spans="1:4">
      <c r="A11" s="27"/>
      <c r="B11">
        <v>3000</v>
      </c>
    </row>
    <row r="12" spans="1:4">
      <c r="A12" s="27" t="s">
        <v>277</v>
      </c>
      <c r="B12">
        <v>3447.02</v>
      </c>
      <c r="D12" t="s">
        <v>3922</v>
      </c>
    </row>
    <row r="13" spans="1:4">
      <c r="A13" s="27" t="s">
        <v>277</v>
      </c>
      <c r="B13">
        <v>235.2</v>
      </c>
      <c r="D13" t="s">
        <v>2518</v>
      </c>
    </row>
    <row r="14" spans="1:4" ht="13.5" thickBot="1">
      <c r="A14" s="27" t="s">
        <v>277</v>
      </c>
      <c r="B14">
        <v>1818.13</v>
      </c>
      <c r="D14" t="s">
        <v>710</v>
      </c>
    </row>
    <row r="15" spans="1:4">
      <c r="A15" s="24" t="s">
        <v>1903</v>
      </c>
      <c r="B15" s="24">
        <v>50</v>
      </c>
      <c r="C15">
        <f>SUM(B15:B16)</f>
        <v>250</v>
      </c>
      <c r="D15" s="24" t="s">
        <v>697</v>
      </c>
    </row>
    <row r="16" spans="1:4" ht="13.5" thickBot="1">
      <c r="A16" s="30" t="s">
        <v>1903</v>
      </c>
      <c r="B16" s="30">
        <v>200</v>
      </c>
      <c r="D16" s="30" t="s">
        <v>696</v>
      </c>
    </row>
    <row r="17" spans="1:4">
      <c r="A17" s="27" t="s">
        <v>1878</v>
      </c>
      <c r="B17">
        <v>105</v>
      </c>
      <c r="C17">
        <f>SUM(B17:B26)</f>
        <v>8744.43</v>
      </c>
      <c r="D17" t="s">
        <v>1759</v>
      </c>
    </row>
    <row r="18" spans="1:4">
      <c r="A18" s="27" t="s">
        <v>1878</v>
      </c>
      <c r="B18">
        <v>80.5</v>
      </c>
      <c r="D18" t="s">
        <v>1759</v>
      </c>
    </row>
    <row r="19" spans="1:4">
      <c r="A19" s="27" t="s">
        <v>1878</v>
      </c>
      <c r="B19">
        <v>255.7</v>
      </c>
      <c r="D19" t="s">
        <v>1759</v>
      </c>
    </row>
    <row r="20" spans="1:4">
      <c r="A20" s="27" t="s">
        <v>1878</v>
      </c>
      <c r="B20">
        <v>285.3</v>
      </c>
      <c r="D20" t="s">
        <v>1757</v>
      </c>
    </row>
    <row r="21" spans="1:4">
      <c r="A21" s="27" t="s">
        <v>1878</v>
      </c>
      <c r="B21">
        <v>192.7</v>
      </c>
      <c r="D21" t="s">
        <v>1757</v>
      </c>
    </row>
    <row r="22" spans="1:4">
      <c r="A22" s="27" t="s">
        <v>1878</v>
      </c>
      <c r="B22">
        <v>84.85</v>
      </c>
      <c r="D22" t="s">
        <v>1760</v>
      </c>
    </row>
    <row r="23" spans="1:4">
      <c r="A23" s="27" t="s">
        <v>1878</v>
      </c>
      <c r="B23">
        <v>6102.18</v>
      </c>
      <c r="D23" t="s">
        <v>3926</v>
      </c>
    </row>
    <row r="24" spans="1:4">
      <c r="A24" s="27" t="s">
        <v>1878</v>
      </c>
      <c r="B24">
        <v>383.2</v>
      </c>
      <c r="D24" t="s">
        <v>1761</v>
      </c>
    </row>
    <row r="25" spans="1:4">
      <c r="A25" s="27" t="s">
        <v>1878</v>
      </c>
      <c r="B25">
        <v>1100</v>
      </c>
      <c r="D25" t="s">
        <v>1758</v>
      </c>
    </row>
    <row r="26" spans="1:4" ht="13.5" thickBot="1">
      <c r="A26" s="27" t="s">
        <v>1878</v>
      </c>
      <c r="B26">
        <v>155</v>
      </c>
      <c r="D26" t="s">
        <v>1778</v>
      </c>
    </row>
    <row r="27" spans="1:4">
      <c r="A27" s="24" t="s">
        <v>1767</v>
      </c>
      <c r="B27" s="24">
        <v>990</v>
      </c>
      <c r="C27">
        <f>SUM(B27:B28)</f>
        <v>2970</v>
      </c>
      <c r="D27" s="24" t="s">
        <v>1767</v>
      </c>
    </row>
    <row r="28" spans="1:4" ht="13.5" thickBot="1">
      <c r="A28" s="30" t="s">
        <v>1766</v>
      </c>
      <c r="B28" s="30">
        <v>1980</v>
      </c>
      <c r="D28" s="30" t="s">
        <v>1766</v>
      </c>
    </row>
    <row r="29" spans="1:4">
      <c r="A29" t="s">
        <v>1322</v>
      </c>
      <c r="B29">
        <v>3372.28</v>
      </c>
      <c r="C29">
        <f>SUM(B29:B32)</f>
        <v>15488.720000000001</v>
      </c>
      <c r="D29" t="s">
        <v>659</v>
      </c>
    </row>
    <row r="30" spans="1:4">
      <c r="A30" t="s">
        <v>1322</v>
      </c>
      <c r="B30">
        <v>7793.71</v>
      </c>
      <c r="D30" t="s">
        <v>677</v>
      </c>
    </row>
    <row r="31" spans="1:4">
      <c r="A31" t="s">
        <v>1322</v>
      </c>
      <c r="B31">
        <v>950.45</v>
      </c>
      <c r="D31" t="s">
        <v>1769</v>
      </c>
    </row>
    <row r="32" spans="1:4" ht="13.5" thickBot="1">
      <c r="A32" t="s">
        <v>1322</v>
      </c>
      <c r="B32">
        <v>3372.28</v>
      </c>
      <c r="D32" t="s">
        <v>3927</v>
      </c>
    </row>
    <row r="33" spans="1:4">
      <c r="A33" s="24" t="s">
        <v>1332</v>
      </c>
      <c r="B33" s="24">
        <v>5479.51</v>
      </c>
      <c r="C33">
        <f>SUM(B33:B34)</f>
        <v>9202.1</v>
      </c>
      <c r="D33" s="24" t="s">
        <v>2138</v>
      </c>
    </row>
    <row r="34" spans="1:4" ht="13.5" thickBot="1">
      <c r="A34" s="30" t="s">
        <v>1332</v>
      </c>
      <c r="B34" s="30">
        <v>3722.59</v>
      </c>
      <c r="D34" s="30" t="s">
        <v>2526</v>
      </c>
    </row>
    <row r="35" spans="1:4">
      <c r="A35" t="s">
        <v>1316</v>
      </c>
      <c r="B35">
        <v>7825.43</v>
      </c>
      <c r="C35">
        <f>SUM(B35:B54)</f>
        <v>328847.47000000003</v>
      </c>
      <c r="D35" t="s">
        <v>1770</v>
      </c>
    </row>
    <row r="36" spans="1:4">
      <c r="A36" t="s">
        <v>1316</v>
      </c>
      <c r="B36">
        <v>20100.18</v>
      </c>
      <c r="D36" t="s">
        <v>709</v>
      </c>
    </row>
    <row r="37" spans="1:4">
      <c r="A37" t="s">
        <v>1316</v>
      </c>
      <c r="B37">
        <v>9564.9699999999993</v>
      </c>
      <c r="D37" t="s">
        <v>698</v>
      </c>
    </row>
    <row r="38" spans="1:4">
      <c r="A38" t="s">
        <v>1316</v>
      </c>
      <c r="B38">
        <v>19999.7</v>
      </c>
      <c r="D38" t="s">
        <v>2525</v>
      </c>
    </row>
    <row r="39" spans="1:4">
      <c r="A39" t="s">
        <v>1316</v>
      </c>
      <c r="B39">
        <v>16955.52</v>
      </c>
      <c r="D39" t="s">
        <v>2136</v>
      </c>
    </row>
    <row r="40" spans="1:4">
      <c r="A40" t="s">
        <v>1316</v>
      </c>
      <c r="B40">
        <v>13477.69</v>
      </c>
      <c r="D40" t="s">
        <v>2136</v>
      </c>
    </row>
    <row r="41" spans="1:4">
      <c r="A41" t="s">
        <v>1316</v>
      </c>
      <c r="B41">
        <v>16606.099999999999</v>
      </c>
      <c r="D41" t="s">
        <v>3928</v>
      </c>
    </row>
    <row r="42" spans="1:4">
      <c r="A42" t="s">
        <v>1316</v>
      </c>
      <c r="B42">
        <v>14855.38</v>
      </c>
      <c r="D42" t="s">
        <v>2536</v>
      </c>
    </row>
    <row r="43" spans="1:4">
      <c r="A43" t="s">
        <v>1316</v>
      </c>
      <c r="B43">
        <v>23043.87</v>
      </c>
      <c r="D43" t="s">
        <v>893</v>
      </c>
    </row>
    <row r="44" spans="1:4">
      <c r="A44" t="s">
        <v>1316</v>
      </c>
      <c r="B44">
        <v>8042.88</v>
      </c>
      <c r="D44" t="s">
        <v>2542</v>
      </c>
    </row>
    <row r="45" spans="1:4">
      <c r="A45" t="s">
        <v>1316</v>
      </c>
      <c r="B45">
        <v>19999.7</v>
      </c>
      <c r="D45" t="s">
        <v>2516</v>
      </c>
    </row>
    <row r="46" spans="1:4">
      <c r="A46" t="s">
        <v>1316</v>
      </c>
      <c r="B46">
        <v>8042.88</v>
      </c>
      <c r="D46" t="s">
        <v>2543</v>
      </c>
    </row>
    <row r="47" spans="1:4">
      <c r="A47" t="s">
        <v>1316</v>
      </c>
      <c r="B47">
        <v>6556</v>
      </c>
      <c r="D47" t="s">
        <v>1768</v>
      </c>
    </row>
    <row r="48" spans="1:4">
      <c r="A48" t="s">
        <v>1316</v>
      </c>
      <c r="B48">
        <v>21848.45</v>
      </c>
      <c r="D48" t="s">
        <v>1776</v>
      </c>
    </row>
    <row r="49" spans="1:4">
      <c r="A49" t="s">
        <v>1316</v>
      </c>
      <c r="B49">
        <v>20100.18</v>
      </c>
      <c r="D49" t="s">
        <v>1223</v>
      </c>
    </row>
    <row r="50" spans="1:4">
      <c r="A50" t="s">
        <v>1316</v>
      </c>
      <c r="B50">
        <v>24468.41</v>
      </c>
      <c r="D50" t="s">
        <v>894</v>
      </c>
    </row>
    <row r="51" spans="1:4">
      <c r="A51" t="s">
        <v>1316</v>
      </c>
      <c r="B51">
        <v>31461.48</v>
      </c>
      <c r="D51" t="s">
        <v>658</v>
      </c>
    </row>
    <row r="52" spans="1:4">
      <c r="A52" t="s">
        <v>1316</v>
      </c>
      <c r="B52">
        <v>19999.7</v>
      </c>
      <c r="D52" t="s">
        <v>708</v>
      </c>
    </row>
    <row r="53" spans="1:4">
      <c r="A53" t="s">
        <v>1316</v>
      </c>
      <c r="B53">
        <v>14855.38</v>
      </c>
      <c r="D53" t="s">
        <v>2541</v>
      </c>
    </row>
    <row r="54" spans="1:4" ht="13.5" thickBot="1">
      <c r="A54" t="s">
        <v>1316</v>
      </c>
      <c r="B54">
        <v>11043.57</v>
      </c>
      <c r="D54" t="s">
        <v>1222</v>
      </c>
    </row>
    <row r="55" spans="1:4">
      <c r="A55" s="24" t="s">
        <v>2137</v>
      </c>
      <c r="B55" s="24">
        <v>129.22</v>
      </c>
      <c r="C55">
        <f>SUM(B55:B56)</f>
        <v>20720.09</v>
      </c>
      <c r="D55" s="24" t="s">
        <v>2137</v>
      </c>
    </row>
    <row r="56" spans="1:4" ht="13.5" thickBot="1">
      <c r="A56" s="30" t="s">
        <v>2137</v>
      </c>
      <c r="B56" s="30">
        <v>20590.87</v>
      </c>
      <c r="D56" s="30" t="s">
        <v>2137</v>
      </c>
    </row>
    <row r="57" spans="1:4" ht="13.5" thickBot="1">
      <c r="A57" t="s">
        <v>279</v>
      </c>
      <c r="B57">
        <v>1110.0899999999999</v>
      </c>
      <c r="C57">
        <v>1110.0899999999999</v>
      </c>
      <c r="D57" t="s">
        <v>712</v>
      </c>
    </row>
    <row r="58" spans="1:4" ht="13.5" thickBot="1">
      <c r="A58" s="21" t="s">
        <v>700</v>
      </c>
      <c r="B58" s="21">
        <v>15.68</v>
      </c>
      <c r="C58" s="21">
        <v>15.68</v>
      </c>
      <c r="D58" s="21" t="s">
        <v>700</v>
      </c>
    </row>
    <row r="59" spans="1:4">
      <c r="A59" t="s">
        <v>285</v>
      </c>
      <c r="B59">
        <v>80</v>
      </c>
      <c r="C59">
        <f>SUM(B59:B60)</f>
        <v>163.4</v>
      </c>
      <c r="D59" t="s">
        <v>438</v>
      </c>
    </row>
    <row r="60" spans="1:4" ht="13.5" thickBot="1">
      <c r="A60" t="s">
        <v>285</v>
      </c>
      <c r="B60">
        <v>83.4</v>
      </c>
      <c r="D60" t="s">
        <v>2126</v>
      </c>
    </row>
    <row r="61" spans="1:4" ht="13.5" thickBot="1">
      <c r="A61" s="21" t="s">
        <v>1314</v>
      </c>
      <c r="B61" s="21">
        <v>430</v>
      </c>
      <c r="C61" s="21">
        <v>430</v>
      </c>
      <c r="D61" s="21" t="s">
        <v>2544</v>
      </c>
    </row>
    <row r="62" spans="1:4" ht="13.5" thickBot="1">
      <c r="A62" t="s">
        <v>289</v>
      </c>
      <c r="B62">
        <v>70</v>
      </c>
      <c r="C62">
        <v>70</v>
      </c>
      <c r="D62" t="s">
        <v>2533</v>
      </c>
    </row>
    <row r="63" spans="1:4" ht="13.5" thickBot="1">
      <c r="A63" s="21" t="s">
        <v>1313</v>
      </c>
      <c r="B63" s="21">
        <v>145</v>
      </c>
      <c r="C63" s="21">
        <v>145</v>
      </c>
      <c r="D63" s="21" t="s">
        <v>711</v>
      </c>
    </row>
    <row r="64" spans="1:4" ht="13.5" thickBot="1">
      <c r="A64" t="s">
        <v>3561</v>
      </c>
      <c r="B64">
        <v>222</v>
      </c>
      <c r="C64">
        <v>222</v>
      </c>
      <c r="D64" t="s">
        <v>888</v>
      </c>
    </row>
    <row r="65" spans="1:4" ht="13.5" thickBot="1">
      <c r="A65" s="21" t="s">
        <v>1779</v>
      </c>
      <c r="B65" s="21">
        <v>11.96</v>
      </c>
      <c r="C65" s="21">
        <v>11.96</v>
      </c>
      <c r="D65" s="21" t="s">
        <v>1779</v>
      </c>
    </row>
    <row r="66" spans="1:4">
      <c r="A66" t="s">
        <v>280</v>
      </c>
      <c r="B66">
        <v>88.8</v>
      </c>
      <c r="C66">
        <f>SUM(B66:B71)</f>
        <v>6677.6</v>
      </c>
      <c r="D66" t="s">
        <v>1226</v>
      </c>
    </row>
    <row r="67" spans="1:4">
      <c r="A67" t="s">
        <v>1780</v>
      </c>
      <c r="B67">
        <v>27.75</v>
      </c>
      <c r="D67" t="s">
        <v>1780</v>
      </c>
    </row>
    <row r="68" spans="1:4">
      <c r="A68" t="s">
        <v>1224</v>
      </c>
      <c r="B68">
        <v>134.66999999999999</v>
      </c>
      <c r="D68" t="s">
        <v>1224</v>
      </c>
    </row>
    <row r="69" spans="1:4">
      <c r="A69" s="27" t="s">
        <v>3526</v>
      </c>
      <c r="B69">
        <v>361.08</v>
      </c>
      <c r="D69" t="s">
        <v>1214</v>
      </c>
    </row>
    <row r="70" spans="1:4">
      <c r="A70" t="s">
        <v>278</v>
      </c>
      <c r="B70">
        <v>5000</v>
      </c>
      <c r="D70" t="s">
        <v>686</v>
      </c>
    </row>
    <row r="71" spans="1:4" ht="13.5" thickBot="1">
      <c r="A71" t="s">
        <v>282</v>
      </c>
      <c r="B71">
        <v>1065.3</v>
      </c>
      <c r="D71" t="s">
        <v>687</v>
      </c>
    </row>
    <row r="72" spans="1:4">
      <c r="A72" s="24" t="s">
        <v>1360</v>
      </c>
      <c r="B72" s="24">
        <v>1361.51</v>
      </c>
      <c r="C72">
        <f>SUM(B72:B73)</f>
        <v>11278.51</v>
      </c>
      <c r="D72" s="24" t="s">
        <v>2517</v>
      </c>
    </row>
    <row r="73" spans="1:4" ht="13.5" thickBot="1">
      <c r="A73" s="30" t="s">
        <v>287</v>
      </c>
      <c r="B73" s="30">
        <v>9917</v>
      </c>
      <c r="D73" s="30" t="s">
        <v>3929</v>
      </c>
    </row>
    <row r="74" spans="1:4">
      <c r="A74" t="s">
        <v>283</v>
      </c>
      <c r="B74">
        <v>666.66</v>
      </c>
      <c r="C74">
        <v>666.66</v>
      </c>
      <c r="D74" t="s">
        <v>887</v>
      </c>
    </row>
    <row r="75" spans="1:4">
      <c r="A75" t="s">
        <v>284</v>
      </c>
      <c r="B75">
        <v>120</v>
      </c>
      <c r="C75">
        <v>120</v>
      </c>
      <c r="D75" t="s">
        <v>889</v>
      </c>
    </row>
    <row r="76" spans="1:4">
      <c r="A76" t="s">
        <v>2523</v>
      </c>
      <c r="B76">
        <v>14855.38</v>
      </c>
      <c r="C76">
        <v>14855.38</v>
      </c>
      <c r="D76" t="s">
        <v>2523</v>
      </c>
    </row>
    <row r="77" spans="1:4">
      <c r="A77" t="s">
        <v>2534</v>
      </c>
      <c r="B77">
        <v>310.8</v>
      </c>
      <c r="C77">
        <v>310.8</v>
      </c>
      <c r="D77" t="s">
        <v>2534</v>
      </c>
    </row>
    <row r="78" spans="1:4">
      <c r="A78" t="s">
        <v>2535</v>
      </c>
      <c r="B78">
        <v>196.81</v>
      </c>
      <c r="C78">
        <v>196.81</v>
      </c>
      <c r="D78" t="s">
        <v>2535</v>
      </c>
    </row>
    <row r="79" spans="1:4" ht="13.5" thickBot="1">
      <c r="A79" t="s">
        <v>290</v>
      </c>
      <c r="B79">
        <v>147.16999999999999</v>
      </c>
      <c r="C79">
        <v>147.16999999999999</v>
      </c>
      <c r="D79" t="s">
        <v>2524</v>
      </c>
    </row>
    <row r="80" spans="1:4">
      <c r="A80" s="24" t="s">
        <v>1337</v>
      </c>
      <c r="B80" s="24">
        <v>532</v>
      </c>
      <c r="C80">
        <f>SUM(B80:B85)</f>
        <v>1311.6399999999999</v>
      </c>
      <c r="D80" s="24" t="s">
        <v>1800</v>
      </c>
    </row>
    <row r="81" spans="1:4">
      <c r="A81" s="27" t="s">
        <v>1337</v>
      </c>
      <c r="B81" s="27">
        <v>29.12</v>
      </c>
      <c r="D81" s="27" t="s">
        <v>660</v>
      </c>
    </row>
    <row r="82" spans="1:4">
      <c r="A82" s="27" t="s">
        <v>1337</v>
      </c>
      <c r="B82" s="27">
        <v>14.15</v>
      </c>
      <c r="D82" s="27" t="s">
        <v>660</v>
      </c>
    </row>
    <row r="83" spans="1:4">
      <c r="A83" s="27" t="s">
        <v>1337</v>
      </c>
      <c r="B83" s="27">
        <v>300</v>
      </c>
      <c r="D83" s="27" t="s">
        <v>2182</v>
      </c>
    </row>
    <row r="84" spans="1:4">
      <c r="A84" s="27" t="s">
        <v>1337</v>
      </c>
      <c r="B84" s="27">
        <v>176.07</v>
      </c>
      <c r="D84" s="27" t="s">
        <v>1225</v>
      </c>
    </row>
    <row r="85" spans="1:4" ht="13.5" thickBot="1">
      <c r="A85" s="30" t="s">
        <v>1337</v>
      </c>
      <c r="B85" s="30">
        <v>260.3</v>
      </c>
      <c r="D85" s="30" t="s">
        <v>2519</v>
      </c>
    </row>
    <row r="86" spans="1:4">
      <c r="A86" t="s">
        <v>1762</v>
      </c>
      <c r="B86">
        <v>200</v>
      </c>
      <c r="C86">
        <v>200</v>
      </c>
      <c r="D86" t="s">
        <v>1762</v>
      </c>
    </row>
    <row r="87" spans="1:4">
      <c r="A87" t="s">
        <v>276</v>
      </c>
      <c r="B87">
        <v>2408.7800000000002</v>
      </c>
      <c r="C87">
        <v>2408.7800000000002</v>
      </c>
      <c r="D87" t="s">
        <v>2133</v>
      </c>
    </row>
    <row r="88" spans="1:4" ht="13.5" thickBot="1">
      <c r="A88" t="s">
        <v>1327</v>
      </c>
      <c r="B88">
        <v>188.36</v>
      </c>
      <c r="C88">
        <v>188.36</v>
      </c>
      <c r="D88" t="s">
        <v>1777</v>
      </c>
    </row>
    <row r="89" spans="1:4">
      <c r="A89" s="24" t="s">
        <v>281</v>
      </c>
      <c r="B89" s="24">
        <v>1804.96</v>
      </c>
      <c r="C89" s="24">
        <v>1804.96</v>
      </c>
      <c r="D89" s="24" t="s">
        <v>725</v>
      </c>
    </row>
    <row r="90" spans="1:4">
      <c r="A90" s="27" t="s">
        <v>288</v>
      </c>
      <c r="B90" s="27">
        <v>1405</v>
      </c>
      <c r="C90" s="27">
        <v>75</v>
      </c>
      <c r="D90" s="27" t="s">
        <v>1756</v>
      </c>
    </row>
    <row r="91" spans="1:4" ht="13.5" thickBot="1">
      <c r="A91" s="30" t="s">
        <v>288</v>
      </c>
      <c r="B91" s="30">
        <v>1942.46</v>
      </c>
      <c r="C91" s="30">
        <v>1942.46</v>
      </c>
      <c r="D91" s="30" t="s">
        <v>1755</v>
      </c>
    </row>
    <row r="92" spans="1:4">
      <c r="A92" t="s">
        <v>286</v>
      </c>
      <c r="B92">
        <v>374</v>
      </c>
      <c r="C92">
        <v>374</v>
      </c>
      <c r="D92" t="s">
        <v>2520</v>
      </c>
    </row>
    <row r="94" spans="1:4">
      <c r="B94">
        <f>SUM(B2:B93)</f>
        <v>460347.05000000005</v>
      </c>
      <c r="C94">
        <f>SUM(C2:C93)</f>
        <v>459017.0500000001</v>
      </c>
    </row>
    <row r="95" spans="1:4">
      <c r="B95">
        <v>460347.2</v>
      </c>
    </row>
    <row r="96" spans="1:4">
      <c r="B96">
        <f>B95-B94</f>
        <v>0.1499999999650754</v>
      </c>
    </row>
  </sheetData>
  <phoneticPr fontId="2" type="noConversion"/>
  <pageMargins left="0.75" right="0.75" top="1" bottom="1" header="0" footer="0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178"/>
  <sheetViews>
    <sheetView topLeftCell="A166" workbookViewId="0">
      <selection activeCell="B2" sqref="B2:B173"/>
    </sheetView>
  </sheetViews>
  <sheetFormatPr baseColWidth="10" defaultRowHeight="12.75"/>
  <cols>
    <col min="1" max="1" width="54.42578125" customWidth="1"/>
    <col min="2" max="2" width="10.7109375" customWidth="1"/>
  </cols>
  <sheetData>
    <row r="1" spans="1:4">
      <c r="A1" s="18" t="s">
        <v>1310</v>
      </c>
      <c r="B1" t="s">
        <v>1283</v>
      </c>
      <c r="D1" t="s">
        <v>1281</v>
      </c>
    </row>
    <row r="2" spans="1:4">
      <c r="A2" t="s">
        <v>767</v>
      </c>
      <c r="B2">
        <v>299.7</v>
      </c>
      <c r="C2">
        <v>299.7</v>
      </c>
      <c r="D2" t="s">
        <v>767</v>
      </c>
    </row>
    <row r="3" spans="1:4">
      <c r="A3" t="s">
        <v>2750</v>
      </c>
      <c r="B3">
        <v>265</v>
      </c>
      <c r="C3">
        <v>265</v>
      </c>
      <c r="D3" t="s">
        <v>2750</v>
      </c>
    </row>
    <row r="4" spans="1:4">
      <c r="A4" t="s">
        <v>2381</v>
      </c>
      <c r="B4">
        <v>344.96</v>
      </c>
      <c r="C4">
        <v>344.96</v>
      </c>
      <c r="D4" t="s">
        <v>2381</v>
      </c>
    </row>
    <row r="5" spans="1:4">
      <c r="A5" t="s">
        <v>2456</v>
      </c>
      <c r="B5">
        <v>412.36</v>
      </c>
      <c r="C5">
        <v>412.36</v>
      </c>
      <c r="D5" t="s">
        <v>2456</v>
      </c>
    </row>
    <row r="6" spans="1:4">
      <c r="A6" t="s">
        <v>2382</v>
      </c>
      <c r="B6">
        <v>385.6</v>
      </c>
      <c r="C6">
        <v>385.6</v>
      </c>
      <c r="D6" t="s">
        <v>2382</v>
      </c>
    </row>
    <row r="7" spans="1:4" ht="13.5" thickBot="1">
      <c r="A7" t="s">
        <v>2457</v>
      </c>
      <c r="B7">
        <v>103.04</v>
      </c>
      <c r="C7">
        <v>103.04</v>
      </c>
      <c r="D7" t="s">
        <v>2457</v>
      </c>
    </row>
    <row r="8" spans="1:4" s="24" customFormat="1">
      <c r="A8" s="23" t="s">
        <v>766</v>
      </c>
      <c r="B8" s="24">
        <v>244.84</v>
      </c>
      <c r="C8" s="24">
        <f>SUM(B8:B11)</f>
        <v>3178.3</v>
      </c>
      <c r="D8" s="24" t="s">
        <v>766</v>
      </c>
    </row>
    <row r="9" spans="1:4" s="27" customFormat="1">
      <c r="A9" s="26" t="s">
        <v>766</v>
      </c>
      <c r="B9" s="27">
        <v>400</v>
      </c>
      <c r="D9" s="27" t="s">
        <v>766</v>
      </c>
    </row>
    <row r="10" spans="1:4" s="27" customFormat="1">
      <c r="A10" s="26" t="s">
        <v>766</v>
      </c>
      <c r="B10" s="27">
        <v>1000</v>
      </c>
      <c r="D10" s="27" t="s">
        <v>766</v>
      </c>
    </row>
    <row r="11" spans="1:4" s="30" customFormat="1" ht="13.5" thickBot="1">
      <c r="A11" s="29" t="s">
        <v>766</v>
      </c>
      <c r="B11" s="30">
        <v>1533.46</v>
      </c>
      <c r="D11" s="30" t="s">
        <v>766</v>
      </c>
    </row>
    <row r="12" spans="1:4">
      <c r="A12" t="s">
        <v>1140</v>
      </c>
      <c r="B12">
        <v>222</v>
      </c>
      <c r="C12">
        <f>SUM(B12:B15)</f>
        <v>581.20000000000005</v>
      </c>
      <c r="D12" t="s">
        <v>1140</v>
      </c>
    </row>
    <row r="13" spans="1:4">
      <c r="A13" t="s">
        <v>3984</v>
      </c>
      <c r="B13">
        <v>19.04</v>
      </c>
      <c r="D13" t="s">
        <v>3984</v>
      </c>
    </row>
    <row r="14" spans="1:4">
      <c r="A14" t="s">
        <v>1160</v>
      </c>
      <c r="B14">
        <v>179.82</v>
      </c>
      <c r="D14" t="s">
        <v>1160</v>
      </c>
    </row>
    <row r="15" spans="1:4" ht="13.5" thickBot="1">
      <c r="A15" t="s">
        <v>2753</v>
      </c>
      <c r="B15">
        <v>160.34</v>
      </c>
      <c r="D15" t="s">
        <v>2753</v>
      </c>
    </row>
    <row r="16" spans="1:4" s="21" customFormat="1" ht="13.5" thickBot="1">
      <c r="A16" s="19" t="s">
        <v>342</v>
      </c>
      <c r="B16" s="21">
        <v>3748.12</v>
      </c>
      <c r="C16" s="21">
        <v>3748.12</v>
      </c>
      <c r="D16" s="21" t="s">
        <v>342</v>
      </c>
    </row>
    <row r="17" spans="1:4">
      <c r="A17" t="s">
        <v>3987</v>
      </c>
      <c r="B17">
        <v>125</v>
      </c>
      <c r="C17">
        <v>125</v>
      </c>
      <c r="D17" t="s">
        <v>3987</v>
      </c>
    </row>
    <row r="18" spans="1:4">
      <c r="A18" t="s">
        <v>2629</v>
      </c>
      <c r="B18">
        <v>100</v>
      </c>
      <c r="C18">
        <v>100</v>
      </c>
      <c r="D18" t="s">
        <v>2629</v>
      </c>
    </row>
    <row r="19" spans="1:4">
      <c r="A19" t="s">
        <v>2629</v>
      </c>
      <c r="B19">
        <v>1824.89</v>
      </c>
      <c r="C19">
        <v>1824.89</v>
      </c>
      <c r="D19" t="s">
        <v>2629</v>
      </c>
    </row>
    <row r="20" spans="1:4">
      <c r="A20" t="s">
        <v>2408</v>
      </c>
      <c r="B20">
        <v>1971.79</v>
      </c>
      <c r="C20">
        <v>1971.79</v>
      </c>
      <c r="D20" t="s">
        <v>2408</v>
      </c>
    </row>
    <row r="21" spans="1:4">
      <c r="A21" t="s">
        <v>765</v>
      </c>
      <c r="B21">
        <v>33.6</v>
      </c>
      <c r="C21">
        <v>33.6</v>
      </c>
      <c r="D21" t="s">
        <v>765</v>
      </c>
    </row>
    <row r="22" spans="1:4">
      <c r="A22" t="s">
        <v>3988</v>
      </c>
      <c r="B22">
        <v>340</v>
      </c>
      <c r="C22">
        <v>340</v>
      </c>
      <c r="D22" t="s">
        <v>3988</v>
      </c>
    </row>
    <row r="23" spans="1:4">
      <c r="A23" t="s">
        <v>768</v>
      </c>
      <c r="B23">
        <v>970</v>
      </c>
      <c r="C23">
        <v>970</v>
      </c>
      <c r="D23" t="s">
        <v>768</v>
      </c>
    </row>
    <row r="24" spans="1:4">
      <c r="A24" t="s">
        <v>1074</v>
      </c>
      <c r="B24">
        <v>1588.84</v>
      </c>
      <c r="C24">
        <v>1588.84</v>
      </c>
      <c r="D24" t="s">
        <v>1074</v>
      </c>
    </row>
    <row r="25" spans="1:4" ht="13.5" thickBot="1">
      <c r="A25" t="s">
        <v>2633</v>
      </c>
      <c r="B25">
        <v>275.89</v>
      </c>
      <c r="C25">
        <v>275.89</v>
      </c>
      <c r="D25" t="s">
        <v>2633</v>
      </c>
    </row>
    <row r="26" spans="1:4" s="21" customFormat="1" ht="13.5" thickBot="1">
      <c r="A26" s="19" t="s">
        <v>1075</v>
      </c>
      <c r="B26" s="21">
        <v>15177.89</v>
      </c>
      <c r="C26" s="21">
        <v>15177.89</v>
      </c>
      <c r="D26" s="21" t="s">
        <v>1075</v>
      </c>
    </row>
    <row r="27" spans="1:4" ht="13.5" thickBot="1">
      <c r="A27" s="30" t="s">
        <v>2278</v>
      </c>
      <c r="B27" s="30">
        <v>218</v>
      </c>
      <c r="C27" s="30">
        <v>218</v>
      </c>
      <c r="D27" s="30" t="s">
        <v>587</v>
      </c>
    </row>
    <row r="28" spans="1:4">
      <c r="A28" s="27" t="s">
        <v>277</v>
      </c>
      <c r="B28">
        <v>100</v>
      </c>
      <c r="C28">
        <f>SUM(B28:B40)</f>
        <v>7792.52</v>
      </c>
      <c r="D28" t="s">
        <v>3983</v>
      </c>
    </row>
    <row r="29" spans="1:4">
      <c r="A29" s="27" t="s">
        <v>277</v>
      </c>
      <c r="B29">
        <v>6006.89</v>
      </c>
      <c r="D29" t="s">
        <v>2445</v>
      </c>
    </row>
    <row r="30" spans="1:4">
      <c r="A30" t="s">
        <v>277</v>
      </c>
      <c r="B30">
        <v>105.66</v>
      </c>
      <c r="D30" t="s">
        <v>3038</v>
      </c>
    </row>
    <row r="31" spans="1:4">
      <c r="A31" s="27" t="s">
        <v>277</v>
      </c>
      <c r="B31">
        <v>321.02999999999997</v>
      </c>
      <c r="D31" t="s">
        <v>1073</v>
      </c>
    </row>
    <row r="32" spans="1:4">
      <c r="A32" s="27" t="s">
        <v>277</v>
      </c>
      <c r="B32">
        <v>18.72</v>
      </c>
      <c r="D32" t="s">
        <v>2745</v>
      </c>
    </row>
    <row r="33" spans="1:4">
      <c r="A33" s="27" t="s">
        <v>277</v>
      </c>
      <c r="B33">
        <v>141.5</v>
      </c>
      <c r="D33" t="s">
        <v>2746</v>
      </c>
    </row>
    <row r="34" spans="1:4">
      <c r="A34" s="27" t="s">
        <v>277</v>
      </c>
      <c r="B34">
        <v>112.3</v>
      </c>
      <c r="D34" t="s">
        <v>2747</v>
      </c>
    </row>
    <row r="35" spans="1:4">
      <c r="A35" s="27" t="s">
        <v>277</v>
      </c>
      <c r="B35">
        <v>244.72</v>
      </c>
      <c r="D35" t="s">
        <v>2746</v>
      </c>
    </row>
    <row r="36" spans="1:4">
      <c r="A36" s="27" t="s">
        <v>277</v>
      </c>
      <c r="B36">
        <v>135.24</v>
      </c>
      <c r="D36" t="s">
        <v>2748</v>
      </c>
    </row>
    <row r="37" spans="1:4">
      <c r="A37" s="27" t="s">
        <v>277</v>
      </c>
      <c r="B37">
        <v>155.46</v>
      </c>
      <c r="D37" t="s">
        <v>343</v>
      </c>
    </row>
    <row r="38" spans="1:4">
      <c r="A38" s="27" t="s">
        <v>277</v>
      </c>
      <c r="B38">
        <v>150</v>
      </c>
      <c r="D38" t="s">
        <v>2746</v>
      </c>
    </row>
    <row r="39" spans="1:4">
      <c r="A39" s="27" t="s">
        <v>277</v>
      </c>
      <c r="B39">
        <v>153.5</v>
      </c>
      <c r="D39" t="s">
        <v>2746</v>
      </c>
    </row>
    <row r="40" spans="1:4" ht="13.5" thickBot="1">
      <c r="A40" s="27" t="s">
        <v>277</v>
      </c>
      <c r="B40">
        <v>147.5</v>
      </c>
      <c r="D40" t="s">
        <v>2749</v>
      </c>
    </row>
    <row r="41" spans="1:4">
      <c r="A41" s="24" t="s">
        <v>1903</v>
      </c>
      <c r="B41" s="24">
        <v>411.25</v>
      </c>
      <c r="C41">
        <f>SUM(B41:B49)</f>
        <v>4535.5200000000004</v>
      </c>
      <c r="D41" s="24" t="s">
        <v>588</v>
      </c>
    </row>
    <row r="42" spans="1:4">
      <c r="A42" s="27" t="s">
        <v>1903</v>
      </c>
      <c r="B42" s="27">
        <v>81.97</v>
      </c>
      <c r="D42" s="27" t="s">
        <v>589</v>
      </c>
    </row>
    <row r="43" spans="1:4">
      <c r="A43" s="27" t="s">
        <v>1903</v>
      </c>
      <c r="B43" s="27">
        <v>117.2</v>
      </c>
      <c r="D43" s="27" t="s">
        <v>590</v>
      </c>
    </row>
    <row r="44" spans="1:4">
      <c r="A44" t="s">
        <v>2410</v>
      </c>
      <c r="B44">
        <v>50</v>
      </c>
      <c r="D44" t="s">
        <v>2410</v>
      </c>
    </row>
    <row r="45" spans="1:4">
      <c r="A45" s="27" t="s">
        <v>1903</v>
      </c>
      <c r="B45" s="27">
        <v>147.6</v>
      </c>
      <c r="D45" s="27" t="s">
        <v>591</v>
      </c>
    </row>
    <row r="46" spans="1:4">
      <c r="A46" s="27" t="s">
        <v>1903</v>
      </c>
      <c r="B46" s="27">
        <v>100.8</v>
      </c>
      <c r="D46" s="27" t="s">
        <v>592</v>
      </c>
    </row>
    <row r="47" spans="1:4">
      <c r="A47" s="27" t="s">
        <v>1903</v>
      </c>
      <c r="B47" s="27">
        <v>6.5</v>
      </c>
      <c r="D47" s="27" t="s">
        <v>593</v>
      </c>
    </row>
    <row r="48" spans="1:4">
      <c r="A48" s="27" t="s">
        <v>1903</v>
      </c>
      <c r="B48" s="27">
        <v>27.16</v>
      </c>
      <c r="D48" s="27" t="s">
        <v>590</v>
      </c>
    </row>
    <row r="49" spans="1:4" ht="13.5" thickBot="1">
      <c r="A49" s="30" t="s">
        <v>1903</v>
      </c>
      <c r="B49" s="30">
        <v>3593.04</v>
      </c>
      <c r="D49" s="30" t="s">
        <v>1171</v>
      </c>
    </row>
    <row r="50" spans="1:4" ht="13.5" thickBot="1">
      <c r="A50" s="27" t="s">
        <v>1878</v>
      </c>
      <c r="B50">
        <v>67.64</v>
      </c>
      <c r="C50">
        <v>67.64</v>
      </c>
      <c r="D50" t="s">
        <v>2452</v>
      </c>
    </row>
    <row r="51" spans="1:4">
      <c r="A51" s="24" t="s">
        <v>1857</v>
      </c>
      <c r="B51" s="24">
        <v>4958.5</v>
      </c>
      <c r="C51">
        <f>SUM(B51:B52)</f>
        <v>9917</v>
      </c>
      <c r="D51" s="24" t="s">
        <v>750</v>
      </c>
    </row>
    <row r="52" spans="1:4" ht="13.5" thickBot="1">
      <c r="A52" s="30" t="s">
        <v>1857</v>
      </c>
      <c r="B52" s="30">
        <v>4958.5</v>
      </c>
      <c r="D52" s="30" t="s">
        <v>761</v>
      </c>
    </row>
    <row r="53" spans="1:4">
      <c r="A53" t="s">
        <v>1322</v>
      </c>
      <c r="B53">
        <v>72.42</v>
      </c>
      <c r="C53">
        <f>SUM(B53:B55)</f>
        <v>1972.46</v>
      </c>
      <c r="D53" t="s">
        <v>749</v>
      </c>
    </row>
    <row r="54" spans="1:4">
      <c r="A54" t="s">
        <v>1322</v>
      </c>
      <c r="B54">
        <v>1000</v>
      </c>
      <c r="D54" t="s">
        <v>2354</v>
      </c>
    </row>
    <row r="55" spans="1:4" ht="13.5" thickBot="1">
      <c r="A55" t="s">
        <v>1322</v>
      </c>
      <c r="B55">
        <v>900.04</v>
      </c>
      <c r="D55" t="s">
        <v>1059</v>
      </c>
    </row>
    <row r="56" spans="1:4">
      <c r="A56" s="24" t="s">
        <v>1332</v>
      </c>
      <c r="B56" s="24">
        <v>3722.59</v>
      </c>
      <c r="C56">
        <f>SUM(B56:B57)</f>
        <v>7445.18</v>
      </c>
      <c r="D56" s="24" t="s">
        <v>3982</v>
      </c>
    </row>
    <row r="57" spans="1:4" ht="13.5" thickBot="1">
      <c r="A57" s="30" t="s">
        <v>1332</v>
      </c>
      <c r="B57" s="30">
        <v>3722.59</v>
      </c>
      <c r="D57" s="30" t="s">
        <v>3982</v>
      </c>
    </row>
    <row r="58" spans="1:4">
      <c r="A58" t="s">
        <v>1316</v>
      </c>
      <c r="B58">
        <v>17040.72</v>
      </c>
      <c r="C58">
        <f>SUM(B58:B87)</f>
        <v>523106.82</v>
      </c>
      <c r="D58" t="s">
        <v>548</v>
      </c>
    </row>
    <row r="59" spans="1:4">
      <c r="A59" t="s">
        <v>1316</v>
      </c>
      <c r="B59">
        <v>20100.18</v>
      </c>
      <c r="D59" t="s">
        <v>558</v>
      </c>
    </row>
    <row r="60" spans="1:4">
      <c r="A60" t="s">
        <v>1316</v>
      </c>
      <c r="B60">
        <v>22174.11</v>
      </c>
      <c r="D60" t="s">
        <v>559</v>
      </c>
    </row>
    <row r="61" spans="1:4">
      <c r="A61" t="s">
        <v>1316</v>
      </c>
      <c r="B61">
        <v>24032.560000000001</v>
      </c>
      <c r="D61" t="s">
        <v>2383</v>
      </c>
    </row>
    <row r="62" spans="1:4">
      <c r="A62" t="s">
        <v>1316</v>
      </c>
      <c r="B62">
        <v>9567.4</v>
      </c>
      <c r="D62" t="s">
        <v>2384</v>
      </c>
    </row>
    <row r="63" spans="1:4">
      <c r="A63" t="s">
        <v>1316</v>
      </c>
      <c r="B63">
        <v>20100.18</v>
      </c>
      <c r="D63" t="s">
        <v>1223</v>
      </c>
    </row>
    <row r="64" spans="1:4">
      <c r="A64" t="s">
        <v>1316</v>
      </c>
      <c r="B64">
        <v>12235.43</v>
      </c>
      <c r="D64" t="s">
        <v>747</v>
      </c>
    </row>
    <row r="65" spans="1:4">
      <c r="A65" t="s">
        <v>1316</v>
      </c>
      <c r="B65">
        <v>23912.42</v>
      </c>
      <c r="D65" t="s">
        <v>748</v>
      </c>
    </row>
    <row r="66" spans="1:4">
      <c r="A66" t="s">
        <v>1316</v>
      </c>
      <c r="B66">
        <v>17391.63</v>
      </c>
      <c r="D66" t="s">
        <v>758</v>
      </c>
    </row>
    <row r="67" spans="1:4">
      <c r="A67" t="s">
        <v>1316</v>
      </c>
      <c r="B67">
        <v>17479.009999999998</v>
      </c>
      <c r="D67" t="s">
        <v>758</v>
      </c>
    </row>
    <row r="68" spans="1:4">
      <c r="A68" t="s">
        <v>1316</v>
      </c>
      <c r="B68">
        <v>25779.61</v>
      </c>
      <c r="D68" t="s">
        <v>2356</v>
      </c>
    </row>
    <row r="69" spans="1:4">
      <c r="A69" t="s">
        <v>1316</v>
      </c>
      <c r="B69">
        <v>10435.950000000001</v>
      </c>
      <c r="D69" t="s">
        <v>2358</v>
      </c>
    </row>
    <row r="70" spans="1:4">
      <c r="A70" t="s">
        <v>1316</v>
      </c>
      <c r="B70">
        <v>16167.81</v>
      </c>
      <c r="D70" t="s">
        <v>2359</v>
      </c>
    </row>
    <row r="71" spans="1:4">
      <c r="A71" t="s">
        <v>1316</v>
      </c>
      <c r="B71">
        <v>23042.65</v>
      </c>
      <c r="D71" t="s">
        <v>2366</v>
      </c>
    </row>
    <row r="72" spans="1:4">
      <c r="A72" t="s">
        <v>1316</v>
      </c>
      <c r="B72">
        <v>7603.25</v>
      </c>
      <c r="D72" t="s">
        <v>2367</v>
      </c>
    </row>
    <row r="73" spans="1:4">
      <c r="A73" t="s">
        <v>1316</v>
      </c>
      <c r="B73">
        <v>17477.78</v>
      </c>
      <c r="D73" t="s">
        <v>3980</v>
      </c>
    </row>
    <row r="74" spans="1:4">
      <c r="A74" t="s">
        <v>1316</v>
      </c>
      <c r="B74">
        <v>19999.7</v>
      </c>
      <c r="D74" t="s">
        <v>558</v>
      </c>
    </row>
    <row r="75" spans="1:4">
      <c r="A75" t="s">
        <v>1316</v>
      </c>
      <c r="B75">
        <v>19129.93</v>
      </c>
      <c r="D75" t="s">
        <v>1157</v>
      </c>
    </row>
    <row r="76" spans="1:4">
      <c r="A76" t="s">
        <v>1316</v>
      </c>
      <c r="B76">
        <v>25782.05</v>
      </c>
      <c r="D76" t="s">
        <v>1169</v>
      </c>
    </row>
    <row r="77" spans="1:4">
      <c r="A77" t="s">
        <v>1316</v>
      </c>
      <c r="B77">
        <v>13304.95</v>
      </c>
      <c r="D77" t="s">
        <v>1170</v>
      </c>
    </row>
    <row r="78" spans="1:4">
      <c r="A78" t="s">
        <v>1316</v>
      </c>
      <c r="B78">
        <v>12235.43</v>
      </c>
      <c r="D78" t="s">
        <v>1175</v>
      </c>
    </row>
    <row r="79" spans="1:4">
      <c r="A79" t="s">
        <v>1316</v>
      </c>
      <c r="B79">
        <v>7428.91</v>
      </c>
      <c r="D79" t="s">
        <v>2454</v>
      </c>
    </row>
    <row r="80" spans="1:4">
      <c r="A80" t="s">
        <v>1316</v>
      </c>
      <c r="B80">
        <v>21303.119999999999</v>
      </c>
      <c r="D80" t="s">
        <v>2455</v>
      </c>
    </row>
    <row r="81" spans="1:4">
      <c r="A81" t="s">
        <v>1316</v>
      </c>
      <c r="B81">
        <v>17655.060000000001</v>
      </c>
      <c r="D81" t="s">
        <v>3000</v>
      </c>
    </row>
    <row r="82" spans="1:4">
      <c r="A82" t="s">
        <v>1316</v>
      </c>
      <c r="B82">
        <v>24347.3</v>
      </c>
      <c r="D82" t="s">
        <v>3015</v>
      </c>
    </row>
    <row r="83" spans="1:4">
      <c r="A83" t="s">
        <v>1316</v>
      </c>
      <c r="B83">
        <v>17043.16</v>
      </c>
      <c r="D83" t="s">
        <v>3016</v>
      </c>
    </row>
    <row r="84" spans="1:4">
      <c r="A84" t="s">
        <v>1316</v>
      </c>
      <c r="B84">
        <v>16778.96</v>
      </c>
      <c r="D84" t="s">
        <v>3037</v>
      </c>
    </row>
    <row r="85" spans="1:4">
      <c r="A85" t="s">
        <v>1316</v>
      </c>
      <c r="B85">
        <v>19227.28</v>
      </c>
      <c r="D85" t="s">
        <v>1058</v>
      </c>
    </row>
    <row r="86" spans="1:4">
      <c r="A86" t="s">
        <v>1316</v>
      </c>
      <c r="B86">
        <v>10434.73</v>
      </c>
      <c r="D86" t="s">
        <v>1069</v>
      </c>
    </row>
    <row r="87" spans="1:4" ht="13.5" thickBot="1">
      <c r="A87" t="s">
        <v>1316</v>
      </c>
      <c r="B87">
        <v>13895.55</v>
      </c>
      <c r="D87" t="s">
        <v>2744</v>
      </c>
    </row>
    <row r="88" spans="1:4" s="21" customFormat="1" ht="13.5" thickBot="1">
      <c r="A88" s="19" t="s">
        <v>2453</v>
      </c>
      <c r="B88" s="21">
        <v>1614.36</v>
      </c>
      <c r="C88" s="21">
        <v>1614.36</v>
      </c>
      <c r="D88" s="21" t="s">
        <v>2453</v>
      </c>
    </row>
    <row r="89" spans="1:4">
      <c r="A89" s="24" t="s">
        <v>1159</v>
      </c>
      <c r="B89" s="24">
        <v>41.62</v>
      </c>
      <c r="C89">
        <f>SUM(B89:B91)</f>
        <v>104.84</v>
      </c>
      <c r="D89" s="24" t="s">
        <v>1159</v>
      </c>
    </row>
    <row r="90" spans="1:4">
      <c r="A90" s="27" t="s">
        <v>2757</v>
      </c>
      <c r="B90" s="27">
        <v>28.78</v>
      </c>
      <c r="D90" s="27" t="s">
        <v>2757</v>
      </c>
    </row>
    <row r="91" spans="1:4" ht="13.5" thickBot="1">
      <c r="A91" s="30" t="s">
        <v>2758</v>
      </c>
      <c r="B91" s="30">
        <v>34.44</v>
      </c>
      <c r="D91" s="30" t="s">
        <v>2758</v>
      </c>
    </row>
    <row r="92" spans="1:4">
      <c r="A92" t="s">
        <v>2295</v>
      </c>
      <c r="B92">
        <v>278.88</v>
      </c>
      <c r="C92">
        <f>SUM(B92:B95)</f>
        <v>720.16000000000008</v>
      </c>
      <c r="D92" t="s">
        <v>3018</v>
      </c>
    </row>
    <row r="93" spans="1:4">
      <c r="A93" t="s">
        <v>2295</v>
      </c>
      <c r="B93">
        <v>166.88</v>
      </c>
      <c r="D93" t="s">
        <v>3020</v>
      </c>
    </row>
    <row r="94" spans="1:4">
      <c r="A94" t="s">
        <v>2295</v>
      </c>
      <c r="B94">
        <v>89.6</v>
      </c>
      <c r="D94" t="s">
        <v>1070</v>
      </c>
    </row>
    <row r="95" spans="1:4" ht="13.5" thickBot="1">
      <c r="A95" t="s">
        <v>2295</v>
      </c>
      <c r="B95">
        <v>184.8</v>
      </c>
      <c r="D95" t="s">
        <v>1071</v>
      </c>
    </row>
    <row r="96" spans="1:4">
      <c r="A96" s="24" t="s">
        <v>285</v>
      </c>
      <c r="B96" s="24">
        <v>104.5</v>
      </c>
      <c r="C96">
        <f>SUM(B96:B98)</f>
        <v>257</v>
      </c>
      <c r="D96" s="24" t="s">
        <v>2401</v>
      </c>
    </row>
    <row r="97" spans="1:4">
      <c r="A97" s="27" t="s">
        <v>285</v>
      </c>
      <c r="B97" s="27">
        <v>60</v>
      </c>
      <c r="D97" s="27" t="s">
        <v>2402</v>
      </c>
    </row>
    <row r="98" spans="1:4" ht="13.5" thickBot="1">
      <c r="A98" s="30" t="s">
        <v>2279</v>
      </c>
      <c r="B98" s="30">
        <v>92.5</v>
      </c>
      <c r="D98" s="30" t="s">
        <v>2451</v>
      </c>
    </row>
    <row r="99" spans="1:4">
      <c r="A99" t="s">
        <v>1314</v>
      </c>
      <c r="B99">
        <v>430</v>
      </c>
      <c r="C99">
        <f>SUM(B99:B100)</f>
        <v>774</v>
      </c>
      <c r="D99" t="s">
        <v>3008</v>
      </c>
    </row>
    <row r="100" spans="1:4" ht="13.5" thickBot="1">
      <c r="A100" t="s">
        <v>1314</v>
      </c>
      <c r="B100">
        <v>344</v>
      </c>
      <c r="D100" t="s">
        <v>2630</v>
      </c>
    </row>
    <row r="101" spans="1:4" ht="13.5" thickBot="1">
      <c r="A101" s="21" t="s">
        <v>1863</v>
      </c>
      <c r="B101" s="21">
        <v>72</v>
      </c>
      <c r="C101" s="21">
        <v>72</v>
      </c>
      <c r="D101" s="21" t="s">
        <v>2337</v>
      </c>
    </row>
    <row r="102" spans="1:4">
      <c r="A102" t="s">
        <v>1313</v>
      </c>
      <c r="B102">
        <v>200</v>
      </c>
      <c r="C102">
        <f>SUM(B102:B105)</f>
        <v>1234.06</v>
      </c>
      <c r="D102" t="s">
        <v>550</v>
      </c>
    </row>
    <row r="103" spans="1:4">
      <c r="A103" t="s">
        <v>1313</v>
      </c>
      <c r="B103">
        <v>520</v>
      </c>
      <c r="D103" t="s">
        <v>2386</v>
      </c>
    </row>
    <row r="104" spans="1:4">
      <c r="A104" t="s">
        <v>1313</v>
      </c>
      <c r="B104">
        <v>125</v>
      </c>
      <c r="D104" t="s">
        <v>1156</v>
      </c>
    </row>
    <row r="105" spans="1:4" ht="13.5" thickBot="1">
      <c r="A105" t="s">
        <v>1313</v>
      </c>
      <c r="B105">
        <v>389.06</v>
      </c>
      <c r="D105" t="s">
        <v>3002</v>
      </c>
    </row>
    <row r="106" spans="1:4">
      <c r="A106" s="24" t="s">
        <v>1341</v>
      </c>
      <c r="B106" s="24">
        <v>92</v>
      </c>
      <c r="C106">
        <f>SUM(B106:B108)</f>
        <v>212</v>
      </c>
      <c r="D106" s="24" t="s">
        <v>3004</v>
      </c>
    </row>
    <row r="107" spans="1:4">
      <c r="A107" s="27" t="s">
        <v>2292</v>
      </c>
      <c r="B107" s="27">
        <v>100</v>
      </c>
      <c r="D107" s="27" t="s">
        <v>764</v>
      </c>
    </row>
    <row r="108" spans="1:4" ht="13.5" thickBot="1">
      <c r="A108" s="27" t="s">
        <v>2293</v>
      </c>
      <c r="B108" s="27">
        <v>20</v>
      </c>
      <c r="D108" s="27" t="s">
        <v>1138</v>
      </c>
    </row>
    <row r="109" spans="1:4" s="24" customFormat="1">
      <c r="A109" s="23" t="s">
        <v>3007</v>
      </c>
      <c r="B109" s="24">
        <v>2.75</v>
      </c>
      <c r="C109" s="24">
        <f>SUM(B109:B111)</f>
        <v>18557.95</v>
      </c>
      <c r="D109" s="24" t="s">
        <v>3007</v>
      </c>
    </row>
    <row r="110" spans="1:4" s="27" customFormat="1">
      <c r="A110" s="26" t="s">
        <v>3007</v>
      </c>
      <c r="B110" s="27">
        <v>3.96</v>
      </c>
      <c r="D110" s="27" t="s">
        <v>3007</v>
      </c>
    </row>
    <row r="111" spans="1:4" s="30" customFormat="1" ht="13.5" thickBot="1">
      <c r="A111" s="29" t="s">
        <v>3039</v>
      </c>
      <c r="B111" s="30">
        <v>18551.240000000002</v>
      </c>
      <c r="D111" s="30" t="s">
        <v>3039</v>
      </c>
    </row>
    <row r="112" spans="1:4" s="21" customFormat="1" ht="13.5" thickBot="1">
      <c r="A112" s="19" t="s">
        <v>3135</v>
      </c>
      <c r="B112" s="21">
        <v>12546.63</v>
      </c>
      <c r="C112" s="21">
        <v>13546.63</v>
      </c>
      <c r="D112" s="21" t="s">
        <v>2412</v>
      </c>
    </row>
    <row r="113" spans="1:4" s="21" customFormat="1" ht="13.5" thickBot="1">
      <c r="A113" s="19" t="s">
        <v>1061</v>
      </c>
      <c r="B113" s="21">
        <v>179.2</v>
      </c>
      <c r="C113" s="21">
        <v>179.2</v>
      </c>
      <c r="D113" s="21" t="s">
        <v>1061</v>
      </c>
    </row>
    <row r="114" spans="1:4">
      <c r="A114" t="s">
        <v>2352</v>
      </c>
      <c r="B114">
        <v>1246</v>
      </c>
      <c r="C114">
        <v>1246</v>
      </c>
      <c r="D114" t="s">
        <v>2352</v>
      </c>
    </row>
    <row r="115" spans="1:4" ht="13.5" thickBot="1">
      <c r="A115" t="s">
        <v>2760</v>
      </c>
      <c r="B115">
        <v>1205.2</v>
      </c>
      <c r="C115">
        <v>1205.2</v>
      </c>
      <c r="D115" t="s">
        <v>2760</v>
      </c>
    </row>
    <row r="116" spans="1:4">
      <c r="A116" s="24" t="s">
        <v>752</v>
      </c>
      <c r="B116" s="24">
        <v>4</v>
      </c>
      <c r="C116">
        <f>SUM(B116:B131)</f>
        <v>64</v>
      </c>
      <c r="D116" s="24" t="s">
        <v>752</v>
      </c>
    </row>
    <row r="117" spans="1:4">
      <c r="A117" s="27" t="s">
        <v>752</v>
      </c>
      <c r="B117" s="27">
        <v>4</v>
      </c>
      <c r="D117" s="27" t="s">
        <v>752</v>
      </c>
    </row>
    <row r="118" spans="1:4">
      <c r="A118" s="27" t="s">
        <v>752</v>
      </c>
      <c r="B118">
        <v>4</v>
      </c>
      <c r="D118" t="s">
        <v>1072</v>
      </c>
    </row>
    <row r="119" spans="1:4">
      <c r="A119" s="27" t="s">
        <v>752</v>
      </c>
      <c r="B119">
        <v>4</v>
      </c>
      <c r="D119" t="s">
        <v>1072</v>
      </c>
    </row>
    <row r="120" spans="1:4">
      <c r="A120" s="27" t="s">
        <v>752</v>
      </c>
      <c r="B120">
        <v>4</v>
      </c>
      <c r="D120" t="s">
        <v>1072</v>
      </c>
    </row>
    <row r="121" spans="1:4">
      <c r="A121" s="27" t="s">
        <v>752</v>
      </c>
      <c r="B121">
        <v>4</v>
      </c>
      <c r="D121" t="s">
        <v>1072</v>
      </c>
    </row>
    <row r="122" spans="1:4">
      <c r="A122" s="27" t="s">
        <v>752</v>
      </c>
      <c r="B122">
        <v>4</v>
      </c>
      <c r="D122" t="s">
        <v>1072</v>
      </c>
    </row>
    <row r="123" spans="1:4">
      <c r="A123" s="27" t="s">
        <v>752</v>
      </c>
      <c r="B123" s="27">
        <v>4</v>
      </c>
      <c r="D123" s="27" t="s">
        <v>752</v>
      </c>
    </row>
    <row r="124" spans="1:4">
      <c r="A124" s="27" t="s">
        <v>752</v>
      </c>
      <c r="B124" s="27">
        <v>4</v>
      </c>
      <c r="D124" s="27" t="s">
        <v>752</v>
      </c>
    </row>
    <row r="125" spans="1:4">
      <c r="A125" s="27" t="s">
        <v>752</v>
      </c>
      <c r="B125" s="27">
        <v>4</v>
      </c>
      <c r="D125" s="27" t="s">
        <v>752</v>
      </c>
    </row>
    <row r="126" spans="1:4">
      <c r="A126" s="27" t="s">
        <v>752</v>
      </c>
      <c r="B126" s="27">
        <v>4</v>
      </c>
      <c r="D126" s="27" t="s">
        <v>752</v>
      </c>
    </row>
    <row r="127" spans="1:4">
      <c r="A127" s="27" t="s">
        <v>752</v>
      </c>
      <c r="B127" s="27">
        <v>4</v>
      </c>
      <c r="D127" s="27" t="s">
        <v>752</v>
      </c>
    </row>
    <row r="128" spans="1:4">
      <c r="A128" s="27" t="s">
        <v>752</v>
      </c>
      <c r="B128" s="27">
        <v>4</v>
      </c>
      <c r="D128" s="27" t="s">
        <v>752</v>
      </c>
    </row>
    <row r="129" spans="1:4">
      <c r="A129" s="27" t="s">
        <v>752</v>
      </c>
      <c r="B129" s="27">
        <v>4</v>
      </c>
      <c r="D129" s="27" t="s">
        <v>752</v>
      </c>
    </row>
    <row r="130" spans="1:4">
      <c r="A130" s="27" t="s">
        <v>752</v>
      </c>
      <c r="B130" s="27">
        <v>4</v>
      </c>
      <c r="D130" s="27" t="s">
        <v>752</v>
      </c>
    </row>
    <row r="131" spans="1:4" ht="13.5" thickBot="1">
      <c r="A131" s="30" t="s">
        <v>752</v>
      </c>
      <c r="B131" s="30">
        <v>4</v>
      </c>
      <c r="D131" s="30" t="s">
        <v>752</v>
      </c>
    </row>
    <row r="132" spans="1:4">
      <c r="A132" t="s">
        <v>2458</v>
      </c>
      <c r="B132">
        <v>119.02</v>
      </c>
      <c r="C132">
        <f>SUM(B132:B141)</f>
        <v>1587.1299999999999</v>
      </c>
      <c r="D132" t="s">
        <v>2458</v>
      </c>
    </row>
    <row r="133" spans="1:4">
      <c r="A133" t="s">
        <v>2755</v>
      </c>
      <c r="B133">
        <v>164.31</v>
      </c>
      <c r="D133" t="s">
        <v>2755</v>
      </c>
    </row>
    <row r="134" spans="1:4">
      <c r="A134" t="s">
        <v>3001</v>
      </c>
      <c r="B134">
        <v>154.84</v>
      </c>
      <c r="D134" t="s">
        <v>3001</v>
      </c>
    </row>
    <row r="135" spans="1:4">
      <c r="A135" t="s">
        <v>1139</v>
      </c>
      <c r="B135">
        <v>47.52</v>
      </c>
      <c r="D135" t="s">
        <v>1139</v>
      </c>
    </row>
    <row r="136" spans="1:4">
      <c r="A136" t="s">
        <v>3010</v>
      </c>
      <c r="B136">
        <v>222</v>
      </c>
      <c r="D136" t="s">
        <v>3010</v>
      </c>
    </row>
    <row r="137" spans="1:4">
      <c r="A137" t="s">
        <v>3009</v>
      </c>
      <c r="B137">
        <v>94.46</v>
      </c>
      <c r="D137" t="s">
        <v>3009</v>
      </c>
    </row>
    <row r="138" spans="1:4">
      <c r="A138" t="s">
        <v>2338</v>
      </c>
      <c r="B138">
        <v>205.69</v>
      </c>
      <c r="D138" t="s">
        <v>2338</v>
      </c>
    </row>
    <row r="139" spans="1:4">
      <c r="A139" t="s">
        <v>2336</v>
      </c>
      <c r="B139">
        <v>51.2</v>
      </c>
      <c r="D139" t="s">
        <v>2336</v>
      </c>
    </row>
    <row r="140" spans="1:4">
      <c r="A140" t="s">
        <v>2390</v>
      </c>
      <c r="B140">
        <v>205.39</v>
      </c>
      <c r="D140" t="s">
        <v>2390</v>
      </c>
    </row>
    <row r="141" spans="1:4" ht="13.5" thickBot="1">
      <c r="A141" t="s">
        <v>2388</v>
      </c>
      <c r="B141">
        <v>322.7</v>
      </c>
      <c r="D141" t="s">
        <v>2388</v>
      </c>
    </row>
    <row r="142" spans="1:4" s="21" customFormat="1" ht="13.5" thickBot="1">
      <c r="A142" s="19" t="s">
        <v>3136</v>
      </c>
      <c r="B142" s="21">
        <v>1500</v>
      </c>
      <c r="C142" s="21">
        <v>1500</v>
      </c>
      <c r="D142" s="21" t="s">
        <v>3017</v>
      </c>
    </row>
    <row r="143" spans="1:4" ht="13.5" thickBot="1">
      <c r="A143" s="30" t="s">
        <v>2294</v>
      </c>
      <c r="B143" s="30">
        <v>4958.5</v>
      </c>
      <c r="C143" s="30">
        <v>4958.5</v>
      </c>
      <c r="D143" s="30" t="s">
        <v>2450</v>
      </c>
    </row>
    <row r="144" spans="1:4">
      <c r="A144" t="s">
        <v>2340</v>
      </c>
      <c r="B144">
        <v>149.85</v>
      </c>
      <c r="C144">
        <v>149.85</v>
      </c>
      <c r="D144" t="s">
        <v>2340</v>
      </c>
    </row>
    <row r="145" spans="1:4">
      <c r="A145" t="s">
        <v>759</v>
      </c>
      <c r="B145">
        <v>1861.74</v>
      </c>
      <c r="C145">
        <v>1861.74</v>
      </c>
      <c r="D145" t="s">
        <v>759</v>
      </c>
    </row>
    <row r="146" spans="1:4" ht="13.5" thickBot="1">
      <c r="A146" t="s">
        <v>760</v>
      </c>
      <c r="B146">
        <v>3775.44</v>
      </c>
      <c r="C146">
        <v>3775.44</v>
      </c>
      <c r="D146" t="s">
        <v>760</v>
      </c>
    </row>
    <row r="147" spans="1:4">
      <c r="A147" s="24" t="s">
        <v>1331</v>
      </c>
      <c r="B147" s="24">
        <v>301.08999999999997</v>
      </c>
      <c r="C147">
        <f>SUM(B147:B150)</f>
        <v>16440.98</v>
      </c>
      <c r="D147" s="24" t="s">
        <v>2350</v>
      </c>
    </row>
    <row r="148" spans="1:4">
      <c r="A148" s="27" t="s">
        <v>1331</v>
      </c>
      <c r="B148" s="27">
        <v>16000</v>
      </c>
      <c r="D148" s="27" t="s">
        <v>2355</v>
      </c>
    </row>
    <row r="149" spans="1:4">
      <c r="A149" s="27" t="s">
        <v>1331</v>
      </c>
      <c r="B149" s="27">
        <v>100</v>
      </c>
      <c r="D149" s="27" t="s">
        <v>3005</v>
      </c>
    </row>
    <row r="150" spans="1:4" ht="13.5" thickBot="1">
      <c r="A150" s="30" t="s">
        <v>1331</v>
      </c>
      <c r="B150" s="30">
        <v>39.89</v>
      </c>
      <c r="D150" s="30" t="s">
        <v>3006</v>
      </c>
    </row>
    <row r="151" spans="1:4">
      <c r="A151" t="s">
        <v>1337</v>
      </c>
      <c r="B151">
        <v>200.31</v>
      </c>
      <c r="C151">
        <f>SUM(B151:B165)</f>
        <v>3193.9700000000007</v>
      </c>
      <c r="D151" t="s">
        <v>594</v>
      </c>
    </row>
    <row r="152" spans="1:4">
      <c r="A152" t="s">
        <v>1337</v>
      </c>
      <c r="B152">
        <v>210.6</v>
      </c>
      <c r="D152" t="s">
        <v>1158</v>
      </c>
    </row>
    <row r="153" spans="1:4">
      <c r="A153" t="s">
        <v>1337</v>
      </c>
      <c r="B153">
        <v>297.19</v>
      </c>
      <c r="D153" t="s">
        <v>2459</v>
      </c>
    </row>
    <row r="154" spans="1:4">
      <c r="A154" t="s">
        <v>1337</v>
      </c>
      <c r="B154">
        <v>380.8</v>
      </c>
      <c r="D154" t="s">
        <v>2460</v>
      </c>
    </row>
    <row r="155" spans="1:4">
      <c r="A155" t="s">
        <v>1337</v>
      </c>
      <c r="B155">
        <v>295.60000000000002</v>
      </c>
      <c r="D155" t="s">
        <v>2406</v>
      </c>
    </row>
    <row r="156" spans="1:4">
      <c r="A156" t="s">
        <v>1337</v>
      </c>
      <c r="B156" s="27">
        <v>77.7</v>
      </c>
      <c r="D156" s="27" t="s">
        <v>3985</v>
      </c>
    </row>
    <row r="157" spans="1:4">
      <c r="A157" t="s">
        <v>1337</v>
      </c>
      <c r="B157">
        <v>92.17</v>
      </c>
      <c r="D157" t="s">
        <v>1062</v>
      </c>
    </row>
    <row r="158" spans="1:4">
      <c r="A158" t="s">
        <v>1337</v>
      </c>
      <c r="B158">
        <v>250</v>
      </c>
      <c r="D158" t="s">
        <v>2407</v>
      </c>
    </row>
    <row r="159" spans="1:4">
      <c r="A159" t="s">
        <v>1337</v>
      </c>
      <c r="B159">
        <v>266.52999999999997</v>
      </c>
      <c r="D159" t="s">
        <v>2409</v>
      </c>
    </row>
    <row r="160" spans="1:4">
      <c r="A160" t="s">
        <v>1337</v>
      </c>
      <c r="B160">
        <v>378.4</v>
      </c>
      <c r="D160" t="s">
        <v>751</v>
      </c>
    </row>
    <row r="161" spans="1:4">
      <c r="A161" t="s">
        <v>1337</v>
      </c>
      <c r="B161">
        <v>132</v>
      </c>
      <c r="D161" t="s">
        <v>757</v>
      </c>
    </row>
    <row r="162" spans="1:4">
      <c r="A162" t="s">
        <v>1337</v>
      </c>
      <c r="B162">
        <v>200.51</v>
      </c>
      <c r="D162" t="s">
        <v>2353</v>
      </c>
    </row>
    <row r="163" spans="1:4">
      <c r="A163" t="s">
        <v>1337</v>
      </c>
      <c r="B163">
        <v>101.34</v>
      </c>
      <c r="D163" t="s">
        <v>2444</v>
      </c>
    </row>
    <row r="164" spans="1:4">
      <c r="A164" t="s">
        <v>1337</v>
      </c>
      <c r="B164">
        <v>176.42</v>
      </c>
      <c r="D164" t="s">
        <v>594</v>
      </c>
    </row>
    <row r="165" spans="1:4" ht="13.5" thickBot="1">
      <c r="A165" t="s">
        <v>1337</v>
      </c>
      <c r="B165">
        <v>134.4</v>
      </c>
      <c r="D165" t="s">
        <v>3988</v>
      </c>
    </row>
    <row r="166" spans="1:4">
      <c r="A166" s="24" t="s">
        <v>1327</v>
      </c>
      <c r="B166" s="24">
        <v>191.5</v>
      </c>
      <c r="C166">
        <f>SUM(B166:B173)</f>
        <v>963.5</v>
      </c>
      <c r="D166" s="24" t="s">
        <v>2385</v>
      </c>
    </row>
    <row r="167" spans="1:4">
      <c r="A167" s="27" t="s">
        <v>1327</v>
      </c>
      <c r="B167" s="27">
        <v>230.05</v>
      </c>
      <c r="D167" s="27" t="s">
        <v>2341</v>
      </c>
    </row>
    <row r="168" spans="1:4">
      <c r="A168" t="s">
        <v>1327</v>
      </c>
      <c r="B168">
        <v>36.82</v>
      </c>
      <c r="D168" t="s">
        <v>2443</v>
      </c>
    </row>
    <row r="169" spans="1:4">
      <c r="A169" s="27" t="s">
        <v>1327</v>
      </c>
      <c r="B169" s="27">
        <v>199.71</v>
      </c>
      <c r="D169" s="27" t="s">
        <v>2631</v>
      </c>
    </row>
    <row r="170" spans="1:4">
      <c r="A170" s="27" t="s">
        <v>1327</v>
      </c>
      <c r="B170" s="27">
        <v>175.79</v>
      </c>
      <c r="D170" s="27" t="s">
        <v>3040</v>
      </c>
    </row>
    <row r="171" spans="1:4">
      <c r="A171" s="27" t="s">
        <v>1327</v>
      </c>
      <c r="B171" s="27">
        <v>34.19</v>
      </c>
      <c r="D171" s="27" t="s">
        <v>1176</v>
      </c>
    </row>
    <row r="172" spans="1:4">
      <c r="A172" s="27" t="s">
        <v>1327</v>
      </c>
      <c r="B172" s="27">
        <v>82.84</v>
      </c>
      <c r="D172" s="27" t="s">
        <v>1176</v>
      </c>
    </row>
    <row r="173" spans="1:4" ht="13.5" thickBot="1">
      <c r="A173" s="30" t="s">
        <v>1327</v>
      </c>
      <c r="B173" s="30">
        <v>12.6</v>
      </c>
      <c r="D173" s="30" t="s">
        <v>1176</v>
      </c>
    </row>
    <row r="176" spans="1:4">
      <c r="B176">
        <f>SUM(B2:B175)</f>
        <v>659999.82999999973</v>
      </c>
    </row>
    <row r="177" spans="2:2">
      <c r="B177">
        <v>660000.18900000001</v>
      </c>
    </row>
    <row r="178" spans="2:2">
      <c r="B178">
        <f>B177-B176</f>
        <v>0.35900000028777868</v>
      </c>
    </row>
  </sheetData>
  <phoneticPr fontId="2" type="noConversion"/>
  <pageMargins left="0.75" right="0.75" top="1" bottom="1" header="0" footer="0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154"/>
  <sheetViews>
    <sheetView workbookViewId="0">
      <selection activeCell="B2" sqref="B2:B148"/>
    </sheetView>
  </sheetViews>
  <sheetFormatPr baseColWidth="10" defaultRowHeight="12.75"/>
  <cols>
    <col min="1" max="1" width="59.7109375" customWidth="1"/>
  </cols>
  <sheetData>
    <row r="1" spans="1:4">
      <c r="A1" s="18" t="s">
        <v>1310</v>
      </c>
      <c r="B1" t="s">
        <v>1283</v>
      </c>
      <c r="D1" t="s">
        <v>1281</v>
      </c>
    </row>
    <row r="2" spans="1:4">
      <c r="A2" t="s">
        <v>987</v>
      </c>
      <c r="B2">
        <v>232.65</v>
      </c>
      <c r="C2">
        <v>232.65</v>
      </c>
      <c r="D2" t="s">
        <v>987</v>
      </c>
    </row>
    <row r="3" spans="1:4">
      <c r="A3" t="s">
        <v>1137</v>
      </c>
      <c r="B3">
        <v>360.75</v>
      </c>
      <c r="C3">
        <v>360.75</v>
      </c>
      <c r="D3" t="s">
        <v>1137</v>
      </c>
    </row>
    <row r="4" spans="1:4">
      <c r="A4" t="s">
        <v>3238</v>
      </c>
      <c r="B4">
        <v>254.26</v>
      </c>
      <c r="C4">
        <v>514.26</v>
      </c>
      <c r="D4" t="s">
        <v>3238</v>
      </c>
    </row>
    <row r="5" spans="1:4">
      <c r="A5" t="s">
        <v>3261</v>
      </c>
      <c r="B5">
        <v>402.4</v>
      </c>
      <c r="C5">
        <v>402.4</v>
      </c>
      <c r="D5" t="s">
        <v>3261</v>
      </c>
    </row>
    <row r="6" spans="1:4">
      <c r="A6" t="s">
        <v>3263</v>
      </c>
      <c r="B6">
        <v>280</v>
      </c>
      <c r="C6">
        <v>280</v>
      </c>
      <c r="D6" t="s">
        <v>3263</v>
      </c>
    </row>
    <row r="7" spans="1:4">
      <c r="A7" t="s">
        <v>3300</v>
      </c>
      <c r="B7">
        <v>88</v>
      </c>
      <c r="C7">
        <v>88</v>
      </c>
      <c r="D7" t="s">
        <v>3300</v>
      </c>
    </row>
    <row r="8" spans="1:4">
      <c r="A8" t="s">
        <v>1441</v>
      </c>
      <c r="B8">
        <v>262.18</v>
      </c>
      <c r="C8">
        <v>262.18</v>
      </c>
      <c r="D8" t="s">
        <v>1441</v>
      </c>
    </row>
    <row r="9" spans="1:4">
      <c r="A9" t="s">
        <v>3282</v>
      </c>
      <c r="B9">
        <v>817.6</v>
      </c>
      <c r="C9">
        <v>817.6</v>
      </c>
      <c r="D9" t="s">
        <v>3282</v>
      </c>
    </row>
    <row r="10" spans="1:4">
      <c r="A10" t="s">
        <v>2797</v>
      </c>
      <c r="B10">
        <v>194.4</v>
      </c>
      <c r="C10">
        <v>194.4</v>
      </c>
      <c r="D10" t="s">
        <v>2797</v>
      </c>
    </row>
    <row r="11" spans="1:4">
      <c r="A11" t="s">
        <v>1475</v>
      </c>
      <c r="B11">
        <v>58.83</v>
      </c>
      <c r="C11">
        <v>58.83</v>
      </c>
      <c r="D11" t="s">
        <v>1475</v>
      </c>
    </row>
    <row r="12" spans="1:4">
      <c r="A12" t="s">
        <v>2794</v>
      </c>
      <c r="B12">
        <v>330.99</v>
      </c>
      <c r="C12">
        <v>330.99</v>
      </c>
      <c r="D12" t="s">
        <v>2794</v>
      </c>
    </row>
    <row r="13" spans="1:4">
      <c r="A13" t="s">
        <v>3302</v>
      </c>
      <c r="B13">
        <v>249.11</v>
      </c>
      <c r="C13">
        <v>249.11</v>
      </c>
      <c r="D13" t="s">
        <v>3302</v>
      </c>
    </row>
    <row r="14" spans="1:4" ht="13.5" thickBot="1">
      <c r="A14" t="s">
        <v>3718</v>
      </c>
      <c r="B14">
        <v>250</v>
      </c>
      <c r="C14">
        <v>250</v>
      </c>
      <c r="D14" t="s">
        <v>3718</v>
      </c>
    </row>
    <row r="15" spans="1:4">
      <c r="A15" s="24" t="s">
        <v>2278</v>
      </c>
      <c r="B15" s="24">
        <v>3101.97</v>
      </c>
      <c r="C15" s="24">
        <f>SUM(B15:B17)</f>
        <v>3251.97</v>
      </c>
      <c r="D15" s="24" t="s">
        <v>1430</v>
      </c>
    </row>
    <row r="16" spans="1:4">
      <c r="A16" s="27" t="s">
        <v>2278</v>
      </c>
      <c r="B16" s="27">
        <v>100</v>
      </c>
      <c r="C16" s="27"/>
      <c r="D16" s="27" t="s">
        <v>2017</v>
      </c>
    </row>
    <row r="17" spans="1:4" ht="13.5" thickBot="1">
      <c r="A17" s="30" t="s">
        <v>2278</v>
      </c>
      <c r="B17" s="30">
        <v>50</v>
      </c>
      <c r="C17" s="30"/>
      <c r="D17" s="30" t="s">
        <v>2016</v>
      </c>
    </row>
    <row r="18" spans="1:4">
      <c r="A18" s="27" t="s">
        <v>277</v>
      </c>
      <c r="B18">
        <v>27.6</v>
      </c>
      <c r="C18">
        <f>SUM(B18:B19)</f>
        <v>126.25</v>
      </c>
      <c r="D18" t="s">
        <v>2782</v>
      </c>
    </row>
    <row r="19" spans="1:4" ht="13.5" thickBot="1">
      <c r="A19" s="27" t="s">
        <v>277</v>
      </c>
      <c r="B19">
        <v>98.65</v>
      </c>
      <c r="D19" t="s">
        <v>2768</v>
      </c>
    </row>
    <row r="20" spans="1:4">
      <c r="A20" s="24" t="s">
        <v>2277</v>
      </c>
      <c r="B20" s="24">
        <v>56</v>
      </c>
      <c r="C20" s="24">
        <f>SUM(B20:B24)</f>
        <v>10368.799999999999</v>
      </c>
      <c r="D20" s="24" t="s">
        <v>3262</v>
      </c>
    </row>
    <row r="21" spans="1:4">
      <c r="A21" s="27" t="s">
        <v>2277</v>
      </c>
      <c r="B21" s="27">
        <v>10000</v>
      </c>
      <c r="C21" s="27"/>
      <c r="D21" s="27" t="s">
        <v>3281</v>
      </c>
    </row>
    <row r="22" spans="1:4">
      <c r="A22" s="27" t="s">
        <v>2277</v>
      </c>
      <c r="B22" s="27">
        <v>134.4</v>
      </c>
      <c r="C22" s="27"/>
      <c r="D22" s="27" t="s">
        <v>3741</v>
      </c>
    </row>
    <row r="23" spans="1:4">
      <c r="A23" s="27" t="s">
        <v>2277</v>
      </c>
      <c r="B23" s="27">
        <v>44</v>
      </c>
      <c r="C23" s="27"/>
      <c r="D23" s="27" t="s">
        <v>3307</v>
      </c>
    </row>
    <row r="24" spans="1:4" ht="13.5" thickBot="1">
      <c r="A24" s="30" t="s">
        <v>2277</v>
      </c>
      <c r="B24" s="30">
        <v>134.4</v>
      </c>
      <c r="C24" s="30"/>
      <c r="D24" s="30" t="s">
        <v>3740</v>
      </c>
    </row>
    <row r="25" spans="1:4" ht="13.5" thickBot="1">
      <c r="A25" t="s">
        <v>1855</v>
      </c>
      <c r="B25">
        <v>2214.02</v>
      </c>
      <c r="C25">
        <v>2214.02</v>
      </c>
      <c r="D25" t="s">
        <v>3157</v>
      </c>
    </row>
    <row r="26" spans="1:4" ht="13.5" thickBot="1">
      <c r="A26" s="21" t="s">
        <v>1879</v>
      </c>
      <c r="B26" s="21">
        <v>4958.5</v>
      </c>
      <c r="C26" s="21">
        <v>4958.5</v>
      </c>
      <c r="D26" s="21" t="s">
        <v>2010</v>
      </c>
    </row>
    <row r="27" spans="1:4">
      <c r="A27" t="s">
        <v>1322</v>
      </c>
      <c r="B27">
        <v>440</v>
      </c>
      <c r="C27">
        <f>SUM(B27:B33)</f>
        <v>26614.160000000003</v>
      </c>
      <c r="D27" t="s">
        <v>2015</v>
      </c>
    </row>
    <row r="28" spans="1:4">
      <c r="A28" t="s">
        <v>1322</v>
      </c>
      <c r="B28">
        <v>621</v>
      </c>
      <c r="D28" t="s">
        <v>2012</v>
      </c>
    </row>
    <row r="29" spans="1:4">
      <c r="A29" t="s">
        <v>1322</v>
      </c>
      <c r="B29">
        <v>2375</v>
      </c>
      <c r="D29" t="s">
        <v>983</v>
      </c>
    </row>
    <row r="30" spans="1:4">
      <c r="A30" t="s">
        <v>1322</v>
      </c>
      <c r="B30">
        <v>476</v>
      </c>
      <c r="D30" t="s">
        <v>3124</v>
      </c>
    </row>
    <row r="31" spans="1:4">
      <c r="A31" t="s">
        <v>1322</v>
      </c>
      <c r="B31">
        <v>16668.310000000001</v>
      </c>
      <c r="D31" t="s">
        <v>3123</v>
      </c>
    </row>
    <row r="32" spans="1:4">
      <c r="A32" t="s">
        <v>1322</v>
      </c>
      <c r="B32">
        <v>4500.18</v>
      </c>
      <c r="D32" t="s">
        <v>1463</v>
      </c>
    </row>
    <row r="33" spans="1:4" ht="13.5" thickBot="1">
      <c r="A33" t="s">
        <v>1322</v>
      </c>
      <c r="B33">
        <v>1533.67</v>
      </c>
      <c r="D33" t="s">
        <v>2795</v>
      </c>
    </row>
    <row r="34" spans="1:4">
      <c r="A34" s="24" t="s">
        <v>1332</v>
      </c>
      <c r="B34" s="24">
        <v>2609.29</v>
      </c>
      <c r="C34" s="24">
        <f>SUM(B34:B37)</f>
        <v>13777.060000000001</v>
      </c>
      <c r="D34" s="24" t="s">
        <v>3279</v>
      </c>
    </row>
    <row r="35" spans="1:4">
      <c r="A35" s="27" t="s">
        <v>1332</v>
      </c>
      <c r="B35" s="27">
        <v>3722.59</v>
      </c>
      <c r="C35" s="27"/>
      <c r="D35" s="27" t="s">
        <v>3714</v>
      </c>
    </row>
    <row r="36" spans="1:4">
      <c r="A36" s="27" t="s">
        <v>1332</v>
      </c>
      <c r="B36" s="27">
        <v>3722.59</v>
      </c>
      <c r="C36" s="27"/>
      <c r="D36" s="27" t="s">
        <v>2792</v>
      </c>
    </row>
    <row r="37" spans="1:4" ht="13.5" thickBot="1">
      <c r="A37" s="30" t="s">
        <v>1332</v>
      </c>
      <c r="B37" s="30">
        <v>3722.59</v>
      </c>
      <c r="C37" s="30"/>
      <c r="D37" s="30" t="s">
        <v>1473</v>
      </c>
    </row>
    <row r="38" spans="1:4">
      <c r="A38" t="s">
        <v>1316</v>
      </c>
      <c r="B38">
        <v>13034.28</v>
      </c>
      <c r="C38">
        <f>SUM(B38:B66)</f>
        <v>495634.81000000006</v>
      </c>
      <c r="D38" t="s">
        <v>985</v>
      </c>
    </row>
    <row r="39" spans="1:4">
      <c r="A39" t="s">
        <v>1316</v>
      </c>
      <c r="B39">
        <v>14594.36</v>
      </c>
      <c r="D39" t="s">
        <v>3303</v>
      </c>
    </row>
    <row r="40" spans="1:4">
      <c r="A40" t="s">
        <v>1316</v>
      </c>
      <c r="B40">
        <v>10695.66</v>
      </c>
      <c r="D40" t="s">
        <v>3304</v>
      </c>
    </row>
    <row r="41" spans="1:4">
      <c r="A41" t="s">
        <v>1316</v>
      </c>
      <c r="B41">
        <v>16520.64</v>
      </c>
      <c r="D41" t="s">
        <v>3278</v>
      </c>
    </row>
    <row r="42" spans="1:4">
      <c r="A42" t="s">
        <v>1316</v>
      </c>
      <c r="B42">
        <v>22721.360000000001</v>
      </c>
      <c r="D42" t="s">
        <v>3713</v>
      </c>
    </row>
    <row r="43" spans="1:4">
      <c r="A43" t="s">
        <v>1316</v>
      </c>
      <c r="B43">
        <v>20100.18</v>
      </c>
      <c r="D43" t="s">
        <v>2009</v>
      </c>
    </row>
    <row r="44" spans="1:4">
      <c r="A44" t="s">
        <v>1316</v>
      </c>
      <c r="B44">
        <v>25342.54</v>
      </c>
      <c r="D44" t="s">
        <v>986</v>
      </c>
    </row>
    <row r="45" spans="1:4">
      <c r="A45" t="s">
        <v>1316</v>
      </c>
      <c r="B45">
        <v>16603.650000000001</v>
      </c>
      <c r="D45" t="s">
        <v>3158</v>
      </c>
    </row>
    <row r="46" spans="1:4">
      <c r="A46" t="s">
        <v>1316</v>
      </c>
      <c r="B46">
        <v>13101.36</v>
      </c>
      <c r="D46" t="s">
        <v>3236</v>
      </c>
    </row>
    <row r="47" spans="1:4">
      <c r="A47" t="s">
        <v>1316</v>
      </c>
      <c r="B47">
        <v>10437.17</v>
      </c>
      <c r="D47" t="s">
        <v>3084</v>
      </c>
    </row>
    <row r="48" spans="1:4">
      <c r="A48" t="s">
        <v>1316</v>
      </c>
      <c r="B48">
        <v>31023.19</v>
      </c>
      <c r="D48" t="s">
        <v>3122</v>
      </c>
    </row>
    <row r="49" spans="1:4">
      <c r="A49" t="s">
        <v>1316</v>
      </c>
      <c r="B49">
        <v>12607.92</v>
      </c>
      <c r="D49" t="s">
        <v>2791</v>
      </c>
    </row>
    <row r="50" spans="1:4">
      <c r="A50" t="s">
        <v>1316</v>
      </c>
      <c r="B50">
        <v>12174.26</v>
      </c>
      <c r="D50" t="s">
        <v>2769</v>
      </c>
    </row>
    <row r="51" spans="1:4">
      <c r="A51" t="s">
        <v>1316</v>
      </c>
      <c r="B51">
        <v>20538.47</v>
      </c>
      <c r="D51" t="s">
        <v>2770</v>
      </c>
    </row>
    <row r="52" spans="1:4">
      <c r="A52" t="s">
        <v>1316</v>
      </c>
      <c r="B52">
        <v>10434.73</v>
      </c>
      <c r="D52" t="s">
        <v>2807</v>
      </c>
    </row>
    <row r="53" spans="1:4">
      <c r="A53" t="s">
        <v>1316</v>
      </c>
      <c r="B53">
        <v>16086.97</v>
      </c>
      <c r="D53" t="s">
        <v>2788</v>
      </c>
    </row>
    <row r="54" spans="1:4">
      <c r="A54" t="s">
        <v>1316</v>
      </c>
      <c r="B54">
        <v>6958.11</v>
      </c>
      <c r="D54" t="s">
        <v>1003</v>
      </c>
    </row>
    <row r="55" spans="1:4">
      <c r="A55" t="s">
        <v>1316</v>
      </c>
      <c r="B55">
        <v>32173.96</v>
      </c>
      <c r="D55" t="s">
        <v>1439</v>
      </c>
    </row>
    <row r="56" spans="1:4">
      <c r="A56" t="s">
        <v>1316</v>
      </c>
      <c r="B56">
        <v>26521.7</v>
      </c>
      <c r="D56" t="s">
        <v>3105</v>
      </c>
    </row>
    <row r="57" spans="1:4">
      <c r="A57" t="s">
        <v>1316</v>
      </c>
      <c r="B57">
        <v>15650.88</v>
      </c>
      <c r="D57" t="s">
        <v>3742</v>
      </c>
    </row>
    <row r="58" spans="1:4">
      <c r="A58" t="s">
        <v>1316</v>
      </c>
      <c r="B58">
        <v>20000.91</v>
      </c>
      <c r="D58" t="s">
        <v>2008</v>
      </c>
    </row>
    <row r="59" spans="1:4">
      <c r="A59" t="s">
        <v>1316</v>
      </c>
      <c r="B59">
        <v>22807.55</v>
      </c>
      <c r="D59" t="s">
        <v>1472</v>
      </c>
    </row>
    <row r="60" spans="1:4">
      <c r="A60" t="s">
        <v>1316</v>
      </c>
      <c r="B60">
        <v>15729.51</v>
      </c>
      <c r="D60" t="s">
        <v>1460</v>
      </c>
    </row>
    <row r="61" spans="1:4">
      <c r="A61" t="s">
        <v>1316</v>
      </c>
      <c r="B61">
        <v>13978.79</v>
      </c>
      <c r="D61" t="s">
        <v>3083</v>
      </c>
    </row>
    <row r="62" spans="1:4">
      <c r="A62" t="s">
        <v>1316</v>
      </c>
      <c r="B62">
        <v>12000.3</v>
      </c>
      <c r="D62" t="s">
        <v>2002</v>
      </c>
    </row>
    <row r="63" spans="1:4">
      <c r="A63" t="s">
        <v>1316</v>
      </c>
      <c r="B63">
        <v>13478.9</v>
      </c>
      <c r="D63" t="s">
        <v>1440</v>
      </c>
    </row>
    <row r="64" spans="1:4">
      <c r="A64" t="s">
        <v>1316</v>
      </c>
      <c r="B64">
        <v>11429.51</v>
      </c>
      <c r="D64" t="s">
        <v>3094</v>
      </c>
    </row>
    <row r="65" spans="1:4">
      <c r="A65" t="s">
        <v>1316</v>
      </c>
      <c r="B65">
        <v>15292.45</v>
      </c>
      <c r="D65" t="s">
        <v>2790</v>
      </c>
    </row>
    <row r="66" spans="1:4" ht="13.5" thickBot="1">
      <c r="A66" t="s">
        <v>1316</v>
      </c>
      <c r="B66">
        <v>23595.5</v>
      </c>
      <c r="D66" t="s">
        <v>3719</v>
      </c>
    </row>
    <row r="67" spans="1:4">
      <c r="A67" s="24" t="s">
        <v>1455</v>
      </c>
      <c r="B67" s="24">
        <v>11.96</v>
      </c>
      <c r="C67" s="24">
        <f>SUM(B67:B69)</f>
        <v>80526.63</v>
      </c>
      <c r="D67" s="24" t="s">
        <v>1455</v>
      </c>
    </row>
    <row r="68" spans="1:4">
      <c r="A68" s="27" t="s">
        <v>2287</v>
      </c>
      <c r="B68" s="27">
        <v>80306.36</v>
      </c>
      <c r="C68" s="27"/>
      <c r="D68" s="27" t="s">
        <v>1005</v>
      </c>
    </row>
    <row r="69" spans="1:4" ht="13.5" thickBot="1">
      <c r="A69" s="30" t="s">
        <v>3095</v>
      </c>
      <c r="B69" s="30">
        <v>208.31</v>
      </c>
      <c r="C69" s="30"/>
      <c r="D69" s="30" t="s">
        <v>3095</v>
      </c>
    </row>
    <row r="70" spans="1:4">
      <c r="A70" t="s">
        <v>3239</v>
      </c>
      <c r="B70">
        <v>11.24</v>
      </c>
      <c r="C70">
        <f>SUM(B70:B72)</f>
        <v>93.44</v>
      </c>
      <c r="D70" t="s">
        <v>3239</v>
      </c>
    </row>
    <row r="71" spans="1:4">
      <c r="A71" t="s">
        <v>3239</v>
      </c>
      <c r="B71">
        <v>12.2</v>
      </c>
      <c r="D71" t="s">
        <v>3239</v>
      </c>
    </row>
    <row r="72" spans="1:4" ht="13.5" thickBot="1">
      <c r="A72" t="s">
        <v>3239</v>
      </c>
      <c r="B72">
        <v>70</v>
      </c>
      <c r="D72" t="s">
        <v>3239</v>
      </c>
    </row>
    <row r="73" spans="1:4" ht="13.5" thickBot="1">
      <c r="A73" s="21" t="s">
        <v>2288</v>
      </c>
      <c r="B73" s="21">
        <v>72.150000000000006</v>
      </c>
      <c r="C73" s="21">
        <v>72.150000000000006</v>
      </c>
      <c r="D73" s="21" t="s">
        <v>3127</v>
      </c>
    </row>
    <row r="74" spans="1:4" ht="13.5" thickBot="1">
      <c r="A74" t="s">
        <v>3276</v>
      </c>
      <c r="B74">
        <v>210.73</v>
      </c>
      <c r="C74">
        <v>210.73</v>
      </c>
      <c r="D74" t="s">
        <v>3276</v>
      </c>
    </row>
    <row r="75" spans="1:4">
      <c r="A75" s="24" t="s">
        <v>285</v>
      </c>
      <c r="B75" s="24">
        <v>120.8</v>
      </c>
      <c r="C75" s="24">
        <f>SUM(B75:B80)</f>
        <v>503.6</v>
      </c>
      <c r="D75" s="24" t="s">
        <v>2789</v>
      </c>
    </row>
    <row r="76" spans="1:4">
      <c r="A76" s="27" t="s">
        <v>285</v>
      </c>
      <c r="B76">
        <v>82</v>
      </c>
      <c r="D76" t="s">
        <v>991</v>
      </c>
    </row>
    <row r="77" spans="1:4">
      <c r="A77" s="27" t="s">
        <v>285</v>
      </c>
      <c r="B77">
        <v>71.3</v>
      </c>
      <c r="D77" t="s">
        <v>992</v>
      </c>
    </row>
    <row r="78" spans="1:4">
      <c r="A78" s="27" t="s">
        <v>285</v>
      </c>
      <c r="B78">
        <v>37</v>
      </c>
      <c r="D78" t="s">
        <v>993</v>
      </c>
    </row>
    <row r="79" spans="1:4">
      <c r="A79" s="27" t="s">
        <v>285</v>
      </c>
      <c r="B79" s="27">
        <v>108</v>
      </c>
      <c r="C79" s="27"/>
      <c r="D79" s="27" t="s">
        <v>2799</v>
      </c>
    </row>
    <row r="80" spans="1:4" ht="13.5" thickBot="1">
      <c r="A80" s="30" t="s">
        <v>2279</v>
      </c>
      <c r="B80" s="30">
        <v>84.5</v>
      </c>
      <c r="C80" s="30"/>
      <c r="D80" s="30" t="s">
        <v>819</v>
      </c>
    </row>
    <row r="81" spans="1:4">
      <c r="A81" t="s">
        <v>1314</v>
      </c>
      <c r="B81">
        <v>395.6</v>
      </c>
      <c r="C81">
        <f>SUM(B81:B83)</f>
        <v>1380.6</v>
      </c>
      <c r="D81" t="s">
        <v>2638</v>
      </c>
    </row>
    <row r="82" spans="1:4">
      <c r="A82" t="s">
        <v>1314</v>
      </c>
      <c r="B82">
        <v>430</v>
      </c>
      <c r="D82" t="s">
        <v>984</v>
      </c>
    </row>
    <row r="83" spans="1:4" ht="13.5" thickBot="1">
      <c r="A83" t="s">
        <v>1859</v>
      </c>
      <c r="B83">
        <v>555</v>
      </c>
      <c r="D83" t="s">
        <v>2808</v>
      </c>
    </row>
    <row r="84" spans="1:4">
      <c r="A84" s="24" t="s">
        <v>1863</v>
      </c>
      <c r="B84" s="24">
        <v>27</v>
      </c>
      <c r="C84" s="24">
        <f>SUM(B84:B86)</f>
        <v>93.359999999999985</v>
      </c>
      <c r="D84" s="24" t="s">
        <v>1459</v>
      </c>
    </row>
    <row r="85" spans="1:4">
      <c r="A85" s="27" t="s">
        <v>1863</v>
      </c>
      <c r="B85" s="27">
        <v>38.76</v>
      </c>
      <c r="C85" s="27"/>
      <c r="D85" s="27" t="s">
        <v>1432</v>
      </c>
    </row>
    <row r="86" spans="1:4" ht="13.5" thickBot="1">
      <c r="A86" s="30" t="s">
        <v>1863</v>
      </c>
      <c r="B86" s="30">
        <v>27.6</v>
      </c>
      <c r="C86" s="30"/>
      <c r="D86" s="30" t="s">
        <v>2004</v>
      </c>
    </row>
    <row r="87" spans="1:4">
      <c r="A87" t="s">
        <v>1313</v>
      </c>
      <c r="B87">
        <v>344.1</v>
      </c>
      <c r="C87">
        <f>SUM(B87:B88)</f>
        <v>505.05</v>
      </c>
      <c r="D87" t="s">
        <v>1433</v>
      </c>
    </row>
    <row r="88" spans="1:4" ht="13.5" thickBot="1">
      <c r="A88" t="s">
        <v>1313</v>
      </c>
      <c r="B88">
        <v>160.94999999999999</v>
      </c>
      <c r="D88" t="s">
        <v>3310</v>
      </c>
    </row>
    <row r="89" spans="1:4" ht="13.5" thickBot="1">
      <c r="A89" s="21" t="s">
        <v>2285</v>
      </c>
      <c r="B89" s="21">
        <v>285.07</v>
      </c>
      <c r="C89" s="21">
        <v>285.07</v>
      </c>
      <c r="D89" s="21" t="s">
        <v>3716</v>
      </c>
    </row>
    <row r="90" spans="1:4">
      <c r="A90" t="s">
        <v>3561</v>
      </c>
      <c r="B90">
        <v>210.9</v>
      </c>
      <c r="C90">
        <f>SUM(B90:B93)</f>
        <v>343.9</v>
      </c>
      <c r="D90" t="s">
        <v>3237</v>
      </c>
    </row>
    <row r="91" spans="1:4">
      <c r="A91" t="s">
        <v>1323</v>
      </c>
      <c r="B91">
        <v>29</v>
      </c>
      <c r="D91" t="s">
        <v>1461</v>
      </c>
    </row>
    <row r="92" spans="1:4">
      <c r="A92" t="s">
        <v>1323</v>
      </c>
      <c r="B92">
        <v>7.5</v>
      </c>
      <c r="D92" t="s">
        <v>2640</v>
      </c>
    </row>
    <row r="93" spans="1:4" ht="13.5" thickBot="1">
      <c r="A93" t="s">
        <v>1323</v>
      </c>
      <c r="B93">
        <v>96.5</v>
      </c>
      <c r="D93" t="s">
        <v>2640</v>
      </c>
    </row>
    <row r="94" spans="1:4" ht="13.5" thickBot="1">
      <c r="A94" s="21" t="s">
        <v>2283</v>
      </c>
      <c r="B94" s="21">
        <v>74.569999999999993</v>
      </c>
      <c r="C94" s="21">
        <v>74.569999999999993</v>
      </c>
      <c r="D94" s="21" t="s">
        <v>3715</v>
      </c>
    </row>
    <row r="95" spans="1:4">
      <c r="A95" t="s">
        <v>2290</v>
      </c>
      <c r="B95">
        <v>4722</v>
      </c>
      <c r="C95">
        <v>4722</v>
      </c>
      <c r="D95" t="s">
        <v>3085</v>
      </c>
    </row>
    <row r="96" spans="1:4">
      <c r="A96" t="s">
        <v>3161</v>
      </c>
      <c r="B96">
        <v>2046.42</v>
      </c>
      <c r="C96">
        <v>2046.42</v>
      </c>
      <c r="D96" t="s">
        <v>3161</v>
      </c>
    </row>
    <row r="97" spans="1:4">
      <c r="A97" t="s">
        <v>2286</v>
      </c>
      <c r="B97">
        <v>16566.84</v>
      </c>
      <c r="C97">
        <v>16566.84</v>
      </c>
      <c r="D97" t="s">
        <v>3131</v>
      </c>
    </row>
    <row r="98" spans="1:4">
      <c r="A98" t="s">
        <v>3277</v>
      </c>
      <c r="B98">
        <v>106.43</v>
      </c>
      <c r="C98">
        <v>106.43</v>
      </c>
      <c r="D98" t="s">
        <v>3277</v>
      </c>
    </row>
    <row r="99" spans="1:4" ht="13.5" thickBot="1">
      <c r="A99" t="s">
        <v>1438</v>
      </c>
      <c r="B99">
        <v>3340.95</v>
      </c>
      <c r="C99">
        <v>3340.95</v>
      </c>
      <c r="D99" t="s">
        <v>1438</v>
      </c>
    </row>
    <row r="100" spans="1:4">
      <c r="A100" s="24" t="s">
        <v>3526</v>
      </c>
      <c r="B100" s="24">
        <v>207.2</v>
      </c>
      <c r="C100" s="24">
        <f>SUM(B100:B102)</f>
        <v>852.31999999999994</v>
      </c>
      <c r="D100" s="24" t="s">
        <v>2810</v>
      </c>
    </row>
    <row r="101" spans="1:4">
      <c r="A101" s="27" t="s">
        <v>3526</v>
      </c>
      <c r="B101" s="27">
        <v>436.8</v>
      </c>
      <c r="C101" s="27"/>
      <c r="D101" s="27" t="s">
        <v>3743</v>
      </c>
    </row>
    <row r="102" spans="1:4" ht="13.5" thickBot="1">
      <c r="A102" s="30" t="s">
        <v>3526</v>
      </c>
      <c r="B102" s="30">
        <v>208.32</v>
      </c>
      <c r="C102" s="30"/>
      <c r="D102" s="30" t="s">
        <v>2809</v>
      </c>
    </row>
    <row r="103" spans="1:4">
      <c r="A103" t="s">
        <v>3308</v>
      </c>
      <c r="B103">
        <v>168</v>
      </c>
      <c r="C103">
        <v>168</v>
      </c>
      <c r="D103" t="s">
        <v>3308</v>
      </c>
    </row>
    <row r="104" spans="1:4" ht="13.5" thickBot="1">
      <c r="A104" t="s">
        <v>1474</v>
      </c>
      <c r="B104">
        <v>168</v>
      </c>
      <c r="C104">
        <v>168</v>
      </c>
      <c r="D104" t="s">
        <v>1474</v>
      </c>
    </row>
    <row r="105" spans="1:4">
      <c r="A105" s="24" t="s">
        <v>1337</v>
      </c>
      <c r="B105" s="24">
        <v>160</v>
      </c>
      <c r="C105" s="24">
        <f>SUM(B105:B124)</f>
        <v>6114.2499999999991</v>
      </c>
      <c r="D105" s="24" t="s">
        <v>3301</v>
      </c>
    </row>
    <row r="106" spans="1:4">
      <c r="A106" s="27" t="s">
        <v>1337</v>
      </c>
      <c r="B106" s="27">
        <v>420.8</v>
      </c>
      <c r="C106" s="27"/>
      <c r="D106" s="27" t="s">
        <v>3309</v>
      </c>
    </row>
    <row r="107" spans="1:4">
      <c r="A107" s="27" t="s">
        <v>1337</v>
      </c>
      <c r="B107" s="27">
        <v>155.88999999999999</v>
      </c>
      <c r="C107" s="27"/>
      <c r="D107" s="27" t="s">
        <v>2011</v>
      </c>
    </row>
    <row r="108" spans="1:4">
      <c r="A108" s="27" t="s">
        <v>1337</v>
      </c>
      <c r="B108" s="27">
        <v>275.39999999999998</v>
      </c>
      <c r="C108" s="27"/>
      <c r="D108" s="27" t="s">
        <v>3305</v>
      </c>
    </row>
    <row r="109" spans="1:4">
      <c r="A109" s="27" t="s">
        <v>1337</v>
      </c>
      <c r="B109" s="27">
        <v>793.8</v>
      </c>
      <c r="C109" s="27"/>
      <c r="D109" s="27" t="s">
        <v>3305</v>
      </c>
    </row>
    <row r="110" spans="1:4">
      <c r="A110" s="27" t="s">
        <v>1337</v>
      </c>
      <c r="B110" s="27">
        <v>331.2</v>
      </c>
      <c r="C110" s="27"/>
      <c r="D110" s="27" t="s">
        <v>3305</v>
      </c>
    </row>
    <row r="111" spans="1:4">
      <c r="A111" s="27" t="s">
        <v>1337</v>
      </c>
      <c r="B111" s="27">
        <v>113.78</v>
      </c>
      <c r="C111" s="27"/>
      <c r="D111" s="27" t="s">
        <v>1431</v>
      </c>
    </row>
    <row r="112" spans="1:4">
      <c r="A112" s="27" t="s">
        <v>1337</v>
      </c>
      <c r="B112" s="27">
        <v>310</v>
      </c>
      <c r="C112" s="27"/>
      <c r="D112" s="27" t="s">
        <v>3280</v>
      </c>
    </row>
    <row r="113" spans="1:4">
      <c r="A113" s="27" t="s">
        <v>1337</v>
      </c>
      <c r="B113" s="27">
        <v>183.22</v>
      </c>
      <c r="C113" s="27"/>
      <c r="D113" s="27" t="s">
        <v>660</v>
      </c>
    </row>
    <row r="114" spans="1:4">
      <c r="A114" s="27" t="s">
        <v>1337</v>
      </c>
      <c r="B114" s="27">
        <v>304.39999999999998</v>
      </c>
      <c r="C114" s="27"/>
      <c r="D114" s="27" t="s">
        <v>3306</v>
      </c>
    </row>
    <row r="115" spans="1:4">
      <c r="A115" s="27" t="s">
        <v>1337</v>
      </c>
      <c r="B115" s="27">
        <v>162.49</v>
      </c>
      <c r="C115" s="27"/>
      <c r="D115" s="27" t="s">
        <v>2796</v>
      </c>
    </row>
    <row r="116" spans="1:4">
      <c r="A116" s="27" t="s">
        <v>1337</v>
      </c>
      <c r="B116" s="27">
        <v>336</v>
      </c>
      <c r="C116" s="27"/>
      <c r="D116" s="27" t="s">
        <v>2798</v>
      </c>
    </row>
    <row r="117" spans="1:4">
      <c r="A117" s="27" t="s">
        <v>1337</v>
      </c>
      <c r="B117" s="27">
        <v>434.26</v>
      </c>
      <c r="C117" s="27"/>
      <c r="D117" s="27" t="s">
        <v>1458</v>
      </c>
    </row>
    <row r="118" spans="1:4">
      <c r="A118" s="27" t="s">
        <v>1337</v>
      </c>
      <c r="B118" s="27">
        <v>626.57000000000005</v>
      </c>
      <c r="C118" s="27"/>
      <c r="D118" s="27" t="s">
        <v>2014</v>
      </c>
    </row>
    <row r="119" spans="1:4">
      <c r="A119" s="27" t="s">
        <v>1337</v>
      </c>
      <c r="B119" s="27">
        <v>166.83</v>
      </c>
      <c r="C119" s="27"/>
      <c r="D119" s="27" t="s">
        <v>1462</v>
      </c>
    </row>
    <row r="120" spans="1:4">
      <c r="A120" s="27" t="s">
        <v>1337</v>
      </c>
      <c r="B120" s="27">
        <v>336</v>
      </c>
      <c r="C120" s="27"/>
      <c r="D120" s="27" t="s">
        <v>2013</v>
      </c>
    </row>
    <row r="121" spans="1:4">
      <c r="A121" s="27" t="s">
        <v>1337</v>
      </c>
      <c r="B121" s="27">
        <v>392</v>
      </c>
      <c r="C121" s="27"/>
      <c r="D121" s="27" t="s">
        <v>2013</v>
      </c>
    </row>
    <row r="122" spans="1:4">
      <c r="A122" s="27" t="s">
        <v>1337</v>
      </c>
      <c r="B122" s="27">
        <v>244.86</v>
      </c>
      <c r="C122" s="27"/>
      <c r="D122" s="27" t="s">
        <v>3260</v>
      </c>
    </row>
    <row r="123" spans="1:4">
      <c r="A123" s="27" t="s">
        <v>1337</v>
      </c>
      <c r="B123" s="27">
        <v>227.33</v>
      </c>
      <c r="C123" s="27"/>
      <c r="D123" s="27" t="s">
        <v>2003</v>
      </c>
    </row>
    <row r="124" spans="1:4" ht="13.5" thickBot="1">
      <c r="A124" s="30" t="s">
        <v>1337</v>
      </c>
      <c r="B124" s="30">
        <v>139.41999999999999</v>
      </c>
      <c r="C124" s="30"/>
      <c r="D124" s="30" t="s">
        <v>2767</v>
      </c>
    </row>
    <row r="125" spans="1:4">
      <c r="A125" t="s">
        <v>1327</v>
      </c>
      <c r="B125">
        <v>281.08999999999997</v>
      </c>
      <c r="C125">
        <v>281.08999999999997</v>
      </c>
      <c r="D125" t="s">
        <v>3717</v>
      </c>
    </row>
    <row r="126" spans="1:4" ht="13.5" thickBot="1">
      <c r="A126" t="s">
        <v>2282</v>
      </c>
      <c r="B126">
        <v>800</v>
      </c>
      <c r="C126">
        <v>800</v>
      </c>
      <c r="D126" t="s">
        <v>3126</v>
      </c>
    </row>
    <row r="127" spans="1:4">
      <c r="A127" s="24" t="s">
        <v>2284</v>
      </c>
      <c r="B127" s="24">
        <v>74.67</v>
      </c>
      <c r="C127" s="24">
        <f>SUM(B127:B136)</f>
        <v>1636.59</v>
      </c>
      <c r="D127" s="24" t="s">
        <v>1456</v>
      </c>
    </row>
    <row r="128" spans="1:4">
      <c r="A128" s="27" t="s">
        <v>2284</v>
      </c>
      <c r="B128" s="27">
        <v>91.58</v>
      </c>
      <c r="C128" s="27"/>
      <c r="D128" s="27" t="s">
        <v>989</v>
      </c>
    </row>
    <row r="129" spans="1:4">
      <c r="A129" s="27" t="s">
        <v>2284</v>
      </c>
      <c r="B129" s="27">
        <v>74.66</v>
      </c>
      <c r="C129" s="27"/>
      <c r="D129" s="27" t="s">
        <v>1453</v>
      </c>
    </row>
    <row r="130" spans="1:4">
      <c r="A130" s="27" t="s">
        <v>2284</v>
      </c>
      <c r="B130" s="27">
        <v>72.84</v>
      </c>
      <c r="C130" s="27"/>
      <c r="D130" s="27" t="s">
        <v>1453</v>
      </c>
    </row>
    <row r="131" spans="1:4">
      <c r="A131" s="27" t="s">
        <v>2284</v>
      </c>
      <c r="B131" s="27">
        <v>80</v>
      </c>
      <c r="C131" s="27"/>
      <c r="D131" s="27" t="s">
        <v>1453</v>
      </c>
    </row>
    <row r="132" spans="1:4">
      <c r="A132" s="27" t="s">
        <v>2284</v>
      </c>
      <c r="B132" s="27">
        <v>64.58</v>
      </c>
      <c r="C132" s="27"/>
      <c r="D132" s="27" t="s">
        <v>1454</v>
      </c>
    </row>
    <row r="133" spans="1:4">
      <c r="A133" s="27" t="s">
        <v>2284</v>
      </c>
      <c r="B133" s="27">
        <v>500</v>
      </c>
      <c r="C133" s="27"/>
      <c r="D133" s="27" t="s">
        <v>1457</v>
      </c>
    </row>
    <row r="134" spans="1:4">
      <c r="A134" s="27" t="s">
        <v>2284</v>
      </c>
      <c r="B134" s="27">
        <v>500</v>
      </c>
      <c r="C134" s="27"/>
      <c r="D134" s="27" t="s">
        <v>1457</v>
      </c>
    </row>
    <row r="135" spans="1:4">
      <c r="A135" s="27" t="s">
        <v>2284</v>
      </c>
      <c r="B135" s="27">
        <v>93.34</v>
      </c>
      <c r="C135" s="27"/>
      <c r="D135" s="27" t="s">
        <v>3125</v>
      </c>
    </row>
    <row r="136" spans="1:4" ht="13.5" thickBot="1">
      <c r="A136" s="30" t="s">
        <v>2284</v>
      </c>
      <c r="B136" s="30">
        <v>84.92</v>
      </c>
      <c r="C136" s="30"/>
      <c r="D136" s="30" t="s">
        <v>1452</v>
      </c>
    </row>
    <row r="137" spans="1:4">
      <c r="A137" s="27" t="s">
        <v>2280</v>
      </c>
      <c r="B137">
        <v>66.58</v>
      </c>
      <c r="C137">
        <f>SUM(B137:B141)</f>
        <v>2185.04</v>
      </c>
      <c r="D137" t="s">
        <v>346</v>
      </c>
    </row>
    <row r="138" spans="1:4">
      <c r="A138" s="27" t="s">
        <v>2280</v>
      </c>
      <c r="B138">
        <v>75</v>
      </c>
      <c r="D138" t="s">
        <v>346</v>
      </c>
    </row>
    <row r="139" spans="1:4">
      <c r="A139" s="27" t="s">
        <v>2280</v>
      </c>
      <c r="B139">
        <v>93.34</v>
      </c>
      <c r="D139" t="s">
        <v>2636</v>
      </c>
    </row>
    <row r="140" spans="1:4">
      <c r="A140" s="27" t="s">
        <v>2280</v>
      </c>
      <c r="B140">
        <v>1872.95</v>
      </c>
      <c r="D140" t="s">
        <v>2783</v>
      </c>
    </row>
    <row r="141" spans="1:4" ht="13.5" thickBot="1">
      <c r="A141" s="27" t="s">
        <v>2280</v>
      </c>
      <c r="B141">
        <v>77.17</v>
      </c>
      <c r="D141" t="s">
        <v>2766</v>
      </c>
    </row>
    <row r="142" spans="1:4">
      <c r="A142" s="24" t="s">
        <v>2281</v>
      </c>
      <c r="B142" s="24">
        <v>81.5</v>
      </c>
      <c r="C142" s="24">
        <f>SUM(B142:B146)</f>
        <v>1708.8</v>
      </c>
      <c r="D142" s="24" t="s">
        <v>990</v>
      </c>
    </row>
    <row r="143" spans="1:4">
      <c r="A143" s="27" t="s">
        <v>2281</v>
      </c>
      <c r="B143" s="27">
        <v>75</v>
      </c>
      <c r="C143" s="27"/>
      <c r="D143" s="27" t="s">
        <v>988</v>
      </c>
    </row>
    <row r="144" spans="1:4">
      <c r="A144" s="27" t="s">
        <v>2281</v>
      </c>
      <c r="B144" s="27">
        <v>85</v>
      </c>
      <c r="C144" s="27"/>
      <c r="D144" s="27" t="s">
        <v>988</v>
      </c>
    </row>
    <row r="145" spans="1:4">
      <c r="A145" s="27" t="s">
        <v>2281</v>
      </c>
      <c r="B145" s="27">
        <v>77.5</v>
      </c>
      <c r="C145" s="27"/>
      <c r="D145" s="27" t="s">
        <v>2639</v>
      </c>
    </row>
    <row r="146" spans="1:4" ht="13.5" thickBot="1">
      <c r="A146" s="30" t="s">
        <v>2281</v>
      </c>
      <c r="B146" s="30">
        <v>1389.8</v>
      </c>
      <c r="C146" s="30"/>
      <c r="D146" s="30" t="s">
        <v>995</v>
      </c>
    </row>
    <row r="147" spans="1:4">
      <c r="A147" t="s">
        <v>3539</v>
      </c>
      <c r="B147">
        <v>196.12</v>
      </c>
      <c r="C147">
        <v>196.12</v>
      </c>
      <c r="D147" t="s">
        <v>1136</v>
      </c>
    </row>
    <row r="148" spans="1:4">
      <c r="A148" t="s">
        <v>3744</v>
      </c>
      <c r="B148">
        <v>130.37</v>
      </c>
      <c r="C148">
        <v>130.37</v>
      </c>
      <c r="D148" t="s">
        <v>3744</v>
      </c>
    </row>
    <row r="152" spans="1:4">
      <c r="B152">
        <f>SUM(B2:B151)</f>
        <v>685839.05999999959</v>
      </c>
    </row>
    <row r="153" spans="1:4">
      <c r="B153">
        <v>685839.05850000004</v>
      </c>
    </row>
    <row r="154" spans="1:4">
      <c r="B154">
        <f>B153-B152</f>
        <v>-1.4999995473772287E-3</v>
      </c>
    </row>
  </sheetData>
  <phoneticPr fontId="2" type="noConversion"/>
  <pageMargins left="0.75" right="0.75" top="1" bottom="1" header="0" footer="0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188"/>
  <sheetViews>
    <sheetView topLeftCell="A169" workbookViewId="0">
      <selection activeCell="B2" sqref="B2:B183"/>
    </sheetView>
  </sheetViews>
  <sheetFormatPr baseColWidth="10" defaultRowHeight="12.75"/>
  <cols>
    <col min="1" max="1" width="64" customWidth="1"/>
  </cols>
  <sheetData>
    <row r="1" spans="1:4" ht="13.5" thickBot="1">
      <c r="A1" s="18" t="s">
        <v>1310</v>
      </c>
      <c r="B1" t="s">
        <v>1283</v>
      </c>
      <c r="D1" t="s">
        <v>1281</v>
      </c>
    </row>
    <row r="2" spans="1:4" s="24" customFormat="1">
      <c r="A2" s="23" t="s">
        <v>2298</v>
      </c>
      <c r="B2" s="24">
        <v>2991.99</v>
      </c>
      <c r="C2" s="24">
        <f>SUM(B2:B4)</f>
        <v>7862.67</v>
      </c>
      <c r="D2" s="24" t="s">
        <v>3066</v>
      </c>
    </row>
    <row r="3" spans="1:4" s="27" customFormat="1">
      <c r="A3" s="26" t="s">
        <v>2298</v>
      </c>
      <c r="B3" s="27">
        <v>2609.29</v>
      </c>
      <c r="D3" s="27" t="s">
        <v>92</v>
      </c>
    </row>
    <row r="4" spans="1:4" s="30" customFormat="1" ht="13.5" thickBot="1">
      <c r="A4" s="29" t="s">
        <v>2298</v>
      </c>
      <c r="B4" s="30">
        <v>2261.39</v>
      </c>
      <c r="D4" s="30" t="s">
        <v>2021</v>
      </c>
    </row>
    <row r="5" spans="1:4">
      <c r="A5" t="s">
        <v>3263</v>
      </c>
      <c r="B5">
        <v>168</v>
      </c>
      <c r="C5">
        <v>168</v>
      </c>
      <c r="D5" t="s">
        <v>3263</v>
      </c>
    </row>
    <row r="6" spans="1:4">
      <c r="A6" t="s">
        <v>3263</v>
      </c>
      <c r="B6">
        <v>168</v>
      </c>
      <c r="C6">
        <v>168</v>
      </c>
      <c r="D6" t="s">
        <v>3263</v>
      </c>
    </row>
    <row r="7" spans="1:4">
      <c r="A7" t="s">
        <v>2845</v>
      </c>
      <c r="B7">
        <v>336</v>
      </c>
      <c r="C7">
        <v>336</v>
      </c>
      <c r="D7" t="s">
        <v>2845</v>
      </c>
    </row>
    <row r="8" spans="1:4">
      <c r="A8" t="s">
        <v>64</v>
      </c>
      <c r="B8">
        <v>168</v>
      </c>
      <c r="C8">
        <v>168</v>
      </c>
      <c r="D8" t="s">
        <v>64</v>
      </c>
    </row>
    <row r="9" spans="1:4">
      <c r="A9" t="s">
        <v>64</v>
      </c>
      <c r="B9">
        <v>168</v>
      </c>
      <c r="C9">
        <v>168</v>
      </c>
      <c r="D9" t="s">
        <v>64</v>
      </c>
    </row>
    <row r="10" spans="1:4">
      <c r="A10" t="s">
        <v>2067</v>
      </c>
      <c r="B10">
        <v>60</v>
      </c>
      <c r="C10">
        <v>60</v>
      </c>
      <c r="D10" t="s">
        <v>2067</v>
      </c>
    </row>
    <row r="11" spans="1:4">
      <c r="A11" t="s">
        <v>1391</v>
      </c>
      <c r="B11">
        <v>168</v>
      </c>
      <c r="C11">
        <v>168</v>
      </c>
      <c r="D11" t="s">
        <v>1391</v>
      </c>
    </row>
    <row r="12" spans="1:4">
      <c r="A12" t="s">
        <v>1053</v>
      </c>
      <c r="B12">
        <v>454.72</v>
      </c>
      <c r="C12">
        <v>454.72</v>
      </c>
      <c r="D12" t="s">
        <v>1053</v>
      </c>
    </row>
    <row r="13" spans="1:4">
      <c r="A13" t="s">
        <v>2515</v>
      </c>
      <c r="B13">
        <v>168</v>
      </c>
      <c r="C13">
        <v>168</v>
      </c>
      <c r="D13" t="s">
        <v>2515</v>
      </c>
    </row>
    <row r="14" spans="1:4">
      <c r="A14" t="s">
        <v>2069</v>
      </c>
      <c r="B14">
        <v>311.36</v>
      </c>
      <c r="C14">
        <v>311.36</v>
      </c>
      <c r="D14" t="s">
        <v>2069</v>
      </c>
    </row>
    <row r="15" spans="1:4">
      <c r="A15" t="s">
        <v>2047</v>
      </c>
      <c r="B15">
        <v>136.69999999999999</v>
      </c>
      <c r="C15">
        <v>136.69999999999999</v>
      </c>
      <c r="D15" t="s">
        <v>2047</v>
      </c>
    </row>
    <row r="16" spans="1:4">
      <c r="A16" t="s">
        <v>2023</v>
      </c>
      <c r="B16">
        <v>5500</v>
      </c>
      <c r="C16">
        <v>5500</v>
      </c>
      <c r="D16" t="s">
        <v>2023</v>
      </c>
    </row>
    <row r="17" spans="1:4">
      <c r="A17" t="s">
        <v>2066</v>
      </c>
      <c r="B17">
        <v>1246</v>
      </c>
      <c r="C17">
        <v>1246</v>
      </c>
      <c r="D17" t="s">
        <v>2066</v>
      </c>
    </row>
    <row r="18" spans="1:4">
      <c r="A18" t="s">
        <v>1429</v>
      </c>
      <c r="B18">
        <v>260.69</v>
      </c>
      <c r="C18">
        <v>260.69</v>
      </c>
      <c r="D18" t="s">
        <v>1429</v>
      </c>
    </row>
    <row r="19" spans="1:4">
      <c r="A19" t="s">
        <v>1405</v>
      </c>
      <c r="B19">
        <v>400</v>
      </c>
      <c r="C19">
        <v>400</v>
      </c>
      <c r="D19" t="s">
        <v>1405</v>
      </c>
    </row>
    <row r="20" spans="1:4">
      <c r="A20" t="s">
        <v>123</v>
      </c>
      <c r="B20">
        <v>923.4</v>
      </c>
      <c r="C20">
        <v>923.4</v>
      </c>
      <c r="D20" t="s">
        <v>123</v>
      </c>
    </row>
    <row r="21" spans="1:4">
      <c r="A21" t="s">
        <v>124</v>
      </c>
      <c r="B21">
        <v>1316.46</v>
      </c>
      <c r="C21">
        <v>1316.46</v>
      </c>
      <c r="D21" t="s">
        <v>124</v>
      </c>
    </row>
    <row r="22" spans="1:4">
      <c r="A22" t="s">
        <v>2505</v>
      </c>
      <c r="B22">
        <v>161.75</v>
      </c>
      <c r="C22">
        <v>161.75</v>
      </c>
      <c r="D22" t="s">
        <v>2505</v>
      </c>
    </row>
    <row r="23" spans="1:4">
      <c r="A23" t="s">
        <v>2834</v>
      </c>
      <c r="B23">
        <v>262.18</v>
      </c>
      <c r="C23">
        <v>262.18</v>
      </c>
      <c r="D23" t="s">
        <v>2834</v>
      </c>
    </row>
    <row r="24" spans="1:4">
      <c r="A24" t="s">
        <v>121</v>
      </c>
      <c r="B24">
        <v>249.11</v>
      </c>
      <c r="C24">
        <v>249.11</v>
      </c>
      <c r="D24" t="s">
        <v>121</v>
      </c>
    </row>
    <row r="25" spans="1:4">
      <c r="A25" t="s">
        <v>2633</v>
      </c>
      <c r="B25">
        <v>1138.57</v>
      </c>
      <c r="C25">
        <v>1171.57</v>
      </c>
      <c r="D25" t="s">
        <v>2633</v>
      </c>
    </row>
    <row r="26" spans="1:4">
      <c r="A26" t="s">
        <v>138</v>
      </c>
      <c r="B26">
        <v>5000</v>
      </c>
      <c r="C26">
        <v>5000</v>
      </c>
      <c r="D26" t="s">
        <v>138</v>
      </c>
    </row>
    <row r="27" spans="1:4">
      <c r="A27" t="s">
        <v>3073</v>
      </c>
      <c r="B27">
        <v>60000</v>
      </c>
      <c r="C27">
        <v>60000</v>
      </c>
      <c r="D27" t="s">
        <v>3073</v>
      </c>
    </row>
    <row r="28" spans="1:4">
      <c r="A28" t="s">
        <v>1027</v>
      </c>
      <c r="B28">
        <v>88.8</v>
      </c>
      <c r="C28">
        <v>88.8</v>
      </c>
      <c r="D28" t="s">
        <v>1027</v>
      </c>
    </row>
    <row r="29" spans="1:4" ht="13.5" thickBot="1">
      <c r="A29" t="s">
        <v>1381</v>
      </c>
      <c r="B29">
        <v>1007.11</v>
      </c>
      <c r="C29">
        <v>1007.11</v>
      </c>
      <c r="D29" t="s">
        <v>1381</v>
      </c>
    </row>
    <row r="30" spans="1:4">
      <c r="A30" s="24" t="s">
        <v>2278</v>
      </c>
      <c r="B30" s="24">
        <v>80</v>
      </c>
      <c r="C30">
        <f>SUM(B30:B43)</f>
        <v>2967.69</v>
      </c>
      <c r="D30" s="24" t="s">
        <v>1024</v>
      </c>
    </row>
    <row r="31" spans="1:4">
      <c r="A31" s="27" t="s">
        <v>2278</v>
      </c>
      <c r="B31" s="27">
        <v>319.5</v>
      </c>
      <c r="D31" s="27" t="s">
        <v>1024</v>
      </c>
    </row>
    <row r="32" spans="1:4">
      <c r="A32" s="27" t="s">
        <v>2278</v>
      </c>
      <c r="B32" s="27">
        <v>106.6</v>
      </c>
      <c r="D32" s="27" t="s">
        <v>1036</v>
      </c>
    </row>
    <row r="33" spans="1:4">
      <c r="A33" s="27" t="s">
        <v>2278</v>
      </c>
      <c r="B33" s="27">
        <v>1206.45</v>
      </c>
      <c r="D33" s="27" t="s">
        <v>140</v>
      </c>
    </row>
    <row r="34" spans="1:4">
      <c r="A34" s="27" t="s">
        <v>2278</v>
      </c>
      <c r="B34" s="27">
        <v>130</v>
      </c>
      <c r="D34" s="27" t="s">
        <v>1034</v>
      </c>
    </row>
    <row r="35" spans="1:4">
      <c r="A35" s="27" t="s">
        <v>2278</v>
      </c>
      <c r="B35" s="27">
        <v>65.849999999999994</v>
      </c>
      <c r="D35" s="27" t="s">
        <v>1033</v>
      </c>
    </row>
    <row r="36" spans="1:4">
      <c r="A36" s="27" t="s">
        <v>2278</v>
      </c>
      <c r="B36" s="27">
        <v>96.85</v>
      </c>
      <c r="D36" s="27" t="s">
        <v>1033</v>
      </c>
    </row>
    <row r="37" spans="1:4">
      <c r="A37" s="27" t="s">
        <v>2278</v>
      </c>
      <c r="B37" s="27">
        <v>266.44</v>
      </c>
      <c r="D37" s="27" t="s">
        <v>1035</v>
      </c>
    </row>
    <row r="38" spans="1:4">
      <c r="A38" s="27" t="s">
        <v>2278</v>
      </c>
      <c r="B38" s="27">
        <v>27.75</v>
      </c>
      <c r="D38" s="27" t="s">
        <v>1032</v>
      </c>
    </row>
    <row r="39" spans="1:4">
      <c r="A39" s="27" t="s">
        <v>2278</v>
      </c>
      <c r="B39" s="27">
        <v>26.07</v>
      </c>
      <c r="D39" s="27" t="s">
        <v>1030</v>
      </c>
    </row>
    <row r="40" spans="1:4">
      <c r="A40" s="27" t="s">
        <v>2278</v>
      </c>
      <c r="B40" s="27">
        <v>84</v>
      </c>
      <c r="D40" s="27" t="s">
        <v>1031</v>
      </c>
    </row>
    <row r="41" spans="1:4">
      <c r="A41" s="27" t="s">
        <v>2278</v>
      </c>
      <c r="B41" s="27">
        <v>150</v>
      </c>
      <c r="D41" s="27" t="s">
        <v>1055</v>
      </c>
    </row>
    <row r="42" spans="1:4">
      <c r="A42" s="27" t="s">
        <v>2278</v>
      </c>
      <c r="B42" s="27">
        <v>100.6</v>
      </c>
      <c r="D42" s="27" t="s">
        <v>2643</v>
      </c>
    </row>
    <row r="43" spans="1:4" ht="13.5" thickBot="1">
      <c r="A43" s="30" t="s">
        <v>2278</v>
      </c>
      <c r="B43" s="30">
        <v>307.58</v>
      </c>
      <c r="D43" s="30" t="s">
        <v>67</v>
      </c>
    </row>
    <row r="44" spans="1:4">
      <c r="A44" s="27" t="s">
        <v>3906</v>
      </c>
      <c r="B44">
        <v>923.4</v>
      </c>
      <c r="C44">
        <f>SUM(B44:B46)</f>
        <v>1683.1000000000001</v>
      </c>
      <c r="D44" t="s">
        <v>139</v>
      </c>
    </row>
    <row r="45" spans="1:4">
      <c r="A45" s="27" t="s">
        <v>3906</v>
      </c>
      <c r="B45">
        <v>652</v>
      </c>
      <c r="D45" t="s">
        <v>1362</v>
      </c>
    </row>
    <row r="46" spans="1:4" ht="13.5" thickBot="1">
      <c r="A46" s="27" t="s">
        <v>3906</v>
      </c>
      <c r="B46">
        <v>107.7</v>
      </c>
      <c r="D46" t="s">
        <v>1918</v>
      </c>
    </row>
    <row r="47" spans="1:4">
      <c r="A47" s="24" t="s">
        <v>2277</v>
      </c>
      <c r="B47" s="24">
        <v>153</v>
      </c>
      <c r="C47">
        <f>SUM(B47:B69)</f>
        <v>12461.709999999997</v>
      </c>
      <c r="D47" s="24" t="s">
        <v>1920</v>
      </c>
    </row>
    <row r="48" spans="1:4">
      <c r="A48" s="27" t="s">
        <v>2277</v>
      </c>
      <c r="B48" s="27">
        <v>134.4</v>
      </c>
      <c r="D48" s="27" t="s">
        <v>395</v>
      </c>
    </row>
    <row r="49" spans="1:4">
      <c r="A49" s="27" t="s">
        <v>2277</v>
      </c>
      <c r="B49" s="27">
        <v>168</v>
      </c>
      <c r="D49" s="27" t="s">
        <v>395</v>
      </c>
    </row>
    <row r="50" spans="1:4">
      <c r="A50" s="27" t="s">
        <v>2277</v>
      </c>
      <c r="B50" s="27">
        <v>50</v>
      </c>
      <c r="D50" s="27" t="s">
        <v>394</v>
      </c>
    </row>
    <row r="51" spans="1:4">
      <c r="A51" s="27" t="s">
        <v>2277</v>
      </c>
      <c r="B51" s="27">
        <v>150</v>
      </c>
      <c r="D51" s="27" t="s">
        <v>1928</v>
      </c>
    </row>
    <row r="52" spans="1:4">
      <c r="A52" s="27" t="s">
        <v>2277</v>
      </c>
      <c r="B52" s="27">
        <v>414.4</v>
      </c>
      <c r="D52" s="27" t="s">
        <v>1386</v>
      </c>
    </row>
    <row r="53" spans="1:4">
      <c r="A53" s="27" t="s">
        <v>2277</v>
      </c>
      <c r="B53" s="27">
        <v>7812.92</v>
      </c>
      <c r="D53" s="27" t="s">
        <v>2816</v>
      </c>
    </row>
    <row r="54" spans="1:4">
      <c r="A54" s="27" t="s">
        <v>2277</v>
      </c>
      <c r="B54" s="27">
        <v>384</v>
      </c>
      <c r="D54" s="27" t="s">
        <v>2843</v>
      </c>
    </row>
    <row r="55" spans="1:4">
      <c r="A55" s="27" t="s">
        <v>2277</v>
      </c>
      <c r="B55" s="27">
        <v>101.48</v>
      </c>
      <c r="D55" s="27" t="s">
        <v>1925</v>
      </c>
    </row>
    <row r="56" spans="1:4">
      <c r="A56" s="27" t="s">
        <v>2277</v>
      </c>
      <c r="B56" s="27">
        <v>393.51</v>
      </c>
      <c r="D56" s="27" t="s">
        <v>1919</v>
      </c>
    </row>
    <row r="57" spans="1:4">
      <c r="A57" s="27" t="s">
        <v>2277</v>
      </c>
      <c r="B57" s="27">
        <v>174.4</v>
      </c>
      <c r="D57" s="27" t="s">
        <v>1923</v>
      </c>
    </row>
    <row r="58" spans="1:4">
      <c r="A58" s="27" t="s">
        <v>2277</v>
      </c>
      <c r="B58" s="27">
        <v>100.6</v>
      </c>
      <c r="D58" s="27" t="s">
        <v>1921</v>
      </c>
    </row>
    <row r="59" spans="1:4">
      <c r="A59" s="27" t="s">
        <v>2277</v>
      </c>
      <c r="B59" s="27">
        <v>336</v>
      </c>
      <c r="D59" s="27" t="s">
        <v>3050</v>
      </c>
    </row>
    <row r="60" spans="1:4">
      <c r="A60" s="27" t="s">
        <v>2277</v>
      </c>
      <c r="B60" s="27">
        <v>210</v>
      </c>
      <c r="D60" s="27" t="s">
        <v>1922</v>
      </c>
    </row>
    <row r="61" spans="1:4">
      <c r="A61" s="27" t="s">
        <v>2277</v>
      </c>
      <c r="B61" s="27">
        <v>56</v>
      </c>
      <c r="D61" s="27" t="s">
        <v>1924</v>
      </c>
    </row>
    <row r="62" spans="1:4">
      <c r="A62" s="27" t="s">
        <v>2277</v>
      </c>
      <c r="B62" s="27">
        <v>168</v>
      </c>
      <c r="D62" s="27" t="s">
        <v>2514</v>
      </c>
    </row>
    <row r="63" spans="1:4">
      <c r="A63" s="27" t="s">
        <v>2277</v>
      </c>
      <c r="B63" s="27">
        <v>336</v>
      </c>
      <c r="D63" s="27" t="s">
        <v>3046</v>
      </c>
    </row>
    <row r="64" spans="1:4">
      <c r="A64" s="27" t="s">
        <v>2277</v>
      </c>
      <c r="B64" s="27">
        <v>268.8</v>
      </c>
      <c r="D64" s="27" t="s">
        <v>3049</v>
      </c>
    </row>
    <row r="65" spans="1:4">
      <c r="A65" s="27" t="s">
        <v>2277</v>
      </c>
      <c r="B65" s="27">
        <v>168</v>
      </c>
      <c r="D65" s="27" t="s">
        <v>3048</v>
      </c>
    </row>
    <row r="66" spans="1:4">
      <c r="A66" s="27" t="s">
        <v>2277</v>
      </c>
      <c r="B66" s="27">
        <v>168</v>
      </c>
      <c r="D66" s="27" t="s">
        <v>3047</v>
      </c>
    </row>
    <row r="67" spans="1:4">
      <c r="A67" s="27" t="s">
        <v>2277</v>
      </c>
      <c r="B67" s="27">
        <v>168</v>
      </c>
      <c r="D67" s="27" t="s">
        <v>3045</v>
      </c>
    </row>
    <row r="68" spans="1:4">
      <c r="A68" s="27" t="s">
        <v>2277</v>
      </c>
      <c r="B68" s="27">
        <v>414.4</v>
      </c>
      <c r="D68" s="27" t="s">
        <v>1385</v>
      </c>
    </row>
    <row r="69" spans="1:4" ht="13.5" thickBot="1">
      <c r="A69" s="30" t="s">
        <v>2277</v>
      </c>
      <c r="B69" s="30">
        <v>131.80000000000001</v>
      </c>
      <c r="D69" s="30" t="s">
        <v>1927</v>
      </c>
    </row>
    <row r="70" spans="1:4">
      <c r="A70" t="s">
        <v>1855</v>
      </c>
      <c r="B70">
        <v>100</v>
      </c>
      <c r="C70">
        <f>SUM(B70:B71)</f>
        <v>436</v>
      </c>
      <c r="D70" t="s">
        <v>2065</v>
      </c>
    </row>
    <row r="71" spans="1:4" ht="13.5" thickBot="1">
      <c r="A71" t="s">
        <v>1855</v>
      </c>
      <c r="B71">
        <v>336</v>
      </c>
      <c r="D71" t="s">
        <v>2020</v>
      </c>
    </row>
    <row r="72" spans="1:4" ht="13.5" thickBot="1">
      <c r="A72" s="21" t="s">
        <v>2300</v>
      </c>
      <c r="B72" s="21">
        <v>9917</v>
      </c>
      <c r="C72" s="21">
        <v>9917</v>
      </c>
      <c r="D72" s="21" t="s">
        <v>106</v>
      </c>
    </row>
    <row r="73" spans="1:4">
      <c r="A73" t="s">
        <v>1322</v>
      </c>
      <c r="B73">
        <v>1585.21</v>
      </c>
      <c r="C73">
        <f>SUM(B73:B78)</f>
        <v>33407.64</v>
      </c>
      <c r="D73" t="s">
        <v>94</v>
      </c>
    </row>
    <row r="74" spans="1:4">
      <c r="A74" t="s">
        <v>1322</v>
      </c>
      <c r="B74">
        <v>6750.32</v>
      </c>
      <c r="D74" t="s">
        <v>1425</v>
      </c>
    </row>
    <row r="75" spans="1:4">
      <c r="A75" t="s">
        <v>1322</v>
      </c>
      <c r="B75">
        <v>7668.35</v>
      </c>
      <c r="D75" t="s">
        <v>122</v>
      </c>
    </row>
    <row r="76" spans="1:4">
      <c r="A76" t="s">
        <v>1322</v>
      </c>
      <c r="B76">
        <v>3715.17</v>
      </c>
      <c r="D76" t="s">
        <v>2511</v>
      </c>
    </row>
    <row r="77" spans="1:4">
      <c r="A77" t="s">
        <v>1322</v>
      </c>
      <c r="B77">
        <v>12168.59</v>
      </c>
      <c r="D77" t="s">
        <v>2863</v>
      </c>
    </row>
    <row r="78" spans="1:4" ht="13.5" thickBot="1">
      <c r="A78" t="s">
        <v>1322</v>
      </c>
      <c r="B78">
        <v>1520</v>
      </c>
      <c r="D78" t="s">
        <v>2073</v>
      </c>
    </row>
    <row r="79" spans="1:4">
      <c r="A79" s="24" t="s">
        <v>1316</v>
      </c>
      <c r="B79" s="24">
        <v>16171.48</v>
      </c>
      <c r="C79">
        <f>SUM(B79:B119)</f>
        <v>446676.82</v>
      </c>
      <c r="D79" s="24" t="s">
        <v>1023</v>
      </c>
    </row>
    <row r="80" spans="1:4">
      <c r="A80" s="27" t="s">
        <v>1316</v>
      </c>
      <c r="B80" s="27">
        <v>5344.69</v>
      </c>
      <c r="D80" s="27" t="s">
        <v>1056</v>
      </c>
    </row>
    <row r="81" spans="1:4">
      <c r="A81" s="27" t="s">
        <v>1316</v>
      </c>
      <c r="B81" s="27">
        <v>9615.4699999999993</v>
      </c>
      <c r="D81" s="27" t="s">
        <v>1057</v>
      </c>
    </row>
    <row r="82" spans="1:4">
      <c r="A82" s="27" t="s">
        <v>1316</v>
      </c>
      <c r="B82" s="27">
        <v>13916.22</v>
      </c>
      <c r="D82" s="27" t="s">
        <v>65</v>
      </c>
    </row>
    <row r="83" spans="1:4">
      <c r="A83" s="27" t="s">
        <v>1316</v>
      </c>
      <c r="B83" s="27">
        <v>20979.21</v>
      </c>
      <c r="D83" s="27" t="s">
        <v>66</v>
      </c>
    </row>
    <row r="84" spans="1:4">
      <c r="A84" s="27" t="s">
        <v>1316</v>
      </c>
      <c r="B84" s="27">
        <v>5318.49</v>
      </c>
      <c r="D84" s="27" t="s">
        <v>86</v>
      </c>
    </row>
    <row r="85" spans="1:4">
      <c r="A85" s="27" t="s">
        <v>1316</v>
      </c>
      <c r="B85" s="27">
        <v>9567.4</v>
      </c>
      <c r="D85" s="27" t="s">
        <v>87</v>
      </c>
    </row>
    <row r="86" spans="1:4">
      <c r="A86" s="27" t="s">
        <v>1316</v>
      </c>
      <c r="B86" s="27">
        <v>25786.95</v>
      </c>
      <c r="D86" s="27" t="s">
        <v>90</v>
      </c>
    </row>
    <row r="87" spans="1:4">
      <c r="A87" s="27" t="s">
        <v>1316</v>
      </c>
      <c r="B87" s="27">
        <v>5318.49</v>
      </c>
      <c r="D87" s="27" t="s">
        <v>91</v>
      </c>
    </row>
    <row r="88" spans="1:4">
      <c r="A88" s="27" t="s">
        <v>1316</v>
      </c>
      <c r="B88" s="27">
        <v>5344.69</v>
      </c>
      <c r="D88" s="27" t="s">
        <v>91</v>
      </c>
    </row>
    <row r="89" spans="1:4">
      <c r="A89" s="27" t="s">
        <v>1316</v>
      </c>
      <c r="B89" s="27">
        <v>26224.02</v>
      </c>
      <c r="D89" s="27" t="s">
        <v>107</v>
      </c>
    </row>
    <row r="90" spans="1:4">
      <c r="A90" s="27" t="s">
        <v>1316</v>
      </c>
      <c r="B90" s="27">
        <v>5344.69</v>
      </c>
      <c r="D90" s="27" t="s">
        <v>119</v>
      </c>
    </row>
    <row r="91" spans="1:4">
      <c r="A91" s="27" t="s">
        <v>1316</v>
      </c>
      <c r="B91" s="27">
        <v>19230.939999999999</v>
      </c>
      <c r="D91" s="27" t="s">
        <v>120</v>
      </c>
    </row>
    <row r="92" spans="1:4">
      <c r="A92" s="27" t="s">
        <v>1316</v>
      </c>
      <c r="B92" s="27">
        <v>8566.51</v>
      </c>
      <c r="D92" s="27" t="s">
        <v>136</v>
      </c>
    </row>
    <row r="93" spans="1:4">
      <c r="A93" s="27" t="s">
        <v>1316</v>
      </c>
      <c r="B93" s="27">
        <v>19230.939999999999</v>
      </c>
      <c r="D93" s="27" t="s">
        <v>120</v>
      </c>
    </row>
    <row r="94" spans="1:4">
      <c r="A94" s="27" t="s">
        <v>1316</v>
      </c>
      <c r="B94" s="27">
        <v>5344.69</v>
      </c>
      <c r="D94" s="27" t="s">
        <v>2833</v>
      </c>
    </row>
    <row r="95" spans="1:4">
      <c r="A95" s="27" t="s">
        <v>1316</v>
      </c>
      <c r="B95" s="27">
        <v>8697.64</v>
      </c>
      <c r="D95" s="27" t="s">
        <v>2836</v>
      </c>
    </row>
    <row r="96" spans="1:4">
      <c r="A96" s="27" t="s">
        <v>1316</v>
      </c>
      <c r="B96" s="27">
        <v>5318.5</v>
      </c>
      <c r="D96" s="27" t="s">
        <v>2837</v>
      </c>
    </row>
    <row r="97" spans="1:4">
      <c r="A97" s="27" t="s">
        <v>1316</v>
      </c>
      <c r="B97" s="27">
        <v>5218.58</v>
      </c>
      <c r="D97" s="27" t="s">
        <v>2024</v>
      </c>
    </row>
    <row r="98" spans="1:4">
      <c r="A98" s="27" t="s">
        <v>1316</v>
      </c>
      <c r="B98" s="27">
        <v>2659.25</v>
      </c>
      <c r="D98" s="27" t="s">
        <v>2025</v>
      </c>
    </row>
    <row r="99" spans="1:4">
      <c r="A99" s="27" t="s">
        <v>1316</v>
      </c>
      <c r="B99" s="27">
        <v>21416.28</v>
      </c>
      <c r="D99" s="27" t="s">
        <v>2035</v>
      </c>
    </row>
    <row r="100" spans="1:4">
      <c r="A100" s="27" t="s">
        <v>1316</v>
      </c>
      <c r="B100" s="27">
        <v>19230.939999999999</v>
      </c>
      <c r="D100" s="27" t="s">
        <v>2042</v>
      </c>
    </row>
    <row r="101" spans="1:4">
      <c r="A101" s="27" t="s">
        <v>1316</v>
      </c>
      <c r="B101" s="27">
        <v>10689.38</v>
      </c>
      <c r="D101" s="27" t="s">
        <v>2043</v>
      </c>
    </row>
    <row r="102" spans="1:4">
      <c r="A102" s="27" t="s">
        <v>1316</v>
      </c>
      <c r="B102" s="27">
        <v>8566.51</v>
      </c>
      <c r="D102" s="27" t="s">
        <v>2063</v>
      </c>
    </row>
    <row r="103" spans="1:4">
      <c r="A103" s="27" t="s">
        <v>1316</v>
      </c>
      <c r="B103" s="27">
        <v>2672.35</v>
      </c>
      <c r="D103" s="27" t="s">
        <v>2064</v>
      </c>
    </row>
    <row r="104" spans="1:4">
      <c r="A104" s="27" t="s">
        <v>1316</v>
      </c>
      <c r="B104" s="27">
        <v>5344.69</v>
      </c>
      <c r="D104" s="27" t="s">
        <v>2083</v>
      </c>
    </row>
    <row r="105" spans="1:4">
      <c r="A105" s="27" t="s">
        <v>1316</v>
      </c>
      <c r="B105" s="27">
        <v>16608.54</v>
      </c>
      <c r="D105" s="27" t="s">
        <v>3446</v>
      </c>
    </row>
    <row r="106" spans="1:4">
      <c r="A106" s="27" t="s">
        <v>1316</v>
      </c>
      <c r="B106" s="27">
        <v>14785.98</v>
      </c>
      <c r="D106" s="27" t="s">
        <v>1383</v>
      </c>
    </row>
    <row r="107" spans="1:4">
      <c r="A107" s="27" t="s">
        <v>1316</v>
      </c>
      <c r="B107" s="27">
        <v>5318.5</v>
      </c>
      <c r="D107" s="27" t="s">
        <v>1384</v>
      </c>
    </row>
    <row r="108" spans="1:4">
      <c r="A108" s="27" t="s">
        <v>1316</v>
      </c>
      <c r="B108" s="27">
        <v>14860.28</v>
      </c>
      <c r="D108" s="27" t="s">
        <v>1390</v>
      </c>
    </row>
    <row r="109" spans="1:4">
      <c r="A109" s="27" t="s">
        <v>1316</v>
      </c>
      <c r="B109" s="27">
        <v>5344.69</v>
      </c>
      <c r="D109" s="27" t="s">
        <v>91</v>
      </c>
    </row>
    <row r="110" spans="1:4">
      <c r="A110" s="27" t="s">
        <v>1316</v>
      </c>
      <c r="B110" s="27">
        <v>17482.68</v>
      </c>
      <c r="D110" s="27" t="s">
        <v>1404</v>
      </c>
    </row>
    <row r="111" spans="1:4">
      <c r="A111" s="27" t="s">
        <v>1316</v>
      </c>
      <c r="B111" s="27">
        <v>5344.69</v>
      </c>
      <c r="D111" s="27" t="s">
        <v>2837</v>
      </c>
    </row>
    <row r="112" spans="1:4">
      <c r="A112" s="27" t="s">
        <v>1316</v>
      </c>
      <c r="B112" s="27">
        <v>14860.28</v>
      </c>
      <c r="D112" s="27" t="s">
        <v>1423</v>
      </c>
    </row>
    <row r="113" spans="1:4">
      <c r="A113" s="27" t="s">
        <v>1316</v>
      </c>
      <c r="B113" s="27">
        <v>5318.5</v>
      </c>
      <c r="D113" s="27" t="s">
        <v>91</v>
      </c>
    </row>
    <row r="114" spans="1:4">
      <c r="A114" s="27" t="s">
        <v>1316</v>
      </c>
      <c r="B114" s="27">
        <v>6680.87</v>
      </c>
      <c r="D114" s="27" t="s">
        <v>2512</v>
      </c>
    </row>
    <row r="115" spans="1:4">
      <c r="A115" s="27" t="s">
        <v>1316</v>
      </c>
      <c r="B115" s="27">
        <v>19668.009999999998</v>
      </c>
      <c r="D115" s="27" t="s">
        <v>2513</v>
      </c>
    </row>
    <row r="116" spans="1:4">
      <c r="A116" s="27" t="s">
        <v>1316</v>
      </c>
      <c r="B116" s="27">
        <v>6648.12</v>
      </c>
      <c r="D116" s="27" t="s">
        <v>3065</v>
      </c>
    </row>
    <row r="117" spans="1:4">
      <c r="A117" s="27" t="s">
        <v>1316</v>
      </c>
      <c r="B117" s="27">
        <v>10611.12</v>
      </c>
      <c r="D117" s="27" t="s">
        <v>3067</v>
      </c>
    </row>
    <row r="118" spans="1:4">
      <c r="A118" s="27" t="s">
        <v>1316</v>
      </c>
      <c r="B118" s="27">
        <v>5344.69</v>
      </c>
      <c r="D118" s="27" t="s">
        <v>1384</v>
      </c>
    </row>
    <row r="119" spans="1:4" ht="13.5" thickBot="1">
      <c r="A119" s="30" t="s">
        <v>1316</v>
      </c>
      <c r="B119" s="30">
        <v>6680.87</v>
      </c>
      <c r="D119" s="30" t="s">
        <v>2034</v>
      </c>
    </row>
    <row r="120" spans="1:4">
      <c r="A120" t="s">
        <v>1054</v>
      </c>
      <c r="B120">
        <v>11.96</v>
      </c>
      <c r="C120">
        <f>SUM(B120:B120)</f>
        <v>11.96</v>
      </c>
      <c r="D120" t="s">
        <v>1054</v>
      </c>
    </row>
    <row r="121" spans="1:4">
      <c r="A121" t="s">
        <v>3142</v>
      </c>
      <c r="B121">
        <v>384.61</v>
      </c>
      <c r="C121">
        <v>384.61</v>
      </c>
      <c r="D121" t="s">
        <v>2072</v>
      </c>
    </row>
    <row r="122" spans="1:4">
      <c r="A122" t="s">
        <v>2061</v>
      </c>
      <c r="B122">
        <v>35.79</v>
      </c>
      <c r="C122">
        <f>SUM(B122:B123)</f>
        <v>57.69</v>
      </c>
      <c r="D122" t="s">
        <v>2061</v>
      </c>
    </row>
    <row r="123" spans="1:4" ht="13.5" thickBot="1">
      <c r="A123" t="s">
        <v>2061</v>
      </c>
      <c r="B123">
        <v>21.9</v>
      </c>
      <c r="D123" t="s">
        <v>2061</v>
      </c>
    </row>
    <row r="124" spans="1:4">
      <c r="A124" s="24" t="s">
        <v>2295</v>
      </c>
      <c r="B124" s="24">
        <v>67.2</v>
      </c>
      <c r="C124">
        <f>SUM(B124:B131)</f>
        <v>963.2</v>
      </c>
      <c r="D124" s="24" t="s">
        <v>109</v>
      </c>
    </row>
    <row r="125" spans="1:4">
      <c r="A125" s="27" t="s">
        <v>2295</v>
      </c>
      <c r="B125" s="27">
        <v>90.72</v>
      </c>
      <c r="D125" s="27" t="s">
        <v>1427</v>
      </c>
    </row>
    <row r="126" spans="1:4">
      <c r="A126" s="27" t="s">
        <v>2295</v>
      </c>
      <c r="B126" s="27">
        <v>163.52000000000001</v>
      </c>
      <c r="D126" s="27" t="s">
        <v>93</v>
      </c>
    </row>
    <row r="127" spans="1:4">
      <c r="A127" s="27" t="s">
        <v>2295</v>
      </c>
      <c r="B127" s="27">
        <v>28</v>
      </c>
      <c r="D127" s="27" t="s">
        <v>3069</v>
      </c>
    </row>
    <row r="128" spans="1:4">
      <c r="A128" s="27" t="s">
        <v>2295</v>
      </c>
      <c r="B128" s="27">
        <v>151.19999999999999</v>
      </c>
      <c r="D128" s="27" t="s">
        <v>3068</v>
      </c>
    </row>
    <row r="129" spans="1:4">
      <c r="A129" s="27" t="s">
        <v>2295</v>
      </c>
      <c r="B129" s="27">
        <v>170.24</v>
      </c>
      <c r="D129" s="27" t="s">
        <v>1426</v>
      </c>
    </row>
    <row r="130" spans="1:4">
      <c r="A130" s="27" t="s">
        <v>2295</v>
      </c>
      <c r="B130" s="27">
        <v>247.52</v>
      </c>
      <c r="D130" s="27" t="s">
        <v>68</v>
      </c>
    </row>
    <row r="131" spans="1:4" ht="13.5" thickBot="1">
      <c r="A131" s="30" t="s">
        <v>2295</v>
      </c>
      <c r="B131" s="30">
        <v>44.8</v>
      </c>
      <c r="D131" s="30" t="s">
        <v>2510</v>
      </c>
    </row>
    <row r="132" spans="1:4">
      <c r="A132" t="s">
        <v>1314</v>
      </c>
      <c r="B132">
        <v>395.6</v>
      </c>
      <c r="C132">
        <f>SUM(B132:B133)</f>
        <v>825.6</v>
      </c>
      <c r="D132" t="s">
        <v>2650</v>
      </c>
    </row>
    <row r="133" spans="1:4" ht="13.5" thickBot="1">
      <c r="A133" t="s">
        <v>1314</v>
      </c>
      <c r="B133">
        <v>430</v>
      </c>
      <c r="D133" t="s">
        <v>1428</v>
      </c>
    </row>
    <row r="134" spans="1:4" ht="13.5" thickBot="1">
      <c r="A134" s="21" t="s">
        <v>1863</v>
      </c>
      <c r="B134" s="21">
        <v>63</v>
      </c>
      <c r="C134" s="21">
        <v>63</v>
      </c>
      <c r="D134" s="21" t="s">
        <v>2861</v>
      </c>
    </row>
    <row r="135" spans="1:4">
      <c r="A135" t="s">
        <v>1313</v>
      </c>
      <c r="B135">
        <v>376.51</v>
      </c>
      <c r="C135">
        <f>SUM(B135:B137)</f>
        <v>1030.6100000000001</v>
      </c>
      <c r="D135" t="s">
        <v>1026</v>
      </c>
    </row>
    <row r="136" spans="1:4">
      <c r="A136" t="s">
        <v>1313</v>
      </c>
      <c r="B136">
        <v>310</v>
      </c>
      <c r="D136" t="s">
        <v>110</v>
      </c>
    </row>
    <row r="137" spans="1:4" ht="13.5" thickBot="1">
      <c r="A137" t="s">
        <v>1313</v>
      </c>
      <c r="B137">
        <v>344.1</v>
      </c>
      <c r="D137" t="s">
        <v>1025</v>
      </c>
    </row>
    <row r="138" spans="1:4" ht="13.5" thickBot="1">
      <c r="A138" s="24" t="s">
        <v>2285</v>
      </c>
      <c r="B138" s="24">
        <v>90</v>
      </c>
      <c r="C138" s="24">
        <v>90</v>
      </c>
      <c r="D138" s="24" t="s">
        <v>2835</v>
      </c>
    </row>
    <row r="139" spans="1:4" s="21" customFormat="1" ht="13.5" thickBot="1">
      <c r="A139" s="19" t="s">
        <v>1341</v>
      </c>
      <c r="B139" s="21">
        <v>75</v>
      </c>
      <c r="C139" s="21">
        <v>75</v>
      </c>
      <c r="D139" s="21" t="s">
        <v>85</v>
      </c>
    </row>
    <row r="140" spans="1:4">
      <c r="A140" t="s">
        <v>2062</v>
      </c>
      <c r="B140">
        <v>376.63</v>
      </c>
      <c r="C140">
        <v>376.63</v>
      </c>
      <c r="D140" t="s">
        <v>2062</v>
      </c>
    </row>
    <row r="141" spans="1:4">
      <c r="A141" t="s">
        <v>112</v>
      </c>
      <c r="B141">
        <v>204</v>
      </c>
      <c r="C141">
        <v>204</v>
      </c>
      <c r="D141" t="s">
        <v>112</v>
      </c>
    </row>
    <row r="142" spans="1:4">
      <c r="A142" t="s">
        <v>2844</v>
      </c>
      <c r="B142">
        <v>168</v>
      </c>
      <c r="C142">
        <v>168</v>
      </c>
      <c r="D142" t="s">
        <v>2844</v>
      </c>
    </row>
    <row r="143" spans="1:4">
      <c r="A143" t="s">
        <v>111</v>
      </c>
      <c r="B143">
        <v>200</v>
      </c>
      <c r="C143">
        <v>200</v>
      </c>
      <c r="D143" t="s">
        <v>111</v>
      </c>
    </row>
    <row r="144" spans="1:4">
      <c r="A144" t="s">
        <v>137</v>
      </c>
      <c r="B144">
        <v>100</v>
      </c>
      <c r="C144">
        <v>100</v>
      </c>
      <c r="D144" t="s">
        <v>137</v>
      </c>
    </row>
    <row r="145" spans="1:4">
      <c r="A145" t="s">
        <v>2071</v>
      </c>
      <c r="B145">
        <v>33.6</v>
      </c>
      <c r="C145">
        <v>33.6</v>
      </c>
      <c r="D145" t="s">
        <v>2071</v>
      </c>
    </row>
    <row r="146" spans="1:4">
      <c r="A146" t="s">
        <v>3447</v>
      </c>
      <c r="B146">
        <v>504</v>
      </c>
      <c r="C146">
        <v>504</v>
      </c>
      <c r="D146" t="s">
        <v>3447</v>
      </c>
    </row>
    <row r="147" spans="1:4">
      <c r="A147" t="s">
        <v>2082</v>
      </c>
      <c r="B147">
        <v>87.5</v>
      </c>
      <c r="C147">
        <v>87.5</v>
      </c>
      <c r="D147" t="s">
        <v>2082</v>
      </c>
    </row>
    <row r="148" spans="1:4">
      <c r="A148" t="s">
        <v>2859</v>
      </c>
      <c r="B148">
        <v>73.12</v>
      </c>
      <c r="C148">
        <v>73.12</v>
      </c>
      <c r="D148" t="s">
        <v>2859</v>
      </c>
    </row>
    <row r="149" spans="1:4">
      <c r="A149" t="s">
        <v>3064</v>
      </c>
      <c r="B149">
        <v>369.93</v>
      </c>
      <c r="C149">
        <v>369.93</v>
      </c>
      <c r="D149" t="s">
        <v>3064</v>
      </c>
    </row>
    <row r="150" spans="1:4">
      <c r="A150" t="s">
        <v>1926</v>
      </c>
      <c r="B150">
        <v>242.63</v>
      </c>
      <c r="C150">
        <v>242.63</v>
      </c>
      <c r="D150" t="s">
        <v>1926</v>
      </c>
    </row>
    <row r="151" spans="1:4">
      <c r="A151" t="s">
        <v>1408</v>
      </c>
      <c r="B151">
        <v>4500</v>
      </c>
      <c r="C151">
        <v>4500</v>
      </c>
      <c r="D151" t="s">
        <v>1408</v>
      </c>
    </row>
    <row r="152" spans="1:4">
      <c r="A152" t="s">
        <v>1363</v>
      </c>
      <c r="B152">
        <v>20.57</v>
      </c>
      <c r="C152">
        <v>20.57</v>
      </c>
      <c r="D152" t="s">
        <v>1363</v>
      </c>
    </row>
    <row r="153" spans="1:4">
      <c r="A153" t="s">
        <v>1382</v>
      </c>
      <c r="B153">
        <v>132</v>
      </c>
      <c r="C153">
        <v>132</v>
      </c>
      <c r="D153" t="s">
        <v>1382</v>
      </c>
    </row>
    <row r="154" spans="1:4">
      <c r="A154" t="s">
        <v>62</v>
      </c>
      <c r="B154">
        <v>2000</v>
      </c>
      <c r="C154">
        <v>2000</v>
      </c>
      <c r="D154" t="s">
        <v>62</v>
      </c>
    </row>
    <row r="155" spans="1:4" ht="13.5" thickBot="1">
      <c r="A155" t="s">
        <v>2068</v>
      </c>
      <c r="B155">
        <v>76.48</v>
      </c>
      <c r="C155">
        <v>76.48</v>
      </c>
      <c r="D155" t="s">
        <v>2068</v>
      </c>
    </row>
    <row r="156" spans="1:4">
      <c r="A156" s="24" t="s">
        <v>1337</v>
      </c>
      <c r="B156" s="24">
        <v>185.06</v>
      </c>
      <c r="C156" s="24">
        <f>SUM(B156:B166)</f>
        <v>2047.13</v>
      </c>
      <c r="D156" s="24" t="s">
        <v>1462</v>
      </c>
    </row>
    <row r="157" spans="1:4">
      <c r="A157" s="27" t="s">
        <v>1337</v>
      </c>
      <c r="B157" s="27">
        <v>63.5</v>
      </c>
      <c r="D157" s="27" t="s">
        <v>2045</v>
      </c>
    </row>
    <row r="158" spans="1:4">
      <c r="A158" s="27" t="s">
        <v>1337</v>
      </c>
      <c r="B158" s="27">
        <v>111.99</v>
      </c>
      <c r="D158" s="27" t="s">
        <v>2044</v>
      </c>
    </row>
    <row r="159" spans="1:4">
      <c r="A159" s="27" t="s">
        <v>1337</v>
      </c>
      <c r="B159" s="27">
        <v>172.38</v>
      </c>
      <c r="D159" s="27" t="s">
        <v>1424</v>
      </c>
    </row>
    <row r="160" spans="1:4">
      <c r="A160" s="27" t="s">
        <v>1337</v>
      </c>
      <c r="B160" s="27">
        <v>395.21</v>
      </c>
      <c r="D160" s="27" t="s">
        <v>3305</v>
      </c>
    </row>
    <row r="161" spans="1:4">
      <c r="A161" s="27" t="s">
        <v>1337</v>
      </c>
      <c r="B161" s="27">
        <v>227</v>
      </c>
      <c r="D161" s="27" t="s">
        <v>3305</v>
      </c>
    </row>
    <row r="162" spans="1:4">
      <c r="A162" s="27" t="s">
        <v>1337</v>
      </c>
      <c r="B162" s="27">
        <v>168</v>
      </c>
      <c r="D162" s="27" t="s">
        <v>2070</v>
      </c>
    </row>
    <row r="163" spans="1:4">
      <c r="A163" s="27" t="s">
        <v>1337</v>
      </c>
      <c r="B163" s="27">
        <v>222.28</v>
      </c>
      <c r="D163" s="27" t="s">
        <v>95</v>
      </c>
    </row>
    <row r="164" spans="1:4">
      <c r="A164" s="27" t="s">
        <v>1337</v>
      </c>
      <c r="B164" s="27">
        <v>166.39</v>
      </c>
      <c r="D164" s="27" t="s">
        <v>2444</v>
      </c>
    </row>
    <row r="165" spans="1:4">
      <c r="A165" s="27" t="s">
        <v>1337</v>
      </c>
      <c r="B165" s="27">
        <v>187.4</v>
      </c>
      <c r="D165" s="27" t="s">
        <v>1022</v>
      </c>
    </row>
    <row r="166" spans="1:4" ht="13.5" thickBot="1">
      <c r="A166" s="30" t="s">
        <v>1337</v>
      </c>
      <c r="B166" s="30">
        <v>147.91999999999999</v>
      </c>
      <c r="D166" s="30" t="s">
        <v>2236</v>
      </c>
    </row>
    <row r="167" spans="1:4">
      <c r="A167" t="s">
        <v>1401</v>
      </c>
      <c r="B167">
        <v>21.28</v>
      </c>
      <c r="C167">
        <v>21.28</v>
      </c>
      <c r="D167" t="s">
        <v>1401</v>
      </c>
    </row>
    <row r="168" spans="1:4" ht="13.5" thickBot="1">
      <c r="A168" t="s">
        <v>3907</v>
      </c>
      <c r="B168">
        <v>444</v>
      </c>
      <c r="C168">
        <v>444</v>
      </c>
      <c r="D168" t="s">
        <v>1400</v>
      </c>
    </row>
    <row r="169" spans="1:4">
      <c r="A169" s="24" t="s">
        <v>1327</v>
      </c>
      <c r="B169" s="24">
        <v>180.53</v>
      </c>
      <c r="C169">
        <f>SUM(B169:B173)</f>
        <v>827.92999999999984</v>
      </c>
      <c r="D169" s="24" t="s">
        <v>2646</v>
      </c>
    </row>
    <row r="170" spans="1:4">
      <c r="A170" s="27" t="s">
        <v>1327</v>
      </c>
      <c r="B170" s="27">
        <v>217.14</v>
      </c>
      <c r="D170" s="27" t="s">
        <v>2646</v>
      </c>
    </row>
    <row r="171" spans="1:4">
      <c r="A171" s="27" t="s">
        <v>1327</v>
      </c>
      <c r="B171" s="27">
        <v>165.69</v>
      </c>
      <c r="D171" s="27" t="s">
        <v>2652</v>
      </c>
    </row>
    <row r="172" spans="1:4">
      <c r="A172" s="27" t="s">
        <v>1327</v>
      </c>
      <c r="B172" s="27">
        <v>219.77</v>
      </c>
      <c r="D172" s="27" t="s">
        <v>2652</v>
      </c>
    </row>
    <row r="173" spans="1:4" ht="13.5" thickBot="1">
      <c r="A173" s="30" t="s">
        <v>1327</v>
      </c>
      <c r="B173" s="30">
        <v>44.8</v>
      </c>
      <c r="D173" s="30" t="s">
        <v>2046</v>
      </c>
    </row>
    <row r="174" spans="1:4">
      <c r="A174" s="27" t="s">
        <v>2297</v>
      </c>
      <c r="B174">
        <v>67.95</v>
      </c>
      <c r="C174">
        <f>SUM(B174:B178)</f>
        <v>345.48</v>
      </c>
      <c r="D174" t="s">
        <v>2029</v>
      </c>
    </row>
    <row r="175" spans="1:4">
      <c r="A175" s="27" t="s">
        <v>2297</v>
      </c>
      <c r="B175">
        <v>76.58</v>
      </c>
      <c r="D175" t="s">
        <v>2027</v>
      </c>
    </row>
    <row r="176" spans="1:4">
      <c r="A176" s="27" t="s">
        <v>2297</v>
      </c>
      <c r="B176">
        <v>45.95</v>
      </c>
      <c r="D176" t="s">
        <v>2648</v>
      </c>
    </row>
    <row r="177" spans="1:4">
      <c r="A177" s="27" t="s">
        <v>2297</v>
      </c>
      <c r="B177">
        <v>85</v>
      </c>
      <c r="D177" t="s">
        <v>2028</v>
      </c>
    </row>
    <row r="178" spans="1:4" ht="13.5" thickBot="1">
      <c r="A178" s="27" t="s">
        <v>2297</v>
      </c>
      <c r="B178">
        <v>70</v>
      </c>
      <c r="D178" t="s">
        <v>2026</v>
      </c>
    </row>
    <row r="179" spans="1:4" ht="13.5" thickBot="1">
      <c r="A179" s="21" t="s">
        <v>2299</v>
      </c>
      <c r="B179" s="21">
        <v>101.58</v>
      </c>
      <c r="C179" s="21">
        <v>101.58</v>
      </c>
      <c r="D179" s="21" t="s">
        <v>2862</v>
      </c>
    </row>
    <row r="180" spans="1:4">
      <c r="A180" t="s">
        <v>3539</v>
      </c>
      <c r="B180">
        <v>205.69</v>
      </c>
      <c r="C180">
        <f>SUM(B180:B182)</f>
        <v>497.96</v>
      </c>
      <c r="D180" t="s">
        <v>1028</v>
      </c>
    </row>
    <row r="181" spans="1:4">
      <c r="A181" t="s">
        <v>3539</v>
      </c>
      <c r="B181">
        <v>217.82</v>
      </c>
      <c r="D181" t="s">
        <v>2504</v>
      </c>
    </row>
    <row r="182" spans="1:4">
      <c r="A182" t="s">
        <v>3539</v>
      </c>
      <c r="B182">
        <v>74.45</v>
      </c>
      <c r="D182" t="s">
        <v>1029</v>
      </c>
    </row>
    <row r="183" spans="1:4">
      <c r="A183" t="s">
        <v>108</v>
      </c>
      <c r="B183">
        <v>99.84</v>
      </c>
      <c r="C183">
        <v>99.84</v>
      </c>
      <c r="D183" t="s">
        <v>108</v>
      </c>
    </row>
    <row r="186" spans="1:4">
      <c r="B186">
        <f>SUM(B2:B185)</f>
        <v>612248.80999999971</v>
      </c>
    </row>
    <row r="187" spans="1:4">
      <c r="B187">
        <v>612248.80050000001</v>
      </c>
    </row>
    <row r="188" spans="1:4">
      <c r="B188">
        <f>B187-B186</f>
        <v>-9.4999996945261955E-3</v>
      </c>
    </row>
  </sheetData>
  <phoneticPr fontId="2" type="noConversion"/>
  <pageMargins left="0.75" right="0.75" top="1" bottom="1" header="0" footer="0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150"/>
  <sheetViews>
    <sheetView workbookViewId="0">
      <selection activeCell="B2" sqref="B2:B145"/>
    </sheetView>
  </sheetViews>
  <sheetFormatPr baseColWidth="10" defaultRowHeight="12.75"/>
  <cols>
    <col min="1" max="1" width="64.85546875" customWidth="1"/>
  </cols>
  <sheetData>
    <row r="1" spans="1:4">
      <c r="A1" s="18" t="s">
        <v>1310</v>
      </c>
      <c r="B1" t="s">
        <v>1283</v>
      </c>
      <c r="D1" t="s">
        <v>1281</v>
      </c>
    </row>
    <row r="2" spans="1:4">
      <c r="A2" s="27" t="s">
        <v>1694</v>
      </c>
      <c r="B2" s="27">
        <v>337.72</v>
      </c>
      <c r="C2" s="27">
        <v>337.72</v>
      </c>
      <c r="D2" s="27" t="s">
        <v>1694</v>
      </c>
    </row>
    <row r="3" spans="1:4">
      <c r="A3" s="27" t="s">
        <v>914</v>
      </c>
      <c r="B3" s="27">
        <v>337.72</v>
      </c>
      <c r="C3" s="27">
        <v>337.72</v>
      </c>
      <c r="D3" s="27" t="s">
        <v>914</v>
      </c>
    </row>
    <row r="4" spans="1:4">
      <c r="A4" s="27" t="s">
        <v>2656</v>
      </c>
      <c r="B4" s="27">
        <v>395.6</v>
      </c>
      <c r="C4" s="27">
        <v>395.6</v>
      </c>
      <c r="D4" s="27" t="s">
        <v>2656</v>
      </c>
    </row>
    <row r="5" spans="1:4">
      <c r="A5" s="27" t="s">
        <v>968</v>
      </c>
      <c r="B5" s="27">
        <v>3072.81</v>
      </c>
      <c r="C5" s="27">
        <v>3072.81</v>
      </c>
      <c r="D5" s="27" t="s">
        <v>968</v>
      </c>
    </row>
    <row r="6" spans="1:4">
      <c r="A6" s="27" t="s">
        <v>3597</v>
      </c>
      <c r="B6" s="27">
        <v>75.209999999999994</v>
      </c>
      <c r="C6" s="27">
        <v>75.209999999999994</v>
      </c>
      <c r="D6" s="27" t="s">
        <v>3597</v>
      </c>
    </row>
    <row r="7" spans="1:4">
      <c r="A7" s="27" t="s">
        <v>941</v>
      </c>
      <c r="B7" s="27">
        <v>908.6</v>
      </c>
      <c r="C7" s="27">
        <v>6000</v>
      </c>
      <c r="D7" s="27" t="s">
        <v>941</v>
      </c>
    </row>
    <row r="8" spans="1:4">
      <c r="A8" s="27" t="s">
        <v>915</v>
      </c>
      <c r="B8" s="27">
        <v>177.6</v>
      </c>
      <c r="C8" s="27">
        <v>177.6</v>
      </c>
      <c r="D8" s="27" t="s">
        <v>915</v>
      </c>
    </row>
    <row r="9" spans="1:4">
      <c r="A9" s="27" t="s">
        <v>2879</v>
      </c>
      <c r="B9" s="27">
        <v>6000</v>
      </c>
      <c r="C9" s="27">
        <v>6000</v>
      </c>
      <c r="D9" s="27" t="s">
        <v>2879</v>
      </c>
    </row>
    <row r="10" spans="1:4">
      <c r="A10" s="27" t="s">
        <v>1645</v>
      </c>
      <c r="B10" s="27">
        <v>27.75</v>
      </c>
      <c r="C10" s="27">
        <v>27.75</v>
      </c>
      <c r="D10" s="27" t="s">
        <v>1645</v>
      </c>
    </row>
    <row r="11" spans="1:4">
      <c r="A11" s="27" t="s">
        <v>1361</v>
      </c>
      <c r="B11">
        <v>210.4</v>
      </c>
      <c r="C11">
        <f>SUM(B11:B21)</f>
        <v>1873.46</v>
      </c>
      <c r="D11" t="s">
        <v>1650</v>
      </c>
    </row>
    <row r="12" spans="1:4">
      <c r="A12" s="27" t="s">
        <v>1361</v>
      </c>
      <c r="B12">
        <v>168</v>
      </c>
      <c r="D12" t="s">
        <v>3613</v>
      </c>
    </row>
    <row r="13" spans="1:4">
      <c r="A13" s="27" t="s">
        <v>1361</v>
      </c>
      <c r="B13">
        <v>246.24</v>
      </c>
      <c r="D13" t="s">
        <v>1652</v>
      </c>
    </row>
    <row r="14" spans="1:4">
      <c r="A14" s="27" t="s">
        <v>1361</v>
      </c>
      <c r="B14">
        <v>168</v>
      </c>
      <c r="D14" t="s">
        <v>960</v>
      </c>
    </row>
    <row r="15" spans="1:4">
      <c r="A15" s="27" t="s">
        <v>1361</v>
      </c>
      <c r="B15">
        <v>168</v>
      </c>
      <c r="D15" t="s">
        <v>957</v>
      </c>
    </row>
    <row r="16" spans="1:4">
      <c r="A16" s="27" t="s">
        <v>1361</v>
      </c>
      <c r="B16">
        <v>131.52000000000001</v>
      </c>
      <c r="D16" t="s">
        <v>3226</v>
      </c>
    </row>
    <row r="17" spans="1:4">
      <c r="A17" s="27" t="s">
        <v>1361</v>
      </c>
      <c r="B17">
        <v>67.3</v>
      </c>
      <c r="D17" t="s">
        <v>3231</v>
      </c>
    </row>
    <row r="18" spans="1:4">
      <c r="A18" s="27" t="s">
        <v>1361</v>
      </c>
      <c r="B18">
        <v>210</v>
      </c>
      <c r="D18" t="s">
        <v>1651</v>
      </c>
    </row>
    <row r="19" spans="1:4">
      <c r="A19" s="27" t="s">
        <v>1361</v>
      </c>
      <c r="B19">
        <v>168</v>
      </c>
      <c r="D19" t="s">
        <v>3610</v>
      </c>
    </row>
    <row r="20" spans="1:4">
      <c r="A20" s="27" t="s">
        <v>1361</v>
      </c>
      <c r="B20">
        <v>168</v>
      </c>
      <c r="D20" t="s">
        <v>3612</v>
      </c>
    </row>
    <row r="21" spans="1:4" ht="13.5" thickBot="1">
      <c r="A21" s="27" t="s">
        <v>1361</v>
      </c>
      <c r="B21">
        <v>168</v>
      </c>
      <c r="D21" t="s">
        <v>3611</v>
      </c>
    </row>
    <row r="22" spans="1:4">
      <c r="A22" s="24" t="s">
        <v>3906</v>
      </c>
      <c r="B22" s="24">
        <v>5616</v>
      </c>
      <c r="C22">
        <f>SUM(B22:B23)</f>
        <v>10779.16</v>
      </c>
      <c r="D22" s="24" t="s">
        <v>1641</v>
      </c>
    </row>
    <row r="23" spans="1:4" ht="13.5" thickBot="1">
      <c r="A23" s="30" t="s">
        <v>3906</v>
      </c>
      <c r="B23" s="30">
        <v>5163.16</v>
      </c>
      <c r="D23" s="30" t="s">
        <v>967</v>
      </c>
    </row>
    <row r="24" spans="1:4">
      <c r="A24" s="27" t="s">
        <v>2277</v>
      </c>
      <c r="B24">
        <v>126.45</v>
      </c>
      <c r="C24">
        <f>SUM(B24:B25)</f>
        <v>278.95</v>
      </c>
      <c r="D24" t="s">
        <v>3229</v>
      </c>
    </row>
    <row r="25" spans="1:4" ht="13.5" thickBot="1">
      <c r="A25" s="27" t="s">
        <v>2277</v>
      </c>
      <c r="B25">
        <v>152.5</v>
      </c>
      <c r="D25" t="s">
        <v>3230</v>
      </c>
    </row>
    <row r="26" spans="1:4" ht="13.5" thickBot="1">
      <c r="A26" s="21" t="s">
        <v>1855</v>
      </c>
      <c r="B26" s="21">
        <v>150</v>
      </c>
      <c r="C26" s="21">
        <v>150</v>
      </c>
      <c r="D26" s="21" t="s">
        <v>1687</v>
      </c>
    </row>
    <row r="27" spans="1:4" ht="13.5" thickBot="1">
      <c r="A27" s="21" t="s">
        <v>3909</v>
      </c>
      <c r="B27" s="21">
        <v>635</v>
      </c>
      <c r="C27" s="21">
        <v>635</v>
      </c>
      <c r="D27" s="21" t="s">
        <v>912</v>
      </c>
    </row>
    <row r="28" spans="1:4">
      <c r="A28" t="s">
        <v>1879</v>
      </c>
      <c r="B28">
        <v>4958.5</v>
      </c>
      <c r="C28">
        <f>SUM(B28:B29)</f>
        <v>9913.86</v>
      </c>
      <c r="D28" t="s">
        <v>1685</v>
      </c>
    </row>
    <row r="29" spans="1:4" ht="13.5" thickBot="1">
      <c r="A29" t="s">
        <v>1879</v>
      </c>
      <c r="B29">
        <v>4955.3599999999997</v>
      </c>
      <c r="D29" t="s">
        <v>1690</v>
      </c>
    </row>
    <row r="30" spans="1:4">
      <c r="A30" s="24" t="s">
        <v>1322</v>
      </c>
      <c r="B30" s="24">
        <v>16393.900000000001</v>
      </c>
      <c r="C30">
        <f>SUM(B30:B32)</f>
        <v>23324.18</v>
      </c>
      <c r="D30" s="24" t="s">
        <v>927</v>
      </c>
    </row>
    <row r="31" spans="1:4">
      <c r="A31" s="27" t="s">
        <v>1322</v>
      </c>
      <c r="B31" s="27">
        <v>4890.28</v>
      </c>
      <c r="D31" s="27" t="s">
        <v>926</v>
      </c>
    </row>
    <row r="32" spans="1:4" ht="13.5" thickBot="1">
      <c r="A32" s="30" t="s">
        <v>1322</v>
      </c>
      <c r="B32" s="30">
        <v>2040</v>
      </c>
      <c r="D32" s="30" t="s">
        <v>3614</v>
      </c>
    </row>
    <row r="33" spans="1:4">
      <c r="A33" t="s">
        <v>1332</v>
      </c>
      <c r="B33">
        <v>1017.62</v>
      </c>
      <c r="C33">
        <f>SUM(B33:B49)</f>
        <v>22100.719999999994</v>
      </c>
      <c r="D33" t="s">
        <v>907</v>
      </c>
    </row>
    <row r="34" spans="1:4">
      <c r="A34" t="s">
        <v>1332</v>
      </c>
      <c r="B34">
        <v>1156.79</v>
      </c>
      <c r="D34" t="s">
        <v>948</v>
      </c>
    </row>
    <row r="35" spans="1:4">
      <c r="A35" t="s">
        <v>1332</v>
      </c>
      <c r="B35">
        <v>1156.79</v>
      </c>
      <c r="D35" t="s">
        <v>911</v>
      </c>
    </row>
    <row r="36" spans="1:4">
      <c r="A36" t="s">
        <v>1332</v>
      </c>
      <c r="B36">
        <v>1661.25</v>
      </c>
      <c r="D36" t="s">
        <v>1684</v>
      </c>
    </row>
    <row r="37" spans="1:4">
      <c r="A37" t="s">
        <v>1332</v>
      </c>
      <c r="B37">
        <v>1156.79</v>
      </c>
      <c r="D37" t="s">
        <v>940</v>
      </c>
    </row>
    <row r="38" spans="1:4">
      <c r="A38" t="s">
        <v>1332</v>
      </c>
      <c r="B38">
        <v>1495.99</v>
      </c>
      <c r="D38" t="s">
        <v>3601</v>
      </c>
    </row>
    <row r="39" spans="1:4">
      <c r="A39" t="s">
        <v>1332</v>
      </c>
      <c r="B39">
        <v>1643.85</v>
      </c>
      <c r="D39" t="s">
        <v>3609</v>
      </c>
    </row>
    <row r="40" spans="1:4">
      <c r="A40" t="s">
        <v>1332</v>
      </c>
      <c r="B40">
        <v>791.49</v>
      </c>
      <c r="D40" t="s">
        <v>1644</v>
      </c>
    </row>
    <row r="41" spans="1:4">
      <c r="A41" t="s">
        <v>1332</v>
      </c>
      <c r="B41">
        <v>1043.72</v>
      </c>
      <c r="D41" t="s">
        <v>1607</v>
      </c>
    </row>
    <row r="42" spans="1:4">
      <c r="A42" t="s">
        <v>1332</v>
      </c>
      <c r="B42">
        <v>1043.72</v>
      </c>
      <c r="D42" t="s">
        <v>3579</v>
      </c>
    </row>
    <row r="43" spans="1:4">
      <c r="A43" t="s">
        <v>1332</v>
      </c>
      <c r="B43">
        <v>791.49</v>
      </c>
      <c r="D43" t="s">
        <v>1632</v>
      </c>
    </row>
    <row r="44" spans="1:4">
      <c r="A44" t="s">
        <v>1332</v>
      </c>
      <c r="B44">
        <v>1156.79</v>
      </c>
      <c r="D44" t="s">
        <v>925</v>
      </c>
    </row>
    <row r="45" spans="1:4">
      <c r="A45" t="s">
        <v>1332</v>
      </c>
      <c r="B45">
        <v>930.65</v>
      </c>
      <c r="D45" t="s">
        <v>966</v>
      </c>
    </row>
    <row r="46" spans="1:4">
      <c r="A46" t="s">
        <v>1332</v>
      </c>
      <c r="B46">
        <v>904.55</v>
      </c>
      <c r="D46" t="s">
        <v>1700</v>
      </c>
    </row>
    <row r="47" spans="1:4">
      <c r="A47" t="s">
        <v>1332</v>
      </c>
      <c r="B47">
        <v>1330.74</v>
      </c>
      <c r="D47" t="s">
        <v>1677</v>
      </c>
    </row>
    <row r="48" spans="1:4">
      <c r="A48" t="s">
        <v>1332</v>
      </c>
      <c r="B48">
        <v>1826.5</v>
      </c>
      <c r="D48" t="s">
        <v>3228</v>
      </c>
    </row>
    <row r="49" spans="1:4" ht="13.5" thickBot="1">
      <c r="A49" t="s">
        <v>1332</v>
      </c>
      <c r="B49">
        <v>2991.99</v>
      </c>
      <c r="D49" t="s">
        <v>3213</v>
      </c>
    </row>
    <row r="50" spans="1:4">
      <c r="A50" s="24" t="s">
        <v>1316</v>
      </c>
      <c r="B50" s="24">
        <v>33217.089999999997</v>
      </c>
      <c r="C50">
        <f>SUM(B50:B87)</f>
        <v>510950.55999999988</v>
      </c>
      <c r="D50" s="24" t="s">
        <v>2700</v>
      </c>
    </row>
    <row r="51" spans="1:4">
      <c r="A51" s="27" t="s">
        <v>1316</v>
      </c>
      <c r="B51" s="27">
        <v>14785.98</v>
      </c>
      <c r="D51" s="27" t="s">
        <v>2700</v>
      </c>
    </row>
    <row r="52" spans="1:4">
      <c r="A52" s="27" t="s">
        <v>1316</v>
      </c>
      <c r="B52" s="27">
        <v>8017.04</v>
      </c>
      <c r="D52" s="27" t="s">
        <v>3600</v>
      </c>
    </row>
    <row r="53" spans="1:4">
      <c r="A53" s="27" t="s">
        <v>1316</v>
      </c>
      <c r="B53" s="27">
        <v>5344.69</v>
      </c>
      <c r="D53" s="27" t="s">
        <v>939</v>
      </c>
    </row>
    <row r="54" spans="1:4">
      <c r="A54" s="27" t="s">
        <v>1316</v>
      </c>
      <c r="B54" s="27">
        <v>19134.8</v>
      </c>
      <c r="D54" s="27" t="s">
        <v>910</v>
      </c>
    </row>
    <row r="55" spans="1:4">
      <c r="A55" s="27" t="s">
        <v>1316</v>
      </c>
      <c r="B55" s="27">
        <v>2672.35</v>
      </c>
      <c r="D55" s="27" t="s">
        <v>906</v>
      </c>
    </row>
    <row r="56" spans="1:4">
      <c r="A56" s="27" t="s">
        <v>1316</v>
      </c>
      <c r="B56" s="27">
        <v>5318.5</v>
      </c>
      <c r="D56" s="27" t="s">
        <v>1384</v>
      </c>
    </row>
    <row r="57" spans="1:4">
      <c r="A57" s="27" t="s">
        <v>1316</v>
      </c>
      <c r="B57" s="27">
        <v>5344.69</v>
      </c>
      <c r="D57" s="27" t="s">
        <v>1384</v>
      </c>
    </row>
    <row r="58" spans="1:4">
      <c r="A58" s="27" t="s">
        <v>1316</v>
      </c>
      <c r="B58" s="27">
        <v>7977.75</v>
      </c>
      <c r="D58" s="27" t="s">
        <v>2876</v>
      </c>
    </row>
    <row r="59" spans="1:4">
      <c r="A59" s="27" t="s">
        <v>1316</v>
      </c>
      <c r="B59" s="27">
        <v>8017.04</v>
      </c>
      <c r="D59" s="27" t="s">
        <v>2876</v>
      </c>
    </row>
    <row r="60" spans="1:4">
      <c r="A60" s="27" t="s">
        <v>1316</v>
      </c>
      <c r="B60" s="27">
        <v>8017.04</v>
      </c>
      <c r="D60" s="27" t="s">
        <v>2876</v>
      </c>
    </row>
    <row r="61" spans="1:4">
      <c r="A61" s="27" t="s">
        <v>1316</v>
      </c>
      <c r="B61" s="27">
        <v>8017.04</v>
      </c>
      <c r="D61" s="27" t="s">
        <v>2876</v>
      </c>
    </row>
    <row r="62" spans="1:4">
      <c r="A62" s="27" t="s">
        <v>1316</v>
      </c>
      <c r="B62" s="27">
        <v>8017.04</v>
      </c>
      <c r="D62" s="27" t="s">
        <v>2876</v>
      </c>
    </row>
    <row r="63" spans="1:4">
      <c r="A63" s="27" t="s">
        <v>1316</v>
      </c>
      <c r="B63" s="27">
        <v>18793.88</v>
      </c>
      <c r="D63" s="27" t="s">
        <v>972</v>
      </c>
    </row>
    <row r="64" spans="1:4">
      <c r="A64" s="27" t="s">
        <v>1316</v>
      </c>
      <c r="B64" s="27">
        <v>5344.69</v>
      </c>
      <c r="D64" s="27" t="s">
        <v>1676</v>
      </c>
    </row>
    <row r="65" spans="1:4">
      <c r="A65" s="27" t="s">
        <v>1316</v>
      </c>
      <c r="B65" s="27">
        <v>19230.939999999999</v>
      </c>
      <c r="D65" s="27" t="s">
        <v>942</v>
      </c>
    </row>
    <row r="66" spans="1:4">
      <c r="A66" s="27" t="s">
        <v>1316</v>
      </c>
      <c r="B66" s="27">
        <v>14785.98</v>
      </c>
      <c r="D66" s="27" t="s">
        <v>2877</v>
      </c>
    </row>
    <row r="67" spans="1:4">
      <c r="A67" s="27" t="s">
        <v>1316</v>
      </c>
      <c r="B67" s="27">
        <v>19230.939999999999</v>
      </c>
      <c r="D67" s="27" t="s">
        <v>1675</v>
      </c>
    </row>
    <row r="68" spans="1:4">
      <c r="A68" s="27" t="s">
        <v>1316</v>
      </c>
      <c r="B68" s="27">
        <v>5318.5</v>
      </c>
      <c r="D68" s="27" t="s">
        <v>1643</v>
      </c>
    </row>
    <row r="69" spans="1:4">
      <c r="A69" s="27" t="s">
        <v>1316</v>
      </c>
      <c r="B69" s="27">
        <v>19230.939999999999</v>
      </c>
      <c r="D69" s="27" t="s">
        <v>961</v>
      </c>
    </row>
    <row r="70" spans="1:4">
      <c r="A70" s="27" t="s">
        <v>1316</v>
      </c>
      <c r="B70" s="27">
        <v>5344.69</v>
      </c>
      <c r="D70" s="27" t="s">
        <v>947</v>
      </c>
    </row>
    <row r="71" spans="1:4">
      <c r="A71" s="27" t="s">
        <v>1316</v>
      </c>
      <c r="B71" s="27">
        <v>10437.17</v>
      </c>
      <c r="D71" s="27" t="s">
        <v>1642</v>
      </c>
    </row>
    <row r="72" spans="1:4">
      <c r="A72" s="27" t="s">
        <v>1316</v>
      </c>
      <c r="B72" s="27">
        <v>27535.22</v>
      </c>
      <c r="D72" s="27" t="s">
        <v>2897</v>
      </c>
    </row>
    <row r="73" spans="1:4">
      <c r="A73" s="27" t="s">
        <v>1316</v>
      </c>
      <c r="B73" s="27">
        <v>5318.49</v>
      </c>
      <c r="D73" s="27" t="s">
        <v>3578</v>
      </c>
    </row>
    <row r="74" spans="1:4">
      <c r="A74" s="27" t="s">
        <v>1316</v>
      </c>
      <c r="B74" s="27">
        <v>5318.5</v>
      </c>
      <c r="D74" s="27" t="s">
        <v>1631</v>
      </c>
    </row>
    <row r="75" spans="1:4">
      <c r="A75" s="27" t="s">
        <v>1316</v>
      </c>
      <c r="B75" s="27">
        <v>5318.5</v>
      </c>
      <c r="D75" s="27" t="s">
        <v>1631</v>
      </c>
    </row>
    <row r="76" spans="1:4">
      <c r="A76" s="27" t="s">
        <v>1316</v>
      </c>
      <c r="B76" s="27">
        <v>24038.68</v>
      </c>
      <c r="D76" s="27" t="s">
        <v>3608</v>
      </c>
    </row>
    <row r="77" spans="1:4">
      <c r="A77" s="27" t="s">
        <v>1316</v>
      </c>
      <c r="B77" s="27">
        <v>10052.540000000001</v>
      </c>
      <c r="D77" s="27" t="s">
        <v>1699</v>
      </c>
    </row>
    <row r="78" spans="1:4">
      <c r="A78" s="27" t="s">
        <v>1316</v>
      </c>
      <c r="B78" s="27">
        <v>24475.75</v>
      </c>
      <c r="D78" s="27" t="s">
        <v>3227</v>
      </c>
    </row>
    <row r="79" spans="1:4">
      <c r="A79" s="27" t="s">
        <v>1316</v>
      </c>
      <c r="B79" s="27">
        <v>28846.42</v>
      </c>
      <c r="D79" s="27" t="s">
        <v>2878</v>
      </c>
    </row>
    <row r="80" spans="1:4">
      <c r="A80" s="27" t="s">
        <v>1316</v>
      </c>
      <c r="B80" s="27">
        <v>17482.669999999998</v>
      </c>
      <c r="D80" s="27" t="s">
        <v>946</v>
      </c>
    </row>
    <row r="81" spans="1:4">
      <c r="A81" s="27" t="s">
        <v>1316</v>
      </c>
      <c r="B81" s="27">
        <v>19230.939999999999</v>
      </c>
      <c r="D81" s="27" t="s">
        <v>943</v>
      </c>
    </row>
    <row r="82" spans="1:4">
      <c r="A82" s="27" t="s">
        <v>1316</v>
      </c>
      <c r="B82" s="27">
        <v>19230.939999999999</v>
      </c>
      <c r="D82" s="27" t="s">
        <v>905</v>
      </c>
    </row>
    <row r="83" spans="1:4">
      <c r="A83" s="27" t="s">
        <v>1316</v>
      </c>
      <c r="B83" s="27">
        <v>11888.22</v>
      </c>
      <c r="D83" s="27" t="s">
        <v>1608</v>
      </c>
    </row>
    <row r="84" spans="1:4">
      <c r="A84" s="27" t="s">
        <v>1316</v>
      </c>
      <c r="B84" s="27">
        <v>8017.04</v>
      </c>
      <c r="D84" s="27" t="s">
        <v>1606</v>
      </c>
    </row>
    <row r="85" spans="1:4">
      <c r="A85" s="27" t="s">
        <v>1316</v>
      </c>
      <c r="B85" s="27">
        <v>8017.04</v>
      </c>
      <c r="D85" s="27" t="s">
        <v>2898</v>
      </c>
    </row>
    <row r="86" spans="1:4">
      <c r="A86" s="27" t="s">
        <v>1316</v>
      </c>
      <c r="B86" s="27">
        <v>20542.150000000001</v>
      </c>
      <c r="D86" s="27" t="s">
        <v>3603</v>
      </c>
    </row>
    <row r="87" spans="1:4" ht="13.5" thickBot="1">
      <c r="A87" s="30" t="s">
        <v>1316</v>
      </c>
      <c r="B87" s="30">
        <v>24038.68</v>
      </c>
      <c r="D87" s="30" t="s">
        <v>1683</v>
      </c>
    </row>
    <row r="88" spans="1:4">
      <c r="A88" t="s">
        <v>2896</v>
      </c>
      <c r="B88">
        <v>8.9600000000000009</v>
      </c>
      <c r="C88">
        <v>8.9600000000000009</v>
      </c>
      <c r="D88" t="s">
        <v>2896</v>
      </c>
    </row>
    <row r="89" spans="1:4">
      <c r="A89" t="s">
        <v>1640</v>
      </c>
      <c r="B89">
        <v>46.46</v>
      </c>
      <c r="C89">
        <f>SUM(B89:B90)</f>
        <v>58.760000000000005</v>
      </c>
      <c r="D89" t="s">
        <v>1640</v>
      </c>
    </row>
    <row r="90" spans="1:4" ht="13.5" thickBot="1">
      <c r="A90" t="s">
        <v>1640</v>
      </c>
      <c r="B90">
        <v>12.3</v>
      </c>
      <c r="D90" t="s">
        <v>1640</v>
      </c>
    </row>
    <row r="91" spans="1:4" ht="13.5" thickBot="1">
      <c r="A91" s="21" t="s">
        <v>2295</v>
      </c>
      <c r="B91" s="21">
        <v>134.4</v>
      </c>
      <c r="C91" s="21">
        <v>134.4</v>
      </c>
      <c r="D91" s="21" t="s">
        <v>3216</v>
      </c>
    </row>
    <row r="92" spans="1:4" ht="13.5" thickBot="1">
      <c r="A92" s="21" t="s">
        <v>1314</v>
      </c>
      <c r="B92" s="21">
        <v>430</v>
      </c>
      <c r="C92" s="21">
        <v>430</v>
      </c>
      <c r="D92" s="21" t="s">
        <v>970</v>
      </c>
    </row>
    <row r="93" spans="1:4">
      <c r="A93" t="s">
        <v>1859</v>
      </c>
      <c r="B93">
        <v>249.75</v>
      </c>
      <c r="C93">
        <f>SUM(B93:B95)</f>
        <v>804.75</v>
      </c>
      <c r="D93" t="s">
        <v>3214</v>
      </c>
    </row>
    <row r="94" spans="1:4">
      <c r="A94" t="s">
        <v>1859</v>
      </c>
      <c r="B94">
        <v>277.5</v>
      </c>
      <c r="D94" t="s">
        <v>1649</v>
      </c>
    </row>
    <row r="95" spans="1:4" ht="13.5" thickBot="1">
      <c r="A95" t="s">
        <v>1859</v>
      </c>
      <c r="B95">
        <v>277.5</v>
      </c>
      <c r="D95" t="s">
        <v>3215</v>
      </c>
    </row>
    <row r="96" spans="1:4" ht="13.5" thickBot="1">
      <c r="A96" s="21" t="s">
        <v>1313</v>
      </c>
      <c r="B96" s="21">
        <v>145</v>
      </c>
      <c r="C96" s="21">
        <v>145</v>
      </c>
      <c r="D96" s="21" t="s">
        <v>1695</v>
      </c>
    </row>
    <row r="97" spans="1:4">
      <c r="A97" t="s">
        <v>1341</v>
      </c>
      <c r="B97">
        <v>136</v>
      </c>
      <c r="C97">
        <f>SUM(B97:B99)</f>
        <v>300.3</v>
      </c>
      <c r="D97" t="s">
        <v>969</v>
      </c>
    </row>
    <row r="98" spans="1:4">
      <c r="A98" t="s">
        <v>1341</v>
      </c>
      <c r="B98">
        <v>72</v>
      </c>
      <c r="D98" t="s">
        <v>1610</v>
      </c>
    </row>
    <row r="99" spans="1:4" ht="13.5" thickBot="1">
      <c r="A99" t="s">
        <v>1341</v>
      </c>
      <c r="B99">
        <v>92.3</v>
      </c>
      <c r="D99" t="s">
        <v>1609</v>
      </c>
    </row>
    <row r="100" spans="1:4" ht="13.5" thickBot="1">
      <c r="A100" s="21" t="s">
        <v>3913</v>
      </c>
      <c r="B100" s="21">
        <v>93.79</v>
      </c>
      <c r="C100" s="21">
        <v>93.79</v>
      </c>
      <c r="D100" s="21" t="s">
        <v>1691</v>
      </c>
    </row>
    <row r="101" spans="1:4" ht="13.5" thickBot="1">
      <c r="A101" t="s">
        <v>1329</v>
      </c>
      <c r="B101">
        <v>100</v>
      </c>
      <c r="C101">
        <v>100</v>
      </c>
      <c r="D101" t="s">
        <v>1686</v>
      </c>
    </row>
    <row r="102" spans="1:4" ht="13.5" thickBot="1">
      <c r="A102" s="21" t="s">
        <v>3908</v>
      </c>
      <c r="B102" s="21">
        <v>290.04000000000002</v>
      </c>
      <c r="C102" s="21">
        <v>290.04000000000002</v>
      </c>
      <c r="D102" s="21" t="s">
        <v>1689</v>
      </c>
    </row>
    <row r="103" spans="1:4">
      <c r="A103" t="s">
        <v>2283</v>
      </c>
      <c r="B103">
        <v>573.6</v>
      </c>
      <c r="C103">
        <f>SUM(B103:B104)</f>
        <v>1051.5999999999999</v>
      </c>
      <c r="D103" t="s">
        <v>1693</v>
      </c>
    </row>
    <row r="104" spans="1:4" ht="13.5" thickBot="1">
      <c r="A104" t="s">
        <v>2283</v>
      </c>
      <c r="B104">
        <v>478</v>
      </c>
      <c r="D104" t="s">
        <v>3218</v>
      </c>
    </row>
    <row r="105" spans="1:4">
      <c r="A105" s="24" t="s">
        <v>1665</v>
      </c>
      <c r="B105" s="24">
        <v>200</v>
      </c>
      <c r="C105">
        <f>SUM(B105:B107)</f>
        <v>7514.37</v>
      </c>
      <c r="D105" s="24" t="s">
        <v>1665</v>
      </c>
    </row>
    <row r="106" spans="1:4">
      <c r="A106" s="27" t="s">
        <v>2889</v>
      </c>
      <c r="B106" s="27">
        <v>249.11</v>
      </c>
      <c r="D106" s="27" t="s">
        <v>2889</v>
      </c>
    </row>
    <row r="107" spans="1:4">
      <c r="A107" s="27" t="s">
        <v>1605</v>
      </c>
      <c r="B107" s="27">
        <v>7065.26</v>
      </c>
      <c r="D107" s="27" t="s">
        <v>1605</v>
      </c>
    </row>
    <row r="108" spans="1:4" ht="13.5" thickBot="1">
      <c r="A108" t="s">
        <v>1327</v>
      </c>
      <c r="B108">
        <v>117.41</v>
      </c>
      <c r="C108">
        <v>117.41</v>
      </c>
      <c r="D108" t="s">
        <v>3599</v>
      </c>
    </row>
    <row r="109" spans="1:4" s="24" customFormat="1">
      <c r="A109" s="23" t="s">
        <v>1639</v>
      </c>
      <c r="B109" s="24">
        <v>11359.57</v>
      </c>
      <c r="C109" s="24">
        <v>11359.57</v>
      </c>
      <c r="D109" s="24" t="s">
        <v>1639</v>
      </c>
    </row>
    <row r="110" spans="1:4" s="27" customFormat="1">
      <c r="A110" s="26" t="s">
        <v>3232</v>
      </c>
      <c r="B110" s="27">
        <v>262.18</v>
      </c>
      <c r="C110" s="27">
        <v>262.18</v>
      </c>
      <c r="D110" s="27" t="s">
        <v>3232</v>
      </c>
    </row>
    <row r="111" spans="1:4" s="30" customFormat="1" ht="13.5" thickBot="1">
      <c r="A111" s="29" t="s">
        <v>3598</v>
      </c>
      <c r="B111" s="30">
        <v>2250</v>
      </c>
      <c r="C111" s="30">
        <v>2250</v>
      </c>
      <c r="D111" s="30" t="s">
        <v>3598</v>
      </c>
    </row>
    <row r="112" spans="1:4">
      <c r="A112" s="27" t="s">
        <v>1337</v>
      </c>
      <c r="B112" s="27">
        <v>142.35</v>
      </c>
      <c r="C112">
        <f>SUM(B112:B121)</f>
        <v>1665.03</v>
      </c>
      <c r="D112" s="27" t="s">
        <v>2011</v>
      </c>
    </row>
    <row r="113" spans="1:4">
      <c r="A113" s="27" t="s">
        <v>1337</v>
      </c>
      <c r="B113" s="27">
        <v>166.23</v>
      </c>
      <c r="D113" s="27" t="s">
        <v>1424</v>
      </c>
    </row>
    <row r="114" spans="1:4">
      <c r="A114" s="27" t="s">
        <v>1337</v>
      </c>
      <c r="B114" s="27">
        <v>253.71</v>
      </c>
      <c r="D114" s="27" t="s">
        <v>1646</v>
      </c>
    </row>
    <row r="115" spans="1:4">
      <c r="A115" s="27" t="s">
        <v>1337</v>
      </c>
      <c r="B115" s="27">
        <v>50</v>
      </c>
      <c r="D115" s="27" t="s">
        <v>950</v>
      </c>
    </row>
    <row r="116" spans="1:4">
      <c r="A116" s="27" t="s">
        <v>1337</v>
      </c>
      <c r="B116" s="27">
        <v>163.79</v>
      </c>
      <c r="D116" s="27" t="s">
        <v>1674</v>
      </c>
    </row>
    <row r="117" spans="1:4">
      <c r="A117" s="27" t="s">
        <v>1337</v>
      </c>
      <c r="B117" s="27">
        <v>171.6</v>
      </c>
      <c r="D117" s="27" t="s">
        <v>2013</v>
      </c>
    </row>
    <row r="118" spans="1:4">
      <c r="A118" s="27" t="s">
        <v>1337</v>
      </c>
      <c r="B118" s="27">
        <v>451.2</v>
      </c>
      <c r="D118" s="27" t="s">
        <v>2013</v>
      </c>
    </row>
    <row r="119" spans="1:4">
      <c r="A119" s="27" t="s">
        <v>1337</v>
      </c>
      <c r="B119" s="27">
        <v>100</v>
      </c>
      <c r="D119" s="27" t="s">
        <v>956</v>
      </c>
    </row>
    <row r="120" spans="1:4">
      <c r="A120" s="27" t="s">
        <v>1337</v>
      </c>
      <c r="B120" s="27">
        <v>151.4</v>
      </c>
      <c r="D120" s="27" t="s">
        <v>2899</v>
      </c>
    </row>
    <row r="121" spans="1:4" ht="13.5" thickBot="1">
      <c r="A121" s="30" t="s">
        <v>1337</v>
      </c>
      <c r="B121" s="30">
        <v>14.75</v>
      </c>
      <c r="D121" s="30" t="s">
        <v>3595</v>
      </c>
    </row>
    <row r="122" spans="1:4" ht="13.5" thickBot="1">
      <c r="A122" t="s">
        <v>3912</v>
      </c>
      <c r="B122">
        <v>346.21</v>
      </c>
      <c r="C122">
        <v>346.21</v>
      </c>
      <c r="D122" t="s">
        <v>1688</v>
      </c>
    </row>
    <row r="123" spans="1:4">
      <c r="A123" s="24" t="s">
        <v>3911</v>
      </c>
      <c r="B123" s="24">
        <v>100</v>
      </c>
      <c r="C123">
        <f>SUM(B123:B128)</f>
        <v>1992.96</v>
      </c>
      <c r="D123" s="24" t="s">
        <v>2655</v>
      </c>
    </row>
    <row r="124" spans="1:4">
      <c r="A124" s="27" t="s">
        <v>3911</v>
      </c>
      <c r="B124" s="27">
        <v>81.78</v>
      </c>
      <c r="D124" s="27" t="s">
        <v>2655</v>
      </c>
    </row>
    <row r="125" spans="1:4">
      <c r="A125" s="27" t="s">
        <v>3911</v>
      </c>
      <c r="B125" s="27">
        <v>70.08</v>
      </c>
      <c r="D125" s="27" t="s">
        <v>2655</v>
      </c>
    </row>
    <row r="126" spans="1:4">
      <c r="A126" s="27" t="s">
        <v>3911</v>
      </c>
      <c r="B126" s="27">
        <v>80</v>
      </c>
      <c r="D126" s="27" t="s">
        <v>2655</v>
      </c>
    </row>
    <row r="127" spans="1:4">
      <c r="A127" s="27" t="s">
        <v>3911</v>
      </c>
      <c r="B127" s="27">
        <v>121.58</v>
      </c>
      <c r="D127" s="27" t="s">
        <v>3577</v>
      </c>
    </row>
    <row r="128" spans="1:4" ht="13.5" thickBot="1">
      <c r="A128" s="27" t="s">
        <v>3911</v>
      </c>
      <c r="B128" s="27">
        <v>1539.52</v>
      </c>
      <c r="D128" s="27" t="s">
        <v>1701</v>
      </c>
    </row>
    <row r="129" spans="1:4" s="24" customFormat="1">
      <c r="A129" s="23" t="s">
        <v>3910</v>
      </c>
      <c r="B129" s="24">
        <v>95</v>
      </c>
      <c r="C129" s="24">
        <f>SUM(B129:B132)</f>
        <v>329.67</v>
      </c>
      <c r="D129" s="24" t="s">
        <v>2657</v>
      </c>
    </row>
    <row r="130" spans="1:4" s="27" customFormat="1">
      <c r="A130" s="26" t="s">
        <v>3910</v>
      </c>
      <c r="B130" s="27">
        <v>80</v>
      </c>
      <c r="D130" s="27" t="s">
        <v>2657</v>
      </c>
    </row>
    <row r="131" spans="1:4" s="27" customFormat="1">
      <c r="A131" s="26" t="s">
        <v>3910</v>
      </c>
      <c r="B131" s="27">
        <v>90</v>
      </c>
      <c r="D131" s="27" t="s">
        <v>2657</v>
      </c>
    </row>
    <row r="132" spans="1:4" s="30" customFormat="1" ht="13.5" thickBot="1">
      <c r="A132" s="29" t="s">
        <v>3910</v>
      </c>
      <c r="B132" s="30">
        <v>64.67</v>
      </c>
      <c r="D132" s="30" t="s">
        <v>2657</v>
      </c>
    </row>
    <row r="133" spans="1:4">
      <c r="A133" s="27" t="s">
        <v>2299</v>
      </c>
      <c r="B133">
        <v>63.45</v>
      </c>
      <c r="C133">
        <f>SUM(B133:B136)</f>
        <v>278.95</v>
      </c>
      <c r="D133" t="s">
        <v>2653</v>
      </c>
    </row>
    <row r="134" spans="1:4">
      <c r="A134" s="27" t="s">
        <v>2299</v>
      </c>
      <c r="B134">
        <v>70.5</v>
      </c>
      <c r="D134" t="s">
        <v>2653</v>
      </c>
    </row>
    <row r="135" spans="1:4">
      <c r="A135" s="27" t="s">
        <v>2299</v>
      </c>
      <c r="B135">
        <v>65</v>
      </c>
      <c r="D135" t="s">
        <v>2653</v>
      </c>
    </row>
    <row r="136" spans="1:4" ht="13.5" thickBot="1">
      <c r="A136" s="27" t="s">
        <v>2299</v>
      </c>
      <c r="B136">
        <v>80</v>
      </c>
      <c r="D136" t="s">
        <v>2653</v>
      </c>
    </row>
    <row r="137" spans="1:4" s="24" customFormat="1">
      <c r="A137" s="23" t="s">
        <v>3539</v>
      </c>
      <c r="B137" s="24">
        <v>323.62</v>
      </c>
      <c r="C137" s="24">
        <f>SUM(B137:B140)</f>
        <v>737.33999999999992</v>
      </c>
      <c r="D137" s="24" t="s">
        <v>971</v>
      </c>
    </row>
    <row r="138" spans="1:4" s="27" customFormat="1">
      <c r="A138" s="26" t="s">
        <v>3539</v>
      </c>
      <c r="B138" s="27">
        <v>205.69</v>
      </c>
      <c r="D138" s="27" t="s">
        <v>1692</v>
      </c>
    </row>
    <row r="139" spans="1:4" s="27" customFormat="1">
      <c r="A139" s="26" t="s">
        <v>3539</v>
      </c>
      <c r="B139" s="27">
        <v>94.46</v>
      </c>
      <c r="D139" s="27" t="s">
        <v>1648</v>
      </c>
    </row>
    <row r="140" spans="1:4" s="30" customFormat="1" ht="13.5" thickBot="1">
      <c r="A140" s="29" t="s">
        <v>3539</v>
      </c>
      <c r="B140" s="30">
        <v>113.57</v>
      </c>
      <c r="D140" s="30" t="s">
        <v>1647</v>
      </c>
    </row>
    <row r="141" spans="1:4">
      <c r="A141" t="s">
        <v>949</v>
      </c>
      <c r="B141">
        <v>1000</v>
      </c>
      <c r="C141">
        <f>SUM(B141:B144)</f>
        <v>5697.6</v>
      </c>
      <c r="D141" t="s">
        <v>949</v>
      </c>
    </row>
    <row r="142" spans="1:4">
      <c r="A142" t="s">
        <v>1678</v>
      </c>
      <c r="B142">
        <v>1900</v>
      </c>
      <c r="D142" t="s">
        <v>1678</v>
      </c>
    </row>
    <row r="143" spans="1:4">
      <c r="A143" t="s">
        <v>3217</v>
      </c>
      <c r="B143">
        <v>1797.6</v>
      </c>
      <c r="D143" t="s">
        <v>3217</v>
      </c>
    </row>
    <row r="144" spans="1:4">
      <c r="A144" t="s">
        <v>3217</v>
      </c>
      <c r="B144">
        <v>1000</v>
      </c>
      <c r="D144" t="s">
        <v>3217</v>
      </c>
    </row>
    <row r="145" spans="1:4" s="30" customFormat="1" ht="13.5" thickBot="1">
      <c r="A145" s="29" t="s">
        <v>2875</v>
      </c>
      <c r="B145" s="30">
        <v>4765.57</v>
      </c>
      <c r="C145" s="30">
        <v>4765.57</v>
      </c>
      <c r="D145" s="30" t="s">
        <v>2875</v>
      </c>
    </row>
    <row r="148" spans="1:4">
      <c r="B148">
        <f>SUM(B2:B147)</f>
        <v>632073.35999999987</v>
      </c>
    </row>
    <row r="149" spans="1:4">
      <c r="B149">
        <v>632073.35650000011</v>
      </c>
    </row>
    <row r="150" spans="1:4">
      <c r="B150">
        <f>B149-B148</f>
        <v>-3.4999997587874532E-3</v>
      </c>
    </row>
  </sheetData>
  <phoneticPr fontId="2" type="noConversion"/>
  <pageMargins left="0.75" right="0.75" top="1" bottom="1" header="0" footer="0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227"/>
  <sheetViews>
    <sheetView topLeftCell="A203" workbookViewId="0">
      <selection activeCell="B2" sqref="B2:B221"/>
    </sheetView>
  </sheetViews>
  <sheetFormatPr baseColWidth="10" defaultRowHeight="12.75"/>
  <cols>
    <col min="1" max="1" width="71.5703125" customWidth="1"/>
  </cols>
  <sheetData>
    <row r="1" spans="1:4">
      <c r="A1" s="18" t="s">
        <v>1310</v>
      </c>
      <c r="B1" t="s">
        <v>1283</v>
      </c>
      <c r="D1" t="s">
        <v>1281</v>
      </c>
    </row>
    <row r="2" spans="1:4" s="27" customFormat="1">
      <c r="A2" s="26" t="s">
        <v>2435</v>
      </c>
      <c r="B2" s="27">
        <v>200</v>
      </c>
      <c r="C2" s="27">
        <v>200</v>
      </c>
      <c r="D2" s="27" t="s">
        <v>2435</v>
      </c>
    </row>
    <row r="3" spans="1:4" s="27" customFormat="1">
      <c r="A3" s="26" t="s">
        <v>2416</v>
      </c>
      <c r="B3" s="27">
        <v>45.62</v>
      </c>
      <c r="C3" s="27">
        <v>45.62</v>
      </c>
      <c r="D3" s="27" t="s">
        <v>2416</v>
      </c>
    </row>
    <row r="4" spans="1:4" s="27" customFormat="1">
      <c r="A4" s="26" t="s">
        <v>795</v>
      </c>
      <c r="B4" s="27">
        <v>1015.73</v>
      </c>
      <c r="C4" s="27">
        <v>1015.73</v>
      </c>
      <c r="D4" s="27" t="s">
        <v>795</v>
      </c>
    </row>
    <row r="5" spans="1:4" s="27" customFormat="1">
      <c r="A5" s="26" t="s">
        <v>2660</v>
      </c>
      <c r="B5" s="27">
        <v>5</v>
      </c>
      <c r="C5" s="27">
        <v>5</v>
      </c>
      <c r="D5" s="27" t="s">
        <v>2660</v>
      </c>
    </row>
    <row r="6" spans="1:4" s="27" customFormat="1">
      <c r="A6" s="26" t="s">
        <v>2660</v>
      </c>
      <c r="B6" s="27">
        <v>182</v>
      </c>
      <c r="C6" s="27">
        <v>182</v>
      </c>
      <c r="D6" s="27" t="s">
        <v>2660</v>
      </c>
    </row>
    <row r="7" spans="1:4" s="27" customFormat="1">
      <c r="A7" s="26" t="s">
        <v>2574</v>
      </c>
      <c r="B7" s="27">
        <v>55.5</v>
      </c>
      <c r="C7" s="27">
        <v>55.5</v>
      </c>
      <c r="D7" s="27" t="s">
        <v>2574</v>
      </c>
    </row>
    <row r="8" spans="1:4" s="27" customFormat="1">
      <c r="A8" s="26" t="s">
        <v>2415</v>
      </c>
      <c r="B8" s="27">
        <v>277.5</v>
      </c>
      <c r="C8" s="27">
        <v>277.5</v>
      </c>
      <c r="D8" s="27" t="s">
        <v>2415</v>
      </c>
    </row>
    <row r="9" spans="1:4" s="27" customFormat="1">
      <c r="A9" s="26" t="s">
        <v>3935</v>
      </c>
      <c r="B9" s="27">
        <v>3104.1</v>
      </c>
      <c r="C9" s="27">
        <v>3104.1</v>
      </c>
      <c r="D9" s="27" t="s">
        <v>3935</v>
      </c>
    </row>
    <row r="10" spans="1:4" s="27" customFormat="1">
      <c r="A10" s="26" t="s">
        <v>794</v>
      </c>
      <c r="B10" s="27">
        <v>8.9600000000000009</v>
      </c>
      <c r="C10" s="27">
        <v>8.9600000000000009</v>
      </c>
      <c r="D10" s="27" t="s">
        <v>794</v>
      </c>
    </row>
    <row r="11" spans="1:4" s="27" customFormat="1">
      <c r="A11" s="26" t="s">
        <v>2670</v>
      </c>
      <c r="B11" s="27">
        <v>15</v>
      </c>
      <c r="C11" s="27">
        <v>15</v>
      </c>
      <c r="D11" s="27" t="s">
        <v>2670</v>
      </c>
    </row>
    <row r="12" spans="1:4" s="27" customFormat="1">
      <c r="A12" s="26" t="s">
        <v>2670</v>
      </c>
      <c r="B12" s="27">
        <v>120</v>
      </c>
      <c r="C12" s="27">
        <v>120</v>
      </c>
      <c r="D12" s="27" t="s">
        <v>2670</v>
      </c>
    </row>
    <row r="13" spans="1:4" s="27" customFormat="1">
      <c r="A13" s="26" t="s">
        <v>4026</v>
      </c>
      <c r="B13" s="27">
        <v>10069.48</v>
      </c>
      <c r="C13" s="27">
        <v>10069.48</v>
      </c>
      <c r="D13" s="27" t="s">
        <v>4026</v>
      </c>
    </row>
    <row r="14" spans="1:4" s="27" customFormat="1">
      <c r="A14" s="26" t="s">
        <v>2414</v>
      </c>
      <c r="B14" s="27">
        <v>277.5</v>
      </c>
      <c r="C14" s="27">
        <v>277.5</v>
      </c>
      <c r="D14" s="27" t="s">
        <v>2414</v>
      </c>
    </row>
    <row r="15" spans="1:4">
      <c r="A15" t="s">
        <v>2671</v>
      </c>
      <c r="B15">
        <v>85</v>
      </c>
      <c r="C15">
        <f>SUM(B15:B16)</f>
        <v>1837.43</v>
      </c>
      <c r="D15" t="s">
        <v>2671</v>
      </c>
    </row>
    <row r="16" spans="1:4" ht="13.5" thickBot="1">
      <c r="A16" t="s">
        <v>2671</v>
      </c>
      <c r="B16">
        <v>1752.43</v>
      </c>
      <c r="D16" t="s">
        <v>2671</v>
      </c>
    </row>
    <row r="17" spans="1:4" s="24" customFormat="1">
      <c r="A17" s="23" t="s">
        <v>4000</v>
      </c>
      <c r="B17" s="24">
        <v>100</v>
      </c>
      <c r="C17" s="24">
        <v>100</v>
      </c>
      <c r="D17" s="24" t="s">
        <v>4000</v>
      </c>
    </row>
    <row r="18" spans="1:4" s="27" customFormat="1">
      <c r="A18" s="26" t="s">
        <v>4003</v>
      </c>
      <c r="B18" s="27">
        <v>300</v>
      </c>
      <c r="C18" s="27">
        <v>300</v>
      </c>
      <c r="D18" s="27" t="s">
        <v>4003</v>
      </c>
    </row>
    <row r="19" spans="1:4" s="27" customFormat="1">
      <c r="A19" s="26" t="s">
        <v>3634</v>
      </c>
      <c r="B19" s="27">
        <v>133.19999999999999</v>
      </c>
      <c r="C19" s="27">
        <v>133.19999999999999</v>
      </c>
      <c r="D19" s="27" t="s">
        <v>3634</v>
      </c>
    </row>
    <row r="20" spans="1:4">
      <c r="A20" s="27" t="s">
        <v>1319</v>
      </c>
      <c r="B20">
        <v>210.4</v>
      </c>
      <c r="C20">
        <f>SUM(B20:B36)</f>
        <v>3865.1</v>
      </c>
      <c r="D20" t="s">
        <v>43</v>
      </c>
    </row>
    <row r="21" spans="1:4">
      <c r="A21" s="27" t="s">
        <v>1319</v>
      </c>
      <c r="B21">
        <v>336</v>
      </c>
      <c r="D21" t="s">
        <v>42</v>
      </c>
    </row>
    <row r="22" spans="1:4">
      <c r="A22" s="27" t="s">
        <v>1319</v>
      </c>
      <c r="B22">
        <v>218.4</v>
      </c>
      <c r="D22" t="s">
        <v>2599</v>
      </c>
    </row>
    <row r="23" spans="1:4">
      <c r="A23" s="27" t="s">
        <v>1319</v>
      </c>
      <c r="B23">
        <v>168</v>
      </c>
      <c r="D23" t="s">
        <v>3936</v>
      </c>
    </row>
    <row r="24" spans="1:4">
      <c r="A24" s="27" t="s">
        <v>1319</v>
      </c>
      <c r="B24">
        <v>256</v>
      </c>
      <c r="D24" t="s">
        <v>2596</v>
      </c>
    </row>
    <row r="25" spans="1:4">
      <c r="A25" s="27" t="s">
        <v>1319</v>
      </c>
      <c r="B25">
        <v>370.4</v>
      </c>
      <c r="D25" t="s">
        <v>2598</v>
      </c>
    </row>
    <row r="26" spans="1:4">
      <c r="A26" s="27" t="s">
        <v>1319</v>
      </c>
      <c r="B26">
        <v>403.2</v>
      </c>
      <c r="D26" t="s">
        <v>2594</v>
      </c>
    </row>
    <row r="27" spans="1:4">
      <c r="A27" s="27" t="s">
        <v>1319</v>
      </c>
      <c r="B27">
        <v>336</v>
      </c>
      <c r="D27" t="s">
        <v>3937</v>
      </c>
    </row>
    <row r="28" spans="1:4">
      <c r="A28" s="27" t="s">
        <v>1319</v>
      </c>
      <c r="B28">
        <v>300</v>
      </c>
      <c r="D28" t="s">
        <v>2584</v>
      </c>
    </row>
    <row r="29" spans="1:4">
      <c r="A29" s="27" t="s">
        <v>1319</v>
      </c>
      <c r="B29">
        <v>150</v>
      </c>
      <c r="D29" t="s">
        <v>2433</v>
      </c>
    </row>
    <row r="30" spans="1:4">
      <c r="A30" s="27" t="s">
        <v>1319</v>
      </c>
      <c r="B30">
        <v>64</v>
      </c>
      <c r="D30" t="s">
        <v>2939</v>
      </c>
    </row>
    <row r="31" spans="1:4">
      <c r="A31" s="27" t="s">
        <v>1319</v>
      </c>
      <c r="B31">
        <v>68</v>
      </c>
      <c r="D31" t="s">
        <v>2935</v>
      </c>
    </row>
    <row r="32" spans="1:4">
      <c r="A32" s="27" t="s">
        <v>1319</v>
      </c>
      <c r="B32">
        <v>261.8</v>
      </c>
      <c r="D32" t="s">
        <v>2940</v>
      </c>
    </row>
    <row r="33" spans="1:4">
      <c r="A33" t="s">
        <v>1319</v>
      </c>
      <c r="B33">
        <v>203.3</v>
      </c>
      <c r="D33" t="s">
        <v>3347</v>
      </c>
    </row>
    <row r="34" spans="1:4">
      <c r="A34" s="27" t="s">
        <v>1319</v>
      </c>
      <c r="B34">
        <v>201.6</v>
      </c>
      <c r="D34" t="s">
        <v>2595</v>
      </c>
    </row>
    <row r="35" spans="1:4">
      <c r="A35" s="27" t="s">
        <v>1319</v>
      </c>
      <c r="B35">
        <v>168</v>
      </c>
      <c r="D35" t="s">
        <v>2597</v>
      </c>
    </row>
    <row r="36" spans="1:4" ht="13.5" thickBot="1">
      <c r="A36" s="27" t="s">
        <v>1319</v>
      </c>
      <c r="B36">
        <v>150</v>
      </c>
      <c r="D36" t="s">
        <v>1975</v>
      </c>
    </row>
    <row r="37" spans="1:4" s="24" customFormat="1">
      <c r="A37" s="23" t="s">
        <v>1361</v>
      </c>
      <c r="B37" s="24">
        <v>7187.98</v>
      </c>
      <c r="C37" s="24">
        <f>SUM(B37:B57)</f>
        <v>9959.2000000000007</v>
      </c>
      <c r="D37" s="24" t="s">
        <v>3629</v>
      </c>
    </row>
    <row r="38" spans="1:4" s="27" customFormat="1">
      <c r="A38" s="26" t="s">
        <v>1361</v>
      </c>
      <c r="B38" s="27">
        <v>168</v>
      </c>
      <c r="D38" s="27" t="s">
        <v>3989</v>
      </c>
    </row>
    <row r="39" spans="1:4" s="27" customFormat="1">
      <c r="A39" s="26" t="s">
        <v>1361</v>
      </c>
      <c r="B39" s="27">
        <v>56</v>
      </c>
      <c r="D39" s="27" t="s">
        <v>1992</v>
      </c>
    </row>
    <row r="40" spans="1:4" s="27" customFormat="1">
      <c r="A40" s="26" t="s">
        <v>1361</v>
      </c>
      <c r="B40" s="27">
        <v>168</v>
      </c>
      <c r="D40" s="27" t="s">
        <v>3646</v>
      </c>
    </row>
    <row r="41" spans="1:4" s="27" customFormat="1">
      <c r="A41" s="26" t="s">
        <v>1361</v>
      </c>
      <c r="B41" s="27">
        <v>203.46</v>
      </c>
      <c r="D41" s="27" t="s">
        <v>47</v>
      </c>
    </row>
    <row r="42" spans="1:4" s="27" customFormat="1">
      <c r="A42" s="26" t="s">
        <v>1361</v>
      </c>
      <c r="B42" s="27">
        <v>246.24</v>
      </c>
      <c r="D42" s="27" t="s">
        <v>4005</v>
      </c>
    </row>
    <row r="43" spans="1:4" s="27" customFormat="1">
      <c r="A43" s="26" t="s">
        <v>1361</v>
      </c>
      <c r="B43" s="27">
        <v>168</v>
      </c>
      <c r="D43" s="27" t="s">
        <v>45</v>
      </c>
    </row>
    <row r="44" spans="1:4" s="27" customFormat="1">
      <c r="A44" s="26" t="s">
        <v>1361</v>
      </c>
      <c r="B44" s="27">
        <v>120.6</v>
      </c>
      <c r="D44" s="27" t="s">
        <v>1993</v>
      </c>
    </row>
    <row r="45" spans="1:4" s="27" customFormat="1">
      <c r="A45" s="26" t="s">
        <v>1361</v>
      </c>
      <c r="B45" s="27">
        <v>314</v>
      </c>
      <c r="D45" s="27" t="s">
        <v>1995</v>
      </c>
    </row>
    <row r="46" spans="1:4" s="27" customFormat="1">
      <c r="A46" s="26" t="s">
        <v>1361</v>
      </c>
      <c r="B46" s="27">
        <v>221</v>
      </c>
      <c r="D46" s="27" t="s">
        <v>48</v>
      </c>
    </row>
    <row r="47" spans="1:4" s="27" customFormat="1">
      <c r="A47" s="26" t="s">
        <v>1361</v>
      </c>
      <c r="B47" s="27">
        <v>100</v>
      </c>
      <c r="D47" s="27" t="s">
        <v>1994</v>
      </c>
    </row>
    <row r="48" spans="1:4" s="27" customFormat="1">
      <c r="A48" s="26" t="s">
        <v>1361</v>
      </c>
      <c r="B48" s="27">
        <v>138</v>
      </c>
      <c r="D48" s="27" t="s">
        <v>1996</v>
      </c>
    </row>
    <row r="49" spans="1:4" s="27" customFormat="1">
      <c r="A49" s="26" t="s">
        <v>1361</v>
      </c>
      <c r="B49" s="27">
        <v>85.68</v>
      </c>
      <c r="D49" s="27" t="s">
        <v>1991</v>
      </c>
    </row>
    <row r="50" spans="1:4" s="27" customFormat="1">
      <c r="A50" s="26" t="s">
        <v>1361</v>
      </c>
      <c r="B50" s="27">
        <v>95</v>
      </c>
      <c r="D50" s="27" t="s">
        <v>1989</v>
      </c>
    </row>
    <row r="51" spans="1:4" s="27" customFormat="1">
      <c r="A51" s="26" t="s">
        <v>1361</v>
      </c>
      <c r="B51" s="27">
        <v>60.5</v>
      </c>
      <c r="D51" s="27" t="s">
        <v>49</v>
      </c>
    </row>
    <row r="52" spans="1:4" s="27" customFormat="1">
      <c r="A52" s="26" t="s">
        <v>1361</v>
      </c>
      <c r="B52" s="27">
        <v>133</v>
      </c>
      <c r="D52" s="27" t="s">
        <v>1990</v>
      </c>
    </row>
    <row r="53" spans="1:4" s="27" customFormat="1">
      <c r="A53" s="26" t="s">
        <v>1361</v>
      </c>
      <c r="B53" s="27">
        <v>150</v>
      </c>
      <c r="D53" s="27" t="s">
        <v>2934</v>
      </c>
    </row>
    <row r="54" spans="1:4" s="27" customFormat="1">
      <c r="A54" s="26" t="s">
        <v>1361</v>
      </c>
      <c r="B54" s="27">
        <v>168</v>
      </c>
      <c r="D54" s="27" t="s">
        <v>3645</v>
      </c>
    </row>
    <row r="55" spans="1:4" s="27" customFormat="1">
      <c r="A55" s="26" t="s">
        <v>1361</v>
      </c>
      <c r="B55" s="27">
        <v>53.6</v>
      </c>
      <c r="D55" s="27" t="s">
        <v>3647</v>
      </c>
    </row>
    <row r="56" spans="1:4" s="27" customFormat="1">
      <c r="A56" s="26" t="s">
        <v>1361</v>
      </c>
      <c r="B56" s="27">
        <v>17.5</v>
      </c>
      <c r="D56" s="27" t="s">
        <v>1988</v>
      </c>
    </row>
    <row r="57" spans="1:4" s="30" customFormat="1" ht="13.5" thickBot="1">
      <c r="A57" s="29" t="s">
        <v>1361</v>
      </c>
      <c r="B57" s="30">
        <v>104.64</v>
      </c>
      <c r="D57" s="30" t="s">
        <v>3638</v>
      </c>
    </row>
    <row r="58" spans="1:4">
      <c r="A58" s="27" t="s">
        <v>3906</v>
      </c>
      <c r="B58">
        <v>20000</v>
      </c>
      <c r="C58">
        <f>SUM(B58:B63)</f>
        <v>35769.829999999994</v>
      </c>
      <c r="D58" t="s">
        <v>4004</v>
      </c>
    </row>
    <row r="59" spans="1:4">
      <c r="A59" s="27" t="s">
        <v>3906</v>
      </c>
      <c r="B59">
        <v>14897.67</v>
      </c>
      <c r="D59" t="s">
        <v>4006</v>
      </c>
    </row>
    <row r="60" spans="1:4">
      <c r="A60" s="27" t="s">
        <v>3906</v>
      </c>
      <c r="B60">
        <v>139.21</v>
      </c>
      <c r="D60" t="s">
        <v>3628</v>
      </c>
    </row>
    <row r="61" spans="1:4">
      <c r="A61" s="27" t="s">
        <v>3906</v>
      </c>
      <c r="B61">
        <v>193.2</v>
      </c>
      <c r="D61" t="s">
        <v>50</v>
      </c>
    </row>
    <row r="62" spans="1:4">
      <c r="A62" s="27" t="s">
        <v>3906</v>
      </c>
      <c r="B62">
        <v>271.75</v>
      </c>
      <c r="D62" t="s">
        <v>2933</v>
      </c>
    </row>
    <row r="63" spans="1:4" ht="13.5" thickBot="1">
      <c r="A63" s="27" t="s">
        <v>3906</v>
      </c>
      <c r="B63">
        <v>268</v>
      </c>
      <c r="D63" t="s">
        <v>3627</v>
      </c>
    </row>
    <row r="64" spans="1:4" s="24" customFormat="1">
      <c r="A64" s="23" t="s">
        <v>2277</v>
      </c>
      <c r="B64" s="24">
        <v>43.94</v>
      </c>
      <c r="C64" s="24">
        <f>SUM(B64:B66)</f>
        <v>8118.19</v>
      </c>
      <c r="D64" s="24" t="s">
        <v>41</v>
      </c>
    </row>
    <row r="65" spans="1:4" s="27" customFormat="1">
      <c r="A65" s="26" t="s">
        <v>2277</v>
      </c>
      <c r="B65" s="27">
        <v>8003.24</v>
      </c>
      <c r="D65" s="27" t="s">
        <v>3630</v>
      </c>
    </row>
    <row r="66" spans="1:4" s="30" customFormat="1" ht="13.5" thickBot="1">
      <c r="A66" s="29" t="s">
        <v>2277</v>
      </c>
      <c r="B66" s="30">
        <v>71.010000000000005</v>
      </c>
      <c r="D66" s="30" t="s">
        <v>40</v>
      </c>
    </row>
    <row r="67" spans="1:4" ht="13.5" thickBot="1">
      <c r="A67" t="s">
        <v>1879</v>
      </c>
      <c r="B67">
        <v>9917</v>
      </c>
      <c r="C67">
        <v>9917</v>
      </c>
      <c r="D67" t="s">
        <v>29</v>
      </c>
    </row>
    <row r="68" spans="1:4" s="24" customFormat="1">
      <c r="A68" s="23" t="s">
        <v>1322</v>
      </c>
      <c r="B68" s="24">
        <v>4918.17</v>
      </c>
      <c r="C68" s="24">
        <f>SUM(B68:B72)</f>
        <v>31602.67</v>
      </c>
      <c r="D68" s="24" t="s">
        <v>1973</v>
      </c>
    </row>
    <row r="69" spans="1:4" s="27" customFormat="1">
      <c r="A69" s="26" t="s">
        <v>1322</v>
      </c>
      <c r="B69" s="27">
        <v>19282.54</v>
      </c>
      <c r="D69" s="27" t="s">
        <v>497</v>
      </c>
    </row>
    <row r="70" spans="1:4" s="27" customFormat="1">
      <c r="A70" s="26" t="s">
        <v>1322</v>
      </c>
      <c r="B70" s="27">
        <v>3889.3</v>
      </c>
      <c r="D70" s="27" t="s">
        <v>32</v>
      </c>
    </row>
    <row r="71" spans="1:4" s="27" customFormat="1">
      <c r="A71" s="26" t="s">
        <v>1322</v>
      </c>
      <c r="B71" s="27">
        <v>3023.75</v>
      </c>
      <c r="D71" s="27" t="s">
        <v>2554</v>
      </c>
    </row>
    <row r="72" spans="1:4" s="30" customFormat="1" ht="13.5" thickBot="1">
      <c r="A72" s="29" t="s">
        <v>1322</v>
      </c>
      <c r="B72" s="30">
        <v>488.91</v>
      </c>
      <c r="D72" s="30" t="s">
        <v>4024</v>
      </c>
    </row>
    <row r="73" spans="1:4">
      <c r="A73" t="s">
        <v>1332</v>
      </c>
      <c r="B73">
        <v>800.18</v>
      </c>
      <c r="C73">
        <f>SUM(B73:B91)</f>
        <v>18560.740000000002</v>
      </c>
      <c r="D73" t="s">
        <v>484</v>
      </c>
    </row>
    <row r="74" spans="1:4">
      <c r="A74" t="s">
        <v>1332</v>
      </c>
      <c r="B74">
        <v>730.6</v>
      </c>
      <c r="D74" t="s">
        <v>798</v>
      </c>
    </row>
    <row r="75" spans="1:4">
      <c r="A75" t="s">
        <v>1332</v>
      </c>
      <c r="B75">
        <v>965.44</v>
      </c>
      <c r="D75" t="s">
        <v>486</v>
      </c>
    </row>
    <row r="76" spans="1:4">
      <c r="A76" t="s">
        <v>1332</v>
      </c>
      <c r="B76">
        <v>869.76</v>
      </c>
      <c r="D76" t="s">
        <v>1309</v>
      </c>
    </row>
    <row r="77" spans="1:4">
      <c r="A77" t="s">
        <v>1332</v>
      </c>
      <c r="B77">
        <v>1095.9000000000001</v>
      </c>
      <c r="D77" t="s">
        <v>2555</v>
      </c>
    </row>
    <row r="78" spans="1:4">
      <c r="A78" t="s">
        <v>1332</v>
      </c>
      <c r="B78">
        <v>730.6</v>
      </c>
      <c r="D78" t="s">
        <v>4022</v>
      </c>
    </row>
    <row r="79" spans="1:4">
      <c r="A79" t="s">
        <v>1317</v>
      </c>
      <c r="B79">
        <v>1130.69</v>
      </c>
      <c r="D79" t="s">
        <v>494</v>
      </c>
    </row>
    <row r="80" spans="1:4">
      <c r="A80" t="s">
        <v>1317</v>
      </c>
      <c r="B80">
        <v>1130.69</v>
      </c>
      <c r="D80" t="s">
        <v>3633</v>
      </c>
    </row>
    <row r="81" spans="1:4">
      <c r="A81" t="s">
        <v>1317</v>
      </c>
      <c r="B81">
        <v>730.6</v>
      </c>
      <c r="D81" t="s">
        <v>2600</v>
      </c>
    </row>
    <row r="82" spans="1:4">
      <c r="A82" t="s">
        <v>1317</v>
      </c>
      <c r="B82">
        <v>956.74</v>
      </c>
      <c r="D82" t="s">
        <v>2560</v>
      </c>
    </row>
    <row r="83" spans="1:4">
      <c r="A83" t="s">
        <v>1317</v>
      </c>
      <c r="B83">
        <v>1130.69</v>
      </c>
      <c r="D83" t="s">
        <v>2937</v>
      </c>
    </row>
    <row r="84" spans="1:4">
      <c r="A84" t="s">
        <v>1317</v>
      </c>
      <c r="B84">
        <v>1095.9000000000001</v>
      </c>
      <c r="D84" t="s">
        <v>3948</v>
      </c>
    </row>
    <row r="85" spans="1:4">
      <c r="A85" t="s">
        <v>1317</v>
      </c>
      <c r="B85">
        <v>1156.79</v>
      </c>
      <c r="D85" t="s">
        <v>4001</v>
      </c>
    </row>
    <row r="86" spans="1:4">
      <c r="A86" t="s">
        <v>1317</v>
      </c>
      <c r="B86">
        <v>1156.79</v>
      </c>
      <c r="D86" t="s">
        <v>911</v>
      </c>
    </row>
    <row r="87" spans="1:4">
      <c r="A87" t="s">
        <v>1317</v>
      </c>
      <c r="B87">
        <v>1095.9000000000001</v>
      </c>
      <c r="D87" t="s">
        <v>3959</v>
      </c>
    </row>
    <row r="88" spans="1:4">
      <c r="A88" t="s">
        <v>1317</v>
      </c>
      <c r="B88">
        <v>1130.69</v>
      </c>
      <c r="D88" t="s">
        <v>2947</v>
      </c>
    </row>
    <row r="89" spans="1:4">
      <c r="A89" t="s">
        <v>1317</v>
      </c>
      <c r="B89">
        <v>1130.69</v>
      </c>
      <c r="D89" t="s">
        <v>2947</v>
      </c>
    </row>
    <row r="90" spans="1:4">
      <c r="A90" t="s">
        <v>1317</v>
      </c>
      <c r="B90">
        <v>930.65</v>
      </c>
      <c r="D90" t="s">
        <v>2432</v>
      </c>
    </row>
    <row r="91" spans="1:4" ht="13.5" thickBot="1">
      <c r="A91" t="s">
        <v>1317</v>
      </c>
      <c r="B91">
        <v>591.44000000000005</v>
      </c>
      <c r="D91" t="s">
        <v>1585</v>
      </c>
    </row>
    <row r="92" spans="1:4" s="24" customFormat="1">
      <c r="A92" s="23" t="s">
        <v>1316</v>
      </c>
      <c r="B92" s="24">
        <v>21416.28</v>
      </c>
      <c r="C92" s="24">
        <f>SUM(B92:B130)</f>
        <v>415166.57</v>
      </c>
      <c r="D92" s="24" t="s">
        <v>2580</v>
      </c>
    </row>
    <row r="93" spans="1:4" s="27" customFormat="1">
      <c r="A93" s="26" t="s">
        <v>1316</v>
      </c>
      <c r="B93" s="27">
        <v>5344.69</v>
      </c>
      <c r="D93" s="27" t="s">
        <v>1968</v>
      </c>
    </row>
    <row r="94" spans="1:4" s="27" customFormat="1">
      <c r="A94" s="26" t="s">
        <v>1316</v>
      </c>
      <c r="B94" s="27">
        <v>2672.35</v>
      </c>
      <c r="D94" s="27" t="s">
        <v>906</v>
      </c>
    </row>
    <row r="95" spans="1:4" s="27" customFormat="1">
      <c r="A95" s="26" t="s">
        <v>1316</v>
      </c>
      <c r="B95" s="27">
        <v>5344.69</v>
      </c>
      <c r="D95" s="27" t="s">
        <v>1384</v>
      </c>
    </row>
    <row r="96" spans="1:4" s="27" customFormat="1">
      <c r="A96" s="26" t="s">
        <v>1316</v>
      </c>
      <c r="B96" s="27">
        <v>5344.69</v>
      </c>
      <c r="D96" s="27" t="s">
        <v>1384</v>
      </c>
    </row>
    <row r="97" spans="1:4" s="27" customFormat="1">
      <c r="A97" s="26" t="s">
        <v>1316</v>
      </c>
      <c r="B97" s="27">
        <v>5344.69</v>
      </c>
      <c r="D97" s="27" t="s">
        <v>1384</v>
      </c>
    </row>
    <row r="98" spans="1:4" s="27" customFormat="1">
      <c r="A98" s="26" t="s">
        <v>1316</v>
      </c>
      <c r="B98" s="27">
        <v>5344.69</v>
      </c>
      <c r="D98" s="27" t="s">
        <v>1384</v>
      </c>
    </row>
    <row r="99" spans="1:4" s="27" customFormat="1">
      <c r="A99" s="26" t="s">
        <v>1316</v>
      </c>
      <c r="B99" s="27">
        <v>5344.69</v>
      </c>
      <c r="D99" s="27" t="s">
        <v>1384</v>
      </c>
    </row>
    <row r="100" spans="1:4" s="27" customFormat="1">
      <c r="A100" s="26" t="s">
        <v>1316</v>
      </c>
      <c r="B100" s="27">
        <v>5344.69</v>
      </c>
      <c r="D100" s="27" t="s">
        <v>1384</v>
      </c>
    </row>
    <row r="101" spans="1:4" s="27" customFormat="1">
      <c r="A101" s="26" t="s">
        <v>1316</v>
      </c>
      <c r="B101" s="27">
        <v>5318.49</v>
      </c>
      <c r="D101" s="27" t="s">
        <v>1384</v>
      </c>
    </row>
    <row r="102" spans="1:4" s="27" customFormat="1">
      <c r="A102" s="26" t="s">
        <v>1316</v>
      </c>
      <c r="B102" s="27">
        <v>5344.69</v>
      </c>
      <c r="D102" s="27" t="s">
        <v>1384</v>
      </c>
    </row>
    <row r="103" spans="1:4" s="27" customFormat="1">
      <c r="A103" s="26" t="s">
        <v>1316</v>
      </c>
      <c r="B103" s="27">
        <v>8017.04</v>
      </c>
      <c r="D103" s="27" t="s">
        <v>2876</v>
      </c>
    </row>
    <row r="104" spans="1:4" s="27" customFormat="1">
      <c r="A104" s="26" t="s">
        <v>1316</v>
      </c>
      <c r="B104" s="27">
        <v>8017.04</v>
      </c>
      <c r="D104" s="27" t="s">
        <v>2876</v>
      </c>
    </row>
    <row r="105" spans="1:4" s="27" customFormat="1">
      <c r="A105" s="26" t="s">
        <v>1316</v>
      </c>
      <c r="B105" s="27">
        <v>10489.61</v>
      </c>
      <c r="D105" s="27" t="s">
        <v>2431</v>
      </c>
    </row>
    <row r="106" spans="1:4" s="27" customFormat="1">
      <c r="A106" s="26" t="s">
        <v>1316</v>
      </c>
      <c r="B106" s="27">
        <v>16608.54</v>
      </c>
      <c r="D106" s="27" t="s">
        <v>2553</v>
      </c>
    </row>
    <row r="107" spans="1:4" s="27" customFormat="1">
      <c r="A107" s="26" t="s">
        <v>1316</v>
      </c>
      <c r="B107" s="27">
        <v>17482.68</v>
      </c>
      <c r="D107" s="27" t="s">
        <v>3947</v>
      </c>
    </row>
    <row r="108" spans="1:4" s="27" customFormat="1">
      <c r="A108" s="26" t="s">
        <v>1316</v>
      </c>
      <c r="B108" s="27">
        <v>17482.68</v>
      </c>
      <c r="D108" s="27" t="s">
        <v>3635</v>
      </c>
    </row>
    <row r="109" spans="1:4" s="27" customFormat="1">
      <c r="A109" s="26" t="s">
        <v>1316</v>
      </c>
      <c r="B109" s="27">
        <v>19668.009999999998</v>
      </c>
      <c r="D109" s="27" t="s">
        <v>493</v>
      </c>
    </row>
    <row r="110" spans="1:4" s="27" customFormat="1">
      <c r="A110" s="26" t="s">
        <v>1316</v>
      </c>
      <c r="B110" s="27">
        <v>5344.69</v>
      </c>
      <c r="D110" s="27" t="s">
        <v>2946</v>
      </c>
    </row>
    <row r="111" spans="1:4" s="27" customFormat="1">
      <c r="A111" s="26" t="s">
        <v>1316</v>
      </c>
      <c r="B111" s="27">
        <v>4008.52</v>
      </c>
      <c r="D111" s="27" t="s">
        <v>797</v>
      </c>
    </row>
    <row r="112" spans="1:4" s="27" customFormat="1">
      <c r="A112" s="26" t="s">
        <v>1316</v>
      </c>
      <c r="B112" s="27">
        <v>5344.69</v>
      </c>
      <c r="D112" s="27" t="s">
        <v>31</v>
      </c>
    </row>
    <row r="113" spans="1:4" s="27" customFormat="1">
      <c r="A113" s="26" t="s">
        <v>1316</v>
      </c>
      <c r="B113" s="27">
        <v>10489.61</v>
      </c>
      <c r="D113" s="27" t="s">
        <v>796</v>
      </c>
    </row>
    <row r="114" spans="1:4" s="27" customFormat="1">
      <c r="A114" s="26"/>
      <c r="B114" s="38">
        <v>10772.74</v>
      </c>
    </row>
    <row r="115" spans="1:4" s="27" customFormat="1">
      <c r="A115" s="26" t="s">
        <v>1316</v>
      </c>
      <c r="B115" s="27">
        <v>16608.54</v>
      </c>
      <c r="D115" s="27" t="s">
        <v>4023</v>
      </c>
    </row>
    <row r="116" spans="1:4" s="27" customFormat="1">
      <c r="A116" s="26" t="s">
        <v>1316</v>
      </c>
      <c r="B116" s="27">
        <v>18793.88</v>
      </c>
      <c r="D116" s="27" t="s">
        <v>3960</v>
      </c>
    </row>
    <row r="117" spans="1:4" s="27" customFormat="1">
      <c r="A117" s="26" t="s">
        <v>1316</v>
      </c>
      <c r="B117" s="27">
        <v>8566.51</v>
      </c>
      <c r="D117" s="27" t="s">
        <v>30</v>
      </c>
    </row>
    <row r="118" spans="1:4" s="27" customFormat="1">
      <c r="A118" s="26" t="s">
        <v>1316</v>
      </c>
      <c r="B118" s="27">
        <v>5344.69</v>
      </c>
      <c r="D118" s="27" t="s">
        <v>1631</v>
      </c>
    </row>
    <row r="119" spans="1:4" s="27" customFormat="1">
      <c r="A119" s="26" t="s">
        <v>1316</v>
      </c>
      <c r="B119" s="27">
        <v>19230.939999999999</v>
      </c>
      <c r="D119" s="27" t="s">
        <v>3644</v>
      </c>
    </row>
    <row r="120" spans="1:4" s="27" customFormat="1">
      <c r="A120" s="26" t="s">
        <v>1316</v>
      </c>
      <c r="B120" s="27">
        <v>5344.69</v>
      </c>
      <c r="D120" s="27" t="s">
        <v>2572</v>
      </c>
    </row>
    <row r="121" spans="1:4" s="27" customFormat="1">
      <c r="A121" s="26" t="s">
        <v>1316</v>
      </c>
      <c r="B121" s="27">
        <v>5344.69</v>
      </c>
      <c r="D121" s="27" t="s">
        <v>1308</v>
      </c>
    </row>
    <row r="122" spans="1:4" s="27" customFormat="1">
      <c r="A122" s="26" t="s">
        <v>1316</v>
      </c>
      <c r="B122" s="27">
        <v>12237.87</v>
      </c>
      <c r="D122" s="27" t="s">
        <v>1307</v>
      </c>
    </row>
    <row r="123" spans="1:4" s="27" customFormat="1">
      <c r="A123" s="26" t="s">
        <v>1316</v>
      </c>
      <c r="B123" s="27">
        <v>13220.41</v>
      </c>
      <c r="D123" s="27" t="s">
        <v>2601</v>
      </c>
    </row>
    <row r="124" spans="1:4" s="27" customFormat="1">
      <c r="A124" s="26" t="s">
        <v>1316</v>
      </c>
      <c r="B124" s="27">
        <v>18793.88</v>
      </c>
      <c r="D124" s="27" t="s">
        <v>2945</v>
      </c>
    </row>
    <row r="125" spans="1:4" s="27" customFormat="1">
      <c r="A125" s="26" t="s">
        <v>1316</v>
      </c>
      <c r="B125" s="27">
        <v>19230.95</v>
      </c>
      <c r="D125" s="27" t="s">
        <v>1967</v>
      </c>
    </row>
    <row r="126" spans="1:4" s="27" customFormat="1">
      <c r="A126" s="26" t="s">
        <v>1316</v>
      </c>
      <c r="B126" s="27">
        <v>7867.2</v>
      </c>
      <c r="D126" s="27" t="s">
        <v>1584</v>
      </c>
    </row>
    <row r="127" spans="1:4" s="27" customFormat="1">
      <c r="A127" s="26" t="s">
        <v>1316</v>
      </c>
      <c r="B127" s="27">
        <v>13986.14</v>
      </c>
      <c r="D127" s="27" t="s">
        <v>2559</v>
      </c>
    </row>
    <row r="128" spans="1:4" s="27" customFormat="1">
      <c r="A128" s="26" t="s">
        <v>1316</v>
      </c>
      <c r="B128" s="27">
        <v>19230.939999999999</v>
      </c>
      <c r="D128" s="27" t="s">
        <v>905</v>
      </c>
    </row>
    <row r="129" spans="1:4" s="27" customFormat="1">
      <c r="A129" s="26" t="s">
        <v>1316</v>
      </c>
      <c r="B129" s="27">
        <v>18793.88</v>
      </c>
      <c r="D129" s="27" t="s">
        <v>4002</v>
      </c>
    </row>
    <row r="130" spans="1:4" s="30" customFormat="1" ht="13.5" thickBot="1">
      <c r="A130" s="29" t="s">
        <v>1316</v>
      </c>
      <c r="B130" s="30">
        <v>6680.87</v>
      </c>
      <c r="D130" s="30" t="s">
        <v>483</v>
      </c>
    </row>
    <row r="131" spans="1:4">
      <c r="A131" t="s">
        <v>2295</v>
      </c>
      <c r="B131">
        <v>369.36</v>
      </c>
      <c r="C131">
        <f>SUM(B131:B135)</f>
        <v>1583.29</v>
      </c>
      <c r="D131" t="s">
        <v>2578</v>
      </c>
    </row>
    <row r="132" spans="1:4">
      <c r="A132" t="s">
        <v>2295</v>
      </c>
      <c r="B132">
        <v>923.4</v>
      </c>
      <c r="D132" t="s">
        <v>3636</v>
      </c>
    </row>
    <row r="133" spans="1:4">
      <c r="A133" t="s">
        <v>2295</v>
      </c>
      <c r="B133">
        <v>46.54</v>
      </c>
      <c r="D133" t="s">
        <v>3637</v>
      </c>
    </row>
    <row r="134" spans="1:4">
      <c r="A134" t="s">
        <v>2295</v>
      </c>
      <c r="B134">
        <v>23.35</v>
      </c>
      <c r="D134" t="s">
        <v>3637</v>
      </c>
    </row>
    <row r="135" spans="1:4" ht="13.5" thickBot="1">
      <c r="A135" t="s">
        <v>2295</v>
      </c>
      <c r="B135">
        <v>220.64</v>
      </c>
      <c r="D135" t="s">
        <v>485</v>
      </c>
    </row>
    <row r="136" spans="1:4" s="21" customFormat="1" ht="13.5" thickBot="1">
      <c r="A136" s="19" t="s">
        <v>3748</v>
      </c>
      <c r="B136" s="21">
        <v>93.79</v>
      </c>
      <c r="C136" s="21">
        <v>93.79</v>
      </c>
      <c r="D136" s="21" t="s">
        <v>2419</v>
      </c>
    </row>
    <row r="137" spans="1:4">
      <c r="A137" t="s">
        <v>1314</v>
      </c>
      <c r="B137">
        <v>430</v>
      </c>
      <c r="C137">
        <f>SUM(B137:B138)</f>
        <v>825.6</v>
      </c>
      <c r="D137" t="s">
        <v>1970</v>
      </c>
    </row>
    <row r="138" spans="1:4" ht="13.5" thickBot="1">
      <c r="A138" t="s">
        <v>1314</v>
      </c>
      <c r="B138">
        <v>395.6</v>
      </c>
      <c r="D138" t="s">
        <v>2669</v>
      </c>
    </row>
    <row r="139" spans="1:4" s="21" customFormat="1" ht="13.5" thickBot="1">
      <c r="A139" s="19" t="s">
        <v>3907</v>
      </c>
      <c r="B139" s="21">
        <v>222</v>
      </c>
      <c r="C139" s="21">
        <v>222</v>
      </c>
      <c r="D139" s="21" t="s">
        <v>792</v>
      </c>
    </row>
    <row r="140" spans="1:4">
      <c r="A140" t="s">
        <v>1313</v>
      </c>
      <c r="B140">
        <v>333</v>
      </c>
      <c r="C140">
        <f>SUM(B140:B146)</f>
        <v>2206.5700000000002</v>
      </c>
      <c r="D140" t="s">
        <v>2418</v>
      </c>
    </row>
    <row r="141" spans="1:4">
      <c r="A141" t="s">
        <v>1313</v>
      </c>
      <c r="B141">
        <v>242.53</v>
      </c>
      <c r="D141" t="s">
        <v>2423</v>
      </c>
    </row>
    <row r="142" spans="1:4">
      <c r="A142" t="s">
        <v>1313</v>
      </c>
      <c r="B142">
        <v>242.53</v>
      </c>
      <c r="D142" t="s">
        <v>799</v>
      </c>
    </row>
    <row r="143" spans="1:4">
      <c r="A143" t="s">
        <v>1313</v>
      </c>
      <c r="B143">
        <v>672</v>
      </c>
      <c r="D143" t="s">
        <v>791</v>
      </c>
    </row>
    <row r="144" spans="1:4">
      <c r="A144" t="s">
        <v>1313</v>
      </c>
      <c r="B144">
        <v>163.92</v>
      </c>
      <c r="D144" t="s">
        <v>2573</v>
      </c>
    </row>
    <row r="145" spans="1:4">
      <c r="A145" t="s">
        <v>1313</v>
      </c>
      <c r="B145">
        <v>389.06</v>
      </c>
      <c r="D145" t="s">
        <v>1987</v>
      </c>
    </row>
    <row r="146" spans="1:4" ht="13.5" thickBot="1">
      <c r="A146" t="s">
        <v>1313</v>
      </c>
      <c r="B146">
        <v>163.53</v>
      </c>
      <c r="D146" t="s">
        <v>2422</v>
      </c>
    </row>
    <row r="147" spans="1:4" s="24" customFormat="1">
      <c r="A147" s="23" t="s">
        <v>3747</v>
      </c>
      <c r="B147" s="24">
        <v>130.19999999999999</v>
      </c>
      <c r="C147" s="24">
        <f>SUM(B147:B149)</f>
        <v>321.29999999999995</v>
      </c>
      <c r="D147" s="24" t="s">
        <v>800</v>
      </c>
    </row>
    <row r="148" spans="1:4" s="27" customFormat="1">
      <c r="A148" s="26" t="s">
        <v>3747</v>
      </c>
      <c r="B148" s="27">
        <v>70</v>
      </c>
      <c r="D148" s="27" t="s">
        <v>2585</v>
      </c>
    </row>
    <row r="149" spans="1:4" s="30" customFormat="1" ht="13.5" thickBot="1">
      <c r="A149" s="29" t="s">
        <v>3747</v>
      </c>
      <c r="B149" s="30">
        <v>121.1</v>
      </c>
      <c r="D149" s="30" t="s">
        <v>496</v>
      </c>
    </row>
    <row r="150" spans="1:4" ht="13.5" thickBot="1">
      <c r="A150" t="s">
        <v>3915</v>
      </c>
      <c r="B150">
        <v>242.47</v>
      </c>
      <c r="C150">
        <v>242.47</v>
      </c>
      <c r="D150" t="s">
        <v>2421</v>
      </c>
    </row>
    <row r="151" spans="1:4" s="24" customFormat="1">
      <c r="A151" s="23" t="s">
        <v>1323</v>
      </c>
      <c r="B151" s="24">
        <v>202</v>
      </c>
      <c r="C151" s="24">
        <f>SUM(B151:B154)</f>
        <v>1057</v>
      </c>
      <c r="D151" s="24" t="s">
        <v>2586</v>
      </c>
    </row>
    <row r="152" spans="1:4" s="27" customFormat="1">
      <c r="A152" s="26" t="s">
        <v>1323</v>
      </c>
      <c r="B152" s="27">
        <v>360</v>
      </c>
      <c r="D152" s="27" t="s">
        <v>2582</v>
      </c>
    </row>
    <row r="153" spans="1:4" s="27" customFormat="1">
      <c r="A153" s="26" t="s">
        <v>1323</v>
      </c>
      <c r="B153" s="27">
        <v>240</v>
      </c>
      <c r="D153" s="27" t="s">
        <v>1978</v>
      </c>
    </row>
    <row r="154" spans="1:4" s="30" customFormat="1" ht="13.5" thickBot="1">
      <c r="A154" s="29" t="s">
        <v>1323</v>
      </c>
      <c r="B154" s="30">
        <v>255</v>
      </c>
      <c r="D154" s="30" t="s">
        <v>2603</v>
      </c>
    </row>
    <row r="155" spans="1:4" ht="13.5" thickBot="1">
      <c r="A155" t="s">
        <v>3150</v>
      </c>
      <c r="B155">
        <v>262.18</v>
      </c>
      <c r="C155">
        <v>262.18</v>
      </c>
      <c r="D155" t="s">
        <v>4027</v>
      </c>
    </row>
    <row r="156" spans="1:4" s="21" customFormat="1" ht="13.5" thickBot="1">
      <c r="A156" s="19" t="s">
        <v>3632</v>
      </c>
      <c r="B156" s="21">
        <v>120</v>
      </c>
      <c r="C156" s="21">
        <v>120</v>
      </c>
      <c r="D156" s="21" t="s">
        <v>3632</v>
      </c>
    </row>
    <row r="157" spans="1:4">
      <c r="A157" t="s">
        <v>2938</v>
      </c>
      <c r="B157">
        <v>126</v>
      </c>
      <c r="C157">
        <f>SUM(B157:B158)</f>
        <v>151.56</v>
      </c>
      <c r="D157" t="s">
        <v>2938</v>
      </c>
    </row>
    <row r="158" spans="1:4" ht="13.5" thickBot="1">
      <c r="A158" t="s">
        <v>1969</v>
      </c>
      <c r="B158">
        <v>25.56</v>
      </c>
      <c r="D158" t="s">
        <v>1969</v>
      </c>
    </row>
    <row r="159" spans="1:4" s="21" customFormat="1" ht="13.5" thickBot="1">
      <c r="A159" s="19" t="s">
        <v>789</v>
      </c>
      <c r="B159" s="21">
        <v>249.1</v>
      </c>
      <c r="C159" s="21">
        <v>249.1</v>
      </c>
      <c r="D159" s="21" t="s">
        <v>789</v>
      </c>
    </row>
    <row r="160" spans="1:4">
      <c r="A160" t="s">
        <v>3540</v>
      </c>
      <c r="B160">
        <v>220.81</v>
      </c>
      <c r="C160">
        <v>220.81</v>
      </c>
      <c r="D160" t="s">
        <v>33</v>
      </c>
    </row>
    <row r="161" spans="1:4" ht="13.5" thickBot="1">
      <c r="A161" t="s">
        <v>1986</v>
      </c>
      <c r="B161">
        <v>995.49</v>
      </c>
      <c r="C161">
        <v>995.49</v>
      </c>
      <c r="D161" t="s">
        <v>1986</v>
      </c>
    </row>
    <row r="162" spans="1:4" s="24" customFormat="1">
      <c r="A162" s="23" t="s">
        <v>2662</v>
      </c>
      <c r="B162" s="24">
        <v>20</v>
      </c>
      <c r="C162" s="24">
        <f>SUM(B162:B164)</f>
        <v>136</v>
      </c>
      <c r="D162" s="24" t="s">
        <v>2662</v>
      </c>
    </row>
    <row r="163" spans="1:4" s="27" customFormat="1">
      <c r="A163" s="26" t="s">
        <v>2662</v>
      </c>
      <c r="B163" s="27">
        <v>108.5</v>
      </c>
      <c r="D163" s="27" t="s">
        <v>2662</v>
      </c>
    </row>
    <row r="164" spans="1:4" s="30" customFormat="1" ht="13.5" thickBot="1">
      <c r="A164" s="29" t="s">
        <v>2662</v>
      </c>
      <c r="B164" s="30">
        <v>7.5</v>
      </c>
      <c r="D164" s="30" t="s">
        <v>2662</v>
      </c>
    </row>
    <row r="165" spans="1:4">
      <c r="A165" t="s">
        <v>480</v>
      </c>
      <c r="B165">
        <v>382.48</v>
      </c>
      <c r="C165">
        <v>382.48</v>
      </c>
      <c r="D165" t="s">
        <v>480</v>
      </c>
    </row>
    <row r="166" spans="1:4">
      <c r="A166" t="s">
        <v>790</v>
      </c>
      <c r="B166">
        <v>10000</v>
      </c>
      <c r="C166">
        <v>10000</v>
      </c>
      <c r="D166" t="s">
        <v>790</v>
      </c>
    </row>
    <row r="167" spans="1:4">
      <c r="A167" t="s">
        <v>2438</v>
      </c>
      <c r="B167">
        <v>39.200000000000003</v>
      </c>
      <c r="C167">
        <v>39.200000000000003</v>
      </c>
      <c r="D167" t="s">
        <v>2424</v>
      </c>
    </row>
    <row r="168" spans="1:4">
      <c r="A168" t="s">
        <v>3526</v>
      </c>
      <c r="B168">
        <v>210.4</v>
      </c>
      <c r="C168">
        <v>210.4</v>
      </c>
      <c r="D168" t="s">
        <v>481</v>
      </c>
    </row>
    <row r="169" spans="1:4">
      <c r="A169" t="s">
        <v>2441</v>
      </c>
      <c r="B169">
        <v>215.28</v>
      </c>
      <c r="C169">
        <v>215.28</v>
      </c>
      <c r="D169" t="s">
        <v>2436</v>
      </c>
    </row>
    <row r="170" spans="1:4" ht="13.5" thickBot="1">
      <c r="A170" t="s">
        <v>1331</v>
      </c>
      <c r="B170">
        <v>100</v>
      </c>
      <c r="C170">
        <v>100</v>
      </c>
      <c r="D170" t="s">
        <v>1582</v>
      </c>
    </row>
    <row r="171" spans="1:4" s="24" customFormat="1">
      <c r="A171" s="23" t="s">
        <v>1337</v>
      </c>
      <c r="B171" s="24">
        <v>196.4</v>
      </c>
      <c r="C171" s="24">
        <f>SUM(B171:B182)</f>
        <v>1762.8700000000001</v>
      </c>
      <c r="D171" s="24" t="s">
        <v>3631</v>
      </c>
    </row>
    <row r="172" spans="1:4" s="27" customFormat="1">
      <c r="A172" s="26" t="s">
        <v>1337</v>
      </c>
      <c r="B172" s="27">
        <v>180.66</v>
      </c>
      <c r="D172" s="27" t="s">
        <v>3950</v>
      </c>
    </row>
    <row r="173" spans="1:4" s="27" customFormat="1">
      <c r="A173" s="26" t="s">
        <v>1337</v>
      </c>
      <c r="B173" s="27">
        <v>183.12</v>
      </c>
      <c r="D173" s="27" t="s">
        <v>44</v>
      </c>
    </row>
    <row r="174" spans="1:4" s="27" customFormat="1">
      <c r="A174" s="26" t="s">
        <v>1337</v>
      </c>
      <c r="B174" s="27">
        <v>194.6</v>
      </c>
      <c r="D174" s="27" t="s">
        <v>44</v>
      </c>
    </row>
    <row r="175" spans="1:4" s="27" customFormat="1">
      <c r="A175" s="26" t="s">
        <v>1337</v>
      </c>
      <c r="B175" s="27">
        <v>78.400000000000006</v>
      </c>
      <c r="D175" s="27" t="s">
        <v>1976</v>
      </c>
    </row>
    <row r="176" spans="1:4" s="27" customFormat="1">
      <c r="A176" s="26" t="s">
        <v>1337</v>
      </c>
      <c r="B176" s="27">
        <v>256.92</v>
      </c>
      <c r="D176" s="27" t="s">
        <v>1431</v>
      </c>
    </row>
    <row r="177" spans="1:4" s="27" customFormat="1">
      <c r="A177" s="26" t="s">
        <v>1337</v>
      </c>
      <c r="B177" s="27">
        <v>114.84</v>
      </c>
      <c r="D177" s="27" t="s">
        <v>1984</v>
      </c>
    </row>
    <row r="178" spans="1:4" s="27" customFormat="1">
      <c r="A178" s="26" t="s">
        <v>1337</v>
      </c>
      <c r="B178" s="27">
        <v>152.32</v>
      </c>
      <c r="D178" s="27" t="s">
        <v>2936</v>
      </c>
    </row>
    <row r="179" spans="1:4" s="27" customFormat="1">
      <c r="A179" s="26" t="s">
        <v>1337</v>
      </c>
      <c r="B179" s="27">
        <v>29.45</v>
      </c>
      <c r="D179" s="27" t="s">
        <v>2552</v>
      </c>
    </row>
    <row r="180" spans="1:4" s="27" customFormat="1">
      <c r="A180" s="26" t="s">
        <v>1337</v>
      </c>
      <c r="B180" s="27">
        <v>153.16</v>
      </c>
      <c r="D180" s="27" t="s">
        <v>1462</v>
      </c>
    </row>
    <row r="181" spans="1:4" s="27" customFormat="1">
      <c r="A181" s="26" t="s">
        <v>1337</v>
      </c>
      <c r="B181" s="27">
        <v>27.34</v>
      </c>
      <c r="D181" s="27" t="s">
        <v>482</v>
      </c>
    </row>
    <row r="182" spans="1:4" s="30" customFormat="1" ht="13.5" thickBot="1">
      <c r="A182" s="29" t="s">
        <v>1337</v>
      </c>
      <c r="B182" s="30">
        <v>195.66</v>
      </c>
      <c r="D182" s="30" t="s">
        <v>46</v>
      </c>
    </row>
    <row r="183" spans="1:4">
      <c r="A183" t="s">
        <v>1979</v>
      </c>
      <c r="B183">
        <v>245.21</v>
      </c>
      <c r="C183">
        <v>245.21</v>
      </c>
      <c r="D183" t="s">
        <v>1979</v>
      </c>
    </row>
    <row r="184" spans="1:4" ht="13.5" thickBot="1">
      <c r="A184" t="s">
        <v>3149</v>
      </c>
      <c r="B184">
        <v>3072.81</v>
      </c>
      <c r="C184">
        <v>3072.81</v>
      </c>
      <c r="D184" t="s">
        <v>1972</v>
      </c>
    </row>
    <row r="185" spans="1:4" s="24" customFormat="1">
      <c r="A185" s="23" t="s">
        <v>3916</v>
      </c>
      <c r="B185" s="24">
        <v>92.75</v>
      </c>
      <c r="C185" s="24">
        <f>SUM(B185:B189)</f>
        <v>655.04999999999995</v>
      </c>
      <c r="D185" s="24" t="s">
        <v>3949</v>
      </c>
    </row>
    <row r="186" spans="1:4" s="27" customFormat="1">
      <c r="A186" s="26" t="s">
        <v>3916</v>
      </c>
      <c r="B186" s="27">
        <v>100.59</v>
      </c>
      <c r="D186" s="27" t="s">
        <v>2579</v>
      </c>
    </row>
    <row r="187" spans="1:4" s="27" customFormat="1">
      <c r="A187" s="26" t="s">
        <v>1327</v>
      </c>
      <c r="B187" s="27">
        <v>123.06</v>
      </c>
      <c r="D187" s="27" t="s">
        <v>1997</v>
      </c>
    </row>
    <row r="188" spans="1:4" s="27" customFormat="1">
      <c r="A188" s="26" t="s">
        <v>1327</v>
      </c>
      <c r="B188" s="27">
        <v>150.49</v>
      </c>
      <c r="D188" s="27" t="s">
        <v>2665</v>
      </c>
    </row>
    <row r="189" spans="1:4" s="30" customFormat="1" ht="13.5" thickBot="1">
      <c r="A189" s="29" t="s">
        <v>1327</v>
      </c>
      <c r="B189" s="30">
        <v>188.16</v>
      </c>
      <c r="D189" s="30" t="s">
        <v>2665</v>
      </c>
    </row>
    <row r="190" spans="1:4" ht="13.5" thickBot="1">
      <c r="A190" t="s">
        <v>3148</v>
      </c>
      <c r="B190">
        <v>265.29000000000002</v>
      </c>
      <c r="C190">
        <v>265.29000000000002</v>
      </c>
      <c r="D190" t="s">
        <v>2417</v>
      </c>
    </row>
    <row r="191" spans="1:4" s="24" customFormat="1">
      <c r="A191" s="23" t="s">
        <v>3749</v>
      </c>
      <c r="B191" s="24">
        <v>1170</v>
      </c>
      <c r="C191" s="24">
        <f>SUM(B191:B193)</f>
        <v>2896.8199999999997</v>
      </c>
      <c r="D191" s="24" t="s">
        <v>2663</v>
      </c>
    </row>
    <row r="192" spans="1:4" s="27" customFormat="1">
      <c r="A192" s="26" t="s">
        <v>3749</v>
      </c>
      <c r="B192" s="27">
        <v>1624.24</v>
      </c>
      <c r="D192" s="27" t="s">
        <v>2663</v>
      </c>
    </row>
    <row r="193" spans="1:4" s="30" customFormat="1" ht="13.5" thickBot="1">
      <c r="A193" s="29" t="s">
        <v>3749</v>
      </c>
      <c r="B193" s="30">
        <v>102.58</v>
      </c>
      <c r="D193" s="30" t="s">
        <v>2434</v>
      </c>
    </row>
    <row r="194" spans="1:4">
      <c r="A194" s="27" t="s">
        <v>3910</v>
      </c>
      <c r="B194">
        <v>105.58</v>
      </c>
      <c r="C194">
        <f>SUM(B194:B195)</f>
        <v>1694.62</v>
      </c>
      <c r="D194" t="s">
        <v>1583</v>
      </c>
    </row>
    <row r="195" spans="1:4" ht="13.5" thickBot="1">
      <c r="A195" s="27" t="s">
        <v>3910</v>
      </c>
      <c r="B195">
        <v>1589.04</v>
      </c>
      <c r="D195" t="s">
        <v>28</v>
      </c>
    </row>
    <row r="196" spans="1:4" s="24" customFormat="1">
      <c r="A196" s="23" t="s">
        <v>3917</v>
      </c>
      <c r="B196" s="24">
        <v>300</v>
      </c>
      <c r="C196" s="24">
        <f>SUM(B196:B215)</f>
        <v>4168.0200000000004</v>
      </c>
      <c r="D196" s="24" t="s">
        <v>3998</v>
      </c>
    </row>
    <row r="197" spans="1:4" s="27" customFormat="1">
      <c r="A197" s="26" t="s">
        <v>3917</v>
      </c>
      <c r="B197" s="27">
        <v>245</v>
      </c>
      <c r="D197" s="27" t="s">
        <v>3999</v>
      </c>
    </row>
    <row r="198" spans="1:4" s="27" customFormat="1">
      <c r="A198" s="26" t="s">
        <v>3917</v>
      </c>
      <c r="B198" s="27">
        <v>200</v>
      </c>
      <c r="D198" s="27" t="s">
        <v>3971</v>
      </c>
    </row>
    <row r="199" spans="1:4" s="27" customFormat="1">
      <c r="A199" s="26" t="s">
        <v>3917</v>
      </c>
      <c r="B199" s="27">
        <v>150.83000000000001</v>
      </c>
      <c r="D199" s="27" t="s">
        <v>3968</v>
      </c>
    </row>
    <row r="200" spans="1:4" s="27" customFormat="1">
      <c r="A200" s="26" t="s">
        <v>3917</v>
      </c>
      <c r="B200" s="27">
        <v>43.33</v>
      </c>
      <c r="D200" s="27" t="s">
        <v>3978</v>
      </c>
    </row>
    <row r="201" spans="1:4" s="27" customFormat="1">
      <c r="A201" s="26" t="s">
        <v>3917</v>
      </c>
      <c r="B201" s="27">
        <v>60</v>
      </c>
      <c r="D201" s="27" t="s">
        <v>3979</v>
      </c>
    </row>
    <row r="202" spans="1:4" s="27" customFormat="1">
      <c r="A202" s="26" t="s">
        <v>3917</v>
      </c>
      <c r="B202" s="27">
        <v>350</v>
      </c>
      <c r="D202" s="27" t="s">
        <v>3996</v>
      </c>
    </row>
    <row r="203" spans="1:4" s="27" customFormat="1">
      <c r="A203" s="26" t="s">
        <v>3917</v>
      </c>
      <c r="B203" s="27">
        <v>197.5</v>
      </c>
      <c r="D203" s="27" t="s">
        <v>3972</v>
      </c>
    </row>
    <row r="204" spans="1:4" s="27" customFormat="1">
      <c r="A204" s="26" t="s">
        <v>3917</v>
      </c>
      <c r="B204" s="27">
        <v>48.33</v>
      </c>
      <c r="D204" s="27" t="s">
        <v>3975</v>
      </c>
    </row>
    <row r="205" spans="1:4" s="27" customFormat="1">
      <c r="A205" s="26" t="s">
        <v>3917</v>
      </c>
      <c r="B205" s="27">
        <v>186.67</v>
      </c>
      <c r="D205" s="27" t="s">
        <v>3967</v>
      </c>
    </row>
    <row r="206" spans="1:4" s="27" customFormat="1">
      <c r="A206" s="26" t="s">
        <v>3917</v>
      </c>
      <c r="B206" s="27">
        <v>85</v>
      </c>
      <c r="D206" s="27" t="s">
        <v>3974</v>
      </c>
    </row>
    <row r="207" spans="1:4" s="27" customFormat="1">
      <c r="A207" s="26" t="s">
        <v>3917</v>
      </c>
      <c r="B207" s="27">
        <v>150.75</v>
      </c>
      <c r="D207" s="27" t="s">
        <v>3973</v>
      </c>
    </row>
    <row r="208" spans="1:4" s="27" customFormat="1">
      <c r="A208" s="26" t="s">
        <v>3917</v>
      </c>
      <c r="B208" s="27">
        <v>183.33</v>
      </c>
      <c r="D208" s="27" t="s">
        <v>3977</v>
      </c>
    </row>
    <row r="209" spans="1:4" s="27" customFormat="1">
      <c r="A209" s="26" t="s">
        <v>3917</v>
      </c>
      <c r="B209" s="27">
        <v>200</v>
      </c>
      <c r="D209" s="27" t="s">
        <v>3970</v>
      </c>
    </row>
    <row r="210" spans="1:4" s="27" customFormat="1">
      <c r="A210" s="26" t="s">
        <v>3917</v>
      </c>
      <c r="B210" s="27">
        <v>125</v>
      </c>
      <c r="D210" s="27" t="s">
        <v>3976</v>
      </c>
    </row>
    <row r="211" spans="1:4" s="27" customFormat="1">
      <c r="A211" s="26" t="s">
        <v>3917</v>
      </c>
      <c r="B211" s="27">
        <v>200</v>
      </c>
      <c r="D211" s="27" t="s">
        <v>3969</v>
      </c>
    </row>
    <row r="212" spans="1:4" s="27" customFormat="1">
      <c r="A212" s="26" t="s">
        <v>3917</v>
      </c>
      <c r="B212" s="27">
        <v>216.67</v>
      </c>
      <c r="D212" s="27" t="s">
        <v>3966</v>
      </c>
    </row>
    <row r="213" spans="1:4" s="27" customFormat="1">
      <c r="A213" s="26" t="s">
        <v>3917</v>
      </c>
      <c r="B213" s="27">
        <v>295.83</v>
      </c>
      <c r="D213" s="27" t="s">
        <v>3997</v>
      </c>
    </row>
    <row r="214" spans="1:4" s="27" customFormat="1">
      <c r="A214" s="26" t="s">
        <v>3917</v>
      </c>
      <c r="B214" s="27">
        <v>155.11000000000001</v>
      </c>
      <c r="D214" s="27" t="s">
        <v>2602</v>
      </c>
    </row>
    <row r="215" spans="1:4" s="30" customFormat="1" ht="13.5" thickBot="1">
      <c r="A215" s="29" t="s">
        <v>3917</v>
      </c>
      <c r="B215" s="30">
        <v>774.67</v>
      </c>
      <c r="D215" s="30" t="s">
        <v>3995</v>
      </c>
    </row>
    <row r="216" spans="1:4">
      <c r="A216" t="s">
        <v>3539</v>
      </c>
      <c r="B216">
        <v>94.46</v>
      </c>
      <c r="C216">
        <f>SUM(B216:B219)</f>
        <v>445.6</v>
      </c>
      <c r="D216" t="s">
        <v>1971</v>
      </c>
    </row>
    <row r="217" spans="1:4">
      <c r="A217" t="s">
        <v>3539</v>
      </c>
      <c r="B217">
        <v>82.97</v>
      </c>
      <c r="D217" t="s">
        <v>793</v>
      </c>
    </row>
    <row r="218" spans="1:4">
      <c r="A218" t="s">
        <v>3539</v>
      </c>
      <c r="B218">
        <v>137.80000000000001</v>
      </c>
      <c r="D218" t="s">
        <v>2575</v>
      </c>
    </row>
    <row r="219" spans="1:4" ht="13.5" thickBot="1">
      <c r="A219" t="s">
        <v>3539</v>
      </c>
      <c r="B219">
        <v>130.37</v>
      </c>
      <c r="D219" t="s">
        <v>2420</v>
      </c>
    </row>
    <row r="220" spans="1:4" s="21" customFormat="1" ht="13.5" thickBot="1">
      <c r="A220" s="19" t="s">
        <v>495</v>
      </c>
      <c r="B220" s="21">
        <v>500</v>
      </c>
      <c r="C220" s="21">
        <v>500</v>
      </c>
      <c r="D220" s="21" t="s">
        <v>495</v>
      </c>
    </row>
    <row r="221" spans="1:4">
      <c r="A221" s="38" t="s">
        <v>3151</v>
      </c>
      <c r="B221">
        <v>336</v>
      </c>
      <c r="C221">
        <v>336</v>
      </c>
      <c r="D221" t="s">
        <v>1977</v>
      </c>
    </row>
    <row r="225" spans="2:2">
      <c r="B225">
        <f>SUM(B2:B224)</f>
        <v>586383.13000000024</v>
      </c>
    </row>
    <row r="226" spans="2:2">
      <c r="B226">
        <v>586383.12950000016</v>
      </c>
    </row>
    <row r="227" spans="2:2">
      <c r="B227">
        <f>B226-B225</f>
        <v>-5.0000008195638657E-4</v>
      </c>
    </row>
  </sheetData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N169"/>
  <sheetViews>
    <sheetView topLeftCell="D1" workbookViewId="0">
      <selection activeCell="D1" sqref="A1:IV169"/>
    </sheetView>
  </sheetViews>
  <sheetFormatPr baseColWidth="10" defaultRowHeight="12.75"/>
  <cols>
    <col min="1" max="1" width="0.140625" hidden="1" customWidth="1"/>
    <col min="2" max="3" width="11.42578125" hidden="1" customWidth="1"/>
    <col min="4" max="4" width="0.140625" customWidth="1"/>
    <col min="5" max="7" width="11.42578125" hidden="1" customWidth="1"/>
    <col min="8" max="8" width="56.85546875" customWidth="1"/>
    <col min="9" max="9" width="50.42578125" customWidth="1"/>
  </cols>
  <sheetData>
    <row r="1" spans="1:14" ht="13.5" thickBot="1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 s="21" customFormat="1" ht="13.5" thickBot="1">
      <c r="A2" s="19">
        <v>101010102001</v>
      </c>
      <c r="B2" s="21" t="s">
        <v>2902</v>
      </c>
      <c r="C2" s="21" t="s">
        <v>2626</v>
      </c>
      <c r="D2" s="21" t="s">
        <v>1288</v>
      </c>
      <c r="E2" s="21" t="s">
        <v>2632</v>
      </c>
      <c r="F2" s="21">
        <v>95</v>
      </c>
      <c r="G2" s="22">
        <v>38751</v>
      </c>
      <c r="H2" s="21" t="s">
        <v>3186</v>
      </c>
      <c r="I2" s="21" t="s">
        <v>3186</v>
      </c>
      <c r="J2" s="21">
        <v>0</v>
      </c>
      <c r="K2" s="21">
        <v>3661.45</v>
      </c>
      <c r="L2" s="21">
        <v>0</v>
      </c>
      <c r="M2" s="21">
        <v>-3661.45</v>
      </c>
      <c r="N2" s="21" t="s">
        <v>1290</v>
      </c>
    </row>
    <row r="3" spans="1:14">
      <c r="A3">
        <v>101010102001</v>
      </c>
      <c r="B3" t="s">
        <v>2902</v>
      </c>
      <c r="C3" t="s">
        <v>2626</v>
      </c>
      <c r="D3" t="s">
        <v>1288</v>
      </c>
      <c r="E3" t="s">
        <v>2628</v>
      </c>
      <c r="F3">
        <v>1847</v>
      </c>
      <c r="G3" s="1">
        <v>38763</v>
      </c>
      <c r="H3" t="s">
        <v>2166</v>
      </c>
      <c r="I3" t="s">
        <v>1321</v>
      </c>
      <c r="J3">
        <v>0</v>
      </c>
      <c r="K3">
        <v>21</v>
      </c>
      <c r="L3">
        <v>0</v>
      </c>
      <c r="M3">
        <v>-21</v>
      </c>
      <c r="N3" t="s">
        <v>1290</v>
      </c>
    </row>
    <row r="4" spans="1:14">
      <c r="A4">
        <v>101010102001</v>
      </c>
      <c r="B4" t="s">
        <v>2902</v>
      </c>
      <c r="C4" t="s">
        <v>2626</v>
      </c>
      <c r="D4" t="s">
        <v>1288</v>
      </c>
      <c r="E4" t="s">
        <v>2628</v>
      </c>
      <c r="F4">
        <v>1848</v>
      </c>
      <c r="G4" s="1">
        <v>38763</v>
      </c>
      <c r="H4" t="s">
        <v>2167</v>
      </c>
      <c r="I4" t="s">
        <v>1321</v>
      </c>
      <c r="J4">
        <v>0</v>
      </c>
      <c r="K4">
        <v>27</v>
      </c>
      <c r="L4">
        <v>0</v>
      </c>
      <c r="M4">
        <v>-27</v>
      </c>
      <c r="N4" t="s">
        <v>1290</v>
      </c>
    </row>
    <row r="5" spans="1:14">
      <c r="A5">
        <v>101010102001</v>
      </c>
      <c r="B5" t="s">
        <v>2902</v>
      </c>
      <c r="C5" t="s">
        <v>2626</v>
      </c>
      <c r="D5" t="s">
        <v>1288</v>
      </c>
      <c r="E5" t="s">
        <v>2628</v>
      </c>
      <c r="F5">
        <v>1849</v>
      </c>
      <c r="G5" s="1">
        <v>38763</v>
      </c>
      <c r="H5" t="s">
        <v>2168</v>
      </c>
      <c r="I5" t="s">
        <v>1321</v>
      </c>
      <c r="J5">
        <v>0</v>
      </c>
      <c r="K5">
        <v>133</v>
      </c>
      <c r="L5">
        <v>0</v>
      </c>
      <c r="M5">
        <v>-133</v>
      </c>
      <c r="N5" t="s">
        <v>1290</v>
      </c>
    </row>
    <row r="6" spans="1:14">
      <c r="A6">
        <v>101010102001</v>
      </c>
      <c r="B6" t="s">
        <v>2902</v>
      </c>
      <c r="C6" t="s">
        <v>2626</v>
      </c>
      <c r="D6" t="s">
        <v>1288</v>
      </c>
      <c r="E6" t="s">
        <v>2628</v>
      </c>
      <c r="F6">
        <v>1850</v>
      </c>
      <c r="G6" s="1">
        <v>38763</v>
      </c>
      <c r="H6" t="s">
        <v>2169</v>
      </c>
      <c r="I6" t="s">
        <v>1321</v>
      </c>
      <c r="J6">
        <v>0</v>
      </c>
      <c r="K6">
        <v>64</v>
      </c>
      <c r="L6">
        <v>0</v>
      </c>
      <c r="M6">
        <v>-64</v>
      </c>
      <c r="N6" t="s">
        <v>1290</v>
      </c>
    </row>
    <row r="7" spans="1:14">
      <c r="A7">
        <v>101010102001</v>
      </c>
      <c r="B7" t="s">
        <v>2902</v>
      </c>
      <c r="C7" t="s">
        <v>2626</v>
      </c>
      <c r="D7" t="s">
        <v>1288</v>
      </c>
      <c r="E7" t="s">
        <v>2628</v>
      </c>
      <c r="F7">
        <v>1851</v>
      </c>
      <c r="G7" s="1">
        <v>38763</v>
      </c>
      <c r="H7" t="s">
        <v>2170</v>
      </c>
      <c r="I7" t="s">
        <v>1321</v>
      </c>
      <c r="J7">
        <v>0</v>
      </c>
      <c r="K7">
        <v>47</v>
      </c>
      <c r="L7">
        <v>0</v>
      </c>
      <c r="M7">
        <v>-47</v>
      </c>
      <c r="N7" t="s">
        <v>1290</v>
      </c>
    </row>
    <row r="8" spans="1:14">
      <c r="A8">
        <v>101010102001</v>
      </c>
      <c r="B8" t="s">
        <v>2902</v>
      </c>
      <c r="C8" t="s">
        <v>2626</v>
      </c>
      <c r="D8" t="s">
        <v>1288</v>
      </c>
      <c r="E8" t="s">
        <v>2628</v>
      </c>
      <c r="F8">
        <v>1852</v>
      </c>
      <c r="G8" s="1">
        <v>38763</v>
      </c>
      <c r="H8" t="s">
        <v>601</v>
      </c>
      <c r="I8" t="s">
        <v>1321</v>
      </c>
      <c r="J8">
        <v>0</v>
      </c>
      <c r="K8">
        <v>35</v>
      </c>
      <c r="L8">
        <v>0</v>
      </c>
      <c r="M8">
        <v>-35</v>
      </c>
      <c r="N8" t="s">
        <v>1290</v>
      </c>
    </row>
    <row r="9" spans="1:14">
      <c r="A9">
        <v>101010102001</v>
      </c>
      <c r="B9" t="s">
        <v>2902</v>
      </c>
      <c r="C9" t="s">
        <v>2626</v>
      </c>
      <c r="D9" t="s">
        <v>1288</v>
      </c>
      <c r="E9" t="s">
        <v>2628</v>
      </c>
      <c r="F9">
        <v>1853</v>
      </c>
      <c r="G9" s="1">
        <v>38763</v>
      </c>
      <c r="H9" t="s">
        <v>602</v>
      </c>
      <c r="I9" t="s">
        <v>1321</v>
      </c>
      <c r="J9">
        <v>0</v>
      </c>
      <c r="K9">
        <v>42</v>
      </c>
      <c r="L9">
        <v>0</v>
      </c>
      <c r="M9">
        <v>-42</v>
      </c>
      <c r="N9" t="s">
        <v>1290</v>
      </c>
    </row>
    <row r="10" spans="1:14">
      <c r="A10">
        <v>101010102001</v>
      </c>
      <c r="B10" t="s">
        <v>2902</v>
      </c>
      <c r="C10" t="s">
        <v>2626</v>
      </c>
      <c r="D10" t="s">
        <v>1288</v>
      </c>
      <c r="E10" t="s">
        <v>2628</v>
      </c>
      <c r="F10">
        <v>1858</v>
      </c>
      <c r="G10" s="1">
        <v>38763</v>
      </c>
      <c r="H10" t="s">
        <v>605</v>
      </c>
      <c r="I10" t="s">
        <v>1321</v>
      </c>
      <c r="J10">
        <v>0</v>
      </c>
      <c r="K10">
        <v>71</v>
      </c>
      <c r="L10">
        <v>0</v>
      </c>
      <c r="M10">
        <v>-71</v>
      </c>
      <c r="N10" t="s">
        <v>1290</v>
      </c>
    </row>
    <row r="11" spans="1:14">
      <c r="A11">
        <v>101010102001</v>
      </c>
      <c r="B11" t="s">
        <v>2902</v>
      </c>
      <c r="C11" t="s">
        <v>2626</v>
      </c>
      <c r="D11" t="s">
        <v>1288</v>
      </c>
      <c r="E11" t="s">
        <v>2628</v>
      </c>
      <c r="F11">
        <v>1865</v>
      </c>
      <c r="G11" s="1">
        <v>38763</v>
      </c>
      <c r="H11" t="s">
        <v>2170</v>
      </c>
      <c r="I11" t="s">
        <v>1321</v>
      </c>
      <c r="J11">
        <v>0</v>
      </c>
      <c r="K11">
        <v>34</v>
      </c>
      <c r="L11">
        <v>0</v>
      </c>
      <c r="M11">
        <v>-34</v>
      </c>
      <c r="N11" t="s">
        <v>1290</v>
      </c>
    </row>
    <row r="12" spans="1:14">
      <c r="A12">
        <v>101010102001</v>
      </c>
      <c r="B12" t="s">
        <v>2902</v>
      </c>
      <c r="C12" t="s">
        <v>2626</v>
      </c>
      <c r="D12" t="s">
        <v>1288</v>
      </c>
      <c r="E12" t="s">
        <v>2628</v>
      </c>
      <c r="F12">
        <v>1868</v>
      </c>
      <c r="G12" s="1">
        <v>38763</v>
      </c>
      <c r="H12" t="s">
        <v>602</v>
      </c>
      <c r="I12" t="s">
        <v>1321</v>
      </c>
      <c r="J12">
        <v>0</v>
      </c>
      <c r="K12">
        <v>36</v>
      </c>
      <c r="L12">
        <v>0</v>
      </c>
      <c r="M12">
        <v>-36</v>
      </c>
      <c r="N12" t="s">
        <v>1290</v>
      </c>
    </row>
    <row r="13" spans="1:14">
      <c r="A13">
        <v>101010102001</v>
      </c>
      <c r="B13" t="s">
        <v>2902</v>
      </c>
      <c r="C13" t="s">
        <v>2626</v>
      </c>
      <c r="D13" t="s">
        <v>1288</v>
      </c>
      <c r="E13" t="s">
        <v>2628</v>
      </c>
      <c r="F13">
        <v>1869</v>
      </c>
      <c r="G13" s="1">
        <v>38763</v>
      </c>
      <c r="H13" t="s">
        <v>606</v>
      </c>
      <c r="I13" t="s">
        <v>1321</v>
      </c>
      <c r="J13">
        <v>0</v>
      </c>
      <c r="K13">
        <v>15000</v>
      </c>
      <c r="L13">
        <v>0</v>
      </c>
      <c r="M13">
        <v>-15000</v>
      </c>
      <c r="N13" t="s">
        <v>1290</v>
      </c>
    </row>
    <row r="14" spans="1:14">
      <c r="A14">
        <v>101010102001</v>
      </c>
      <c r="B14" t="s">
        <v>2902</v>
      </c>
      <c r="C14" t="s">
        <v>2626</v>
      </c>
      <c r="D14" t="s">
        <v>1288</v>
      </c>
      <c r="E14" t="s">
        <v>2628</v>
      </c>
      <c r="F14">
        <v>1923</v>
      </c>
      <c r="G14" s="1">
        <v>38770</v>
      </c>
      <c r="H14" t="s">
        <v>2170</v>
      </c>
      <c r="I14" t="s">
        <v>1321</v>
      </c>
      <c r="J14">
        <v>0</v>
      </c>
      <c r="K14">
        <v>2247.1</v>
      </c>
      <c r="L14">
        <v>0</v>
      </c>
      <c r="M14">
        <v>-2247.1</v>
      </c>
      <c r="N14" t="s">
        <v>1290</v>
      </c>
    </row>
    <row r="15" spans="1:14">
      <c r="A15">
        <v>101010102001</v>
      </c>
      <c r="B15" t="s">
        <v>2902</v>
      </c>
      <c r="C15" t="s">
        <v>2626</v>
      </c>
      <c r="D15" t="s">
        <v>1288</v>
      </c>
      <c r="E15" t="s">
        <v>2628</v>
      </c>
      <c r="F15">
        <v>1951</v>
      </c>
      <c r="G15" s="1">
        <v>38772</v>
      </c>
      <c r="H15" t="s">
        <v>2733</v>
      </c>
      <c r="I15" t="s">
        <v>1321</v>
      </c>
      <c r="J15">
        <v>0</v>
      </c>
      <c r="K15">
        <v>145</v>
      </c>
      <c r="L15">
        <v>0</v>
      </c>
      <c r="M15">
        <v>-145</v>
      </c>
      <c r="N15" t="s">
        <v>1290</v>
      </c>
    </row>
    <row r="16" spans="1:14">
      <c r="A16">
        <v>101010102001</v>
      </c>
      <c r="B16" t="s">
        <v>2902</v>
      </c>
      <c r="C16" t="s">
        <v>2626</v>
      </c>
      <c r="D16" t="s">
        <v>1288</v>
      </c>
      <c r="E16" t="s">
        <v>2628</v>
      </c>
      <c r="F16">
        <v>1963</v>
      </c>
      <c r="G16" s="1">
        <v>38772</v>
      </c>
      <c r="H16" t="s">
        <v>2734</v>
      </c>
      <c r="I16" t="s">
        <v>1321</v>
      </c>
      <c r="J16">
        <v>0</v>
      </c>
      <c r="K16">
        <v>544.22</v>
      </c>
      <c r="L16">
        <v>0</v>
      </c>
      <c r="M16">
        <v>-544.22</v>
      </c>
      <c r="N16" t="s">
        <v>1290</v>
      </c>
    </row>
    <row r="17" spans="1:14">
      <c r="A17">
        <v>101010102001</v>
      </c>
      <c r="B17" t="s">
        <v>2902</v>
      </c>
      <c r="C17" t="s">
        <v>2626</v>
      </c>
      <c r="D17" t="s">
        <v>1288</v>
      </c>
      <c r="E17" t="s">
        <v>2628</v>
      </c>
      <c r="F17">
        <v>1965</v>
      </c>
      <c r="G17" s="1">
        <v>38772</v>
      </c>
      <c r="H17" t="s">
        <v>2733</v>
      </c>
      <c r="I17" t="s">
        <v>1321</v>
      </c>
      <c r="J17">
        <v>0</v>
      </c>
      <c r="K17">
        <v>82.5</v>
      </c>
      <c r="L17">
        <v>0</v>
      </c>
      <c r="M17">
        <v>-82.5</v>
      </c>
      <c r="N17" t="s">
        <v>1290</v>
      </c>
    </row>
    <row r="18" spans="1:14">
      <c r="A18">
        <v>101010102001</v>
      </c>
      <c r="B18" t="s">
        <v>2902</v>
      </c>
      <c r="C18" t="s">
        <v>2626</v>
      </c>
      <c r="D18" t="s">
        <v>1288</v>
      </c>
      <c r="E18" t="s">
        <v>2628</v>
      </c>
      <c r="F18">
        <v>1966</v>
      </c>
      <c r="G18" s="1">
        <v>38772</v>
      </c>
      <c r="H18" t="s">
        <v>2734</v>
      </c>
      <c r="I18" t="s">
        <v>1321</v>
      </c>
      <c r="J18">
        <v>0</v>
      </c>
      <c r="K18">
        <v>42</v>
      </c>
      <c r="L18">
        <v>0</v>
      </c>
      <c r="M18">
        <v>-42</v>
      </c>
      <c r="N18" t="s">
        <v>1290</v>
      </c>
    </row>
    <row r="19" spans="1:14">
      <c r="A19">
        <v>101010102001</v>
      </c>
      <c r="B19" t="s">
        <v>2902</v>
      </c>
      <c r="C19" t="s">
        <v>2626</v>
      </c>
      <c r="D19" t="s">
        <v>1288</v>
      </c>
      <c r="E19" t="s">
        <v>2628</v>
      </c>
      <c r="F19">
        <v>1969</v>
      </c>
      <c r="G19" s="1">
        <v>38772</v>
      </c>
      <c r="H19" t="s">
        <v>2734</v>
      </c>
      <c r="I19" t="s">
        <v>1321</v>
      </c>
      <c r="J19">
        <v>0</v>
      </c>
      <c r="K19">
        <v>278.76</v>
      </c>
      <c r="L19">
        <v>0</v>
      </c>
      <c r="M19">
        <v>-278.76</v>
      </c>
      <c r="N19" t="s">
        <v>1290</v>
      </c>
    </row>
    <row r="20" spans="1:14">
      <c r="A20">
        <v>101010102001</v>
      </c>
      <c r="B20" t="s">
        <v>2902</v>
      </c>
      <c r="C20" t="s">
        <v>2626</v>
      </c>
      <c r="D20" t="s">
        <v>1288</v>
      </c>
      <c r="E20" t="s">
        <v>2628</v>
      </c>
      <c r="F20">
        <v>1971</v>
      </c>
      <c r="G20" s="1">
        <v>38772</v>
      </c>
      <c r="H20" t="s">
        <v>2733</v>
      </c>
      <c r="I20" t="s">
        <v>1321</v>
      </c>
      <c r="J20">
        <v>0</v>
      </c>
      <c r="K20">
        <v>32.5</v>
      </c>
      <c r="L20">
        <v>0</v>
      </c>
      <c r="M20">
        <v>-32.5</v>
      </c>
      <c r="N20" t="s">
        <v>1290</v>
      </c>
    </row>
    <row r="21" spans="1:14">
      <c r="A21">
        <v>101010102001</v>
      </c>
      <c r="B21" t="s">
        <v>2902</v>
      </c>
      <c r="C21" t="s">
        <v>2626</v>
      </c>
      <c r="D21" t="s">
        <v>1288</v>
      </c>
      <c r="E21" t="s">
        <v>2628</v>
      </c>
      <c r="F21">
        <v>1972</v>
      </c>
      <c r="G21" s="1">
        <v>38772</v>
      </c>
      <c r="H21" t="s">
        <v>2734</v>
      </c>
      <c r="I21" t="s">
        <v>1321</v>
      </c>
      <c r="J21">
        <v>0</v>
      </c>
      <c r="K21">
        <v>31.3</v>
      </c>
      <c r="L21">
        <v>0</v>
      </c>
      <c r="M21">
        <v>-31.3</v>
      </c>
      <c r="N21" t="s">
        <v>1290</v>
      </c>
    </row>
    <row r="22" spans="1:14">
      <c r="A22">
        <v>101010102001</v>
      </c>
      <c r="B22" t="s">
        <v>2902</v>
      </c>
      <c r="C22" t="s">
        <v>2626</v>
      </c>
      <c r="D22" t="s">
        <v>1288</v>
      </c>
      <c r="E22" t="s">
        <v>2628</v>
      </c>
      <c r="F22">
        <v>1973</v>
      </c>
      <c r="G22" s="1">
        <v>38772</v>
      </c>
      <c r="H22" t="s">
        <v>2734</v>
      </c>
      <c r="I22" t="s">
        <v>1321</v>
      </c>
      <c r="J22">
        <v>0</v>
      </c>
      <c r="K22">
        <v>50</v>
      </c>
      <c r="L22">
        <v>0</v>
      </c>
      <c r="M22">
        <v>-50</v>
      </c>
      <c r="N22" t="s">
        <v>1290</v>
      </c>
    </row>
    <row r="23" spans="1:14">
      <c r="A23">
        <v>101010102001</v>
      </c>
      <c r="B23" t="s">
        <v>2902</v>
      </c>
      <c r="C23" t="s">
        <v>2626</v>
      </c>
      <c r="D23" t="s">
        <v>1288</v>
      </c>
      <c r="E23" t="s">
        <v>2628</v>
      </c>
      <c r="F23">
        <v>1974</v>
      </c>
      <c r="G23" s="1">
        <v>38772</v>
      </c>
      <c r="H23" t="s">
        <v>2734</v>
      </c>
      <c r="I23" t="s">
        <v>1321</v>
      </c>
      <c r="J23">
        <v>0</v>
      </c>
      <c r="K23">
        <v>51</v>
      </c>
      <c r="L23">
        <v>0</v>
      </c>
      <c r="M23">
        <v>-51</v>
      </c>
      <c r="N23" t="s">
        <v>1290</v>
      </c>
    </row>
    <row r="24" spans="1:14">
      <c r="A24">
        <v>101010102001</v>
      </c>
      <c r="B24" t="s">
        <v>2902</v>
      </c>
      <c r="C24" t="s">
        <v>2626</v>
      </c>
      <c r="D24" t="s">
        <v>1288</v>
      </c>
      <c r="E24" t="s">
        <v>2628</v>
      </c>
      <c r="F24">
        <v>1975</v>
      </c>
      <c r="G24" s="1">
        <v>38772</v>
      </c>
      <c r="H24" t="s">
        <v>2734</v>
      </c>
      <c r="I24" t="s">
        <v>1321</v>
      </c>
      <c r="J24">
        <v>0</v>
      </c>
      <c r="K24">
        <v>68.7</v>
      </c>
      <c r="L24">
        <v>0</v>
      </c>
      <c r="M24">
        <v>-68.7</v>
      </c>
      <c r="N24" t="s">
        <v>1290</v>
      </c>
    </row>
    <row r="25" spans="1:14">
      <c r="A25">
        <v>101010102001</v>
      </c>
      <c r="B25" t="s">
        <v>2902</v>
      </c>
      <c r="C25" t="s">
        <v>2626</v>
      </c>
      <c r="D25" t="s">
        <v>1288</v>
      </c>
      <c r="E25" t="s">
        <v>2628</v>
      </c>
      <c r="F25">
        <v>1976</v>
      </c>
      <c r="G25" s="1">
        <v>38772</v>
      </c>
      <c r="H25" t="s">
        <v>2734</v>
      </c>
      <c r="I25" t="s">
        <v>1321</v>
      </c>
      <c r="J25">
        <v>0</v>
      </c>
      <c r="K25">
        <v>140.19999999999999</v>
      </c>
      <c r="L25">
        <v>0</v>
      </c>
      <c r="M25">
        <v>-140.19999999999999</v>
      </c>
      <c r="N25" t="s">
        <v>1290</v>
      </c>
    </row>
    <row r="26" spans="1:14">
      <c r="A26">
        <v>101010102001</v>
      </c>
      <c r="B26" t="s">
        <v>2902</v>
      </c>
      <c r="C26" t="s">
        <v>2626</v>
      </c>
      <c r="D26" t="s">
        <v>1288</v>
      </c>
      <c r="E26" t="s">
        <v>2628</v>
      </c>
      <c r="F26">
        <v>1977</v>
      </c>
      <c r="G26" s="1">
        <v>38772</v>
      </c>
      <c r="H26" t="s">
        <v>2734</v>
      </c>
      <c r="I26" t="s">
        <v>1321</v>
      </c>
      <c r="J26">
        <v>0</v>
      </c>
      <c r="K26">
        <v>190</v>
      </c>
      <c r="L26">
        <v>0</v>
      </c>
      <c r="M26">
        <v>-190</v>
      </c>
      <c r="N26" t="s">
        <v>1290</v>
      </c>
    </row>
    <row r="27" spans="1:14">
      <c r="A27">
        <v>101010102001</v>
      </c>
      <c r="B27" t="s">
        <v>2902</v>
      </c>
      <c r="C27" t="s">
        <v>2626</v>
      </c>
      <c r="D27" t="s">
        <v>1288</v>
      </c>
      <c r="E27" t="s">
        <v>2628</v>
      </c>
      <c r="F27">
        <v>1978</v>
      </c>
      <c r="G27" s="1">
        <v>38772</v>
      </c>
      <c r="H27" t="s">
        <v>2734</v>
      </c>
      <c r="I27" t="s">
        <v>1321</v>
      </c>
      <c r="J27">
        <v>0</v>
      </c>
      <c r="K27">
        <v>34.43</v>
      </c>
      <c r="L27">
        <v>0</v>
      </c>
      <c r="M27">
        <v>-34.43</v>
      </c>
      <c r="N27" t="s">
        <v>1290</v>
      </c>
    </row>
    <row r="28" spans="1:14">
      <c r="A28">
        <v>101010102001</v>
      </c>
      <c r="B28" t="s">
        <v>2902</v>
      </c>
      <c r="C28" t="s">
        <v>2626</v>
      </c>
      <c r="D28" t="s">
        <v>1288</v>
      </c>
      <c r="E28" t="s">
        <v>2628</v>
      </c>
      <c r="F28">
        <v>1979</v>
      </c>
      <c r="G28" s="1">
        <v>38772</v>
      </c>
      <c r="H28" t="s">
        <v>2734</v>
      </c>
      <c r="I28" t="s">
        <v>1321</v>
      </c>
      <c r="J28">
        <v>0</v>
      </c>
      <c r="K28">
        <v>25.08</v>
      </c>
      <c r="L28">
        <v>0</v>
      </c>
      <c r="M28">
        <v>-25.08</v>
      </c>
      <c r="N28" t="s">
        <v>1290</v>
      </c>
    </row>
    <row r="29" spans="1:14">
      <c r="A29">
        <v>101010102001</v>
      </c>
      <c r="B29" t="s">
        <v>2902</v>
      </c>
      <c r="C29" t="s">
        <v>2626</v>
      </c>
      <c r="D29" t="s">
        <v>1288</v>
      </c>
      <c r="E29" t="s">
        <v>2628</v>
      </c>
      <c r="F29">
        <v>1980</v>
      </c>
      <c r="G29" s="1">
        <v>38772</v>
      </c>
      <c r="H29" t="s">
        <v>2734</v>
      </c>
      <c r="I29" t="s">
        <v>1321</v>
      </c>
      <c r="J29">
        <v>0</v>
      </c>
      <c r="K29">
        <v>47.42</v>
      </c>
      <c r="L29">
        <v>0</v>
      </c>
      <c r="M29">
        <v>-47.42</v>
      </c>
      <c r="N29" t="s">
        <v>1290</v>
      </c>
    </row>
    <row r="30" spans="1:14" ht="13.5" thickBot="1">
      <c r="A30">
        <v>101010102001</v>
      </c>
      <c r="B30" t="s">
        <v>2902</v>
      </c>
      <c r="C30" t="s">
        <v>2626</v>
      </c>
      <c r="D30" t="s">
        <v>1288</v>
      </c>
      <c r="E30" t="s">
        <v>2628</v>
      </c>
      <c r="F30">
        <v>1984</v>
      </c>
      <c r="G30" s="1">
        <v>38772</v>
      </c>
      <c r="H30" t="s">
        <v>2737</v>
      </c>
      <c r="I30" t="s">
        <v>1321</v>
      </c>
      <c r="J30">
        <v>0</v>
      </c>
      <c r="K30">
        <v>30.65</v>
      </c>
      <c r="L30">
        <v>0</v>
      </c>
      <c r="M30">
        <v>-30.65</v>
      </c>
      <c r="N30" t="s">
        <v>1290</v>
      </c>
    </row>
    <row r="31" spans="1:14" s="36" customFormat="1">
      <c r="A31" s="35">
        <v>101010102001</v>
      </c>
      <c r="B31" s="36" t="s">
        <v>2902</v>
      </c>
      <c r="C31" s="36" t="s">
        <v>2626</v>
      </c>
      <c r="D31" s="36" t="s">
        <v>1288</v>
      </c>
      <c r="E31" s="36" t="s">
        <v>2628</v>
      </c>
      <c r="F31" s="36">
        <v>1906</v>
      </c>
      <c r="G31" s="37">
        <v>38768</v>
      </c>
      <c r="H31" s="36" t="s">
        <v>2703</v>
      </c>
      <c r="I31" s="36" t="s">
        <v>3560</v>
      </c>
      <c r="J31" s="36">
        <v>0</v>
      </c>
      <c r="K31" s="36">
        <v>2500</v>
      </c>
      <c r="L31" s="36">
        <v>0</v>
      </c>
      <c r="M31" s="36">
        <v>-2500</v>
      </c>
      <c r="N31" s="36" t="s">
        <v>1290</v>
      </c>
    </row>
    <row r="32" spans="1:14" s="30" customFormat="1" ht="13.5" thickBot="1">
      <c r="A32" s="29">
        <v>101010102001</v>
      </c>
      <c r="B32" s="30" t="s">
        <v>2902</v>
      </c>
      <c r="C32" s="30" t="s">
        <v>2626</v>
      </c>
      <c r="D32" s="30" t="s">
        <v>1288</v>
      </c>
      <c r="E32" s="30" t="s">
        <v>2628</v>
      </c>
      <c r="F32" s="30">
        <v>1793</v>
      </c>
      <c r="G32" s="31">
        <v>38756</v>
      </c>
      <c r="H32" s="30" t="s">
        <v>3479</v>
      </c>
      <c r="I32" s="30" t="s">
        <v>3560</v>
      </c>
      <c r="J32" s="30">
        <v>0</v>
      </c>
      <c r="K32" s="30">
        <v>2500</v>
      </c>
      <c r="L32" s="30">
        <v>0</v>
      </c>
      <c r="M32" s="30">
        <v>-2500</v>
      </c>
      <c r="N32" s="30" t="s">
        <v>1290</v>
      </c>
    </row>
    <row r="33" spans="1:14" ht="13.5" thickBot="1">
      <c r="A33">
        <v>101010102001</v>
      </c>
      <c r="B33" t="s">
        <v>2902</v>
      </c>
      <c r="C33" t="s">
        <v>2626</v>
      </c>
      <c r="D33" t="s">
        <v>1288</v>
      </c>
      <c r="E33" t="s">
        <v>2628</v>
      </c>
      <c r="F33">
        <v>1821</v>
      </c>
      <c r="G33" s="1">
        <v>38761</v>
      </c>
      <c r="H33" t="s">
        <v>3508</v>
      </c>
      <c r="I33" t="s">
        <v>159</v>
      </c>
      <c r="J33">
        <v>0</v>
      </c>
      <c r="K33">
        <v>6467.53</v>
      </c>
      <c r="L33">
        <v>0</v>
      </c>
      <c r="M33">
        <v>-6467.53</v>
      </c>
      <c r="N33" t="s">
        <v>1290</v>
      </c>
    </row>
    <row r="34" spans="1:14" s="21" customFormat="1" ht="13.5" thickBot="1">
      <c r="A34" s="19">
        <v>101010102001</v>
      </c>
      <c r="B34" s="21" t="s">
        <v>2902</v>
      </c>
      <c r="C34" s="21" t="s">
        <v>2626</v>
      </c>
      <c r="D34" s="21" t="s">
        <v>1288</v>
      </c>
      <c r="E34" s="21" t="s">
        <v>2628</v>
      </c>
      <c r="F34" s="21">
        <v>2404</v>
      </c>
      <c r="G34" s="22">
        <v>38765</v>
      </c>
      <c r="H34" s="21" t="s">
        <v>2697</v>
      </c>
      <c r="I34" s="21" t="s">
        <v>2697</v>
      </c>
      <c r="J34" s="21">
        <v>0</v>
      </c>
      <c r="K34" s="21">
        <v>1989.55</v>
      </c>
      <c r="L34" s="21">
        <v>0</v>
      </c>
      <c r="M34" s="21">
        <v>-1989.55</v>
      </c>
      <c r="N34" s="21" t="s">
        <v>1290</v>
      </c>
    </row>
    <row r="35" spans="1:14" ht="13.5" thickBot="1">
      <c r="A35">
        <v>101010102001</v>
      </c>
      <c r="B35" t="s">
        <v>2902</v>
      </c>
      <c r="C35" t="s">
        <v>2626</v>
      </c>
      <c r="D35" t="s">
        <v>1288</v>
      </c>
      <c r="E35" t="s">
        <v>2628</v>
      </c>
      <c r="F35">
        <v>1751</v>
      </c>
      <c r="G35" s="1">
        <v>38751</v>
      </c>
      <c r="H35" t="s">
        <v>3177</v>
      </c>
      <c r="I35" t="s">
        <v>3533</v>
      </c>
      <c r="J35">
        <v>0</v>
      </c>
      <c r="K35">
        <v>1783.93</v>
      </c>
      <c r="L35">
        <v>0</v>
      </c>
      <c r="M35">
        <v>-1783.93</v>
      </c>
      <c r="N35" t="s">
        <v>1290</v>
      </c>
    </row>
    <row r="36" spans="1:14" s="24" customFormat="1">
      <c r="A36" s="23">
        <v>101010102001</v>
      </c>
      <c r="B36" s="24" t="s">
        <v>2902</v>
      </c>
      <c r="C36" s="24" t="s">
        <v>2626</v>
      </c>
      <c r="D36" s="24" t="s">
        <v>1288</v>
      </c>
      <c r="E36" s="24" t="s">
        <v>2628</v>
      </c>
      <c r="F36" s="24">
        <v>1792</v>
      </c>
      <c r="G36" s="25">
        <v>38756</v>
      </c>
      <c r="H36" s="24" t="s">
        <v>3478</v>
      </c>
      <c r="I36" s="24" t="s">
        <v>1322</v>
      </c>
      <c r="J36" s="24">
        <v>0</v>
      </c>
      <c r="K36" s="24">
        <v>1604</v>
      </c>
      <c r="L36" s="24">
        <v>0</v>
      </c>
      <c r="M36" s="24">
        <v>-1604</v>
      </c>
      <c r="N36" s="24" t="s">
        <v>1290</v>
      </c>
    </row>
    <row r="37" spans="1:14" s="38" customFormat="1">
      <c r="A37" s="38">
        <v>101010102001</v>
      </c>
      <c r="B37" s="38" t="s">
        <v>2902</v>
      </c>
      <c r="C37" s="38" t="s">
        <v>2626</v>
      </c>
      <c r="D37" s="38" t="s">
        <v>1288</v>
      </c>
      <c r="E37" s="38" t="s">
        <v>2628</v>
      </c>
      <c r="F37" s="38">
        <v>1791</v>
      </c>
      <c r="G37" s="39">
        <v>38756</v>
      </c>
      <c r="H37" s="38" t="s">
        <v>3477</v>
      </c>
      <c r="I37" s="38" t="s">
        <v>1322</v>
      </c>
      <c r="J37" s="38">
        <v>0</v>
      </c>
      <c r="K37" s="38">
        <v>2200</v>
      </c>
      <c r="L37" s="38">
        <v>0</v>
      </c>
      <c r="M37" s="38">
        <v>-2200</v>
      </c>
      <c r="N37" s="38" t="s">
        <v>1290</v>
      </c>
    </row>
    <row r="38" spans="1:14" s="27" customFormat="1">
      <c r="A38" s="26">
        <v>101010102001</v>
      </c>
      <c r="B38" s="27" t="s">
        <v>2902</v>
      </c>
      <c r="C38" s="27" t="s">
        <v>2626</v>
      </c>
      <c r="D38" s="27" t="s">
        <v>1288</v>
      </c>
      <c r="E38" s="27" t="s">
        <v>2628</v>
      </c>
      <c r="F38" s="27">
        <v>1750</v>
      </c>
      <c r="G38" s="28">
        <v>38751</v>
      </c>
      <c r="H38" s="27" t="s">
        <v>3176</v>
      </c>
      <c r="I38" s="27" t="s">
        <v>1322</v>
      </c>
      <c r="J38" s="27">
        <v>0</v>
      </c>
      <c r="K38" s="27">
        <v>43469.1</v>
      </c>
      <c r="L38" s="27">
        <v>0</v>
      </c>
      <c r="M38" s="27">
        <v>-43469.1</v>
      </c>
      <c r="N38" s="27" t="s">
        <v>1290</v>
      </c>
    </row>
    <row r="39" spans="1:14" s="27" customFormat="1">
      <c r="A39" s="26">
        <v>101010102001</v>
      </c>
      <c r="B39" s="27" t="s">
        <v>2902</v>
      </c>
      <c r="C39" s="27" t="s">
        <v>2626</v>
      </c>
      <c r="D39" s="27" t="s">
        <v>1288</v>
      </c>
      <c r="E39" s="27" t="s">
        <v>2628</v>
      </c>
      <c r="F39" s="27">
        <v>1823</v>
      </c>
      <c r="G39" s="28">
        <v>38762</v>
      </c>
      <c r="H39" s="27" t="s">
        <v>3511</v>
      </c>
      <c r="I39" s="27" t="s">
        <v>1322</v>
      </c>
      <c r="J39" s="27">
        <v>0</v>
      </c>
      <c r="K39" s="27">
        <v>11768.98</v>
      </c>
      <c r="L39" s="27">
        <v>0</v>
      </c>
      <c r="M39" s="27">
        <v>-11768.98</v>
      </c>
      <c r="N39" s="27" t="s">
        <v>1290</v>
      </c>
    </row>
    <row r="40" spans="1:14" s="27" customFormat="1">
      <c r="A40" s="26">
        <v>101010102001</v>
      </c>
      <c r="B40" s="27" t="s">
        <v>2902</v>
      </c>
      <c r="C40" s="27" t="s">
        <v>2626</v>
      </c>
      <c r="D40" s="27" t="s">
        <v>1288</v>
      </c>
      <c r="E40" s="27" t="s">
        <v>2628</v>
      </c>
      <c r="F40" s="27">
        <v>1837</v>
      </c>
      <c r="G40" s="28">
        <v>38762</v>
      </c>
      <c r="H40" s="27" t="s">
        <v>3519</v>
      </c>
      <c r="I40" s="27" t="s">
        <v>1322</v>
      </c>
      <c r="J40" s="27">
        <v>0</v>
      </c>
      <c r="K40" s="27">
        <v>546</v>
      </c>
      <c r="L40" s="27">
        <v>0</v>
      </c>
      <c r="M40" s="27">
        <v>-546</v>
      </c>
      <c r="N40" s="27" t="s">
        <v>1290</v>
      </c>
    </row>
    <row r="41" spans="1:14" s="27" customFormat="1">
      <c r="A41" s="26">
        <v>101010102001</v>
      </c>
      <c r="B41" s="27" t="s">
        <v>2902</v>
      </c>
      <c r="C41" s="27" t="s">
        <v>2626</v>
      </c>
      <c r="D41" s="27" t="s">
        <v>1288</v>
      </c>
      <c r="E41" s="27" t="s">
        <v>2628</v>
      </c>
      <c r="F41" s="27">
        <v>1838</v>
      </c>
      <c r="G41" s="28">
        <v>38762</v>
      </c>
      <c r="H41" s="27" t="s">
        <v>2154</v>
      </c>
      <c r="I41" s="27" t="s">
        <v>1322</v>
      </c>
      <c r="J41" s="27">
        <v>0</v>
      </c>
      <c r="K41" s="27">
        <v>820</v>
      </c>
      <c r="L41" s="27">
        <v>0</v>
      </c>
      <c r="M41" s="27">
        <v>-820</v>
      </c>
      <c r="N41" s="27" t="s">
        <v>1290</v>
      </c>
    </row>
    <row r="42" spans="1:14" s="30" customFormat="1" ht="13.5" thickBot="1">
      <c r="A42" s="29">
        <v>101010102001</v>
      </c>
      <c r="B42" s="30" t="s">
        <v>2902</v>
      </c>
      <c r="C42" s="30" t="s">
        <v>2626</v>
      </c>
      <c r="D42" s="30" t="s">
        <v>1288</v>
      </c>
      <c r="E42" s="30" t="s">
        <v>2628</v>
      </c>
      <c r="F42" s="30">
        <v>1845</v>
      </c>
      <c r="G42" s="31">
        <v>38763</v>
      </c>
      <c r="H42" s="30" t="s">
        <v>2164</v>
      </c>
      <c r="I42" s="30" t="s">
        <v>1322</v>
      </c>
      <c r="J42" s="30">
        <v>0</v>
      </c>
      <c r="K42" s="30">
        <v>4601.4799999999996</v>
      </c>
      <c r="L42" s="30">
        <v>0</v>
      </c>
      <c r="M42" s="30">
        <v>-4601.4799999999996</v>
      </c>
      <c r="N42" s="30" t="s">
        <v>1290</v>
      </c>
    </row>
    <row r="43" spans="1:14" ht="13.5" thickBot="1">
      <c r="A43">
        <v>101010102001</v>
      </c>
      <c r="B43" t="s">
        <v>2902</v>
      </c>
      <c r="C43" t="s">
        <v>2626</v>
      </c>
      <c r="D43" t="s">
        <v>1288</v>
      </c>
      <c r="E43" t="s">
        <v>2628</v>
      </c>
      <c r="F43">
        <v>1741</v>
      </c>
      <c r="G43" s="1">
        <v>38750</v>
      </c>
      <c r="H43" t="s">
        <v>3168</v>
      </c>
      <c r="I43" t="s">
        <v>1344</v>
      </c>
      <c r="J43">
        <v>0</v>
      </c>
      <c r="K43">
        <v>209.79</v>
      </c>
      <c r="L43">
        <v>0</v>
      </c>
      <c r="M43">
        <v>-209.79</v>
      </c>
      <c r="N43" t="s">
        <v>1290</v>
      </c>
    </row>
    <row r="44" spans="1:14" s="21" customFormat="1" ht="13.5" thickBot="1">
      <c r="A44" s="19">
        <v>101010102001</v>
      </c>
      <c r="B44" s="21" t="s">
        <v>2902</v>
      </c>
      <c r="C44" s="21" t="s">
        <v>2626</v>
      </c>
      <c r="D44" s="21" t="s">
        <v>1288</v>
      </c>
      <c r="E44" s="21" t="s">
        <v>2628</v>
      </c>
      <c r="F44" s="21">
        <v>1740</v>
      </c>
      <c r="G44" s="22">
        <v>38750</v>
      </c>
      <c r="H44" s="21" t="s">
        <v>3167</v>
      </c>
      <c r="I44" s="21" t="s">
        <v>1343</v>
      </c>
      <c r="J44" s="21">
        <v>0</v>
      </c>
      <c r="K44" s="21">
        <v>280.27</v>
      </c>
      <c r="L44" s="21">
        <v>0</v>
      </c>
      <c r="M44" s="21">
        <v>-280.27</v>
      </c>
      <c r="N44" s="21" t="s">
        <v>1290</v>
      </c>
    </row>
    <row r="45" spans="1:14">
      <c r="A45">
        <v>101010102001</v>
      </c>
      <c r="B45" t="s">
        <v>2902</v>
      </c>
      <c r="C45" t="s">
        <v>2626</v>
      </c>
      <c r="D45" t="s">
        <v>1288</v>
      </c>
      <c r="E45" t="s">
        <v>2628</v>
      </c>
      <c r="F45">
        <v>1734</v>
      </c>
      <c r="G45" s="1">
        <v>38750</v>
      </c>
      <c r="H45" t="s">
        <v>1487</v>
      </c>
      <c r="I45" t="s">
        <v>3531</v>
      </c>
      <c r="J45">
        <v>0</v>
      </c>
      <c r="K45">
        <v>12661.19</v>
      </c>
      <c r="L45">
        <v>0</v>
      </c>
      <c r="M45">
        <v>-12661.19</v>
      </c>
      <c r="N45" t="s">
        <v>1290</v>
      </c>
    </row>
    <row r="46" spans="1:14" ht="13.5" thickBot="1">
      <c r="A46">
        <v>101010102001</v>
      </c>
      <c r="B46" t="s">
        <v>2902</v>
      </c>
      <c r="C46" t="s">
        <v>2626</v>
      </c>
      <c r="D46" t="s">
        <v>1288</v>
      </c>
      <c r="E46" t="s">
        <v>2628</v>
      </c>
      <c r="F46">
        <v>1771</v>
      </c>
      <c r="G46" s="1">
        <v>38752</v>
      </c>
      <c r="H46" t="s">
        <v>3190</v>
      </c>
      <c r="I46" t="s">
        <v>3531</v>
      </c>
      <c r="J46">
        <v>0</v>
      </c>
      <c r="K46">
        <v>532.9</v>
      </c>
      <c r="L46">
        <v>0</v>
      </c>
      <c r="M46">
        <v>-532.9</v>
      </c>
      <c r="N46" t="s">
        <v>1290</v>
      </c>
    </row>
    <row r="47" spans="1:14" s="24" customFormat="1">
      <c r="A47" s="23">
        <v>101010102001</v>
      </c>
      <c r="B47" s="24" t="s">
        <v>2902</v>
      </c>
      <c r="C47" s="24" t="s">
        <v>2626</v>
      </c>
      <c r="D47" s="24" t="s">
        <v>1288</v>
      </c>
      <c r="E47" s="24" t="s">
        <v>2628</v>
      </c>
      <c r="F47" s="24">
        <v>1749</v>
      </c>
      <c r="G47" s="25">
        <v>38751</v>
      </c>
      <c r="H47" s="24" t="s">
        <v>3175</v>
      </c>
      <c r="I47" s="24" t="s">
        <v>1332</v>
      </c>
      <c r="J47" s="24">
        <v>0</v>
      </c>
      <c r="K47" s="24">
        <v>3705.19</v>
      </c>
      <c r="L47" s="24">
        <v>0</v>
      </c>
      <c r="M47" s="24">
        <v>-3705.19</v>
      </c>
      <c r="N47" s="24" t="s">
        <v>1290</v>
      </c>
    </row>
    <row r="48" spans="1:14" s="27" customFormat="1">
      <c r="A48" s="26">
        <v>101010102001</v>
      </c>
      <c r="B48" s="27" t="s">
        <v>2902</v>
      </c>
      <c r="C48" s="27" t="s">
        <v>2626</v>
      </c>
      <c r="D48" s="27" t="s">
        <v>1288</v>
      </c>
      <c r="E48" s="27" t="s">
        <v>2628</v>
      </c>
      <c r="F48" s="27">
        <v>1780</v>
      </c>
      <c r="G48" s="28">
        <v>38755</v>
      </c>
      <c r="H48" s="27" t="s">
        <v>3197</v>
      </c>
      <c r="I48" s="27" t="s">
        <v>1332</v>
      </c>
      <c r="J48" s="27">
        <v>0</v>
      </c>
      <c r="K48" s="27">
        <v>3722.59</v>
      </c>
      <c r="L48" s="27">
        <v>0</v>
      </c>
      <c r="M48" s="27">
        <v>-3722.59</v>
      </c>
      <c r="N48" s="27" t="s">
        <v>1290</v>
      </c>
    </row>
    <row r="49" spans="1:14" s="27" customFormat="1">
      <c r="A49" s="26">
        <v>101010102001</v>
      </c>
      <c r="B49" s="27" t="s">
        <v>2902</v>
      </c>
      <c r="C49" s="27" t="s">
        <v>2626</v>
      </c>
      <c r="D49" s="27" t="s">
        <v>1288</v>
      </c>
      <c r="E49" s="27" t="s">
        <v>2628</v>
      </c>
      <c r="F49" s="27">
        <v>1811</v>
      </c>
      <c r="G49" s="28">
        <v>38758</v>
      </c>
      <c r="H49" s="27" t="s">
        <v>3497</v>
      </c>
      <c r="I49" s="27" t="s">
        <v>1332</v>
      </c>
      <c r="J49" s="27">
        <v>0</v>
      </c>
      <c r="K49" s="27">
        <v>3722.59</v>
      </c>
      <c r="L49" s="27">
        <v>0</v>
      </c>
      <c r="M49" s="27">
        <v>-3722.59</v>
      </c>
      <c r="N49" s="27" t="s">
        <v>1290</v>
      </c>
    </row>
    <row r="50" spans="1:14" s="27" customFormat="1">
      <c r="A50" s="26">
        <v>101010102001</v>
      </c>
      <c r="B50" s="27" t="s">
        <v>2902</v>
      </c>
      <c r="C50" s="27" t="s">
        <v>2626</v>
      </c>
      <c r="D50" s="27" t="s">
        <v>1288</v>
      </c>
      <c r="E50" s="27" t="s">
        <v>2628</v>
      </c>
      <c r="F50" s="27">
        <v>1857</v>
      </c>
      <c r="G50" s="28">
        <v>38763</v>
      </c>
      <c r="H50" s="27" t="s">
        <v>604</v>
      </c>
      <c r="I50" s="27" t="s">
        <v>1332</v>
      </c>
      <c r="J50" s="27">
        <v>0</v>
      </c>
      <c r="K50" s="27">
        <v>3722.59</v>
      </c>
      <c r="L50" s="27">
        <v>0</v>
      </c>
      <c r="M50" s="27">
        <v>-3722.59</v>
      </c>
      <c r="N50" s="27" t="s">
        <v>1290</v>
      </c>
    </row>
    <row r="51" spans="1:14" s="27" customFormat="1">
      <c r="A51" s="26">
        <v>101010102001</v>
      </c>
      <c r="B51" s="27" t="s">
        <v>2902</v>
      </c>
      <c r="C51" s="27" t="s">
        <v>2626</v>
      </c>
      <c r="D51" s="27" t="s">
        <v>1288</v>
      </c>
      <c r="E51" s="27" t="s">
        <v>2628</v>
      </c>
      <c r="F51" s="27">
        <v>1897</v>
      </c>
      <c r="G51" s="28">
        <v>38765</v>
      </c>
      <c r="H51" s="27" t="s">
        <v>2693</v>
      </c>
      <c r="I51" s="27" t="s">
        <v>1332</v>
      </c>
      <c r="J51" s="27">
        <v>0</v>
      </c>
      <c r="K51" s="27">
        <v>3722.59</v>
      </c>
      <c r="L51" s="27">
        <v>0</v>
      </c>
      <c r="M51" s="27">
        <v>-3722.59</v>
      </c>
      <c r="N51" s="27" t="s">
        <v>1290</v>
      </c>
    </row>
    <row r="52" spans="1:14" s="27" customFormat="1">
      <c r="A52" s="26">
        <v>101010102001</v>
      </c>
      <c r="B52" s="27" t="s">
        <v>2902</v>
      </c>
      <c r="C52" s="27" t="s">
        <v>2626</v>
      </c>
      <c r="D52" s="27" t="s">
        <v>1288</v>
      </c>
      <c r="E52" s="27" t="s">
        <v>2628</v>
      </c>
      <c r="F52" s="27">
        <v>1916</v>
      </c>
      <c r="G52" s="28">
        <v>38769</v>
      </c>
      <c r="H52" s="27" t="s">
        <v>2709</v>
      </c>
      <c r="I52" s="27" t="s">
        <v>1332</v>
      </c>
      <c r="J52" s="27">
        <v>0</v>
      </c>
      <c r="K52" s="27">
        <v>3722.59</v>
      </c>
      <c r="L52" s="27">
        <v>0</v>
      </c>
      <c r="M52" s="27">
        <v>-3722.59</v>
      </c>
      <c r="N52" s="27" t="s">
        <v>1290</v>
      </c>
    </row>
    <row r="53" spans="1:14" s="30" customFormat="1" ht="13.5" thickBot="1">
      <c r="A53" s="29">
        <v>101010102001</v>
      </c>
      <c r="B53" s="30" t="s">
        <v>2902</v>
      </c>
      <c r="C53" s="30" t="s">
        <v>2626</v>
      </c>
      <c r="D53" s="30" t="s">
        <v>1288</v>
      </c>
      <c r="E53" s="30" t="s">
        <v>2628</v>
      </c>
      <c r="F53" s="30">
        <v>1949</v>
      </c>
      <c r="G53" s="31">
        <v>38772</v>
      </c>
      <c r="H53" s="30" t="s">
        <v>2731</v>
      </c>
      <c r="I53" s="30" t="s">
        <v>1332</v>
      </c>
      <c r="J53" s="30">
        <v>0</v>
      </c>
      <c r="K53" s="30">
        <v>7445.18</v>
      </c>
      <c r="L53" s="30">
        <v>0</v>
      </c>
      <c r="M53" s="30">
        <v>-7445.18</v>
      </c>
      <c r="N53" s="30" t="s">
        <v>1290</v>
      </c>
    </row>
    <row r="54" spans="1:14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1925</v>
      </c>
      <c r="G54" s="1">
        <v>38770</v>
      </c>
      <c r="H54" t="s">
        <v>2700</v>
      </c>
      <c r="I54" t="s">
        <v>1316</v>
      </c>
      <c r="J54">
        <v>0</v>
      </c>
      <c r="K54">
        <v>41958.43</v>
      </c>
      <c r="L54">
        <v>0</v>
      </c>
      <c r="M54">
        <v>-41958.43</v>
      </c>
      <c r="N54" t="s">
        <v>1290</v>
      </c>
    </row>
    <row r="55" spans="1:14">
      <c r="A55">
        <v>101010102001</v>
      </c>
      <c r="B55" t="s">
        <v>2902</v>
      </c>
      <c r="C55" t="s">
        <v>2626</v>
      </c>
      <c r="D55" t="s">
        <v>1288</v>
      </c>
      <c r="E55" t="s">
        <v>2628</v>
      </c>
      <c r="F55">
        <v>1721</v>
      </c>
      <c r="G55" s="1">
        <v>38749</v>
      </c>
      <c r="H55" t="s">
        <v>3379</v>
      </c>
      <c r="I55" t="s">
        <v>1316</v>
      </c>
      <c r="J55">
        <v>0</v>
      </c>
      <c r="K55">
        <v>31468.82</v>
      </c>
      <c r="L55">
        <v>0</v>
      </c>
      <c r="M55">
        <v>-31468.82</v>
      </c>
      <c r="N55" t="s">
        <v>1290</v>
      </c>
    </row>
    <row r="56" spans="1:14">
      <c r="A56">
        <v>101010102001</v>
      </c>
      <c r="B56" t="s">
        <v>2902</v>
      </c>
      <c r="C56" t="s">
        <v>2626</v>
      </c>
      <c r="D56" t="s">
        <v>1288</v>
      </c>
      <c r="E56" t="s">
        <v>2628</v>
      </c>
      <c r="F56">
        <v>1723</v>
      </c>
      <c r="G56" s="1">
        <v>38749</v>
      </c>
      <c r="H56" t="s">
        <v>1110</v>
      </c>
      <c r="I56" t="s">
        <v>1316</v>
      </c>
      <c r="J56">
        <v>0</v>
      </c>
      <c r="K56">
        <v>10437.17</v>
      </c>
      <c r="L56">
        <v>0</v>
      </c>
      <c r="M56">
        <v>-10437.17</v>
      </c>
      <c r="N56" t="s">
        <v>1290</v>
      </c>
    </row>
    <row r="57" spans="1:14">
      <c r="A57">
        <v>101010102001</v>
      </c>
      <c r="B57" t="s">
        <v>2902</v>
      </c>
      <c r="C57" t="s">
        <v>2626</v>
      </c>
      <c r="D57" t="s">
        <v>1288</v>
      </c>
      <c r="E57" t="s">
        <v>2628</v>
      </c>
      <c r="F57">
        <v>1748</v>
      </c>
      <c r="G57" s="1">
        <v>38751</v>
      </c>
      <c r="H57" t="s">
        <v>3174</v>
      </c>
      <c r="I57" t="s">
        <v>1316</v>
      </c>
      <c r="J57">
        <v>0</v>
      </c>
      <c r="K57">
        <v>19230.939999999999</v>
      </c>
      <c r="L57">
        <v>0</v>
      </c>
      <c r="M57">
        <v>-19230.939999999999</v>
      </c>
      <c r="N57" t="s">
        <v>1290</v>
      </c>
    </row>
    <row r="58" spans="1:14">
      <c r="A58">
        <v>101010102001</v>
      </c>
      <c r="B58" t="s">
        <v>2902</v>
      </c>
      <c r="C58" t="s">
        <v>2626</v>
      </c>
      <c r="D58" t="s">
        <v>1288</v>
      </c>
      <c r="E58" t="s">
        <v>2628</v>
      </c>
      <c r="F58">
        <v>1773</v>
      </c>
      <c r="G58" s="1">
        <v>38754</v>
      </c>
      <c r="H58" t="s">
        <v>3191</v>
      </c>
      <c r="I58" t="s">
        <v>1316</v>
      </c>
      <c r="J58">
        <v>0</v>
      </c>
      <c r="K58">
        <v>10437.17</v>
      </c>
      <c r="L58">
        <v>0</v>
      </c>
      <c r="M58">
        <v>-10437.17</v>
      </c>
      <c r="N58" t="s">
        <v>1290</v>
      </c>
    </row>
    <row r="59" spans="1:14">
      <c r="A59">
        <v>101010102001</v>
      </c>
      <c r="B59" t="s">
        <v>2902</v>
      </c>
      <c r="C59" t="s">
        <v>2626</v>
      </c>
      <c r="D59" t="s">
        <v>1288</v>
      </c>
      <c r="E59" t="s">
        <v>2628</v>
      </c>
      <c r="F59">
        <v>1783</v>
      </c>
      <c r="G59" s="1">
        <v>38755</v>
      </c>
      <c r="H59" t="s">
        <v>3199</v>
      </c>
      <c r="I59" t="s">
        <v>1316</v>
      </c>
      <c r="J59">
        <v>0</v>
      </c>
      <c r="K59">
        <v>33654.15</v>
      </c>
      <c r="L59">
        <v>0</v>
      </c>
      <c r="M59">
        <v>-33654.15</v>
      </c>
      <c r="N59" t="s">
        <v>1290</v>
      </c>
    </row>
    <row r="60" spans="1:14">
      <c r="A60">
        <v>101010102001</v>
      </c>
      <c r="B60" t="s">
        <v>2902</v>
      </c>
      <c r="C60" t="s">
        <v>2626</v>
      </c>
      <c r="D60" t="s">
        <v>1288</v>
      </c>
      <c r="E60" t="s">
        <v>2628</v>
      </c>
      <c r="F60">
        <v>1812</v>
      </c>
      <c r="G60" s="1">
        <v>38758</v>
      </c>
      <c r="H60" t="s">
        <v>3498</v>
      </c>
      <c r="I60" t="s">
        <v>1316</v>
      </c>
      <c r="J60">
        <v>0</v>
      </c>
      <c r="K60">
        <v>12611.57</v>
      </c>
      <c r="L60">
        <v>0</v>
      </c>
      <c r="M60">
        <v>-12611.57</v>
      </c>
      <c r="N60" t="s">
        <v>1290</v>
      </c>
    </row>
    <row r="61" spans="1:14">
      <c r="A61">
        <v>101010102001</v>
      </c>
      <c r="B61" t="s">
        <v>2902</v>
      </c>
      <c r="C61" t="s">
        <v>2626</v>
      </c>
      <c r="D61" t="s">
        <v>1288</v>
      </c>
      <c r="E61" t="s">
        <v>2628</v>
      </c>
      <c r="F61">
        <v>1816</v>
      </c>
      <c r="G61" s="1">
        <v>38761</v>
      </c>
      <c r="H61" t="s">
        <v>3379</v>
      </c>
      <c r="I61" t="s">
        <v>1316</v>
      </c>
      <c r="J61">
        <v>0</v>
      </c>
      <c r="K61">
        <v>31468.82</v>
      </c>
      <c r="L61">
        <v>0</v>
      </c>
      <c r="M61">
        <v>-31468.82</v>
      </c>
      <c r="N61" t="s">
        <v>1290</v>
      </c>
    </row>
    <row r="62" spans="1:14">
      <c r="A62">
        <v>101010102001</v>
      </c>
      <c r="B62" t="s">
        <v>2902</v>
      </c>
      <c r="C62" t="s">
        <v>2626</v>
      </c>
      <c r="D62" t="s">
        <v>1288</v>
      </c>
      <c r="E62" t="s">
        <v>2628</v>
      </c>
      <c r="F62">
        <v>1831</v>
      </c>
      <c r="G62" s="1">
        <v>38762</v>
      </c>
      <c r="H62" t="s">
        <v>3516</v>
      </c>
      <c r="I62" t="s">
        <v>1316</v>
      </c>
      <c r="J62">
        <v>0</v>
      </c>
      <c r="K62">
        <v>8697.64</v>
      </c>
      <c r="L62">
        <v>0</v>
      </c>
      <c r="M62">
        <v>-8697.64</v>
      </c>
      <c r="N62" t="s">
        <v>1290</v>
      </c>
    </row>
    <row r="63" spans="1:14">
      <c r="A63">
        <v>101010102001</v>
      </c>
      <c r="B63" t="s">
        <v>2902</v>
      </c>
      <c r="C63" t="s">
        <v>2626</v>
      </c>
      <c r="D63" t="s">
        <v>1288</v>
      </c>
      <c r="E63" t="s">
        <v>2628</v>
      </c>
      <c r="F63">
        <v>2185</v>
      </c>
      <c r="G63" s="1">
        <v>38762</v>
      </c>
      <c r="H63" t="s">
        <v>2160</v>
      </c>
      <c r="I63" t="s">
        <v>1316</v>
      </c>
      <c r="J63">
        <v>0</v>
      </c>
      <c r="K63">
        <v>7500.72</v>
      </c>
      <c r="L63">
        <v>0</v>
      </c>
      <c r="M63">
        <v>-7500.72</v>
      </c>
      <c r="N63" t="s">
        <v>1290</v>
      </c>
    </row>
    <row r="64" spans="1:14">
      <c r="A64">
        <v>101010102001</v>
      </c>
      <c r="B64" t="s">
        <v>2902</v>
      </c>
      <c r="C64" t="s">
        <v>2626</v>
      </c>
      <c r="D64" t="s">
        <v>1288</v>
      </c>
      <c r="E64" t="s">
        <v>2628</v>
      </c>
      <c r="F64">
        <v>2187</v>
      </c>
      <c r="G64" s="1">
        <v>38762</v>
      </c>
      <c r="H64" t="s">
        <v>2161</v>
      </c>
      <c r="I64" t="s">
        <v>1316</v>
      </c>
      <c r="J64">
        <v>0</v>
      </c>
      <c r="K64">
        <v>231.91</v>
      </c>
      <c r="L64">
        <v>0</v>
      </c>
      <c r="M64">
        <v>-231.91</v>
      </c>
      <c r="N64" t="s">
        <v>1290</v>
      </c>
    </row>
    <row r="65" spans="1:14">
      <c r="A65">
        <v>101010102001</v>
      </c>
      <c r="B65" t="s">
        <v>2902</v>
      </c>
      <c r="C65" t="s">
        <v>2626</v>
      </c>
      <c r="D65" t="s">
        <v>1288</v>
      </c>
      <c r="E65" t="s">
        <v>2628</v>
      </c>
      <c r="F65">
        <v>1855</v>
      </c>
      <c r="G65" s="1">
        <v>38763</v>
      </c>
      <c r="H65" t="s">
        <v>603</v>
      </c>
      <c r="I65" t="s">
        <v>1316</v>
      </c>
      <c r="J65">
        <v>0</v>
      </c>
      <c r="K65">
        <v>7827.87</v>
      </c>
      <c r="L65">
        <v>0</v>
      </c>
      <c r="M65">
        <v>-7827.87</v>
      </c>
      <c r="N65" t="s">
        <v>1290</v>
      </c>
    </row>
    <row r="66" spans="1:14">
      <c r="A66">
        <v>101010102001</v>
      </c>
      <c r="B66" t="s">
        <v>2902</v>
      </c>
      <c r="C66" t="s">
        <v>2626</v>
      </c>
      <c r="D66" t="s">
        <v>1288</v>
      </c>
      <c r="E66" t="s">
        <v>2628</v>
      </c>
      <c r="F66">
        <v>1856</v>
      </c>
      <c r="G66" s="1">
        <v>38763</v>
      </c>
      <c r="H66" t="s">
        <v>603</v>
      </c>
      <c r="I66" t="s">
        <v>1316</v>
      </c>
      <c r="J66">
        <v>0</v>
      </c>
      <c r="K66">
        <v>7827.87</v>
      </c>
      <c r="L66">
        <v>0</v>
      </c>
      <c r="M66">
        <v>-7827.87</v>
      </c>
      <c r="N66" t="s">
        <v>1290</v>
      </c>
    </row>
    <row r="67" spans="1:14">
      <c r="A67">
        <v>101010102001</v>
      </c>
      <c r="B67" t="s">
        <v>2902</v>
      </c>
      <c r="C67" t="s">
        <v>2626</v>
      </c>
      <c r="D67" t="s">
        <v>1288</v>
      </c>
      <c r="E67" t="s">
        <v>2628</v>
      </c>
      <c r="F67">
        <v>2186</v>
      </c>
      <c r="G67" s="1">
        <v>38763</v>
      </c>
      <c r="H67" t="s">
        <v>2686</v>
      </c>
      <c r="I67" t="s">
        <v>1316</v>
      </c>
      <c r="J67">
        <v>0</v>
      </c>
      <c r="K67">
        <v>532.9</v>
      </c>
      <c r="L67">
        <v>0</v>
      </c>
      <c r="M67">
        <v>-532.9</v>
      </c>
      <c r="N67" t="s">
        <v>1290</v>
      </c>
    </row>
    <row r="68" spans="1:14">
      <c r="A68">
        <v>101010102001</v>
      </c>
      <c r="B68" t="s">
        <v>2902</v>
      </c>
      <c r="C68" t="s">
        <v>2626</v>
      </c>
      <c r="D68" t="s">
        <v>1288</v>
      </c>
      <c r="E68" t="s">
        <v>2628</v>
      </c>
      <c r="F68">
        <v>1878</v>
      </c>
      <c r="G68" s="1">
        <v>38764</v>
      </c>
      <c r="H68" t="s">
        <v>2690</v>
      </c>
      <c r="I68" t="s">
        <v>1316</v>
      </c>
      <c r="J68">
        <v>0</v>
      </c>
      <c r="K68">
        <v>31468.82</v>
      </c>
      <c r="L68">
        <v>0</v>
      </c>
      <c r="M68">
        <v>-31468.82</v>
      </c>
      <c r="N68" t="s">
        <v>1290</v>
      </c>
    </row>
    <row r="69" spans="1:14">
      <c r="A69">
        <v>101010102001</v>
      </c>
      <c r="B69" t="s">
        <v>2902</v>
      </c>
      <c r="C69" t="s">
        <v>2626</v>
      </c>
      <c r="D69" t="s">
        <v>1288</v>
      </c>
      <c r="E69" t="s">
        <v>2628</v>
      </c>
      <c r="F69">
        <v>2182</v>
      </c>
      <c r="G69" s="1">
        <v>38765</v>
      </c>
      <c r="H69" t="s">
        <v>2695</v>
      </c>
      <c r="I69" t="s">
        <v>1316</v>
      </c>
      <c r="J69">
        <v>0</v>
      </c>
      <c r="K69">
        <v>23601.61</v>
      </c>
      <c r="L69">
        <v>0</v>
      </c>
      <c r="M69">
        <v>-23601.61</v>
      </c>
      <c r="N69" t="s">
        <v>1290</v>
      </c>
    </row>
    <row r="70" spans="1:14">
      <c r="A70">
        <v>101010102001</v>
      </c>
      <c r="B70" t="s">
        <v>2902</v>
      </c>
      <c r="C70" t="s">
        <v>2626</v>
      </c>
      <c r="D70" t="s">
        <v>1288</v>
      </c>
      <c r="E70" t="s">
        <v>2628</v>
      </c>
      <c r="F70">
        <v>2344</v>
      </c>
      <c r="G70" s="1">
        <v>38765</v>
      </c>
      <c r="H70" t="s">
        <v>2696</v>
      </c>
      <c r="I70" t="s">
        <v>1316</v>
      </c>
      <c r="J70">
        <v>0</v>
      </c>
      <c r="K70">
        <v>21853.35</v>
      </c>
      <c r="L70">
        <v>0</v>
      </c>
      <c r="M70">
        <v>-21853.35</v>
      </c>
      <c r="N70" t="s">
        <v>1290</v>
      </c>
    </row>
    <row r="71" spans="1:14">
      <c r="A71">
        <v>101010102001</v>
      </c>
      <c r="B71" t="s">
        <v>2902</v>
      </c>
      <c r="C71" t="s">
        <v>2626</v>
      </c>
      <c r="D71" t="s">
        <v>1288</v>
      </c>
      <c r="E71" t="s">
        <v>2628</v>
      </c>
      <c r="F71">
        <v>1900</v>
      </c>
      <c r="G71" s="1">
        <v>38768</v>
      </c>
      <c r="H71" t="s">
        <v>2700</v>
      </c>
      <c r="I71" t="s">
        <v>1316</v>
      </c>
      <c r="J71">
        <v>0</v>
      </c>
      <c r="K71">
        <v>31468.82</v>
      </c>
      <c r="L71">
        <v>0</v>
      </c>
      <c r="M71">
        <v>-31468.82</v>
      </c>
      <c r="N71" t="s">
        <v>1290</v>
      </c>
    </row>
    <row r="72" spans="1:14">
      <c r="A72">
        <v>101010102001</v>
      </c>
      <c r="B72" t="s">
        <v>2902</v>
      </c>
      <c r="C72" t="s">
        <v>2626</v>
      </c>
      <c r="D72" t="s">
        <v>1288</v>
      </c>
      <c r="E72" t="s">
        <v>2628</v>
      </c>
      <c r="F72">
        <v>1915</v>
      </c>
      <c r="G72" s="1">
        <v>38769</v>
      </c>
      <c r="H72" t="s">
        <v>2114</v>
      </c>
      <c r="I72" t="s">
        <v>1316</v>
      </c>
      <c r="J72">
        <v>0</v>
      </c>
      <c r="K72">
        <v>15655.75</v>
      </c>
      <c r="L72">
        <v>0</v>
      </c>
      <c r="M72">
        <v>-15655.75</v>
      </c>
      <c r="N72" t="s">
        <v>1290</v>
      </c>
    </row>
    <row r="73" spans="1:14" s="27" customFormat="1">
      <c r="A73" s="27">
        <v>101010102001</v>
      </c>
      <c r="B73" s="27" t="s">
        <v>2902</v>
      </c>
      <c r="C73" s="27" t="s">
        <v>2626</v>
      </c>
      <c r="D73" s="27" t="s">
        <v>1288</v>
      </c>
      <c r="E73" s="27" t="s">
        <v>2628</v>
      </c>
      <c r="F73" s="27">
        <v>1931</v>
      </c>
      <c r="G73" s="28">
        <v>38771</v>
      </c>
      <c r="H73" s="27" t="s">
        <v>2700</v>
      </c>
      <c r="I73" s="27" t="s">
        <v>1316</v>
      </c>
      <c r="J73" s="27">
        <v>0</v>
      </c>
      <c r="K73" s="27">
        <v>3722.59</v>
      </c>
      <c r="L73" s="27">
        <v>0</v>
      </c>
      <c r="M73" s="27">
        <v>-3722.59</v>
      </c>
      <c r="N73" s="27" t="s">
        <v>1290</v>
      </c>
    </row>
    <row r="74" spans="1:14" s="27" customFormat="1">
      <c r="A74" s="27">
        <v>101010102001</v>
      </c>
      <c r="B74" s="27" t="s">
        <v>2902</v>
      </c>
      <c r="C74" s="27" t="s">
        <v>2626</v>
      </c>
      <c r="D74" s="27" t="s">
        <v>1288</v>
      </c>
      <c r="E74" s="27" t="s">
        <v>2628</v>
      </c>
      <c r="F74" s="27">
        <v>1941</v>
      </c>
      <c r="G74" s="28">
        <v>38772</v>
      </c>
      <c r="H74" s="27" t="s">
        <v>2726</v>
      </c>
      <c r="I74" s="27" t="s">
        <v>1316</v>
      </c>
      <c r="J74" s="27">
        <v>0</v>
      </c>
      <c r="K74" s="27">
        <v>62063.5</v>
      </c>
      <c r="L74" s="27">
        <v>0</v>
      </c>
      <c r="M74" s="27">
        <v>-62063.5</v>
      </c>
      <c r="N74" s="27" t="s">
        <v>1290</v>
      </c>
    </row>
    <row r="75" spans="1:14" s="27" customFormat="1" ht="13.5" thickBot="1">
      <c r="A75" s="27">
        <v>101010102001</v>
      </c>
      <c r="B75" s="27" t="s">
        <v>2902</v>
      </c>
      <c r="C75" s="27" t="s">
        <v>2626</v>
      </c>
      <c r="D75" s="27" t="s">
        <v>1288</v>
      </c>
      <c r="E75" s="27" t="s">
        <v>2628</v>
      </c>
      <c r="F75" s="27">
        <v>1944</v>
      </c>
      <c r="G75" s="28">
        <v>38772</v>
      </c>
      <c r="H75" s="27" t="s">
        <v>2729</v>
      </c>
      <c r="I75" s="27" t="s">
        <v>1316</v>
      </c>
      <c r="J75" s="27">
        <v>0</v>
      </c>
      <c r="K75" s="27">
        <v>6556</v>
      </c>
      <c r="L75" s="27">
        <v>0</v>
      </c>
      <c r="M75" s="27">
        <v>-6556</v>
      </c>
      <c r="N75" s="27" t="s">
        <v>1290</v>
      </c>
    </row>
    <row r="76" spans="1:14" s="21" customFormat="1" ht="13.5" thickBot="1">
      <c r="A76" s="19">
        <v>101010102001</v>
      </c>
      <c r="B76" s="21" t="s">
        <v>2902</v>
      </c>
      <c r="C76" s="21" t="s">
        <v>2626</v>
      </c>
      <c r="D76" s="21" t="s">
        <v>1288</v>
      </c>
      <c r="E76" s="21" t="s">
        <v>2628</v>
      </c>
      <c r="F76" s="21">
        <v>1911</v>
      </c>
      <c r="G76" s="22">
        <v>38768</v>
      </c>
      <c r="H76" s="21" t="s">
        <v>2704</v>
      </c>
      <c r="I76" s="21" t="s">
        <v>3530</v>
      </c>
      <c r="J76" s="21">
        <v>0</v>
      </c>
      <c r="K76" s="21">
        <v>151.1</v>
      </c>
      <c r="L76" s="21">
        <v>0</v>
      </c>
      <c r="M76" s="21">
        <v>-151.1</v>
      </c>
      <c r="N76" s="21" t="s">
        <v>1290</v>
      </c>
    </row>
    <row r="77" spans="1:14" s="27" customFormat="1">
      <c r="A77" s="27">
        <v>101010102001</v>
      </c>
      <c r="B77" s="27" t="s">
        <v>2902</v>
      </c>
      <c r="C77" s="27" t="s">
        <v>2626</v>
      </c>
      <c r="D77" s="27" t="s">
        <v>1288</v>
      </c>
      <c r="E77" s="27" t="s">
        <v>2628</v>
      </c>
      <c r="F77" s="27">
        <v>1746</v>
      </c>
      <c r="G77" s="28">
        <v>38750</v>
      </c>
      <c r="H77" s="27" t="s">
        <v>3170</v>
      </c>
      <c r="I77" s="27" t="s">
        <v>1340</v>
      </c>
      <c r="J77" s="27">
        <v>0</v>
      </c>
      <c r="K77" s="27">
        <v>74.5</v>
      </c>
      <c r="L77" s="27">
        <v>0</v>
      </c>
      <c r="M77" s="27">
        <v>-74.5</v>
      </c>
      <c r="N77" s="27" t="s">
        <v>1290</v>
      </c>
    </row>
    <row r="78" spans="1:14">
      <c r="A78">
        <v>101010102001</v>
      </c>
      <c r="B78" t="s">
        <v>2902</v>
      </c>
      <c r="C78" t="s">
        <v>2626</v>
      </c>
      <c r="D78" t="s">
        <v>1288</v>
      </c>
      <c r="E78" t="s">
        <v>2628</v>
      </c>
      <c r="F78">
        <v>1802</v>
      </c>
      <c r="G78" s="1">
        <v>38757</v>
      </c>
      <c r="H78" t="s">
        <v>3486</v>
      </c>
      <c r="I78" t="s">
        <v>274</v>
      </c>
      <c r="J78">
        <v>0</v>
      </c>
      <c r="K78">
        <v>500</v>
      </c>
      <c r="L78">
        <v>0</v>
      </c>
      <c r="M78">
        <v>-500</v>
      </c>
      <c r="N78" t="s">
        <v>1290</v>
      </c>
    </row>
    <row r="79" spans="1:14">
      <c r="A79">
        <v>101010102001</v>
      </c>
      <c r="B79" t="s">
        <v>2902</v>
      </c>
      <c r="C79" t="s">
        <v>2626</v>
      </c>
      <c r="D79" t="s">
        <v>1288</v>
      </c>
      <c r="E79" t="s">
        <v>2628</v>
      </c>
      <c r="F79">
        <v>1824</v>
      </c>
      <c r="G79" s="1">
        <v>38762</v>
      </c>
      <c r="H79" t="s">
        <v>3512</v>
      </c>
      <c r="I79" t="s">
        <v>1340</v>
      </c>
      <c r="J79">
        <v>0</v>
      </c>
      <c r="K79">
        <v>230.05</v>
      </c>
      <c r="L79">
        <v>0</v>
      </c>
      <c r="M79">
        <v>-230.05</v>
      </c>
      <c r="N79" t="s">
        <v>1290</v>
      </c>
    </row>
    <row r="80" spans="1:14" ht="13.5" thickBot="1">
      <c r="A80">
        <v>101010102001</v>
      </c>
      <c r="B80" t="s">
        <v>2902</v>
      </c>
      <c r="C80" t="s">
        <v>2626</v>
      </c>
      <c r="D80" t="s">
        <v>1288</v>
      </c>
      <c r="E80" t="s">
        <v>2628</v>
      </c>
      <c r="F80">
        <v>1843</v>
      </c>
      <c r="G80" s="1">
        <v>38762</v>
      </c>
      <c r="H80" t="s">
        <v>2159</v>
      </c>
      <c r="I80" t="s">
        <v>1340</v>
      </c>
      <c r="J80">
        <v>0</v>
      </c>
      <c r="K80">
        <v>74.5</v>
      </c>
      <c r="L80">
        <v>0</v>
      </c>
      <c r="M80">
        <v>-74.5</v>
      </c>
      <c r="N80" t="s">
        <v>1290</v>
      </c>
    </row>
    <row r="81" spans="1:14" s="21" customFormat="1" ht="13.5" thickBot="1">
      <c r="A81" s="19">
        <v>101010102001</v>
      </c>
      <c r="B81" s="21" t="s">
        <v>2902</v>
      </c>
      <c r="C81" s="21" t="s">
        <v>2626</v>
      </c>
      <c r="D81" s="21" t="s">
        <v>1288</v>
      </c>
      <c r="E81" s="21" t="s">
        <v>2628</v>
      </c>
      <c r="F81" s="21">
        <v>1936</v>
      </c>
      <c r="G81" s="22">
        <v>38771</v>
      </c>
      <c r="H81" s="21" t="s">
        <v>2720</v>
      </c>
      <c r="I81" s="21" t="s">
        <v>1314</v>
      </c>
      <c r="J81" s="21">
        <v>0</v>
      </c>
      <c r="K81" s="21">
        <v>430</v>
      </c>
      <c r="L81" s="21">
        <v>0</v>
      </c>
      <c r="M81" s="21">
        <v>-430</v>
      </c>
      <c r="N81" s="21" t="s">
        <v>1290</v>
      </c>
    </row>
    <row r="82" spans="1:14">
      <c r="A82">
        <v>101010102001</v>
      </c>
      <c r="B82" t="s">
        <v>2902</v>
      </c>
      <c r="C82" t="s">
        <v>2626</v>
      </c>
      <c r="D82" t="s">
        <v>1288</v>
      </c>
      <c r="E82" t="s">
        <v>2628</v>
      </c>
      <c r="F82">
        <v>1739</v>
      </c>
      <c r="G82" s="1">
        <v>38750</v>
      </c>
      <c r="H82" t="s">
        <v>3166</v>
      </c>
      <c r="I82" t="s">
        <v>3541</v>
      </c>
      <c r="J82">
        <v>0</v>
      </c>
      <c r="K82">
        <v>46</v>
      </c>
      <c r="L82">
        <v>0</v>
      </c>
      <c r="M82">
        <v>-46</v>
      </c>
      <c r="N82" t="s">
        <v>1290</v>
      </c>
    </row>
    <row r="83" spans="1:14" ht="13.5" thickBot="1">
      <c r="A83">
        <v>101010102001</v>
      </c>
      <c r="B83" t="s">
        <v>2902</v>
      </c>
      <c r="C83" t="s">
        <v>2626</v>
      </c>
      <c r="D83" t="s">
        <v>1288</v>
      </c>
      <c r="E83" t="s">
        <v>2628</v>
      </c>
      <c r="F83">
        <v>1819</v>
      </c>
      <c r="G83" s="1">
        <v>38761</v>
      </c>
      <c r="H83" t="s">
        <v>3506</v>
      </c>
      <c r="I83" t="s">
        <v>3541</v>
      </c>
      <c r="J83">
        <v>0</v>
      </c>
      <c r="K83">
        <v>29</v>
      </c>
      <c r="L83">
        <v>0</v>
      </c>
      <c r="M83">
        <v>-29</v>
      </c>
      <c r="N83" t="s">
        <v>1290</v>
      </c>
    </row>
    <row r="84" spans="1:14" s="24" customFormat="1">
      <c r="A84" s="23">
        <v>101010102001</v>
      </c>
      <c r="B84" s="24" t="s">
        <v>2902</v>
      </c>
      <c r="C84" s="24" t="s">
        <v>2626</v>
      </c>
      <c r="D84" s="24" t="s">
        <v>1288</v>
      </c>
      <c r="E84" s="24" t="s">
        <v>2628</v>
      </c>
      <c r="F84" s="24">
        <v>1732</v>
      </c>
      <c r="G84" s="25">
        <v>38749</v>
      </c>
      <c r="H84" s="24" t="s">
        <v>1485</v>
      </c>
      <c r="I84" s="24" t="s">
        <v>3538</v>
      </c>
      <c r="J84" s="24">
        <v>0</v>
      </c>
      <c r="K84" s="24">
        <v>128</v>
      </c>
      <c r="L84" s="24">
        <v>0</v>
      </c>
      <c r="M84" s="24">
        <v>-128</v>
      </c>
      <c r="N84" s="24" t="s">
        <v>1290</v>
      </c>
    </row>
    <row r="85" spans="1:14" s="30" customFormat="1" ht="13.5" thickBot="1">
      <c r="A85" s="29">
        <v>101010102001</v>
      </c>
      <c r="B85" s="30" t="s">
        <v>2902</v>
      </c>
      <c r="C85" s="30" t="s">
        <v>2626</v>
      </c>
      <c r="D85" s="30" t="s">
        <v>1288</v>
      </c>
      <c r="E85" s="30" t="s">
        <v>2628</v>
      </c>
      <c r="F85" s="30">
        <v>1788</v>
      </c>
      <c r="G85" s="31">
        <v>38755</v>
      </c>
      <c r="H85" s="30" t="s">
        <v>3202</v>
      </c>
      <c r="I85" s="30" t="s">
        <v>3538</v>
      </c>
      <c r="J85" s="30">
        <v>0</v>
      </c>
      <c r="K85" s="30">
        <v>128</v>
      </c>
      <c r="L85" s="30">
        <v>0</v>
      </c>
      <c r="M85" s="30">
        <v>-128</v>
      </c>
      <c r="N85" s="30" t="s">
        <v>1290</v>
      </c>
    </row>
    <row r="86" spans="1:14" ht="13.5" thickBot="1">
      <c r="A86">
        <v>101010102001</v>
      </c>
      <c r="B86" t="s">
        <v>2902</v>
      </c>
      <c r="C86" t="s">
        <v>2626</v>
      </c>
      <c r="D86" t="s">
        <v>1288</v>
      </c>
      <c r="E86" t="s">
        <v>2628</v>
      </c>
      <c r="F86">
        <v>1776</v>
      </c>
      <c r="G86" s="1">
        <v>38754</v>
      </c>
      <c r="H86" t="s">
        <v>3194</v>
      </c>
      <c r="I86" t="s">
        <v>3536</v>
      </c>
      <c r="J86">
        <v>0</v>
      </c>
      <c r="K86">
        <v>50</v>
      </c>
      <c r="L86">
        <v>0</v>
      </c>
      <c r="M86">
        <v>-50</v>
      </c>
      <c r="N86" t="s">
        <v>1290</v>
      </c>
    </row>
    <row r="87" spans="1:14" s="24" customFormat="1">
      <c r="A87" s="23">
        <v>101010102001</v>
      </c>
      <c r="B87" s="24" t="s">
        <v>2902</v>
      </c>
      <c r="C87" s="24" t="s">
        <v>2626</v>
      </c>
      <c r="D87" s="24" t="s">
        <v>1288</v>
      </c>
      <c r="E87" s="24" t="s">
        <v>2628</v>
      </c>
      <c r="F87" s="24">
        <v>1747</v>
      </c>
      <c r="G87" s="25">
        <v>38750</v>
      </c>
      <c r="H87" s="24" t="s">
        <v>3171</v>
      </c>
      <c r="I87" s="24" t="s">
        <v>1313</v>
      </c>
      <c r="J87" s="24">
        <v>0</v>
      </c>
      <c r="K87" s="24">
        <v>200</v>
      </c>
      <c r="L87" s="24">
        <v>0</v>
      </c>
      <c r="M87" s="24">
        <v>-200</v>
      </c>
      <c r="N87" s="24" t="s">
        <v>1290</v>
      </c>
    </row>
    <row r="88" spans="1:14" s="27" customFormat="1">
      <c r="A88" s="27">
        <v>101010102001</v>
      </c>
      <c r="B88" s="27" t="s">
        <v>2902</v>
      </c>
      <c r="C88" s="27" t="s">
        <v>2626</v>
      </c>
      <c r="D88" s="27" t="s">
        <v>1288</v>
      </c>
      <c r="E88" s="27" t="s">
        <v>2628</v>
      </c>
      <c r="F88" s="27">
        <v>1745</v>
      </c>
      <c r="G88" s="28">
        <v>38750</v>
      </c>
      <c r="H88" s="27" t="s">
        <v>3169</v>
      </c>
      <c r="I88" s="27" t="s">
        <v>1313</v>
      </c>
      <c r="J88" s="27">
        <v>0</v>
      </c>
      <c r="K88" s="27">
        <v>200</v>
      </c>
      <c r="L88" s="27">
        <v>0</v>
      </c>
      <c r="M88" s="27">
        <v>-200</v>
      </c>
      <c r="N88" s="27" t="s">
        <v>1290</v>
      </c>
    </row>
    <row r="89" spans="1:14" s="27" customFormat="1">
      <c r="A89" s="26">
        <v>101010102001</v>
      </c>
      <c r="B89" s="27" t="s">
        <v>2902</v>
      </c>
      <c r="C89" s="27" t="s">
        <v>2626</v>
      </c>
      <c r="D89" s="27" t="s">
        <v>1288</v>
      </c>
      <c r="E89" s="27" t="s">
        <v>2628</v>
      </c>
      <c r="F89" s="27">
        <v>1930</v>
      </c>
      <c r="G89" s="28">
        <v>38770</v>
      </c>
      <c r="H89" s="27" t="s">
        <v>2715</v>
      </c>
      <c r="I89" s="27" t="s">
        <v>1313</v>
      </c>
      <c r="J89" s="27">
        <v>0</v>
      </c>
      <c r="K89" s="27">
        <v>174.5</v>
      </c>
      <c r="L89" s="27">
        <v>0</v>
      </c>
      <c r="M89" s="27">
        <v>-174.5</v>
      </c>
      <c r="N89" s="27" t="s">
        <v>1290</v>
      </c>
    </row>
    <row r="90" spans="1:14" s="30" customFormat="1" ht="13.5" thickBot="1">
      <c r="A90" s="29">
        <v>101010102001</v>
      </c>
      <c r="B90" s="30" t="s">
        <v>2902</v>
      </c>
      <c r="C90" s="30" t="s">
        <v>2626</v>
      </c>
      <c r="D90" s="30" t="s">
        <v>1288</v>
      </c>
      <c r="E90" s="30" t="s">
        <v>2628</v>
      </c>
      <c r="F90" s="30">
        <v>1946</v>
      </c>
      <c r="G90" s="31">
        <v>38772</v>
      </c>
      <c r="H90" s="30" t="s">
        <v>2730</v>
      </c>
      <c r="I90" s="30" t="s">
        <v>1313</v>
      </c>
      <c r="J90" s="30">
        <v>0</v>
      </c>
      <c r="K90" s="30">
        <v>312</v>
      </c>
      <c r="L90" s="30">
        <v>0</v>
      </c>
      <c r="M90" s="30">
        <v>-312</v>
      </c>
      <c r="N90" s="30" t="s">
        <v>1290</v>
      </c>
    </row>
    <row r="91" spans="1:14" ht="13.5" thickBot="1">
      <c r="A91">
        <v>101010102001</v>
      </c>
      <c r="B91" t="s">
        <v>2902</v>
      </c>
      <c r="C91" t="s">
        <v>2626</v>
      </c>
      <c r="D91" t="s">
        <v>1288</v>
      </c>
      <c r="E91" t="s">
        <v>2628</v>
      </c>
      <c r="F91">
        <v>1990</v>
      </c>
      <c r="G91" s="1">
        <v>38772</v>
      </c>
      <c r="H91" t="s">
        <v>2738</v>
      </c>
      <c r="I91" t="s">
        <v>3550</v>
      </c>
      <c r="J91">
        <v>0</v>
      </c>
      <c r="K91">
        <v>100</v>
      </c>
      <c r="L91">
        <v>0</v>
      </c>
      <c r="M91">
        <v>-100</v>
      </c>
      <c r="N91" t="s">
        <v>1290</v>
      </c>
    </row>
    <row r="92" spans="1:14" s="21" customFormat="1" ht="13.5" thickBot="1">
      <c r="A92" s="19">
        <v>101010102001</v>
      </c>
      <c r="B92" s="21" t="s">
        <v>2902</v>
      </c>
      <c r="C92" s="21" t="s">
        <v>2626</v>
      </c>
      <c r="D92" s="21" t="s">
        <v>1288</v>
      </c>
      <c r="E92" s="21" t="s">
        <v>2632</v>
      </c>
      <c r="F92" s="21">
        <v>67</v>
      </c>
      <c r="G92" s="22">
        <v>38762</v>
      </c>
      <c r="H92" s="21" t="s">
        <v>2162</v>
      </c>
      <c r="I92" s="21" t="s">
        <v>1311</v>
      </c>
      <c r="J92" s="21">
        <v>0</v>
      </c>
      <c r="K92" s="21">
        <v>25</v>
      </c>
      <c r="L92" s="21">
        <v>0</v>
      </c>
      <c r="M92" s="21">
        <v>-25</v>
      </c>
      <c r="N92" s="21" t="s">
        <v>1290</v>
      </c>
    </row>
    <row r="93" spans="1:14" ht="13.5" thickBot="1">
      <c r="A93">
        <v>101010102001</v>
      </c>
      <c r="B93" t="s">
        <v>2902</v>
      </c>
      <c r="C93" t="s">
        <v>2626</v>
      </c>
      <c r="D93" t="s">
        <v>1288</v>
      </c>
      <c r="E93" t="s">
        <v>2628</v>
      </c>
      <c r="F93">
        <v>1807</v>
      </c>
      <c r="G93" s="1">
        <v>38757</v>
      </c>
      <c r="H93" t="s">
        <v>3489</v>
      </c>
      <c r="I93" t="s">
        <v>1323</v>
      </c>
      <c r="J93">
        <v>0</v>
      </c>
      <c r="K93">
        <v>491.88</v>
      </c>
      <c r="L93">
        <v>0</v>
      </c>
      <c r="M93">
        <v>-491.88</v>
      </c>
      <c r="N93" t="s">
        <v>1290</v>
      </c>
    </row>
    <row r="94" spans="1:14" s="21" customFormat="1" ht="13.5" thickBot="1">
      <c r="A94" s="19">
        <v>101010102001</v>
      </c>
      <c r="B94" s="21" t="s">
        <v>2902</v>
      </c>
      <c r="C94" s="21" t="s">
        <v>2626</v>
      </c>
      <c r="D94" s="21" t="s">
        <v>1288</v>
      </c>
      <c r="E94" s="21" t="s">
        <v>2628</v>
      </c>
      <c r="F94" s="21">
        <v>1918</v>
      </c>
      <c r="G94" s="22">
        <v>38769</v>
      </c>
      <c r="H94" s="21" t="s">
        <v>2710</v>
      </c>
      <c r="I94" s="21" t="s">
        <v>3547</v>
      </c>
      <c r="J94" s="21">
        <v>0</v>
      </c>
      <c r="K94" s="21">
        <v>159.34</v>
      </c>
      <c r="L94" s="21">
        <v>0</v>
      </c>
      <c r="M94" s="21">
        <v>-159.34</v>
      </c>
      <c r="N94" s="21" t="s">
        <v>1290</v>
      </c>
    </row>
    <row r="95" spans="1:14" ht="13.5" thickBot="1">
      <c r="A95">
        <v>101010102001</v>
      </c>
      <c r="B95" t="s">
        <v>2902</v>
      </c>
      <c r="C95" t="s">
        <v>2626</v>
      </c>
      <c r="D95" t="s">
        <v>1288</v>
      </c>
      <c r="E95" t="s">
        <v>2628</v>
      </c>
      <c r="F95">
        <v>1779</v>
      </c>
      <c r="G95" s="1">
        <v>38754</v>
      </c>
      <c r="H95" t="s">
        <v>3195</v>
      </c>
      <c r="I95" t="s">
        <v>3556</v>
      </c>
      <c r="J95">
        <v>0</v>
      </c>
      <c r="K95">
        <v>476.5</v>
      </c>
      <c r="L95">
        <v>0</v>
      </c>
      <c r="M95">
        <v>-476.5</v>
      </c>
      <c r="N95" t="s">
        <v>1290</v>
      </c>
    </row>
    <row r="96" spans="1:14" s="21" customFormat="1" ht="13.5" thickBot="1">
      <c r="A96" s="19">
        <v>101010102001</v>
      </c>
      <c r="B96" s="21" t="s">
        <v>2902</v>
      </c>
      <c r="C96" s="21" t="s">
        <v>2626</v>
      </c>
      <c r="D96" s="21" t="s">
        <v>1288</v>
      </c>
      <c r="E96" s="21" t="s">
        <v>2628</v>
      </c>
      <c r="F96" s="21">
        <v>1766</v>
      </c>
      <c r="G96" s="22">
        <v>38751</v>
      </c>
      <c r="H96" s="21" t="s">
        <v>3182</v>
      </c>
      <c r="I96" s="21" t="s">
        <v>3534</v>
      </c>
      <c r="J96" s="21">
        <v>0</v>
      </c>
      <c r="K96" s="21">
        <v>4507.71</v>
      </c>
      <c r="L96" s="21">
        <v>0</v>
      </c>
      <c r="M96" s="21">
        <v>-4507.71</v>
      </c>
      <c r="N96" s="21" t="s">
        <v>1290</v>
      </c>
    </row>
    <row r="97" spans="1:14" ht="13.5" thickBot="1">
      <c r="A97">
        <v>101010102001</v>
      </c>
      <c r="B97" t="s">
        <v>2902</v>
      </c>
      <c r="C97" t="s">
        <v>2626</v>
      </c>
      <c r="D97" t="s">
        <v>1288</v>
      </c>
      <c r="E97" t="s">
        <v>2628</v>
      </c>
      <c r="F97">
        <v>1806</v>
      </c>
      <c r="G97" s="1">
        <v>38757</v>
      </c>
      <c r="H97" t="s">
        <v>3488</v>
      </c>
      <c r="I97" t="s">
        <v>3555</v>
      </c>
      <c r="J97">
        <v>0</v>
      </c>
      <c r="K97">
        <v>50.54</v>
      </c>
      <c r="L97">
        <v>0</v>
      </c>
      <c r="M97">
        <v>-50.54</v>
      </c>
      <c r="N97" t="s">
        <v>1290</v>
      </c>
    </row>
    <row r="98" spans="1:14" s="21" customFormat="1" ht="13.5" thickBot="1">
      <c r="A98" s="19">
        <v>101010102001</v>
      </c>
      <c r="B98" s="21" t="s">
        <v>2902</v>
      </c>
      <c r="C98" s="21" t="s">
        <v>2626</v>
      </c>
      <c r="D98" s="21" t="s">
        <v>1288</v>
      </c>
      <c r="E98" s="21" t="s">
        <v>2628</v>
      </c>
      <c r="F98" s="21">
        <v>1818</v>
      </c>
      <c r="G98" s="22">
        <v>38761</v>
      </c>
      <c r="H98" s="21" t="s">
        <v>3505</v>
      </c>
      <c r="I98" s="21" t="s">
        <v>3540</v>
      </c>
      <c r="J98" s="21">
        <v>0</v>
      </c>
      <c r="K98" s="21">
        <v>3532</v>
      </c>
      <c r="L98" s="21">
        <v>0</v>
      </c>
      <c r="M98" s="21">
        <v>-3532</v>
      </c>
      <c r="N98" s="21" t="s">
        <v>1290</v>
      </c>
    </row>
    <row r="99" spans="1:14" ht="13.5" thickBot="1">
      <c r="A99">
        <v>101010102001</v>
      </c>
      <c r="B99" t="s">
        <v>2902</v>
      </c>
      <c r="C99" t="s">
        <v>2626</v>
      </c>
      <c r="D99" t="s">
        <v>1288</v>
      </c>
      <c r="E99" t="s">
        <v>2628</v>
      </c>
      <c r="F99">
        <v>1964</v>
      </c>
      <c r="G99" s="1">
        <v>38772</v>
      </c>
      <c r="H99" t="s">
        <v>2735</v>
      </c>
      <c r="I99" t="s">
        <v>1333</v>
      </c>
      <c r="J99">
        <v>0</v>
      </c>
      <c r="K99">
        <v>49.28</v>
      </c>
      <c r="L99">
        <v>0</v>
      </c>
      <c r="M99">
        <v>-49.28</v>
      </c>
      <c r="N99" t="s">
        <v>1290</v>
      </c>
    </row>
    <row r="100" spans="1:14" s="21" customFormat="1" ht="13.5" thickBot="1">
      <c r="A100" s="19">
        <v>101010102001</v>
      </c>
      <c r="B100" s="21" t="s">
        <v>2902</v>
      </c>
      <c r="C100" s="21" t="s">
        <v>2626</v>
      </c>
      <c r="D100" s="21" t="s">
        <v>1288</v>
      </c>
      <c r="E100" s="21" t="s">
        <v>2628</v>
      </c>
      <c r="F100" s="21">
        <v>1795</v>
      </c>
      <c r="G100" s="22">
        <v>38757</v>
      </c>
      <c r="H100" s="21" t="s">
        <v>3480</v>
      </c>
      <c r="I100" s="21" t="s">
        <v>3480</v>
      </c>
      <c r="J100" s="21">
        <v>0</v>
      </c>
      <c r="K100" s="21">
        <v>2970</v>
      </c>
      <c r="L100" s="21">
        <v>0</v>
      </c>
      <c r="M100" s="21">
        <v>-2970</v>
      </c>
      <c r="N100" s="21" t="s">
        <v>1290</v>
      </c>
    </row>
    <row r="101" spans="1:14" ht="13.5" thickBot="1">
      <c r="A101">
        <v>101010102001</v>
      </c>
      <c r="B101" t="s">
        <v>2902</v>
      </c>
      <c r="C101" t="s">
        <v>2626</v>
      </c>
      <c r="D101" t="s">
        <v>1288</v>
      </c>
      <c r="E101" t="s">
        <v>2628</v>
      </c>
      <c r="F101">
        <v>1947</v>
      </c>
      <c r="G101" s="1">
        <v>38772</v>
      </c>
      <c r="H101" t="s">
        <v>2713</v>
      </c>
      <c r="I101" t="s">
        <v>3549</v>
      </c>
      <c r="J101">
        <v>0</v>
      </c>
      <c r="K101">
        <v>2976.72</v>
      </c>
      <c r="L101">
        <v>0</v>
      </c>
      <c r="M101">
        <v>-2976.72</v>
      </c>
      <c r="N101" t="s">
        <v>1290</v>
      </c>
    </row>
    <row r="102" spans="1:14" s="24" customFormat="1">
      <c r="A102" s="23">
        <v>101010102001</v>
      </c>
      <c r="B102" s="24" t="s">
        <v>2902</v>
      </c>
      <c r="C102" s="24" t="s">
        <v>2626</v>
      </c>
      <c r="D102" s="24" t="s">
        <v>1288</v>
      </c>
      <c r="E102" s="24" t="s">
        <v>2628</v>
      </c>
      <c r="F102" s="24">
        <v>1902</v>
      </c>
      <c r="G102" s="25">
        <v>38768</v>
      </c>
      <c r="H102" s="24" t="s">
        <v>3201</v>
      </c>
      <c r="I102" s="24" t="s">
        <v>3537</v>
      </c>
      <c r="J102" s="24">
        <v>0</v>
      </c>
      <c r="K102" s="24">
        <v>35494.980000000003</v>
      </c>
      <c r="L102" s="24">
        <v>0</v>
      </c>
      <c r="M102" s="24">
        <v>-35494.980000000003</v>
      </c>
      <c r="N102" s="24" t="s">
        <v>1290</v>
      </c>
    </row>
    <row r="103" spans="1:14" s="27" customFormat="1">
      <c r="A103" s="26">
        <v>101010102001</v>
      </c>
      <c r="B103" s="27" t="s">
        <v>2902</v>
      </c>
      <c r="C103" s="27" t="s">
        <v>2626</v>
      </c>
      <c r="D103" s="27" t="s">
        <v>1288</v>
      </c>
      <c r="E103" s="27" t="s">
        <v>2628</v>
      </c>
      <c r="F103" s="27">
        <v>1787</v>
      </c>
      <c r="G103" s="28">
        <v>38755</v>
      </c>
      <c r="H103" s="27" t="s">
        <v>3201</v>
      </c>
      <c r="I103" s="27" t="s">
        <v>3537</v>
      </c>
      <c r="J103" s="27">
        <v>0</v>
      </c>
      <c r="K103" s="27">
        <v>30448.09</v>
      </c>
      <c r="L103" s="27">
        <v>0</v>
      </c>
      <c r="M103" s="27">
        <v>-30448.09</v>
      </c>
      <c r="N103" s="27" t="s">
        <v>1290</v>
      </c>
    </row>
    <row r="104" spans="1:14" s="30" customFormat="1" ht="13.5" thickBot="1">
      <c r="A104" s="29">
        <v>101010102001</v>
      </c>
      <c r="B104" s="30" t="s">
        <v>2902</v>
      </c>
      <c r="C104" s="30" t="s">
        <v>2626</v>
      </c>
      <c r="D104" s="30" t="s">
        <v>1288</v>
      </c>
      <c r="E104" s="30" t="s">
        <v>2628</v>
      </c>
      <c r="F104" s="30">
        <v>1945</v>
      </c>
      <c r="G104" s="31">
        <v>38772</v>
      </c>
      <c r="H104" s="30" t="s">
        <v>3201</v>
      </c>
      <c r="I104" s="30" t="s">
        <v>3537</v>
      </c>
      <c r="J104" s="30">
        <v>0</v>
      </c>
      <c r="K104" s="30">
        <v>3757.88</v>
      </c>
      <c r="L104" s="30">
        <v>0</v>
      </c>
      <c r="M104" s="30">
        <v>-3757.88</v>
      </c>
      <c r="N104" s="30" t="s">
        <v>1290</v>
      </c>
    </row>
    <row r="105" spans="1:14" ht="13.5" thickBot="1">
      <c r="A105">
        <v>101010102001</v>
      </c>
      <c r="B105" t="s">
        <v>2902</v>
      </c>
      <c r="C105" t="s">
        <v>2626</v>
      </c>
      <c r="D105" t="s">
        <v>1288</v>
      </c>
      <c r="E105" t="s">
        <v>2628</v>
      </c>
      <c r="F105">
        <v>1940</v>
      </c>
      <c r="G105" s="1">
        <v>38772</v>
      </c>
      <c r="H105" t="s">
        <v>2725</v>
      </c>
      <c r="I105" t="s">
        <v>3548</v>
      </c>
      <c r="J105">
        <v>0</v>
      </c>
      <c r="K105">
        <v>77.7</v>
      </c>
      <c r="L105">
        <v>0</v>
      </c>
      <c r="M105">
        <v>-77.7</v>
      </c>
      <c r="N105" t="s">
        <v>1290</v>
      </c>
    </row>
    <row r="106" spans="1:14" s="24" customFormat="1">
      <c r="A106" s="23">
        <v>101010102001</v>
      </c>
      <c r="B106" s="24" t="s">
        <v>2902</v>
      </c>
      <c r="C106" s="24" t="s">
        <v>2626</v>
      </c>
      <c r="D106" s="24" t="s">
        <v>1288</v>
      </c>
      <c r="E106" s="24" t="s">
        <v>2628</v>
      </c>
      <c r="F106" s="24">
        <v>1730</v>
      </c>
      <c r="G106" s="25">
        <v>38749</v>
      </c>
      <c r="H106" s="24" t="s">
        <v>835</v>
      </c>
      <c r="I106" s="24" t="s">
        <v>3526</v>
      </c>
      <c r="J106" s="24">
        <v>0</v>
      </c>
      <c r="K106" s="24">
        <v>90.72</v>
      </c>
      <c r="L106" s="24">
        <v>0</v>
      </c>
      <c r="M106" s="24">
        <v>-90.72</v>
      </c>
      <c r="N106" s="24" t="s">
        <v>1290</v>
      </c>
    </row>
    <row r="107" spans="1:14" s="27" customFormat="1">
      <c r="A107" s="26">
        <v>101010102001</v>
      </c>
      <c r="B107" s="27" t="s">
        <v>2902</v>
      </c>
      <c r="C107" s="27" t="s">
        <v>2626</v>
      </c>
      <c r="D107" s="27" t="s">
        <v>1288</v>
      </c>
      <c r="E107" s="27" t="s">
        <v>2628</v>
      </c>
      <c r="F107" s="27">
        <v>1731</v>
      </c>
      <c r="G107" s="28">
        <v>38749</v>
      </c>
      <c r="H107" s="27" t="s">
        <v>3382</v>
      </c>
      <c r="I107" s="27" t="s">
        <v>3526</v>
      </c>
      <c r="J107" s="27">
        <v>0</v>
      </c>
      <c r="K107" s="27">
        <v>43.7</v>
      </c>
      <c r="L107" s="27">
        <v>0</v>
      </c>
      <c r="M107" s="27">
        <v>-43.7</v>
      </c>
      <c r="N107" s="27" t="s">
        <v>1290</v>
      </c>
    </row>
    <row r="108" spans="1:14" s="27" customFormat="1">
      <c r="A108" s="26">
        <v>101010102001</v>
      </c>
      <c r="B108" s="27" t="s">
        <v>2902</v>
      </c>
      <c r="C108" s="27" t="s">
        <v>2626</v>
      </c>
      <c r="D108" s="27" t="s">
        <v>1288</v>
      </c>
      <c r="E108" s="27" t="s">
        <v>2628</v>
      </c>
      <c r="F108" s="27">
        <v>1752</v>
      </c>
      <c r="G108" s="28">
        <v>38751</v>
      </c>
      <c r="H108" s="27" t="s">
        <v>3178</v>
      </c>
      <c r="I108" s="27" t="s">
        <v>3526</v>
      </c>
      <c r="J108" s="27">
        <v>0</v>
      </c>
      <c r="K108" s="27">
        <v>66.08</v>
      </c>
      <c r="L108" s="27">
        <v>0</v>
      </c>
      <c r="M108" s="27">
        <v>-66.08</v>
      </c>
      <c r="N108" s="27" t="s">
        <v>1290</v>
      </c>
    </row>
    <row r="109" spans="1:14" s="27" customFormat="1">
      <c r="A109" s="26">
        <v>101010102001</v>
      </c>
      <c r="B109" s="27" t="s">
        <v>2902</v>
      </c>
      <c r="C109" s="27" t="s">
        <v>2626</v>
      </c>
      <c r="D109" s="27" t="s">
        <v>1288</v>
      </c>
      <c r="E109" s="27" t="s">
        <v>2628</v>
      </c>
      <c r="F109" s="27">
        <v>1781</v>
      </c>
      <c r="G109" s="28">
        <v>38755</v>
      </c>
      <c r="H109" s="27" t="s">
        <v>3198</v>
      </c>
      <c r="I109" s="27" t="s">
        <v>3526</v>
      </c>
      <c r="J109" s="27">
        <v>0</v>
      </c>
      <c r="K109" s="27">
        <v>141.12</v>
      </c>
      <c r="L109" s="27">
        <v>0</v>
      </c>
      <c r="M109" s="27">
        <v>-141.12</v>
      </c>
      <c r="N109" s="27" t="s">
        <v>1290</v>
      </c>
    </row>
    <row r="110" spans="1:14" s="27" customFormat="1">
      <c r="A110" s="26">
        <v>101010102001</v>
      </c>
      <c r="B110" s="27" t="s">
        <v>2902</v>
      </c>
      <c r="C110" s="27" t="s">
        <v>2626</v>
      </c>
      <c r="D110" s="27" t="s">
        <v>1288</v>
      </c>
      <c r="E110" s="27" t="s">
        <v>2628</v>
      </c>
      <c r="F110" s="27">
        <v>1784</v>
      </c>
      <c r="G110" s="28">
        <v>38755</v>
      </c>
      <c r="H110" s="27" t="s">
        <v>835</v>
      </c>
      <c r="I110" s="27" t="s">
        <v>3526</v>
      </c>
      <c r="J110" s="27">
        <v>0</v>
      </c>
      <c r="K110" s="27">
        <v>16.8</v>
      </c>
      <c r="L110" s="27">
        <v>0</v>
      </c>
      <c r="M110" s="27">
        <v>-16.8</v>
      </c>
      <c r="N110" s="27" t="s">
        <v>1290</v>
      </c>
    </row>
    <row r="111" spans="1:14" s="27" customFormat="1">
      <c r="A111" s="26">
        <v>101010102001</v>
      </c>
      <c r="B111" s="27" t="s">
        <v>2902</v>
      </c>
      <c r="C111" s="27" t="s">
        <v>2626</v>
      </c>
      <c r="D111" s="27" t="s">
        <v>1288</v>
      </c>
      <c r="E111" s="27" t="s">
        <v>2628</v>
      </c>
      <c r="F111" s="27">
        <v>1797</v>
      </c>
      <c r="G111" s="28">
        <v>38757</v>
      </c>
      <c r="H111" s="27" t="s">
        <v>3481</v>
      </c>
      <c r="I111" s="27" t="s">
        <v>3526</v>
      </c>
      <c r="J111" s="27">
        <v>0</v>
      </c>
      <c r="K111" s="27">
        <v>16.8</v>
      </c>
      <c r="L111" s="27">
        <v>0</v>
      </c>
      <c r="M111" s="27">
        <v>-16.8</v>
      </c>
      <c r="N111" s="27" t="s">
        <v>1290</v>
      </c>
    </row>
    <row r="112" spans="1:14" s="27" customFormat="1">
      <c r="A112" s="26">
        <v>101010102001</v>
      </c>
      <c r="B112" s="27" t="s">
        <v>2902</v>
      </c>
      <c r="C112" s="27" t="s">
        <v>2626</v>
      </c>
      <c r="D112" s="27" t="s">
        <v>1288</v>
      </c>
      <c r="E112" s="27" t="s">
        <v>2628</v>
      </c>
      <c r="F112" s="27">
        <v>1798</v>
      </c>
      <c r="G112" s="28">
        <v>38757</v>
      </c>
      <c r="H112" s="27" t="s">
        <v>3482</v>
      </c>
      <c r="I112" s="27" t="s">
        <v>3526</v>
      </c>
      <c r="J112" s="27">
        <v>0</v>
      </c>
      <c r="K112" s="27">
        <v>16.8</v>
      </c>
      <c r="L112" s="27">
        <v>0</v>
      </c>
      <c r="M112" s="27">
        <v>-16.8</v>
      </c>
      <c r="N112" s="27" t="s">
        <v>1290</v>
      </c>
    </row>
    <row r="113" spans="1:14" s="27" customFormat="1">
      <c r="A113" s="26">
        <v>101010102001</v>
      </c>
      <c r="B113" s="27" t="s">
        <v>2902</v>
      </c>
      <c r="C113" s="27" t="s">
        <v>2626</v>
      </c>
      <c r="D113" s="27" t="s">
        <v>1288</v>
      </c>
      <c r="E113" s="27" t="s">
        <v>2628</v>
      </c>
      <c r="F113" s="27">
        <v>1799</v>
      </c>
      <c r="G113" s="28">
        <v>38757</v>
      </c>
      <c r="H113" s="27" t="s">
        <v>3483</v>
      </c>
      <c r="I113" s="27" t="s">
        <v>3526</v>
      </c>
      <c r="J113" s="27">
        <v>0</v>
      </c>
      <c r="K113" s="27">
        <v>16.8</v>
      </c>
      <c r="L113" s="27">
        <v>0</v>
      </c>
      <c r="M113" s="27">
        <v>-16.8</v>
      </c>
      <c r="N113" s="27" t="s">
        <v>1290</v>
      </c>
    </row>
    <row r="114" spans="1:14" s="27" customFormat="1">
      <c r="A114" s="26">
        <v>101010102001</v>
      </c>
      <c r="B114" s="27" t="s">
        <v>2902</v>
      </c>
      <c r="C114" s="27" t="s">
        <v>2626</v>
      </c>
      <c r="D114" s="27" t="s">
        <v>1288</v>
      </c>
      <c r="E114" s="27" t="s">
        <v>2628</v>
      </c>
      <c r="F114" s="27">
        <v>1800</v>
      </c>
      <c r="G114" s="28">
        <v>38757</v>
      </c>
      <c r="H114" s="27" t="s">
        <v>3484</v>
      </c>
      <c r="I114" s="27" t="s">
        <v>3526</v>
      </c>
      <c r="J114" s="27">
        <v>0</v>
      </c>
      <c r="K114" s="27">
        <v>16.8</v>
      </c>
      <c r="L114" s="27">
        <v>0</v>
      </c>
      <c r="M114" s="27">
        <v>-16.8</v>
      </c>
      <c r="N114" s="27" t="s">
        <v>1290</v>
      </c>
    </row>
    <row r="115" spans="1:14" s="27" customFormat="1">
      <c r="A115" s="26">
        <v>101010102001</v>
      </c>
      <c r="B115" s="27" t="s">
        <v>2902</v>
      </c>
      <c r="C115" s="27" t="s">
        <v>2626</v>
      </c>
      <c r="D115" s="27" t="s">
        <v>1288</v>
      </c>
      <c r="E115" s="27" t="s">
        <v>2628</v>
      </c>
      <c r="F115" s="27">
        <v>1801</v>
      </c>
      <c r="G115" s="28">
        <v>38757</v>
      </c>
      <c r="H115" s="27" t="s">
        <v>3485</v>
      </c>
      <c r="I115" s="27" t="s">
        <v>3526</v>
      </c>
      <c r="J115" s="27">
        <v>0</v>
      </c>
      <c r="K115" s="27">
        <v>16.8</v>
      </c>
      <c r="L115" s="27">
        <v>0</v>
      </c>
      <c r="M115" s="27">
        <v>-16.8</v>
      </c>
      <c r="N115" s="27" t="s">
        <v>1290</v>
      </c>
    </row>
    <row r="116" spans="1:14" s="27" customFormat="1">
      <c r="A116" s="26">
        <v>101010102001</v>
      </c>
      <c r="B116" s="27" t="s">
        <v>2902</v>
      </c>
      <c r="C116" s="27" t="s">
        <v>2626</v>
      </c>
      <c r="D116" s="27" t="s">
        <v>1288</v>
      </c>
      <c r="E116" s="27" t="s">
        <v>2628</v>
      </c>
      <c r="F116" s="27">
        <v>1810</v>
      </c>
      <c r="G116" s="28">
        <v>38757</v>
      </c>
      <c r="H116" s="27" t="s">
        <v>835</v>
      </c>
      <c r="I116" s="27" t="s">
        <v>3526</v>
      </c>
      <c r="J116" s="27">
        <v>0</v>
      </c>
      <c r="K116" s="27">
        <v>16.8</v>
      </c>
      <c r="L116" s="27">
        <v>0</v>
      </c>
      <c r="M116" s="27">
        <v>-16.8</v>
      </c>
      <c r="N116" s="27" t="s">
        <v>1290</v>
      </c>
    </row>
    <row r="117" spans="1:14" s="27" customFormat="1">
      <c r="A117" s="26">
        <v>101010102001</v>
      </c>
      <c r="B117" s="27" t="s">
        <v>2902</v>
      </c>
      <c r="C117" s="27" t="s">
        <v>2626</v>
      </c>
      <c r="D117" s="27" t="s">
        <v>1288</v>
      </c>
      <c r="E117" s="27" t="s">
        <v>2628</v>
      </c>
      <c r="F117" s="27">
        <v>1817</v>
      </c>
      <c r="G117" s="28">
        <v>38761</v>
      </c>
      <c r="H117" s="27" t="s">
        <v>835</v>
      </c>
      <c r="I117" s="27" t="s">
        <v>3526</v>
      </c>
      <c r="J117" s="27">
        <v>0</v>
      </c>
      <c r="K117" s="27">
        <v>313.60000000000002</v>
      </c>
      <c r="L117" s="27">
        <v>0</v>
      </c>
      <c r="M117" s="27">
        <v>-313.60000000000002</v>
      </c>
      <c r="N117" s="27" t="s">
        <v>1290</v>
      </c>
    </row>
    <row r="118" spans="1:14" s="27" customFormat="1">
      <c r="A118" s="26">
        <v>101010102001</v>
      </c>
      <c r="B118" s="27" t="s">
        <v>2902</v>
      </c>
      <c r="C118" s="27" t="s">
        <v>2626</v>
      </c>
      <c r="D118" s="27" t="s">
        <v>1288</v>
      </c>
      <c r="E118" s="27" t="s">
        <v>2628</v>
      </c>
      <c r="F118" s="27">
        <v>1832</v>
      </c>
      <c r="G118" s="28">
        <v>38762</v>
      </c>
      <c r="H118" s="27" t="s">
        <v>835</v>
      </c>
      <c r="I118" s="27" t="s">
        <v>3526</v>
      </c>
      <c r="J118" s="27">
        <v>0</v>
      </c>
      <c r="K118" s="27">
        <v>162.4</v>
      </c>
      <c r="L118" s="27">
        <v>0</v>
      </c>
      <c r="M118" s="27">
        <v>-162.4</v>
      </c>
      <c r="N118" s="27" t="s">
        <v>1290</v>
      </c>
    </row>
    <row r="119" spans="1:14" s="27" customFormat="1">
      <c r="A119" s="26">
        <v>101010102001</v>
      </c>
      <c r="B119" s="27" t="s">
        <v>2902</v>
      </c>
      <c r="C119" s="27" t="s">
        <v>2626</v>
      </c>
      <c r="D119" s="27" t="s">
        <v>1288</v>
      </c>
      <c r="E119" s="27" t="s">
        <v>2628</v>
      </c>
      <c r="F119" s="27">
        <v>1833</v>
      </c>
      <c r="G119" s="28">
        <v>38762</v>
      </c>
      <c r="H119" s="27" t="s">
        <v>835</v>
      </c>
      <c r="I119" s="27" t="s">
        <v>3526</v>
      </c>
      <c r="J119" s="27">
        <v>0</v>
      </c>
      <c r="K119" s="27">
        <v>16.8</v>
      </c>
      <c r="L119" s="27">
        <v>0</v>
      </c>
      <c r="M119" s="27">
        <v>-16.8</v>
      </c>
      <c r="N119" s="27" t="s">
        <v>1290</v>
      </c>
    </row>
    <row r="120" spans="1:14" s="27" customFormat="1">
      <c r="A120" s="26">
        <v>101010102001</v>
      </c>
      <c r="B120" s="27" t="s">
        <v>2902</v>
      </c>
      <c r="C120" s="27" t="s">
        <v>2626</v>
      </c>
      <c r="D120" s="27" t="s">
        <v>1288</v>
      </c>
      <c r="E120" s="27" t="s">
        <v>2628</v>
      </c>
      <c r="F120" s="27">
        <v>1904</v>
      </c>
      <c r="G120" s="28">
        <v>38768</v>
      </c>
      <c r="H120" s="27" t="s">
        <v>2701</v>
      </c>
      <c r="I120" s="27" t="s">
        <v>3526</v>
      </c>
      <c r="J120" s="27">
        <v>0</v>
      </c>
      <c r="K120" s="27">
        <v>16.8</v>
      </c>
      <c r="L120" s="27">
        <v>0</v>
      </c>
      <c r="M120" s="27">
        <v>-16.8</v>
      </c>
      <c r="N120" s="27" t="s">
        <v>1290</v>
      </c>
    </row>
    <row r="121" spans="1:14" s="27" customFormat="1">
      <c r="A121" s="26">
        <v>101010102001</v>
      </c>
      <c r="B121" s="27" t="s">
        <v>2902</v>
      </c>
      <c r="C121" s="27" t="s">
        <v>2626</v>
      </c>
      <c r="D121" s="27" t="s">
        <v>1288</v>
      </c>
      <c r="E121" s="27" t="s">
        <v>2628</v>
      </c>
      <c r="F121" s="27">
        <v>1905</v>
      </c>
      <c r="G121" s="28">
        <v>38768</v>
      </c>
      <c r="H121" s="27" t="s">
        <v>2702</v>
      </c>
      <c r="I121" s="27" t="s">
        <v>3526</v>
      </c>
      <c r="J121" s="27">
        <v>0</v>
      </c>
      <c r="K121" s="27">
        <v>31.36</v>
      </c>
      <c r="L121" s="27">
        <v>0</v>
      </c>
      <c r="M121" s="27">
        <v>-31.36</v>
      </c>
      <c r="N121" s="27" t="s">
        <v>1290</v>
      </c>
    </row>
    <row r="122" spans="1:14" s="27" customFormat="1">
      <c r="A122" s="26">
        <v>101010102001</v>
      </c>
      <c r="B122" s="27" t="s">
        <v>2902</v>
      </c>
      <c r="C122" s="27" t="s">
        <v>2626</v>
      </c>
      <c r="D122" s="27" t="s">
        <v>1288</v>
      </c>
      <c r="E122" s="27" t="s">
        <v>2628</v>
      </c>
      <c r="F122" s="27">
        <v>1942</v>
      </c>
      <c r="G122" s="28">
        <v>38772</v>
      </c>
      <c r="H122" s="27" t="s">
        <v>2727</v>
      </c>
      <c r="I122" s="27" t="s">
        <v>3526</v>
      </c>
      <c r="J122" s="27">
        <v>0</v>
      </c>
      <c r="K122" s="27">
        <v>128.80000000000001</v>
      </c>
      <c r="L122" s="27">
        <v>0</v>
      </c>
      <c r="M122" s="27">
        <v>-128.80000000000001</v>
      </c>
      <c r="N122" s="27" t="s">
        <v>1290</v>
      </c>
    </row>
    <row r="123" spans="1:14" s="30" customFormat="1" ht="13.5" thickBot="1">
      <c r="A123" s="29">
        <v>101010102001</v>
      </c>
      <c r="B123" s="30" t="s">
        <v>2902</v>
      </c>
      <c r="C123" s="30" t="s">
        <v>2626</v>
      </c>
      <c r="D123" s="30" t="s">
        <v>1288</v>
      </c>
      <c r="E123" s="30" t="s">
        <v>2628</v>
      </c>
      <c r="F123" s="30">
        <v>1943</v>
      </c>
      <c r="G123" s="31">
        <v>38772</v>
      </c>
      <c r="H123" s="30" t="s">
        <v>2728</v>
      </c>
      <c r="I123" s="30" t="s">
        <v>3526</v>
      </c>
      <c r="J123" s="30">
        <v>0</v>
      </c>
      <c r="K123" s="30">
        <v>16.8</v>
      </c>
      <c r="L123" s="30">
        <v>0</v>
      </c>
      <c r="M123" s="30">
        <v>-16.8</v>
      </c>
      <c r="N123" s="30" t="s">
        <v>1290</v>
      </c>
    </row>
    <row r="124" spans="1:14" ht="13.5" thickBot="1">
      <c r="A124">
        <v>101010102001</v>
      </c>
      <c r="B124" t="s">
        <v>2902</v>
      </c>
      <c r="C124" t="s">
        <v>2626</v>
      </c>
      <c r="D124" t="s">
        <v>1288</v>
      </c>
      <c r="E124" t="s">
        <v>2628</v>
      </c>
      <c r="F124">
        <v>1842</v>
      </c>
      <c r="G124" s="1">
        <v>38762</v>
      </c>
      <c r="H124" t="s">
        <v>2158</v>
      </c>
      <c r="I124" t="s">
        <v>3557</v>
      </c>
      <c r="J124">
        <v>0</v>
      </c>
      <c r="K124">
        <v>1818.13</v>
      </c>
      <c r="L124">
        <v>0</v>
      </c>
      <c r="M124">
        <v>-1818.13</v>
      </c>
      <c r="N124" t="s">
        <v>1290</v>
      </c>
    </row>
    <row r="125" spans="1:14" s="21" customFormat="1" ht="13.5" thickBot="1">
      <c r="A125" s="19">
        <v>101010102001</v>
      </c>
      <c r="B125" s="21" t="s">
        <v>2902</v>
      </c>
      <c r="C125" s="21" t="s">
        <v>2626</v>
      </c>
      <c r="D125" s="21" t="s">
        <v>1288</v>
      </c>
      <c r="E125" s="21" t="s">
        <v>2628</v>
      </c>
      <c r="F125" s="21">
        <v>1813</v>
      </c>
      <c r="G125" s="22">
        <v>38758</v>
      </c>
      <c r="H125" s="21" t="s">
        <v>3499</v>
      </c>
      <c r="I125" s="21" t="s">
        <v>3551</v>
      </c>
      <c r="J125" s="21">
        <v>0</v>
      </c>
      <c r="K125" s="21">
        <v>324.81</v>
      </c>
      <c r="L125" s="21">
        <v>0</v>
      </c>
      <c r="M125" s="21">
        <v>-324.81</v>
      </c>
      <c r="N125" s="21" t="s">
        <v>1290</v>
      </c>
    </row>
    <row r="126" spans="1:14" ht="13.5" thickBot="1">
      <c r="A126">
        <v>101010102001</v>
      </c>
      <c r="B126" t="s">
        <v>2902</v>
      </c>
      <c r="C126" t="s">
        <v>2626</v>
      </c>
      <c r="D126" t="s">
        <v>1288</v>
      </c>
      <c r="E126" t="s">
        <v>2628</v>
      </c>
      <c r="F126">
        <v>1775</v>
      </c>
      <c r="G126" s="1">
        <v>38754</v>
      </c>
      <c r="H126" t="s">
        <v>3193</v>
      </c>
      <c r="I126" t="s">
        <v>3192</v>
      </c>
      <c r="J126">
        <v>0</v>
      </c>
      <c r="K126">
        <v>91</v>
      </c>
      <c r="L126">
        <v>0</v>
      </c>
      <c r="M126">
        <v>-91</v>
      </c>
      <c r="N126" t="s">
        <v>1290</v>
      </c>
    </row>
    <row r="127" spans="1:14" s="24" customFormat="1">
      <c r="A127" s="23">
        <v>101010102001</v>
      </c>
      <c r="B127" s="24" t="s">
        <v>2902</v>
      </c>
      <c r="C127" s="24" t="s">
        <v>2626</v>
      </c>
      <c r="D127" s="24" t="s">
        <v>1288</v>
      </c>
      <c r="E127" s="24" t="s">
        <v>2628</v>
      </c>
      <c r="F127" s="24">
        <v>1724</v>
      </c>
      <c r="G127" s="25">
        <v>38749</v>
      </c>
      <c r="H127" s="24" t="s">
        <v>3380</v>
      </c>
      <c r="I127" s="24" t="s">
        <v>3558</v>
      </c>
      <c r="J127" s="24">
        <v>0</v>
      </c>
      <c r="K127" s="24">
        <v>350</v>
      </c>
      <c r="L127" s="24">
        <v>0</v>
      </c>
      <c r="M127" s="24">
        <v>-350</v>
      </c>
      <c r="N127" s="24" t="s">
        <v>1290</v>
      </c>
    </row>
    <row r="128" spans="1:14" s="30" customFormat="1" ht="13.5" thickBot="1">
      <c r="A128" s="29">
        <v>101010102001</v>
      </c>
      <c r="B128" s="30" t="s">
        <v>2902</v>
      </c>
      <c r="C128" s="30" t="s">
        <v>2626</v>
      </c>
      <c r="D128" s="30" t="s">
        <v>1288</v>
      </c>
      <c r="E128" s="30" t="s">
        <v>2628</v>
      </c>
      <c r="F128" s="30">
        <v>1725</v>
      </c>
      <c r="G128" s="31">
        <v>38749</v>
      </c>
      <c r="H128" s="30" t="s">
        <v>3380</v>
      </c>
      <c r="I128" s="30" t="s">
        <v>3558</v>
      </c>
      <c r="J128" s="30">
        <v>0</v>
      </c>
      <c r="K128" s="30">
        <v>400</v>
      </c>
      <c r="L128" s="30">
        <v>0</v>
      </c>
      <c r="M128" s="30">
        <v>-400</v>
      </c>
      <c r="N128" s="30" t="s">
        <v>1290</v>
      </c>
    </row>
    <row r="129" spans="1:14" ht="13.5" thickBot="1">
      <c r="A129">
        <v>101010102001</v>
      </c>
      <c r="B129" t="s">
        <v>2902</v>
      </c>
      <c r="C129" t="s">
        <v>2626</v>
      </c>
      <c r="D129" t="s">
        <v>1288</v>
      </c>
      <c r="E129" t="s">
        <v>2628</v>
      </c>
      <c r="F129">
        <v>1827</v>
      </c>
      <c r="G129" s="1">
        <v>38762</v>
      </c>
      <c r="H129" t="s">
        <v>3514</v>
      </c>
      <c r="I129" t="s">
        <v>3542</v>
      </c>
      <c r="J129">
        <v>0</v>
      </c>
      <c r="K129">
        <v>105</v>
      </c>
      <c r="L129">
        <v>0</v>
      </c>
      <c r="M129">
        <v>-105</v>
      </c>
      <c r="N129" t="s">
        <v>1290</v>
      </c>
    </row>
    <row r="130" spans="1:14" s="24" customFormat="1">
      <c r="A130" s="23">
        <v>101010102001</v>
      </c>
      <c r="B130" s="24" t="s">
        <v>2902</v>
      </c>
      <c r="C130" s="24" t="s">
        <v>2626</v>
      </c>
      <c r="D130" s="24" t="s">
        <v>1288</v>
      </c>
      <c r="E130" s="24" t="s">
        <v>2628</v>
      </c>
      <c r="F130" s="24">
        <v>1839</v>
      </c>
      <c r="G130" s="25">
        <v>38762</v>
      </c>
      <c r="H130" s="24" t="s">
        <v>2155</v>
      </c>
      <c r="I130" s="24" t="s">
        <v>3544</v>
      </c>
      <c r="J130" s="24">
        <v>0</v>
      </c>
      <c r="K130" s="24">
        <v>869.43</v>
      </c>
      <c r="L130" s="24">
        <v>0</v>
      </c>
      <c r="M130" s="24">
        <v>-869.43</v>
      </c>
      <c r="N130" s="24" t="s">
        <v>1290</v>
      </c>
    </row>
    <row r="131" spans="1:14" s="27" customFormat="1" ht="13.5" customHeight="1">
      <c r="A131" s="26">
        <v>101010102001</v>
      </c>
      <c r="B131" s="27" t="s">
        <v>2902</v>
      </c>
      <c r="C131" s="27" t="s">
        <v>2626</v>
      </c>
      <c r="D131" s="27" t="s">
        <v>1288</v>
      </c>
      <c r="E131" s="27" t="s">
        <v>2628</v>
      </c>
      <c r="F131" s="27">
        <v>1835</v>
      </c>
      <c r="G131" s="28">
        <v>38762</v>
      </c>
      <c r="H131" s="27" t="s">
        <v>3517</v>
      </c>
      <c r="I131" s="27" t="s">
        <v>3543</v>
      </c>
      <c r="J131" s="27">
        <v>0</v>
      </c>
      <c r="K131" s="27">
        <v>27.5</v>
      </c>
      <c r="L131" s="27">
        <v>0</v>
      </c>
      <c r="M131" s="27">
        <v>-27.5</v>
      </c>
      <c r="N131" s="27" t="s">
        <v>1290</v>
      </c>
    </row>
    <row r="132" spans="1:14">
      <c r="A132">
        <v>101010102001</v>
      </c>
      <c r="B132" t="s">
        <v>2902</v>
      </c>
      <c r="C132" t="s">
        <v>2626</v>
      </c>
      <c r="D132" t="s">
        <v>1288</v>
      </c>
      <c r="E132" t="s">
        <v>2628</v>
      </c>
      <c r="F132">
        <v>1840</v>
      </c>
      <c r="G132" s="1">
        <v>38762</v>
      </c>
      <c r="H132" t="s">
        <v>2156</v>
      </c>
      <c r="I132" t="s">
        <v>3562</v>
      </c>
      <c r="J132">
        <v>0</v>
      </c>
      <c r="K132">
        <v>53.83</v>
      </c>
      <c r="L132">
        <v>0</v>
      </c>
      <c r="M132">
        <v>-53.83</v>
      </c>
      <c r="N132" t="s">
        <v>1290</v>
      </c>
    </row>
    <row r="133" spans="1:14" s="27" customFormat="1">
      <c r="A133" s="26">
        <v>101010102001</v>
      </c>
      <c r="B133" s="27" t="s">
        <v>2902</v>
      </c>
      <c r="C133" s="27" t="s">
        <v>2626</v>
      </c>
      <c r="D133" s="27" t="s">
        <v>1288</v>
      </c>
      <c r="E133" s="27" t="s">
        <v>2628</v>
      </c>
      <c r="F133" s="27">
        <v>1737</v>
      </c>
      <c r="G133" s="28">
        <v>38750</v>
      </c>
      <c r="H133" s="27" t="s">
        <v>3164</v>
      </c>
      <c r="I133" s="27" t="s">
        <v>3553</v>
      </c>
      <c r="J133" s="27">
        <v>0</v>
      </c>
      <c r="K133" s="27">
        <v>3667.57</v>
      </c>
      <c r="L133" s="27">
        <v>0</v>
      </c>
      <c r="M133" s="27">
        <v>-3667.57</v>
      </c>
      <c r="N133" s="27" t="s">
        <v>1290</v>
      </c>
    </row>
    <row r="134" spans="1:14" s="30" customFormat="1" ht="13.5" thickBot="1">
      <c r="A134" s="29">
        <v>101010102001</v>
      </c>
      <c r="B134" s="30" t="s">
        <v>2902</v>
      </c>
      <c r="C134" s="30" t="s">
        <v>2626</v>
      </c>
      <c r="D134" s="30" t="s">
        <v>1288</v>
      </c>
      <c r="E134" s="30" t="s">
        <v>2628</v>
      </c>
      <c r="F134" s="30">
        <v>1738</v>
      </c>
      <c r="G134" s="31">
        <v>38750</v>
      </c>
      <c r="H134" s="30" t="s">
        <v>3165</v>
      </c>
      <c r="I134" s="30" t="s">
        <v>3554</v>
      </c>
      <c r="J134" s="30">
        <v>0</v>
      </c>
      <c r="K134" s="30">
        <v>529.91</v>
      </c>
      <c r="L134" s="30">
        <v>0</v>
      </c>
      <c r="M134" s="30">
        <v>-529.91</v>
      </c>
      <c r="N134" s="30" t="s">
        <v>1290</v>
      </c>
    </row>
    <row r="135" spans="1:14" ht="13.5" thickBot="1">
      <c r="A135">
        <v>101010102001</v>
      </c>
      <c r="B135" t="s">
        <v>2902</v>
      </c>
      <c r="C135" t="s">
        <v>2626</v>
      </c>
      <c r="D135" t="s">
        <v>1288</v>
      </c>
      <c r="E135" t="s">
        <v>2628</v>
      </c>
      <c r="F135">
        <v>1846</v>
      </c>
      <c r="G135" s="1">
        <v>38763</v>
      </c>
      <c r="H135" t="s">
        <v>2165</v>
      </c>
      <c r="I135" t="s">
        <v>3545</v>
      </c>
      <c r="J135">
        <v>0</v>
      </c>
      <c r="K135">
        <v>5801.37</v>
      </c>
      <c r="L135">
        <v>0</v>
      </c>
      <c r="M135">
        <v>-5801.37</v>
      </c>
      <c r="N135" t="s">
        <v>1290</v>
      </c>
    </row>
    <row r="136" spans="1:14" s="21" customFormat="1" ht="13.5" thickBot="1">
      <c r="A136" s="19">
        <v>101010102001</v>
      </c>
      <c r="B136" s="21" t="s">
        <v>2902</v>
      </c>
      <c r="C136" s="21" t="s">
        <v>2626</v>
      </c>
      <c r="D136" s="21" t="s">
        <v>1288</v>
      </c>
      <c r="E136" s="21" t="s">
        <v>2628</v>
      </c>
      <c r="F136" s="21">
        <v>1736</v>
      </c>
      <c r="G136" s="22">
        <v>38750</v>
      </c>
      <c r="H136" s="21" t="s">
        <v>3163</v>
      </c>
      <c r="I136" s="21" t="s">
        <v>3552</v>
      </c>
      <c r="J136" s="21">
        <v>0</v>
      </c>
      <c r="K136" s="21">
        <v>187.1</v>
      </c>
      <c r="L136" s="21">
        <v>0</v>
      </c>
      <c r="M136" s="21">
        <v>-187.1</v>
      </c>
      <c r="N136" s="21" t="s">
        <v>1290</v>
      </c>
    </row>
    <row r="137" spans="1:14" ht="13.5" thickBot="1">
      <c r="A137">
        <v>101010102001</v>
      </c>
      <c r="B137" t="s">
        <v>2902</v>
      </c>
      <c r="C137" t="s">
        <v>2626</v>
      </c>
      <c r="D137" t="s">
        <v>1288</v>
      </c>
      <c r="E137" t="s">
        <v>2628</v>
      </c>
      <c r="F137">
        <v>1938</v>
      </c>
      <c r="G137" s="1">
        <v>38771</v>
      </c>
      <c r="H137" t="s">
        <v>2722</v>
      </c>
      <c r="I137" t="s">
        <v>2722</v>
      </c>
      <c r="J137">
        <v>0</v>
      </c>
      <c r="K137">
        <v>88.8</v>
      </c>
      <c r="L137">
        <v>0</v>
      </c>
      <c r="M137">
        <v>-88.8</v>
      </c>
      <c r="N137" t="s">
        <v>1290</v>
      </c>
    </row>
    <row r="138" spans="1:14" s="21" customFormat="1" ht="13.5" thickBot="1">
      <c r="A138" s="19">
        <v>101010102001</v>
      </c>
      <c r="B138" s="21" t="s">
        <v>2902</v>
      </c>
      <c r="C138" s="21" t="s">
        <v>2626</v>
      </c>
      <c r="D138" s="21" t="s">
        <v>1288</v>
      </c>
      <c r="E138" s="21" t="s">
        <v>2628</v>
      </c>
      <c r="F138" s="21">
        <v>1790</v>
      </c>
      <c r="G138" s="22">
        <v>38755</v>
      </c>
      <c r="H138" s="21" t="s">
        <v>3203</v>
      </c>
      <c r="I138" s="21" t="s">
        <v>3203</v>
      </c>
      <c r="J138" s="21">
        <v>0</v>
      </c>
      <c r="K138" s="21">
        <v>1904.42</v>
      </c>
      <c r="L138" s="21">
        <v>0</v>
      </c>
      <c r="M138" s="21">
        <v>-1904.42</v>
      </c>
      <c r="N138" s="21" t="s">
        <v>1290</v>
      </c>
    </row>
    <row r="139" spans="1:14" ht="13.5" thickBot="1">
      <c r="A139">
        <v>101010102001</v>
      </c>
      <c r="B139" t="s">
        <v>2902</v>
      </c>
      <c r="C139" t="s">
        <v>2626</v>
      </c>
      <c r="D139" t="s">
        <v>1288</v>
      </c>
      <c r="E139" t="s">
        <v>2628</v>
      </c>
      <c r="F139">
        <v>1735</v>
      </c>
      <c r="G139" s="1">
        <v>38750</v>
      </c>
      <c r="H139" t="s">
        <v>3162</v>
      </c>
      <c r="I139" t="s">
        <v>3561</v>
      </c>
      <c r="J139">
        <v>0</v>
      </c>
      <c r="K139">
        <v>218.9</v>
      </c>
      <c r="L139">
        <v>0</v>
      </c>
      <c r="M139">
        <v>-218.9</v>
      </c>
      <c r="N139" t="s">
        <v>1290</v>
      </c>
    </row>
    <row r="140" spans="1:14" s="36" customFormat="1">
      <c r="A140" s="35">
        <v>101010102001</v>
      </c>
      <c r="B140" s="36" t="s">
        <v>2902</v>
      </c>
      <c r="C140" s="36" t="s">
        <v>2626</v>
      </c>
      <c r="D140" s="36" t="s">
        <v>1288</v>
      </c>
      <c r="E140" s="36" t="s">
        <v>2628</v>
      </c>
      <c r="F140" s="36">
        <v>1733</v>
      </c>
      <c r="G140" s="37">
        <v>38749</v>
      </c>
      <c r="H140" s="36" t="s">
        <v>1486</v>
      </c>
      <c r="I140" s="36" t="s">
        <v>1337</v>
      </c>
      <c r="J140" s="36">
        <v>0</v>
      </c>
      <c r="K140" s="36">
        <v>185.5</v>
      </c>
      <c r="L140" s="36">
        <v>0</v>
      </c>
      <c r="M140" s="36">
        <v>-185.5</v>
      </c>
      <c r="N140" s="36" t="s">
        <v>1290</v>
      </c>
    </row>
    <row r="141" spans="1:14" s="27" customFormat="1">
      <c r="A141" s="26">
        <v>101010102001</v>
      </c>
      <c r="B141" s="27" t="s">
        <v>2902</v>
      </c>
      <c r="C141" s="27" t="s">
        <v>2626</v>
      </c>
      <c r="D141" s="27" t="s">
        <v>1288</v>
      </c>
      <c r="E141" s="27" t="s">
        <v>2628</v>
      </c>
      <c r="F141" s="27">
        <v>1804</v>
      </c>
      <c r="G141" s="28">
        <v>38757</v>
      </c>
      <c r="H141" s="27" t="s">
        <v>3487</v>
      </c>
      <c r="I141" s="27" t="s">
        <v>1337</v>
      </c>
      <c r="J141" s="27">
        <v>0</v>
      </c>
      <c r="K141" s="27">
        <v>159</v>
      </c>
      <c r="L141" s="27">
        <v>0</v>
      </c>
      <c r="M141" s="27">
        <v>-159</v>
      </c>
      <c r="N141" s="27" t="s">
        <v>1290</v>
      </c>
    </row>
    <row r="142" spans="1:14" s="27" customFormat="1">
      <c r="A142" s="26">
        <v>101010102001</v>
      </c>
      <c r="B142" s="27" t="s">
        <v>2902</v>
      </c>
      <c r="C142" s="27" t="s">
        <v>2626</v>
      </c>
      <c r="D142" s="27" t="s">
        <v>1288</v>
      </c>
      <c r="E142" s="27" t="s">
        <v>2628</v>
      </c>
      <c r="F142" s="27">
        <v>1814</v>
      </c>
      <c r="G142" s="28">
        <v>38758</v>
      </c>
      <c r="H142" s="27" t="s">
        <v>3500</v>
      </c>
      <c r="I142" s="27" t="s">
        <v>273</v>
      </c>
      <c r="J142" s="27">
        <v>0</v>
      </c>
      <c r="K142" s="27">
        <v>84.5</v>
      </c>
      <c r="L142" s="27">
        <v>0</v>
      </c>
      <c r="M142" s="27">
        <v>-84.5</v>
      </c>
      <c r="N142" s="27" t="s">
        <v>1290</v>
      </c>
    </row>
    <row r="143" spans="1:14" s="27" customFormat="1">
      <c r="A143" s="26">
        <v>101010102001</v>
      </c>
      <c r="B143" s="27" t="s">
        <v>2902</v>
      </c>
      <c r="C143" s="27" t="s">
        <v>2626</v>
      </c>
      <c r="D143" s="27" t="s">
        <v>1288</v>
      </c>
      <c r="E143" s="27" t="s">
        <v>2628</v>
      </c>
      <c r="F143" s="27">
        <v>1815</v>
      </c>
      <c r="G143" s="28">
        <v>38758</v>
      </c>
      <c r="H143" s="27" t="s">
        <v>3501</v>
      </c>
      <c r="I143" s="27" t="s">
        <v>273</v>
      </c>
      <c r="J143" s="27">
        <v>0</v>
      </c>
      <c r="K143" s="27">
        <v>100</v>
      </c>
      <c r="L143" s="27">
        <v>0</v>
      </c>
      <c r="M143" s="27">
        <v>-100</v>
      </c>
      <c r="N143" s="27" t="s">
        <v>1290</v>
      </c>
    </row>
    <row r="144" spans="1:14" s="27" customFormat="1">
      <c r="A144" s="26">
        <v>101010102001</v>
      </c>
      <c r="B144" s="27" t="s">
        <v>2902</v>
      </c>
      <c r="C144" s="27" t="s">
        <v>2626</v>
      </c>
      <c r="D144" s="27" t="s">
        <v>1288</v>
      </c>
      <c r="E144" s="27" t="s">
        <v>2628</v>
      </c>
      <c r="F144" s="27">
        <v>1913</v>
      </c>
      <c r="G144" s="28">
        <v>38768</v>
      </c>
      <c r="H144" s="27" t="s">
        <v>2705</v>
      </c>
      <c r="I144" s="27" t="s">
        <v>1337</v>
      </c>
      <c r="J144" s="27">
        <v>0</v>
      </c>
      <c r="K144" s="27">
        <v>233.8</v>
      </c>
      <c r="L144" s="27">
        <v>0</v>
      </c>
      <c r="M144" s="27">
        <v>-233.8</v>
      </c>
      <c r="N144" s="27" t="s">
        <v>1290</v>
      </c>
    </row>
    <row r="145" spans="1:14" s="27" customFormat="1">
      <c r="A145" s="26">
        <v>101010102001</v>
      </c>
      <c r="B145" s="27" t="s">
        <v>2902</v>
      </c>
      <c r="C145" s="27" t="s">
        <v>2626</v>
      </c>
      <c r="D145" s="27" t="s">
        <v>1288</v>
      </c>
      <c r="E145" s="27" t="s">
        <v>2628</v>
      </c>
      <c r="F145" s="27">
        <v>1914</v>
      </c>
      <c r="G145" s="28">
        <v>38768</v>
      </c>
      <c r="H145" s="27" t="s">
        <v>2706</v>
      </c>
      <c r="I145" s="27" t="s">
        <v>1337</v>
      </c>
      <c r="J145" s="27">
        <v>0</v>
      </c>
      <c r="K145" s="27">
        <v>188.8</v>
      </c>
      <c r="L145" s="27">
        <v>0</v>
      </c>
      <c r="M145" s="27">
        <v>-188.8</v>
      </c>
      <c r="N145" s="27" t="s">
        <v>1290</v>
      </c>
    </row>
    <row r="146" spans="1:14" s="27" customFormat="1">
      <c r="A146" s="26">
        <v>101010102001</v>
      </c>
      <c r="B146" s="27" t="s">
        <v>2902</v>
      </c>
      <c r="C146" s="27" t="s">
        <v>2626</v>
      </c>
      <c r="D146" s="27" t="s">
        <v>1288</v>
      </c>
      <c r="E146" s="27" t="s">
        <v>2628</v>
      </c>
      <c r="F146" s="27">
        <v>1919</v>
      </c>
      <c r="G146" s="28">
        <v>38769</v>
      </c>
      <c r="H146" s="27" t="s">
        <v>2711</v>
      </c>
      <c r="I146" s="27" t="s">
        <v>1337</v>
      </c>
      <c r="J146" s="27">
        <v>0</v>
      </c>
      <c r="K146" s="27">
        <v>103.4</v>
      </c>
      <c r="L146" s="27">
        <v>0</v>
      </c>
      <c r="M146" s="27">
        <v>-103.4</v>
      </c>
      <c r="N146" s="27" t="s">
        <v>1290</v>
      </c>
    </row>
    <row r="147" spans="1:14" s="27" customFormat="1">
      <c r="A147" s="27">
        <v>101010102001</v>
      </c>
      <c r="B147" s="27" t="s">
        <v>2902</v>
      </c>
      <c r="C147" s="27" t="s">
        <v>2626</v>
      </c>
      <c r="D147" s="27" t="s">
        <v>1288</v>
      </c>
      <c r="E147" s="27" t="s">
        <v>2628</v>
      </c>
      <c r="F147" s="27">
        <v>1844</v>
      </c>
      <c r="G147" s="28">
        <v>38762</v>
      </c>
      <c r="H147" s="27" t="s">
        <v>458</v>
      </c>
      <c r="I147" s="27" t="s">
        <v>1337</v>
      </c>
      <c r="J147" s="27">
        <v>0</v>
      </c>
      <c r="K147" s="27">
        <v>282.08</v>
      </c>
      <c r="L147" s="27">
        <v>0</v>
      </c>
      <c r="M147" s="27">
        <v>-282.08</v>
      </c>
      <c r="N147" s="27" t="s">
        <v>1290</v>
      </c>
    </row>
    <row r="148" spans="1:14" s="27" customFormat="1">
      <c r="A148" s="26">
        <v>101010102001</v>
      </c>
      <c r="B148" s="27" t="s">
        <v>2902</v>
      </c>
      <c r="C148" s="27" t="s">
        <v>2626</v>
      </c>
      <c r="D148" s="27" t="s">
        <v>1288</v>
      </c>
      <c r="E148" s="27" t="s">
        <v>2628</v>
      </c>
      <c r="F148" s="27">
        <v>1920</v>
      </c>
      <c r="G148" s="28">
        <v>38769</v>
      </c>
      <c r="H148" s="27" t="s">
        <v>2712</v>
      </c>
      <c r="I148" s="27" t="s">
        <v>1337</v>
      </c>
      <c r="J148" s="27">
        <v>0</v>
      </c>
      <c r="K148" s="27">
        <v>66.099999999999994</v>
      </c>
      <c r="L148" s="27">
        <v>0</v>
      </c>
      <c r="M148" s="27">
        <v>-66.099999999999994</v>
      </c>
      <c r="N148" s="27" t="s">
        <v>1290</v>
      </c>
    </row>
    <row r="149" spans="1:14" s="27" customFormat="1">
      <c r="A149" s="26">
        <v>101010102001</v>
      </c>
      <c r="B149" s="27" t="s">
        <v>2902</v>
      </c>
      <c r="C149" s="27" t="s">
        <v>2626</v>
      </c>
      <c r="D149" s="27" t="s">
        <v>1288</v>
      </c>
      <c r="E149" s="27" t="s">
        <v>2628</v>
      </c>
      <c r="F149" s="27">
        <v>1932</v>
      </c>
      <c r="G149" s="28">
        <v>38771</v>
      </c>
      <c r="H149" s="27" t="s">
        <v>2718</v>
      </c>
      <c r="I149" s="27" t="s">
        <v>273</v>
      </c>
      <c r="J149" s="27">
        <v>0</v>
      </c>
      <c r="K149" s="27">
        <v>227.5</v>
      </c>
      <c r="L149" s="27">
        <v>0</v>
      </c>
      <c r="M149" s="27">
        <v>-227.5</v>
      </c>
      <c r="N149" s="27" t="s">
        <v>1290</v>
      </c>
    </row>
    <row r="150" spans="1:14" s="30" customFormat="1" ht="13.5" thickBot="1">
      <c r="A150" s="29">
        <v>101010102001</v>
      </c>
      <c r="B150" s="30" t="s">
        <v>2902</v>
      </c>
      <c r="C150" s="30" t="s">
        <v>2626</v>
      </c>
      <c r="D150" s="30" t="s">
        <v>1288</v>
      </c>
      <c r="E150" s="30" t="s">
        <v>2628</v>
      </c>
      <c r="F150" s="30">
        <v>1769</v>
      </c>
      <c r="G150" s="31">
        <v>38751</v>
      </c>
      <c r="H150" s="30" t="s">
        <v>458</v>
      </c>
      <c r="I150" s="30" t="s">
        <v>3564</v>
      </c>
      <c r="J150" s="30">
        <v>0</v>
      </c>
      <c r="K150" s="30">
        <v>267.26</v>
      </c>
      <c r="L150" s="30">
        <v>0</v>
      </c>
      <c r="M150" s="30">
        <v>-267.26</v>
      </c>
      <c r="N150" s="30" t="s">
        <v>1290</v>
      </c>
    </row>
    <row r="151" spans="1:14" ht="13.5" thickBot="1">
      <c r="A151">
        <v>101010102001</v>
      </c>
      <c r="B151" t="s">
        <v>2902</v>
      </c>
      <c r="C151" t="s">
        <v>2626</v>
      </c>
      <c r="D151" t="s">
        <v>1288</v>
      </c>
      <c r="E151" t="s">
        <v>2628</v>
      </c>
      <c r="F151">
        <v>1762</v>
      </c>
      <c r="G151" s="1">
        <v>38751</v>
      </c>
      <c r="H151" t="s">
        <v>3181</v>
      </c>
      <c r="I151" t="s">
        <v>3563</v>
      </c>
      <c r="J151">
        <v>0</v>
      </c>
      <c r="K151">
        <v>26.84</v>
      </c>
      <c r="L151">
        <v>0</v>
      </c>
      <c r="M151">
        <v>-26.84</v>
      </c>
      <c r="N151" t="s">
        <v>1290</v>
      </c>
    </row>
    <row r="152" spans="1:14" s="21" customFormat="1" ht="13.5" thickBot="1">
      <c r="A152" s="19">
        <v>101010102001</v>
      </c>
      <c r="B152" s="21" t="s">
        <v>2902</v>
      </c>
      <c r="C152" s="21" t="s">
        <v>2626</v>
      </c>
      <c r="D152" s="21" t="s">
        <v>1288</v>
      </c>
      <c r="E152" s="21" t="s">
        <v>2628</v>
      </c>
      <c r="F152" s="21">
        <v>1826</v>
      </c>
      <c r="G152" s="22">
        <v>38762</v>
      </c>
      <c r="H152" s="21" t="s">
        <v>3513</v>
      </c>
      <c r="I152" s="21" t="s">
        <v>1331</v>
      </c>
      <c r="J152" s="21">
        <v>0</v>
      </c>
      <c r="K152" s="21">
        <v>100</v>
      </c>
      <c r="L152" s="21">
        <v>0</v>
      </c>
      <c r="M152" s="21">
        <v>-100</v>
      </c>
      <c r="N152" s="21" t="s">
        <v>1290</v>
      </c>
    </row>
    <row r="153" spans="1:14" ht="13.5" thickBot="1">
      <c r="A153">
        <v>101010102001</v>
      </c>
      <c r="B153" t="s">
        <v>2902</v>
      </c>
      <c r="C153" t="s">
        <v>2626</v>
      </c>
      <c r="D153" t="s">
        <v>1288</v>
      </c>
      <c r="E153" t="s">
        <v>2632</v>
      </c>
      <c r="F153">
        <v>63</v>
      </c>
      <c r="G153" s="1">
        <v>38776</v>
      </c>
      <c r="H153" t="s">
        <v>2955</v>
      </c>
      <c r="I153" t="s">
        <v>2955</v>
      </c>
      <c r="J153">
        <v>0</v>
      </c>
      <c r="K153">
        <v>1652.02</v>
      </c>
      <c r="L153">
        <v>0</v>
      </c>
      <c r="M153">
        <v>-1652.02</v>
      </c>
      <c r="N153" t="s">
        <v>1290</v>
      </c>
    </row>
    <row r="154" spans="1:14" s="24" customFormat="1">
      <c r="A154" s="23">
        <v>101010102001</v>
      </c>
      <c r="B154" s="24" t="s">
        <v>2902</v>
      </c>
      <c r="C154" s="24" t="s">
        <v>2626</v>
      </c>
      <c r="D154" s="24" t="s">
        <v>1288</v>
      </c>
      <c r="E154" s="24" t="s">
        <v>2632</v>
      </c>
      <c r="F154" s="24">
        <v>62</v>
      </c>
      <c r="G154" s="25">
        <v>38776</v>
      </c>
      <c r="H154" s="24" t="s">
        <v>2954</v>
      </c>
      <c r="I154" s="24" t="s">
        <v>3565</v>
      </c>
      <c r="J154" s="24">
        <v>0</v>
      </c>
      <c r="K154" s="24">
        <v>1526.58</v>
      </c>
      <c r="L154" s="24">
        <v>0</v>
      </c>
      <c r="M154" s="24">
        <v>-1526.58</v>
      </c>
      <c r="N154" s="24" t="s">
        <v>1290</v>
      </c>
    </row>
    <row r="155" spans="1:14" s="30" customFormat="1" ht="13.5" thickBot="1">
      <c r="A155" s="29">
        <v>101010102001</v>
      </c>
      <c r="B155" s="30" t="s">
        <v>2902</v>
      </c>
      <c r="C155" s="30" t="s">
        <v>2626</v>
      </c>
      <c r="D155" s="30" t="s">
        <v>1288</v>
      </c>
      <c r="E155" s="30" t="s">
        <v>2632</v>
      </c>
      <c r="F155" s="30">
        <v>70</v>
      </c>
      <c r="G155" s="31">
        <v>38770</v>
      </c>
      <c r="H155" s="30" t="s">
        <v>2716</v>
      </c>
      <c r="I155" s="30" t="s">
        <v>3559</v>
      </c>
      <c r="J155" s="30">
        <v>0</v>
      </c>
      <c r="K155" s="30">
        <v>726.38</v>
      </c>
      <c r="L155" s="30">
        <v>0</v>
      </c>
      <c r="M155" s="30">
        <v>-726.38</v>
      </c>
      <c r="N155" s="30" t="s">
        <v>1290</v>
      </c>
    </row>
    <row r="156" spans="1:14">
      <c r="A156">
        <v>101010102001</v>
      </c>
      <c r="B156" t="s">
        <v>2902</v>
      </c>
      <c r="C156" t="s">
        <v>2626</v>
      </c>
      <c r="D156" t="s">
        <v>1288</v>
      </c>
      <c r="E156" t="s">
        <v>2628</v>
      </c>
      <c r="F156">
        <v>1836</v>
      </c>
      <c r="G156" s="1">
        <v>38762</v>
      </c>
      <c r="H156" t="s">
        <v>3518</v>
      </c>
      <c r="I156" t="s">
        <v>1327</v>
      </c>
      <c r="J156">
        <v>0</v>
      </c>
      <c r="K156">
        <v>172.12</v>
      </c>
      <c r="L156">
        <v>0</v>
      </c>
      <c r="M156">
        <v>-172.12</v>
      </c>
      <c r="N156" t="s">
        <v>1290</v>
      </c>
    </row>
    <row r="157" spans="1:14" ht="13.5" thickBot="1">
      <c r="A157">
        <v>101010102001</v>
      </c>
      <c r="B157" t="s">
        <v>2902</v>
      </c>
      <c r="C157" t="s">
        <v>2626</v>
      </c>
      <c r="D157" t="s">
        <v>1288</v>
      </c>
      <c r="E157" t="s">
        <v>2628</v>
      </c>
      <c r="F157">
        <v>1841</v>
      </c>
      <c r="G157" s="1">
        <v>38762</v>
      </c>
      <c r="H157" t="s">
        <v>2157</v>
      </c>
      <c r="I157" t="s">
        <v>1327</v>
      </c>
      <c r="J157">
        <v>0</v>
      </c>
      <c r="K157">
        <v>127.74</v>
      </c>
      <c r="L157">
        <v>0</v>
      </c>
      <c r="M157">
        <v>-127.74</v>
      </c>
      <c r="N157" t="s">
        <v>1290</v>
      </c>
    </row>
    <row r="158" spans="1:14" s="24" customFormat="1">
      <c r="A158" s="23">
        <v>101010102001</v>
      </c>
      <c r="B158" s="24" t="s">
        <v>2902</v>
      </c>
      <c r="C158" s="24" t="s">
        <v>2626</v>
      </c>
      <c r="D158" s="24" t="s">
        <v>1288</v>
      </c>
      <c r="E158" s="24" t="s">
        <v>2628</v>
      </c>
      <c r="F158" s="24">
        <v>1870</v>
      </c>
      <c r="G158" s="25">
        <v>38764</v>
      </c>
      <c r="H158" s="24" t="s">
        <v>2687</v>
      </c>
      <c r="I158" s="24" t="s">
        <v>3529</v>
      </c>
      <c r="J158" s="24">
        <v>0</v>
      </c>
      <c r="K158" s="24">
        <v>100</v>
      </c>
      <c r="L158" s="24">
        <v>0</v>
      </c>
      <c r="M158" s="24">
        <v>-100</v>
      </c>
      <c r="N158" s="24" t="s">
        <v>1290</v>
      </c>
    </row>
    <row r="159" spans="1:14" s="27" customFormat="1">
      <c r="A159" s="26">
        <v>101010102001</v>
      </c>
      <c r="B159" s="27" t="s">
        <v>2902</v>
      </c>
      <c r="C159" s="27" t="s">
        <v>2626</v>
      </c>
      <c r="D159" s="27" t="s">
        <v>1288</v>
      </c>
      <c r="E159" s="27" t="s">
        <v>2628</v>
      </c>
      <c r="F159" s="27">
        <v>1872</v>
      </c>
      <c r="G159" s="28">
        <v>38764</v>
      </c>
      <c r="H159" s="27" t="s">
        <v>2688</v>
      </c>
      <c r="I159" s="27" t="s">
        <v>3529</v>
      </c>
      <c r="J159" s="27">
        <v>0</v>
      </c>
      <c r="K159" s="27">
        <v>100</v>
      </c>
      <c r="L159" s="27">
        <v>0</v>
      </c>
      <c r="M159" s="27">
        <v>-100</v>
      </c>
      <c r="N159" s="27" t="s">
        <v>1290</v>
      </c>
    </row>
    <row r="160" spans="1:14" s="30" customFormat="1" ht="13.5" thickBot="1">
      <c r="A160" s="29">
        <v>101010102001</v>
      </c>
      <c r="B160" s="30" t="s">
        <v>2902</v>
      </c>
      <c r="C160" s="30" t="s">
        <v>2626</v>
      </c>
      <c r="D160" s="30" t="s">
        <v>1288</v>
      </c>
      <c r="E160" s="30" t="s">
        <v>2628</v>
      </c>
      <c r="F160" s="30">
        <v>1874</v>
      </c>
      <c r="G160" s="31">
        <v>38764</v>
      </c>
      <c r="H160" s="30" t="s">
        <v>2689</v>
      </c>
      <c r="I160" s="30" t="s">
        <v>3529</v>
      </c>
      <c r="J160" s="30">
        <v>0</v>
      </c>
      <c r="K160" s="30">
        <v>1651.3</v>
      </c>
      <c r="L160" s="30">
        <v>0</v>
      </c>
      <c r="M160" s="30">
        <v>-1651.3</v>
      </c>
      <c r="N160" s="30" t="s">
        <v>1290</v>
      </c>
    </row>
    <row r="161" spans="1:14">
      <c r="A161">
        <v>101010102001</v>
      </c>
      <c r="B161" t="s">
        <v>2902</v>
      </c>
      <c r="C161" t="s">
        <v>2626</v>
      </c>
      <c r="D161" t="s">
        <v>1288</v>
      </c>
      <c r="E161" t="s">
        <v>2628</v>
      </c>
      <c r="F161">
        <v>1726</v>
      </c>
      <c r="G161" s="1">
        <v>38749</v>
      </c>
      <c r="H161" t="s">
        <v>2119</v>
      </c>
      <c r="I161" s="27" t="s">
        <v>3522</v>
      </c>
      <c r="J161">
        <v>0</v>
      </c>
      <c r="K161">
        <v>1953.91</v>
      </c>
      <c r="L161">
        <v>0</v>
      </c>
      <c r="M161">
        <v>-1953.91</v>
      </c>
      <c r="N161" t="s">
        <v>1290</v>
      </c>
    </row>
    <row r="162" spans="1:14">
      <c r="A162">
        <v>101010102001</v>
      </c>
      <c r="B162" t="s">
        <v>2902</v>
      </c>
      <c r="C162" t="s">
        <v>2626</v>
      </c>
      <c r="D162" t="s">
        <v>1288</v>
      </c>
      <c r="E162" t="s">
        <v>2628</v>
      </c>
      <c r="F162">
        <v>1727</v>
      </c>
      <c r="G162" s="1">
        <v>38749</v>
      </c>
      <c r="H162" t="s">
        <v>2119</v>
      </c>
      <c r="I162" s="27" t="s">
        <v>3522</v>
      </c>
      <c r="J162">
        <v>0</v>
      </c>
      <c r="K162">
        <v>75</v>
      </c>
      <c r="L162">
        <v>0</v>
      </c>
      <c r="M162">
        <v>-75</v>
      </c>
      <c r="N162" t="s">
        <v>1290</v>
      </c>
    </row>
    <row r="163" spans="1:14" ht="13.5" thickBot="1">
      <c r="A163">
        <v>101010102001</v>
      </c>
      <c r="B163" t="s">
        <v>2902</v>
      </c>
      <c r="C163" t="s">
        <v>2626</v>
      </c>
      <c r="D163" t="s">
        <v>1288</v>
      </c>
      <c r="E163" t="s">
        <v>2628</v>
      </c>
      <c r="F163">
        <v>1728</v>
      </c>
      <c r="G163" s="1">
        <v>38749</v>
      </c>
      <c r="H163" t="s">
        <v>2119</v>
      </c>
      <c r="I163" s="27" t="s">
        <v>3522</v>
      </c>
      <c r="J163">
        <v>0</v>
      </c>
      <c r="K163">
        <v>50</v>
      </c>
      <c r="L163">
        <v>0</v>
      </c>
      <c r="M163">
        <v>-50</v>
      </c>
      <c r="N163" t="s">
        <v>1290</v>
      </c>
    </row>
    <row r="164" spans="1:14" s="21" customFormat="1" ht="13.5" thickBot="1">
      <c r="A164" s="19">
        <v>101010102001</v>
      </c>
      <c r="B164" s="21" t="s">
        <v>2902</v>
      </c>
      <c r="C164" s="21" t="s">
        <v>2626</v>
      </c>
      <c r="D164" s="21" t="s">
        <v>1288</v>
      </c>
      <c r="E164" s="21" t="s">
        <v>2628</v>
      </c>
      <c r="F164" s="21">
        <v>2405</v>
      </c>
      <c r="G164" s="22">
        <v>38773</v>
      </c>
      <c r="H164" s="21" t="s">
        <v>2951</v>
      </c>
      <c r="I164" s="21" t="s">
        <v>3528</v>
      </c>
      <c r="J164" s="21">
        <v>0</v>
      </c>
      <c r="K164" s="21">
        <v>1730.43</v>
      </c>
      <c r="L164" s="21">
        <v>0</v>
      </c>
      <c r="M164" s="21">
        <v>-1730.43</v>
      </c>
      <c r="N164" s="21" t="s">
        <v>1290</v>
      </c>
    </row>
    <row r="165" spans="1:14">
      <c r="A165">
        <v>101010102001</v>
      </c>
      <c r="B165" t="s">
        <v>2902</v>
      </c>
      <c r="C165" t="s">
        <v>2626</v>
      </c>
      <c r="D165" t="s">
        <v>1288</v>
      </c>
      <c r="E165" t="s">
        <v>2628</v>
      </c>
      <c r="F165">
        <v>1768</v>
      </c>
      <c r="G165" s="1">
        <v>38751</v>
      </c>
      <c r="H165" t="s">
        <v>3184</v>
      </c>
      <c r="I165" t="s">
        <v>3535</v>
      </c>
      <c r="J165">
        <v>0</v>
      </c>
      <c r="K165">
        <v>127.81</v>
      </c>
      <c r="L165">
        <v>0</v>
      </c>
      <c r="M165">
        <v>-127.81</v>
      </c>
      <c r="N165" t="s">
        <v>1290</v>
      </c>
    </row>
    <row r="166" spans="1:14" ht="13.5" thickBot="1">
      <c r="A166">
        <v>101010102001</v>
      </c>
      <c r="B166" t="s">
        <v>2902</v>
      </c>
      <c r="C166" t="s">
        <v>2626</v>
      </c>
      <c r="D166" t="s">
        <v>1288</v>
      </c>
      <c r="E166" t="s">
        <v>2628</v>
      </c>
      <c r="F166">
        <v>1777</v>
      </c>
      <c r="G166" s="1">
        <v>38754</v>
      </c>
      <c r="H166" t="s">
        <v>3183</v>
      </c>
      <c r="I166" t="s">
        <v>3535</v>
      </c>
      <c r="J166">
        <v>0</v>
      </c>
      <c r="K166">
        <v>377.52</v>
      </c>
      <c r="L166">
        <v>0</v>
      </c>
      <c r="M166">
        <v>-377.52</v>
      </c>
      <c r="N166" t="s">
        <v>1290</v>
      </c>
    </row>
    <row r="167" spans="1:14" s="24" customFormat="1">
      <c r="A167" s="23">
        <v>101010102001</v>
      </c>
      <c r="B167" s="24" t="s">
        <v>2902</v>
      </c>
      <c r="C167" s="24" t="s">
        <v>2626</v>
      </c>
      <c r="D167" s="24" t="s">
        <v>1288</v>
      </c>
      <c r="E167" s="24" t="s">
        <v>2628</v>
      </c>
      <c r="F167" s="24">
        <v>1808</v>
      </c>
      <c r="G167" s="25">
        <v>38757</v>
      </c>
      <c r="H167" s="24" t="s">
        <v>3490</v>
      </c>
      <c r="I167" s="24" t="s">
        <v>3539</v>
      </c>
      <c r="J167" s="24">
        <v>0</v>
      </c>
      <c r="K167" s="24">
        <v>88.8</v>
      </c>
      <c r="L167" s="24">
        <v>0</v>
      </c>
      <c r="M167" s="24">
        <v>-88.8</v>
      </c>
      <c r="N167" s="24" t="s">
        <v>1290</v>
      </c>
    </row>
    <row r="168" spans="1:14" s="30" customFormat="1" ht="13.5" thickBot="1">
      <c r="A168" s="29">
        <v>101010102001</v>
      </c>
      <c r="B168" s="30" t="s">
        <v>2902</v>
      </c>
      <c r="C168" s="30" t="s">
        <v>2626</v>
      </c>
      <c r="D168" s="30" t="s">
        <v>1288</v>
      </c>
      <c r="E168" s="30" t="s">
        <v>2628</v>
      </c>
      <c r="F168" s="30">
        <v>1822</v>
      </c>
      <c r="G168" s="31">
        <v>38761</v>
      </c>
      <c r="H168" s="30" t="s">
        <v>3509</v>
      </c>
      <c r="I168" s="30" t="s">
        <v>3539</v>
      </c>
      <c r="J168" s="30">
        <v>0</v>
      </c>
      <c r="K168" s="30">
        <v>211.68</v>
      </c>
      <c r="L168" s="30">
        <v>0</v>
      </c>
      <c r="M168" s="30">
        <v>-211.68</v>
      </c>
      <c r="N168" s="30" t="s">
        <v>1290</v>
      </c>
    </row>
    <row r="169" spans="1:14">
      <c r="A169">
        <v>101010102001</v>
      </c>
      <c r="B169" t="s">
        <v>2902</v>
      </c>
      <c r="C169" t="s">
        <v>2626</v>
      </c>
      <c r="D169" t="s">
        <v>1288</v>
      </c>
      <c r="E169" t="s">
        <v>2632</v>
      </c>
      <c r="F169">
        <v>69</v>
      </c>
      <c r="G169" s="1">
        <v>38764</v>
      </c>
      <c r="H169" t="s">
        <v>2691</v>
      </c>
      <c r="I169" t="s">
        <v>3546</v>
      </c>
      <c r="J169">
        <v>0</v>
      </c>
      <c r="K169">
        <v>82277.84</v>
      </c>
      <c r="L169">
        <v>0</v>
      </c>
      <c r="M169">
        <v>-82277.84</v>
      </c>
      <c r="N169" t="s">
        <v>1290</v>
      </c>
    </row>
  </sheetData>
  <autoFilter ref="A1:N170"/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6"/>
  <dimension ref="A1:N160"/>
  <sheetViews>
    <sheetView topLeftCell="I138" workbookViewId="0">
      <selection activeCell="I1" sqref="A1:IV157"/>
    </sheetView>
  </sheetViews>
  <sheetFormatPr baseColWidth="10" defaultRowHeight="12.75"/>
  <cols>
    <col min="1" max="7" width="11.42578125" hidden="1" customWidth="1"/>
    <col min="8" max="8" width="0.85546875" customWidth="1"/>
    <col min="9" max="9" width="76.42578125" customWidth="1"/>
  </cols>
  <sheetData>
    <row r="1" spans="1:14" ht="13.5" thickBot="1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 s="21" customFormat="1" ht="13.5" thickBot="1">
      <c r="A2" s="19">
        <v>101010102001</v>
      </c>
      <c r="B2" s="21" t="s">
        <v>2902</v>
      </c>
      <c r="C2" s="21" t="s">
        <v>2626</v>
      </c>
      <c r="D2" s="21" t="s">
        <v>1288</v>
      </c>
      <c r="E2" s="21" t="s">
        <v>2632</v>
      </c>
      <c r="F2" s="21">
        <v>77</v>
      </c>
      <c r="G2" s="22">
        <v>38806</v>
      </c>
      <c r="H2" s="21" t="s">
        <v>3371</v>
      </c>
      <c r="I2" s="21" t="s">
        <v>3568</v>
      </c>
      <c r="J2" s="21">
        <v>0</v>
      </c>
      <c r="K2" s="21">
        <v>2745.12</v>
      </c>
      <c r="L2" s="21">
        <v>0</v>
      </c>
      <c r="M2" s="21">
        <v>-2745.12</v>
      </c>
      <c r="N2" s="21" t="s">
        <v>1290</v>
      </c>
    </row>
    <row r="3" spans="1:14" ht="13.5" thickBot="1">
      <c r="A3">
        <v>101010102001</v>
      </c>
      <c r="B3" t="s">
        <v>2902</v>
      </c>
      <c r="C3" t="s">
        <v>2626</v>
      </c>
      <c r="D3" t="s">
        <v>1288</v>
      </c>
      <c r="E3" t="s">
        <v>2628</v>
      </c>
      <c r="F3">
        <v>2036</v>
      </c>
      <c r="G3" s="1">
        <v>38782</v>
      </c>
      <c r="H3" t="s">
        <v>2987</v>
      </c>
      <c r="I3" t="s">
        <v>2987</v>
      </c>
      <c r="J3">
        <v>0</v>
      </c>
      <c r="K3">
        <v>100</v>
      </c>
      <c r="L3">
        <v>0</v>
      </c>
      <c r="M3">
        <v>-100</v>
      </c>
      <c r="N3" t="s">
        <v>1290</v>
      </c>
    </row>
    <row r="4" spans="1:14" s="21" customFormat="1" ht="13.5" thickBot="1">
      <c r="A4" s="19">
        <v>101010102001</v>
      </c>
      <c r="B4" s="21" t="s">
        <v>2902</v>
      </c>
      <c r="C4" s="21" t="s">
        <v>2626</v>
      </c>
      <c r="D4" s="21" t="s">
        <v>1288</v>
      </c>
      <c r="E4" s="21" t="s">
        <v>2628</v>
      </c>
      <c r="F4" s="21">
        <v>2056</v>
      </c>
      <c r="G4" s="22">
        <v>38785</v>
      </c>
      <c r="H4" s="21" t="s">
        <v>2306</v>
      </c>
      <c r="I4" s="21" t="s">
        <v>2306</v>
      </c>
      <c r="J4" s="21">
        <v>0</v>
      </c>
      <c r="K4" s="21">
        <v>91</v>
      </c>
      <c r="L4" s="21">
        <v>0</v>
      </c>
      <c r="M4" s="21">
        <v>-91</v>
      </c>
      <c r="N4" s="21" t="s">
        <v>1290</v>
      </c>
    </row>
    <row r="5" spans="1:14">
      <c r="A5">
        <v>101010102001</v>
      </c>
      <c r="B5" t="s">
        <v>2902</v>
      </c>
      <c r="C5" t="s">
        <v>2626</v>
      </c>
      <c r="D5" t="s">
        <v>1288</v>
      </c>
      <c r="E5" t="s">
        <v>2632</v>
      </c>
      <c r="F5">
        <v>85</v>
      </c>
      <c r="G5" s="1">
        <v>38806</v>
      </c>
      <c r="H5" t="s">
        <v>3372</v>
      </c>
      <c r="I5" s="20" t="s">
        <v>1847</v>
      </c>
      <c r="J5">
        <v>0</v>
      </c>
      <c r="K5">
        <v>26956.92</v>
      </c>
      <c r="L5">
        <v>0</v>
      </c>
      <c r="M5">
        <v>-26956.92</v>
      </c>
      <c r="N5" t="s">
        <v>1290</v>
      </c>
    </row>
    <row r="6" spans="1:14" ht="13.5" thickBot="1">
      <c r="A6">
        <v>101010102001</v>
      </c>
      <c r="B6" t="s">
        <v>2902</v>
      </c>
      <c r="C6" t="s">
        <v>2626</v>
      </c>
      <c r="D6" t="s">
        <v>1288</v>
      </c>
      <c r="E6" t="s">
        <v>2632</v>
      </c>
      <c r="F6">
        <v>96</v>
      </c>
      <c r="G6" s="1">
        <v>38779</v>
      </c>
      <c r="H6" t="s">
        <v>2981</v>
      </c>
      <c r="I6" t="s">
        <v>1846</v>
      </c>
      <c r="J6">
        <v>0</v>
      </c>
      <c r="K6">
        <v>7056.3</v>
      </c>
      <c r="L6">
        <v>0</v>
      </c>
      <c r="M6">
        <v>-7056.3</v>
      </c>
      <c r="N6" t="s">
        <v>1290</v>
      </c>
    </row>
    <row r="7" spans="1:14" s="21" customFormat="1" ht="13.5" thickBot="1">
      <c r="A7" s="19">
        <v>101010102001</v>
      </c>
      <c r="B7" s="21" t="s">
        <v>2902</v>
      </c>
      <c r="C7" s="21" t="s">
        <v>2626</v>
      </c>
      <c r="D7" s="21" t="s">
        <v>1288</v>
      </c>
      <c r="E7" s="21" t="s">
        <v>2628</v>
      </c>
      <c r="F7" s="21">
        <v>2068</v>
      </c>
      <c r="G7" s="22">
        <v>38786</v>
      </c>
      <c r="H7" s="21" t="s">
        <v>2312</v>
      </c>
      <c r="I7" s="21" t="s">
        <v>3569</v>
      </c>
      <c r="J7" s="21">
        <v>0</v>
      </c>
      <c r="K7" s="21">
        <v>29614.81</v>
      </c>
      <c r="L7" s="21">
        <v>0</v>
      </c>
      <c r="M7" s="21">
        <v>-29614.81</v>
      </c>
      <c r="N7" s="21" t="s">
        <v>1290</v>
      </c>
    </row>
    <row r="8" spans="1:14" ht="13.5" thickBot="1">
      <c r="A8">
        <v>101010102001</v>
      </c>
      <c r="B8" t="s">
        <v>2902</v>
      </c>
      <c r="C8" t="s">
        <v>2626</v>
      </c>
      <c r="D8" t="s">
        <v>1288</v>
      </c>
      <c r="E8" t="s">
        <v>2628</v>
      </c>
      <c r="F8">
        <v>2120</v>
      </c>
      <c r="G8" s="1">
        <v>38791</v>
      </c>
      <c r="H8" t="s">
        <v>1250</v>
      </c>
      <c r="I8" t="s">
        <v>1321</v>
      </c>
      <c r="J8">
        <v>0</v>
      </c>
      <c r="K8">
        <v>1359.45</v>
      </c>
      <c r="L8">
        <v>0</v>
      </c>
      <c r="M8">
        <v>-1359.45</v>
      </c>
      <c r="N8" t="s">
        <v>1290</v>
      </c>
    </row>
    <row r="9" spans="1:14" s="24" customFormat="1">
      <c r="A9" s="23">
        <v>101010102001</v>
      </c>
      <c r="B9" s="24" t="s">
        <v>2902</v>
      </c>
      <c r="C9" s="24" t="s">
        <v>2626</v>
      </c>
      <c r="D9" s="24" t="s">
        <v>1288</v>
      </c>
      <c r="E9" s="24" t="s">
        <v>2628</v>
      </c>
      <c r="F9" s="24">
        <v>2250</v>
      </c>
      <c r="G9" s="25">
        <v>38803</v>
      </c>
      <c r="H9" s="24" t="s">
        <v>3346</v>
      </c>
      <c r="I9" s="24" t="s">
        <v>3560</v>
      </c>
      <c r="J9" s="24">
        <v>0</v>
      </c>
      <c r="K9" s="24">
        <v>8845.01</v>
      </c>
      <c r="L9" s="24">
        <v>0</v>
      </c>
      <c r="M9" s="24">
        <v>-8845.01</v>
      </c>
      <c r="N9" s="24" t="s">
        <v>1290</v>
      </c>
    </row>
    <row r="10" spans="1:14" s="27" customFormat="1">
      <c r="A10" s="26">
        <v>101010102001</v>
      </c>
      <c r="B10" s="27" t="s">
        <v>2902</v>
      </c>
      <c r="C10" s="27" t="s">
        <v>2626</v>
      </c>
      <c r="D10" s="27" t="s">
        <v>1288</v>
      </c>
      <c r="E10" s="27" t="s">
        <v>2628</v>
      </c>
      <c r="F10" s="27">
        <v>2290</v>
      </c>
      <c r="G10" s="28">
        <v>38806</v>
      </c>
      <c r="H10" s="27" t="s">
        <v>3366</v>
      </c>
      <c r="I10" s="27" t="s">
        <v>3560</v>
      </c>
      <c r="J10" s="27">
        <v>0</v>
      </c>
      <c r="K10" s="27">
        <v>770.54</v>
      </c>
      <c r="L10" s="27">
        <v>0</v>
      </c>
      <c r="M10" s="27">
        <v>-770.54</v>
      </c>
      <c r="N10" s="27" t="s">
        <v>1290</v>
      </c>
    </row>
    <row r="11" spans="1:14" s="27" customFormat="1">
      <c r="A11" s="26">
        <v>101010102001</v>
      </c>
      <c r="B11" s="27" t="s">
        <v>2902</v>
      </c>
      <c r="C11" s="27" t="s">
        <v>2626</v>
      </c>
      <c r="D11" s="27" t="s">
        <v>1288</v>
      </c>
      <c r="E11" s="27" t="s">
        <v>2628</v>
      </c>
      <c r="F11" s="27">
        <v>2263</v>
      </c>
      <c r="G11" s="28">
        <v>38803</v>
      </c>
      <c r="H11" s="27" t="s">
        <v>3343</v>
      </c>
      <c r="I11" s="27" t="s">
        <v>3560</v>
      </c>
      <c r="J11" s="27">
        <v>0</v>
      </c>
      <c r="K11" s="27">
        <v>15.5</v>
      </c>
      <c r="L11" s="27">
        <v>0</v>
      </c>
      <c r="M11" s="27">
        <v>-15.5</v>
      </c>
      <c r="N11" s="27" t="s">
        <v>1290</v>
      </c>
    </row>
    <row r="12" spans="1:14" s="27" customFormat="1">
      <c r="A12" s="26">
        <v>101010102001</v>
      </c>
      <c r="B12" s="27" t="s">
        <v>2902</v>
      </c>
      <c r="C12" s="27" t="s">
        <v>2626</v>
      </c>
      <c r="D12" s="27" t="s">
        <v>1288</v>
      </c>
      <c r="E12" s="27" t="s">
        <v>2628</v>
      </c>
      <c r="F12" s="27">
        <v>1994</v>
      </c>
      <c r="G12" s="28">
        <v>38778</v>
      </c>
      <c r="H12" s="27" t="s">
        <v>2965</v>
      </c>
      <c r="I12" s="27" t="s">
        <v>3560</v>
      </c>
      <c r="J12" s="27">
        <v>0</v>
      </c>
      <c r="K12" s="27">
        <v>189</v>
      </c>
      <c r="L12" s="27">
        <v>0</v>
      </c>
      <c r="M12" s="27">
        <v>-189</v>
      </c>
      <c r="N12" s="27" t="s">
        <v>1290</v>
      </c>
    </row>
    <row r="13" spans="1:14" s="27" customFormat="1">
      <c r="A13" s="26">
        <v>101010102001</v>
      </c>
      <c r="B13" s="27" t="s">
        <v>2902</v>
      </c>
      <c r="C13" s="27" t="s">
        <v>2626</v>
      </c>
      <c r="D13" s="27" t="s">
        <v>1288</v>
      </c>
      <c r="E13" s="27" t="s">
        <v>2628</v>
      </c>
      <c r="F13" s="27">
        <v>1995</v>
      </c>
      <c r="G13" s="28">
        <v>38778</v>
      </c>
      <c r="H13" s="27" t="s">
        <v>2966</v>
      </c>
      <c r="I13" s="27" t="s">
        <v>3560</v>
      </c>
      <c r="J13" s="27">
        <v>0</v>
      </c>
      <c r="K13" s="27">
        <v>463</v>
      </c>
      <c r="L13" s="27">
        <v>0</v>
      </c>
      <c r="M13" s="27">
        <v>-463</v>
      </c>
      <c r="N13" s="27" t="s">
        <v>1290</v>
      </c>
    </row>
    <row r="14" spans="1:14" s="27" customFormat="1">
      <c r="A14" s="26">
        <v>101010102001</v>
      </c>
      <c r="B14" s="27" t="s">
        <v>2902</v>
      </c>
      <c r="C14" s="27" t="s">
        <v>2626</v>
      </c>
      <c r="D14" s="27" t="s">
        <v>1288</v>
      </c>
      <c r="E14" s="27" t="s">
        <v>2628</v>
      </c>
      <c r="F14" s="27">
        <v>1997</v>
      </c>
      <c r="G14" s="28">
        <v>38778</v>
      </c>
      <c r="H14" s="27" t="s">
        <v>2968</v>
      </c>
      <c r="I14" s="27" t="s">
        <v>3560</v>
      </c>
      <c r="J14" s="27">
        <v>0</v>
      </c>
      <c r="K14" s="27">
        <v>120.5</v>
      </c>
      <c r="L14" s="27">
        <v>0</v>
      </c>
      <c r="M14" s="27">
        <v>-120.5</v>
      </c>
      <c r="N14" s="27" t="s">
        <v>1290</v>
      </c>
    </row>
    <row r="15" spans="1:14" s="27" customFormat="1">
      <c r="A15" s="26">
        <v>101010102001</v>
      </c>
      <c r="B15" s="27" t="s">
        <v>2902</v>
      </c>
      <c r="C15" s="27" t="s">
        <v>2626</v>
      </c>
      <c r="D15" s="27" t="s">
        <v>1288</v>
      </c>
      <c r="E15" s="27" t="s">
        <v>2628</v>
      </c>
      <c r="F15" s="27">
        <v>1999</v>
      </c>
      <c r="G15" s="28">
        <v>38778</v>
      </c>
      <c r="H15" s="27" t="s">
        <v>2969</v>
      </c>
      <c r="I15" s="27" t="s">
        <v>3560</v>
      </c>
      <c r="J15" s="27">
        <v>0</v>
      </c>
      <c r="K15" s="27">
        <v>76</v>
      </c>
      <c r="L15" s="27">
        <v>0</v>
      </c>
      <c r="M15" s="27">
        <v>-76</v>
      </c>
      <c r="N15" s="27" t="s">
        <v>1290</v>
      </c>
    </row>
    <row r="16" spans="1:14" s="27" customFormat="1">
      <c r="A16" s="26">
        <v>101010102001</v>
      </c>
      <c r="B16" s="27" t="s">
        <v>2902</v>
      </c>
      <c r="C16" s="27" t="s">
        <v>2626</v>
      </c>
      <c r="D16" s="27" t="s">
        <v>1288</v>
      </c>
      <c r="E16" s="27" t="s">
        <v>2628</v>
      </c>
      <c r="F16" s="27">
        <v>2000</v>
      </c>
      <c r="G16" s="28">
        <v>38778</v>
      </c>
      <c r="H16" s="27" t="s">
        <v>2969</v>
      </c>
      <c r="I16" s="27" t="s">
        <v>3560</v>
      </c>
      <c r="J16" s="27">
        <v>0</v>
      </c>
      <c r="K16" s="27">
        <v>63</v>
      </c>
      <c r="L16" s="27">
        <v>0</v>
      </c>
      <c r="M16" s="27">
        <v>-63</v>
      </c>
      <c r="N16" s="27" t="s">
        <v>1290</v>
      </c>
    </row>
    <row r="17" spans="1:14" s="27" customFormat="1">
      <c r="A17" s="26">
        <v>101010102001</v>
      </c>
      <c r="B17" s="27" t="s">
        <v>2902</v>
      </c>
      <c r="C17" s="27" t="s">
        <v>2626</v>
      </c>
      <c r="D17" s="27" t="s">
        <v>1288</v>
      </c>
      <c r="E17" s="27" t="s">
        <v>2628</v>
      </c>
      <c r="F17" s="27">
        <v>2001</v>
      </c>
      <c r="G17" s="28">
        <v>38778</v>
      </c>
      <c r="H17" s="27" t="s">
        <v>2966</v>
      </c>
      <c r="I17" s="27" t="s">
        <v>3560</v>
      </c>
      <c r="J17" s="27">
        <v>0</v>
      </c>
      <c r="K17" s="27">
        <v>15.75</v>
      </c>
      <c r="L17" s="27">
        <v>0</v>
      </c>
      <c r="M17" s="27">
        <v>-15.75</v>
      </c>
      <c r="N17" s="27" t="s">
        <v>1290</v>
      </c>
    </row>
    <row r="18" spans="1:14" s="27" customFormat="1">
      <c r="A18" s="26">
        <v>101010102001</v>
      </c>
      <c r="B18" s="27" t="s">
        <v>2902</v>
      </c>
      <c r="C18" s="27" t="s">
        <v>2626</v>
      </c>
      <c r="D18" s="27" t="s">
        <v>1288</v>
      </c>
      <c r="E18" s="27" t="s">
        <v>2628</v>
      </c>
      <c r="F18" s="27">
        <v>2004</v>
      </c>
      <c r="G18" s="28">
        <v>38778</v>
      </c>
      <c r="H18" s="27" t="s">
        <v>2966</v>
      </c>
      <c r="I18" s="27" t="s">
        <v>3560</v>
      </c>
      <c r="J18" s="27">
        <v>0</v>
      </c>
      <c r="K18" s="27">
        <v>82.5</v>
      </c>
      <c r="L18" s="27">
        <v>0</v>
      </c>
      <c r="M18" s="27">
        <v>-82.5</v>
      </c>
      <c r="N18" s="27" t="s">
        <v>1290</v>
      </c>
    </row>
    <row r="19" spans="1:14" s="27" customFormat="1">
      <c r="A19" s="26">
        <v>101010102001</v>
      </c>
      <c r="B19" s="27" t="s">
        <v>2902</v>
      </c>
      <c r="C19" s="27" t="s">
        <v>2626</v>
      </c>
      <c r="D19" s="27" t="s">
        <v>1288</v>
      </c>
      <c r="E19" s="27" t="s">
        <v>2628</v>
      </c>
      <c r="F19" s="27">
        <v>2006</v>
      </c>
      <c r="G19" s="28">
        <v>38778</v>
      </c>
      <c r="H19" s="27" t="s">
        <v>2966</v>
      </c>
      <c r="I19" s="27" t="s">
        <v>3560</v>
      </c>
      <c r="J19" s="27">
        <v>0</v>
      </c>
      <c r="K19" s="27">
        <v>24.5</v>
      </c>
      <c r="L19" s="27">
        <v>0</v>
      </c>
      <c r="M19" s="27">
        <v>-24.5</v>
      </c>
      <c r="N19" s="27" t="s">
        <v>1290</v>
      </c>
    </row>
    <row r="20" spans="1:14" s="27" customFormat="1">
      <c r="A20" s="26">
        <v>101010102001</v>
      </c>
      <c r="B20" s="27" t="s">
        <v>2902</v>
      </c>
      <c r="C20" s="27" t="s">
        <v>2626</v>
      </c>
      <c r="D20" s="27" t="s">
        <v>1288</v>
      </c>
      <c r="E20" s="27" t="s">
        <v>2628</v>
      </c>
      <c r="F20" s="27">
        <v>2046</v>
      </c>
      <c r="G20" s="28">
        <v>38784</v>
      </c>
      <c r="H20" s="27" t="s">
        <v>2966</v>
      </c>
      <c r="I20" s="27" t="s">
        <v>3560</v>
      </c>
      <c r="J20" s="27">
        <v>0</v>
      </c>
      <c r="K20" s="27">
        <v>7399.98</v>
      </c>
      <c r="L20" s="27">
        <v>0</v>
      </c>
      <c r="M20" s="27">
        <v>-7399.98</v>
      </c>
      <c r="N20" s="27" t="s">
        <v>1290</v>
      </c>
    </row>
    <row r="21" spans="1:14" s="27" customFormat="1">
      <c r="A21" s="26">
        <v>101010102001</v>
      </c>
      <c r="B21" s="27" t="s">
        <v>2902</v>
      </c>
      <c r="C21" s="27" t="s">
        <v>2626</v>
      </c>
      <c r="D21" s="27" t="s">
        <v>1288</v>
      </c>
      <c r="E21" s="27" t="s">
        <v>2628</v>
      </c>
      <c r="F21" s="27">
        <v>2047</v>
      </c>
      <c r="G21" s="28">
        <v>38784</v>
      </c>
      <c r="H21" s="27" t="s">
        <v>2966</v>
      </c>
      <c r="I21" s="27" t="s">
        <v>3560</v>
      </c>
      <c r="J21" s="27">
        <v>0</v>
      </c>
      <c r="K21" s="27">
        <v>300</v>
      </c>
      <c r="L21" s="27">
        <v>0</v>
      </c>
      <c r="M21" s="27">
        <v>-300</v>
      </c>
      <c r="N21" s="27" t="s">
        <v>1290</v>
      </c>
    </row>
    <row r="22" spans="1:14" s="27" customFormat="1">
      <c r="A22" s="26">
        <v>101010102001</v>
      </c>
      <c r="B22" s="27" t="s">
        <v>2902</v>
      </c>
      <c r="C22" s="27" t="s">
        <v>2626</v>
      </c>
      <c r="D22" s="27" t="s">
        <v>1288</v>
      </c>
      <c r="E22" s="27" t="s">
        <v>2628</v>
      </c>
      <c r="F22" s="27">
        <v>2048</v>
      </c>
      <c r="G22" s="28">
        <v>38784</v>
      </c>
      <c r="H22" s="27" t="s">
        <v>2966</v>
      </c>
      <c r="I22" s="27" t="s">
        <v>3560</v>
      </c>
      <c r="J22" s="27">
        <v>0</v>
      </c>
      <c r="K22" s="27">
        <v>100</v>
      </c>
      <c r="L22" s="27">
        <v>0</v>
      </c>
      <c r="M22" s="27">
        <v>-100</v>
      </c>
      <c r="N22" s="27" t="s">
        <v>1290</v>
      </c>
    </row>
    <row r="23" spans="1:14" s="27" customFormat="1">
      <c r="A23" s="26">
        <v>101010102001</v>
      </c>
      <c r="B23" s="27" t="s">
        <v>2902</v>
      </c>
      <c r="C23" s="27" t="s">
        <v>2626</v>
      </c>
      <c r="D23" s="27" t="s">
        <v>1288</v>
      </c>
      <c r="E23" s="27" t="s">
        <v>2628</v>
      </c>
      <c r="F23" s="27">
        <v>2161</v>
      </c>
      <c r="G23" s="28">
        <v>38793</v>
      </c>
      <c r="H23" s="27" t="s">
        <v>2966</v>
      </c>
      <c r="I23" s="27" t="s">
        <v>3560</v>
      </c>
      <c r="J23" s="27">
        <v>0</v>
      </c>
      <c r="K23" s="27">
        <v>49</v>
      </c>
      <c r="L23" s="27">
        <v>0</v>
      </c>
      <c r="M23" s="27">
        <v>-49</v>
      </c>
      <c r="N23" s="27" t="s">
        <v>1290</v>
      </c>
    </row>
    <row r="24" spans="1:14" s="27" customFormat="1">
      <c r="A24" s="26">
        <v>101010102001</v>
      </c>
      <c r="B24" s="27" t="s">
        <v>2902</v>
      </c>
      <c r="C24" s="27" t="s">
        <v>2626</v>
      </c>
      <c r="D24" s="27" t="s">
        <v>1288</v>
      </c>
      <c r="E24" s="27" t="s">
        <v>2628</v>
      </c>
      <c r="F24" s="27">
        <v>2162</v>
      </c>
      <c r="G24" s="28">
        <v>38793</v>
      </c>
      <c r="H24" s="27" t="s">
        <v>2969</v>
      </c>
      <c r="I24" s="27" t="s">
        <v>3560</v>
      </c>
      <c r="J24" s="27">
        <v>0</v>
      </c>
      <c r="K24" s="27">
        <v>41</v>
      </c>
      <c r="L24" s="27">
        <v>0</v>
      </c>
      <c r="M24" s="27">
        <v>-41</v>
      </c>
      <c r="N24" s="27" t="s">
        <v>1290</v>
      </c>
    </row>
    <row r="25" spans="1:14" s="27" customFormat="1">
      <c r="A25" s="26">
        <v>101010102001</v>
      </c>
      <c r="B25" s="27" t="s">
        <v>2902</v>
      </c>
      <c r="C25" s="27" t="s">
        <v>2626</v>
      </c>
      <c r="D25" s="27" t="s">
        <v>1288</v>
      </c>
      <c r="E25" s="27" t="s">
        <v>2628</v>
      </c>
      <c r="F25" s="27">
        <v>2163</v>
      </c>
      <c r="G25" s="28">
        <v>38793</v>
      </c>
      <c r="H25" s="27" t="s">
        <v>2966</v>
      </c>
      <c r="I25" s="27" t="s">
        <v>3560</v>
      </c>
      <c r="J25" s="27">
        <v>0</v>
      </c>
      <c r="K25" s="27">
        <v>40</v>
      </c>
      <c r="L25" s="27">
        <v>0</v>
      </c>
      <c r="M25" s="27">
        <v>-40</v>
      </c>
      <c r="N25" s="27" t="s">
        <v>1290</v>
      </c>
    </row>
    <row r="26" spans="1:14" s="27" customFormat="1">
      <c r="A26" s="26">
        <v>101010102001</v>
      </c>
      <c r="B26" s="27" t="s">
        <v>2902</v>
      </c>
      <c r="C26" s="27" t="s">
        <v>2626</v>
      </c>
      <c r="D26" s="27" t="s">
        <v>1288</v>
      </c>
      <c r="E26" s="27" t="s">
        <v>2628</v>
      </c>
      <c r="F26" s="27">
        <v>2164</v>
      </c>
      <c r="G26" s="28">
        <v>38793</v>
      </c>
      <c r="H26" s="27" t="s">
        <v>2966</v>
      </c>
      <c r="I26" s="27" t="s">
        <v>3560</v>
      </c>
      <c r="J26" s="27">
        <v>0</v>
      </c>
      <c r="K26" s="27">
        <v>21</v>
      </c>
      <c r="L26" s="27">
        <v>0</v>
      </c>
      <c r="M26" s="27">
        <v>-21</v>
      </c>
      <c r="N26" s="27" t="s">
        <v>1290</v>
      </c>
    </row>
    <row r="27" spans="1:14" s="27" customFormat="1">
      <c r="A27" s="26">
        <v>101010102001</v>
      </c>
      <c r="B27" s="27" t="s">
        <v>2902</v>
      </c>
      <c r="C27" s="27" t="s">
        <v>2626</v>
      </c>
      <c r="D27" s="27" t="s">
        <v>1288</v>
      </c>
      <c r="E27" s="27" t="s">
        <v>2628</v>
      </c>
      <c r="F27" s="27">
        <v>2165</v>
      </c>
      <c r="G27" s="28">
        <v>38793</v>
      </c>
      <c r="H27" s="27" t="s">
        <v>2966</v>
      </c>
      <c r="I27" s="27" t="s">
        <v>3560</v>
      </c>
      <c r="J27" s="27">
        <v>0</v>
      </c>
      <c r="K27" s="27">
        <v>35</v>
      </c>
      <c r="L27" s="27">
        <v>0</v>
      </c>
      <c r="M27" s="27">
        <v>-35</v>
      </c>
      <c r="N27" s="27" t="s">
        <v>1290</v>
      </c>
    </row>
    <row r="28" spans="1:14" s="27" customFormat="1">
      <c r="A28" s="26">
        <v>101010102001</v>
      </c>
      <c r="B28" s="27" t="s">
        <v>2902</v>
      </c>
      <c r="C28" s="27" t="s">
        <v>2626</v>
      </c>
      <c r="D28" s="27" t="s">
        <v>1288</v>
      </c>
      <c r="E28" s="27" t="s">
        <v>2628</v>
      </c>
      <c r="F28" s="27">
        <v>2166</v>
      </c>
      <c r="G28" s="28">
        <v>38793</v>
      </c>
      <c r="H28" s="27" t="s">
        <v>2966</v>
      </c>
      <c r="I28" s="27" t="s">
        <v>3560</v>
      </c>
      <c r="J28" s="27">
        <v>0</v>
      </c>
      <c r="K28" s="27">
        <v>16</v>
      </c>
      <c r="L28" s="27">
        <v>0</v>
      </c>
      <c r="M28" s="27">
        <v>-16</v>
      </c>
      <c r="N28" s="27" t="s">
        <v>1290</v>
      </c>
    </row>
    <row r="29" spans="1:14" s="27" customFormat="1">
      <c r="A29" s="26">
        <v>101010102001</v>
      </c>
      <c r="B29" s="27" t="s">
        <v>2902</v>
      </c>
      <c r="C29" s="27" t="s">
        <v>2626</v>
      </c>
      <c r="D29" s="27" t="s">
        <v>1288</v>
      </c>
      <c r="E29" s="27" t="s">
        <v>2628</v>
      </c>
      <c r="F29" s="27">
        <v>2167</v>
      </c>
      <c r="G29" s="28">
        <v>38793</v>
      </c>
      <c r="H29" s="27" t="s">
        <v>2966</v>
      </c>
      <c r="I29" s="27" t="s">
        <v>3560</v>
      </c>
      <c r="J29" s="27">
        <v>0</v>
      </c>
      <c r="K29" s="27">
        <v>24.5</v>
      </c>
      <c r="L29" s="27">
        <v>0</v>
      </c>
      <c r="M29" s="27">
        <v>-24.5</v>
      </c>
      <c r="N29" s="27" t="s">
        <v>1290</v>
      </c>
    </row>
    <row r="30" spans="1:14" s="27" customFormat="1">
      <c r="A30" s="26">
        <v>101010102001</v>
      </c>
      <c r="B30" s="27" t="s">
        <v>2902</v>
      </c>
      <c r="C30" s="27" t="s">
        <v>2626</v>
      </c>
      <c r="D30" s="27" t="s">
        <v>1288</v>
      </c>
      <c r="E30" s="27" t="s">
        <v>2628</v>
      </c>
      <c r="F30" s="27">
        <v>2169</v>
      </c>
      <c r="G30" s="28">
        <v>38793</v>
      </c>
      <c r="H30" s="27" t="s">
        <v>1260</v>
      </c>
      <c r="I30" s="27" t="s">
        <v>3560</v>
      </c>
      <c r="J30" s="27">
        <v>0</v>
      </c>
      <c r="K30" s="27">
        <v>674.4</v>
      </c>
      <c r="L30" s="27">
        <v>0</v>
      </c>
      <c r="M30" s="27">
        <v>-674.4</v>
      </c>
      <c r="N30" s="27" t="s">
        <v>1290</v>
      </c>
    </row>
    <row r="31" spans="1:14" s="27" customFormat="1">
      <c r="A31" s="26">
        <v>101010102001</v>
      </c>
      <c r="B31" s="27" t="s">
        <v>2902</v>
      </c>
      <c r="C31" s="27" t="s">
        <v>2626</v>
      </c>
      <c r="D31" s="27" t="s">
        <v>1288</v>
      </c>
      <c r="E31" s="27" t="s">
        <v>2628</v>
      </c>
      <c r="F31" s="27">
        <v>2170</v>
      </c>
      <c r="G31" s="28">
        <v>38793</v>
      </c>
      <c r="H31" s="27" t="s">
        <v>1261</v>
      </c>
      <c r="I31" s="27" t="s">
        <v>3560</v>
      </c>
      <c r="J31" s="27">
        <v>0</v>
      </c>
      <c r="K31" s="27">
        <v>132</v>
      </c>
      <c r="L31" s="27">
        <v>0</v>
      </c>
      <c r="M31" s="27">
        <v>-132</v>
      </c>
      <c r="N31" s="27" t="s">
        <v>1290</v>
      </c>
    </row>
    <row r="32" spans="1:14" s="27" customFormat="1">
      <c r="A32" s="26">
        <v>101010102001</v>
      </c>
      <c r="B32" s="27" t="s">
        <v>2902</v>
      </c>
      <c r="C32" s="27" t="s">
        <v>2626</v>
      </c>
      <c r="D32" s="27" t="s">
        <v>1288</v>
      </c>
      <c r="E32" s="27" t="s">
        <v>2628</v>
      </c>
      <c r="F32" s="27">
        <v>2225</v>
      </c>
      <c r="G32" s="28">
        <v>38803</v>
      </c>
      <c r="H32" s="27" t="s">
        <v>3343</v>
      </c>
      <c r="I32" s="27" t="s">
        <v>3560</v>
      </c>
      <c r="J32" s="27">
        <v>0</v>
      </c>
      <c r="K32" s="27">
        <v>33</v>
      </c>
      <c r="L32" s="27">
        <v>0</v>
      </c>
      <c r="M32" s="27">
        <v>-33</v>
      </c>
      <c r="N32" s="27" t="s">
        <v>1290</v>
      </c>
    </row>
    <row r="33" spans="1:14" s="27" customFormat="1">
      <c r="A33" s="26">
        <v>101010102001</v>
      </c>
      <c r="B33" s="27" t="s">
        <v>2902</v>
      </c>
      <c r="C33" s="27" t="s">
        <v>2626</v>
      </c>
      <c r="D33" s="27" t="s">
        <v>1288</v>
      </c>
      <c r="E33" s="27" t="s">
        <v>2628</v>
      </c>
      <c r="F33" s="27">
        <v>2231</v>
      </c>
      <c r="G33" s="28">
        <v>38803</v>
      </c>
      <c r="H33" s="27" t="s">
        <v>3343</v>
      </c>
      <c r="I33" s="27" t="s">
        <v>3560</v>
      </c>
      <c r="J33" s="27">
        <v>0</v>
      </c>
      <c r="K33" s="27">
        <v>24.5</v>
      </c>
      <c r="L33" s="27">
        <v>0</v>
      </c>
      <c r="M33" s="27">
        <v>-24.5</v>
      </c>
      <c r="N33" s="27" t="s">
        <v>1290</v>
      </c>
    </row>
    <row r="34" spans="1:14" s="27" customFormat="1">
      <c r="A34" s="26">
        <v>101010102001</v>
      </c>
      <c r="B34" s="27" t="s">
        <v>2902</v>
      </c>
      <c r="C34" s="27" t="s">
        <v>2626</v>
      </c>
      <c r="D34" s="27" t="s">
        <v>1288</v>
      </c>
      <c r="E34" s="27" t="s">
        <v>2628</v>
      </c>
      <c r="F34" s="27">
        <v>2232</v>
      </c>
      <c r="G34" s="28">
        <v>38803</v>
      </c>
      <c r="H34" s="27" t="s">
        <v>3343</v>
      </c>
      <c r="I34" s="27" t="s">
        <v>3560</v>
      </c>
      <c r="J34" s="27">
        <v>0</v>
      </c>
      <c r="K34" s="27">
        <v>90</v>
      </c>
      <c r="L34" s="27">
        <v>0</v>
      </c>
      <c r="M34" s="27">
        <v>-90</v>
      </c>
      <c r="N34" s="27" t="s">
        <v>1290</v>
      </c>
    </row>
    <row r="35" spans="1:14" s="27" customFormat="1">
      <c r="A35" s="26">
        <v>101010102001</v>
      </c>
      <c r="B35" s="27" t="s">
        <v>2902</v>
      </c>
      <c r="C35" s="27" t="s">
        <v>2626</v>
      </c>
      <c r="D35" s="27" t="s">
        <v>1288</v>
      </c>
      <c r="E35" s="27" t="s">
        <v>2628</v>
      </c>
      <c r="F35" s="27">
        <v>2233</v>
      </c>
      <c r="G35" s="28">
        <v>38803</v>
      </c>
      <c r="H35" s="27" t="s">
        <v>3343</v>
      </c>
      <c r="I35" s="27" t="s">
        <v>3560</v>
      </c>
      <c r="J35" s="27">
        <v>0</v>
      </c>
      <c r="K35" s="27">
        <v>22.96</v>
      </c>
      <c r="L35" s="27">
        <v>0</v>
      </c>
      <c r="M35" s="27">
        <v>-22.96</v>
      </c>
      <c r="N35" s="27" t="s">
        <v>1290</v>
      </c>
    </row>
    <row r="36" spans="1:14" s="27" customFormat="1">
      <c r="A36" s="26">
        <v>101010102001</v>
      </c>
      <c r="B36" s="27" t="s">
        <v>2902</v>
      </c>
      <c r="C36" s="27" t="s">
        <v>2626</v>
      </c>
      <c r="D36" s="27" t="s">
        <v>1288</v>
      </c>
      <c r="E36" s="27" t="s">
        <v>2628</v>
      </c>
      <c r="F36" s="27">
        <v>2234</v>
      </c>
      <c r="G36" s="28">
        <v>38803</v>
      </c>
      <c r="H36" s="27" t="s">
        <v>3343</v>
      </c>
      <c r="I36" s="27" t="s">
        <v>3560</v>
      </c>
      <c r="J36" s="27">
        <v>0</v>
      </c>
      <c r="K36" s="27">
        <v>76.650000000000006</v>
      </c>
      <c r="L36" s="27">
        <v>0</v>
      </c>
      <c r="M36" s="27">
        <v>-76.650000000000006</v>
      </c>
      <c r="N36" s="27" t="s">
        <v>1290</v>
      </c>
    </row>
    <row r="37" spans="1:14" s="27" customFormat="1">
      <c r="A37" s="26">
        <v>101010102001</v>
      </c>
      <c r="B37" s="27" t="s">
        <v>2902</v>
      </c>
      <c r="C37" s="27" t="s">
        <v>2626</v>
      </c>
      <c r="D37" s="27" t="s">
        <v>1288</v>
      </c>
      <c r="E37" s="27" t="s">
        <v>2628</v>
      </c>
      <c r="F37" s="27">
        <v>2235</v>
      </c>
      <c r="G37" s="28">
        <v>38803</v>
      </c>
      <c r="H37" s="27" t="s">
        <v>3343</v>
      </c>
      <c r="I37" s="27" t="s">
        <v>3560</v>
      </c>
      <c r="J37" s="27">
        <v>0</v>
      </c>
      <c r="K37" s="27">
        <v>66.400000000000006</v>
      </c>
      <c r="L37" s="27">
        <v>0</v>
      </c>
      <c r="M37" s="27">
        <v>-66.400000000000006</v>
      </c>
      <c r="N37" s="27" t="s">
        <v>1290</v>
      </c>
    </row>
    <row r="38" spans="1:14" s="27" customFormat="1">
      <c r="A38" s="26">
        <v>101010102001</v>
      </c>
      <c r="B38" s="27" t="s">
        <v>2902</v>
      </c>
      <c r="C38" s="27" t="s">
        <v>2626</v>
      </c>
      <c r="D38" s="27" t="s">
        <v>1288</v>
      </c>
      <c r="E38" s="27" t="s">
        <v>2628</v>
      </c>
      <c r="F38" s="27">
        <v>2236</v>
      </c>
      <c r="G38" s="28">
        <v>38803</v>
      </c>
      <c r="H38" s="27" t="s">
        <v>3343</v>
      </c>
      <c r="I38" s="27" t="s">
        <v>3560</v>
      </c>
      <c r="J38" s="27">
        <v>0</v>
      </c>
      <c r="K38" s="27">
        <v>60.35</v>
      </c>
      <c r="L38" s="27">
        <v>0</v>
      </c>
      <c r="M38" s="27">
        <v>-60.35</v>
      </c>
      <c r="N38" s="27" t="s">
        <v>1290</v>
      </c>
    </row>
    <row r="39" spans="1:14" s="27" customFormat="1">
      <c r="A39" s="26">
        <v>101010102001</v>
      </c>
      <c r="B39" s="27" t="s">
        <v>2902</v>
      </c>
      <c r="C39" s="27" t="s">
        <v>2626</v>
      </c>
      <c r="D39" s="27" t="s">
        <v>1288</v>
      </c>
      <c r="E39" s="27" t="s">
        <v>2628</v>
      </c>
      <c r="F39" s="27">
        <v>2237</v>
      </c>
      <c r="G39" s="28">
        <v>38803</v>
      </c>
      <c r="H39" s="27" t="s">
        <v>3343</v>
      </c>
      <c r="I39" s="27" t="s">
        <v>3560</v>
      </c>
      <c r="J39" s="27">
        <v>0</v>
      </c>
      <c r="K39" s="27">
        <v>26.78</v>
      </c>
      <c r="L39" s="27">
        <v>0</v>
      </c>
      <c r="M39" s="27">
        <v>-26.78</v>
      </c>
      <c r="N39" s="27" t="s">
        <v>1290</v>
      </c>
    </row>
    <row r="40" spans="1:14" s="27" customFormat="1">
      <c r="A40" s="26">
        <v>101010102001</v>
      </c>
      <c r="B40" s="27" t="s">
        <v>2902</v>
      </c>
      <c r="C40" s="27" t="s">
        <v>2626</v>
      </c>
      <c r="D40" s="27" t="s">
        <v>1288</v>
      </c>
      <c r="E40" s="27" t="s">
        <v>2628</v>
      </c>
      <c r="F40" s="27">
        <v>2238</v>
      </c>
      <c r="G40" s="28">
        <v>38803</v>
      </c>
      <c r="H40" s="27" t="s">
        <v>3343</v>
      </c>
      <c r="I40" s="27" t="s">
        <v>3560</v>
      </c>
      <c r="J40" s="27">
        <v>0</v>
      </c>
      <c r="K40" s="27">
        <v>35.29</v>
      </c>
      <c r="L40" s="27">
        <v>0</v>
      </c>
      <c r="M40" s="27">
        <v>-35.29</v>
      </c>
      <c r="N40" s="27" t="s">
        <v>1290</v>
      </c>
    </row>
    <row r="41" spans="1:14" s="27" customFormat="1">
      <c r="A41" s="26">
        <v>101010102001</v>
      </c>
      <c r="B41" s="27" t="s">
        <v>2902</v>
      </c>
      <c r="C41" s="27" t="s">
        <v>2626</v>
      </c>
      <c r="D41" s="27" t="s">
        <v>1288</v>
      </c>
      <c r="E41" s="27" t="s">
        <v>2628</v>
      </c>
      <c r="F41" s="27">
        <v>2239</v>
      </c>
      <c r="G41" s="28">
        <v>38803</v>
      </c>
      <c r="H41" s="27" t="s">
        <v>3344</v>
      </c>
      <c r="I41" s="27" t="s">
        <v>3560</v>
      </c>
      <c r="J41" s="27">
        <v>0</v>
      </c>
      <c r="K41" s="27">
        <v>120.5</v>
      </c>
      <c r="L41" s="27">
        <v>0</v>
      </c>
      <c r="M41" s="27">
        <v>-120.5</v>
      </c>
      <c r="N41" s="27" t="s">
        <v>1290</v>
      </c>
    </row>
    <row r="42" spans="1:14" s="27" customFormat="1">
      <c r="A42" s="26">
        <v>101010102001</v>
      </c>
      <c r="B42" s="27" t="s">
        <v>2902</v>
      </c>
      <c r="C42" s="27" t="s">
        <v>2626</v>
      </c>
      <c r="D42" s="27" t="s">
        <v>1288</v>
      </c>
      <c r="E42" s="27" t="s">
        <v>2628</v>
      </c>
      <c r="F42" s="27">
        <v>2240</v>
      </c>
      <c r="G42" s="28">
        <v>38803</v>
      </c>
      <c r="H42" s="27" t="s">
        <v>3343</v>
      </c>
      <c r="I42" s="27" t="s">
        <v>3560</v>
      </c>
      <c r="J42" s="27">
        <v>0</v>
      </c>
      <c r="K42" s="27">
        <v>76</v>
      </c>
      <c r="L42" s="27">
        <v>0</v>
      </c>
      <c r="M42" s="27">
        <v>-76</v>
      </c>
      <c r="N42" s="27" t="s">
        <v>1290</v>
      </c>
    </row>
    <row r="43" spans="1:14" s="27" customFormat="1">
      <c r="A43" s="26">
        <v>101010102001</v>
      </c>
      <c r="B43" s="27" t="s">
        <v>2902</v>
      </c>
      <c r="C43" s="27" t="s">
        <v>2626</v>
      </c>
      <c r="D43" s="27" t="s">
        <v>1288</v>
      </c>
      <c r="E43" s="27" t="s">
        <v>2628</v>
      </c>
      <c r="F43" s="27">
        <v>2241</v>
      </c>
      <c r="G43" s="28">
        <v>38803</v>
      </c>
      <c r="H43" s="27" t="s">
        <v>3343</v>
      </c>
      <c r="I43" s="27" t="s">
        <v>3560</v>
      </c>
      <c r="J43" s="27">
        <v>0</v>
      </c>
      <c r="K43" s="27">
        <v>51.5</v>
      </c>
      <c r="L43" s="27">
        <v>0</v>
      </c>
      <c r="M43" s="27">
        <v>-51.5</v>
      </c>
      <c r="N43" s="27" t="s">
        <v>1290</v>
      </c>
    </row>
    <row r="44" spans="1:14" s="27" customFormat="1">
      <c r="A44" s="26">
        <v>101010102001</v>
      </c>
      <c r="B44" s="27" t="s">
        <v>2902</v>
      </c>
      <c r="C44" s="27" t="s">
        <v>2626</v>
      </c>
      <c r="D44" s="27" t="s">
        <v>1288</v>
      </c>
      <c r="E44" s="27" t="s">
        <v>2628</v>
      </c>
      <c r="F44" s="27">
        <v>2242</v>
      </c>
      <c r="G44" s="28">
        <v>38803</v>
      </c>
      <c r="H44" s="27" t="s">
        <v>3343</v>
      </c>
      <c r="I44" s="27" t="s">
        <v>3560</v>
      </c>
      <c r="J44" s="27">
        <v>0</v>
      </c>
      <c r="K44" s="27">
        <v>150</v>
      </c>
      <c r="L44" s="27">
        <v>0</v>
      </c>
      <c r="M44" s="27">
        <v>-150</v>
      </c>
      <c r="N44" s="27" t="s">
        <v>1290</v>
      </c>
    </row>
    <row r="45" spans="1:14" s="27" customFormat="1">
      <c r="A45" s="26">
        <v>101010102001</v>
      </c>
      <c r="B45" s="27" t="s">
        <v>2902</v>
      </c>
      <c r="C45" s="27" t="s">
        <v>2626</v>
      </c>
      <c r="D45" s="27" t="s">
        <v>1288</v>
      </c>
      <c r="E45" s="27" t="s">
        <v>2628</v>
      </c>
      <c r="F45" s="27">
        <v>2243</v>
      </c>
      <c r="G45" s="28">
        <v>38803</v>
      </c>
      <c r="H45" s="27" t="s">
        <v>3343</v>
      </c>
      <c r="I45" s="27" t="s">
        <v>3560</v>
      </c>
      <c r="J45" s="27">
        <v>0</v>
      </c>
      <c r="K45" s="27">
        <v>256.39999999999998</v>
      </c>
      <c r="L45" s="27">
        <v>0</v>
      </c>
      <c r="M45" s="27">
        <v>-256.39999999999998</v>
      </c>
      <c r="N45" s="27" t="s">
        <v>1290</v>
      </c>
    </row>
    <row r="46" spans="1:14" s="27" customFormat="1">
      <c r="A46" s="26">
        <v>101010102001</v>
      </c>
      <c r="B46" s="27" t="s">
        <v>2902</v>
      </c>
      <c r="C46" s="27" t="s">
        <v>2626</v>
      </c>
      <c r="D46" s="27" t="s">
        <v>1288</v>
      </c>
      <c r="E46" s="27" t="s">
        <v>2628</v>
      </c>
      <c r="F46" s="27">
        <v>2245</v>
      </c>
      <c r="G46" s="28">
        <v>38803</v>
      </c>
      <c r="H46" s="27" t="s">
        <v>3343</v>
      </c>
      <c r="I46" s="27" t="s">
        <v>3560</v>
      </c>
      <c r="J46" s="27">
        <v>0</v>
      </c>
      <c r="K46" s="27">
        <v>60.1</v>
      </c>
      <c r="L46" s="27">
        <v>0</v>
      </c>
      <c r="M46" s="27">
        <v>-60.1</v>
      </c>
      <c r="N46" s="27" t="s">
        <v>1290</v>
      </c>
    </row>
    <row r="47" spans="1:14" s="27" customFormat="1">
      <c r="A47" s="26">
        <v>101010102001</v>
      </c>
      <c r="B47" s="27" t="s">
        <v>2902</v>
      </c>
      <c r="C47" s="27" t="s">
        <v>2626</v>
      </c>
      <c r="D47" s="27" t="s">
        <v>1288</v>
      </c>
      <c r="E47" s="27" t="s">
        <v>2628</v>
      </c>
      <c r="F47" s="27">
        <v>2246</v>
      </c>
      <c r="G47" s="28">
        <v>38803</v>
      </c>
      <c r="H47" s="27" t="s">
        <v>3343</v>
      </c>
      <c r="I47" s="27" t="s">
        <v>3560</v>
      </c>
      <c r="J47" s="27">
        <v>0</v>
      </c>
      <c r="K47" s="27">
        <v>17</v>
      </c>
      <c r="L47" s="27">
        <v>0</v>
      </c>
      <c r="M47" s="27">
        <v>-17</v>
      </c>
      <c r="N47" s="27" t="s">
        <v>1290</v>
      </c>
    </row>
    <row r="48" spans="1:14" s="27" customFormat="1">
      <c r="A48" s="26">
        <v>101010102001</v>
      </c>
      <c r="B48" s="27" t="s">
        <v>2902</v>
      </c>
      <c r="C48" s="27" t="s">
        <v>2626</v>
      </c>
      <c r="D48" s="27" t="s">
        <v>1288</v>
      </c>
      <c r="E48" s="27" t="s">
        <v>2628</v>
      </c>
      <c r="F48" s="27">
        <v>2257</v>
      </c>
      <c r="G48" s="28">
        <v>38803</v>
      </c>
      <c r="H48" s="27" t="s">
        <v>3343</v>
      </c>
      <c r="I48" s="27" t="s">
        <v>3560</v>
      </c>
      <c r="J48" s="27">
        <v>0</v>
      </c>
      <c r="K48" s="27">
        <v>195.65</v>
      </c>
      <c r="L48" s="27">
        <v>0</v>
      </c>
      <c r="M48" s="27">
        <v>-195.65</v>
      </c>
      <c r="N48" s="27" t="s">
        <v>1290</v>
      </c>
    </row>
    <row r="49" spans="1:14" s="27" customFormat="1">
      <c r="A49" s="26">
        <v>101010102001</v>
      </c>
      <c r="B49" s="27" t="s">
        <v>2902</v>
      </c>
      <c r="C49" s="27" t="s">
        <v>2626</v>
      </c>
      <c r="D49" s="27" t="s">
        <v>1288</v>
      </c>
      <c r="E49" s="27" t="s">
        <v>2628</v>
      </c>
      <c r="F49" s="27">
        <v>2264</v>
      </c>
      <c r="G49" s="28">
        <v>38803</v>
      </c>
      <c r="H49" s="27" t="s">
        <v>3344</v>
      </c>
      <c r="I49" s="27" t="s">
        <v>3560</v>
      </c>
      <c r="J49" s="27">
        <v>0</v>
      </c>
      <c r="K49" s="27">
        <v>189</v>
      </c>
      <c r="L49" s="27">
        <v>0</v>
      </c>
      <c r="M49" s="27">
        <v>-189</v>
      </c>
      <c r="N49" s="27" t="s">
        <v>1290</v>
      </c>
    </row>
    <row r="50" spans="1:14" s="30" customFormat="1" ht="13.5" thickBot="1">
      <c r="A50" s="29">
        <v>101010102001</v>
      </c>
      <c r="B50" s="30" t="s">
        <v>2902</v>
      </c>
      <c r="C50" s="30" t="s">
        <v>2626</v>
      </c>
      <c r="D50" s="30" t="s">
        <v>1288</v>
      </c>
      <c r="E50" s="30" t="s">
        <v>2628</v>
      </c>
      <c r="F50" s="30">
        <v>2265</v>
      </c>
      <c r="G50" s="31">
        <v>38803</v>
      </c>
      <c r="H50" s="30" t="s">
        <v>3344</v>
      </c>
      <c r="I50" s="30" t="s">
        <v>3560</v>
      </c>
      <c r="J50" s="30">
        <v>0</v>
      </c>
      <c r="K50" s="30">
        <v>203</v>
      </c>
      <c r="L50" s="30">
        <v>0</v>
      </c>
      <c r="M50" s="30">
        <v>-203</v>
      </c>
      <c r="N50" s="30" t="s">
        <v>1290</v>
      </c>
    </row>
    <row r="51" spans="1:14" s="21" customFormat="1" ht="13.5" thickBot="1">
      <c r="A51" s="19">
        <v>101010102001</v>
      </c>
      <c r="B51" s="21" t="s">
        <v>2902</v>
      </c>
      <c r="C51" s="21" t="s">
        <v>2626</v>
      </c>
      <c r="D51" s="21" t="s">
        <v>1288</v>
      </c>
      <c r="E51" s="21" t="s">
        <v>2628</v>
      </c>
      <c r="F51" s="21">
        <v>2266</v>
      </c>
      <c r="G51" s="22">
        <v>38803</v>
      </c>
      <c r="H51" s="21" t="s">
        <v>3344</v>
      </c>
      <c r="I51" s="21" t="s">
        <v>3560</v>
      </c>
      <c r="J51" s="21">
        <v>0</v>
      </c>
      <c r="K51" s="21">
        <v>12.33</v>
      </c>
      <c r="L51" s="21">
        <v>0</v>
      </c>
      <c r="M51" s="21">
        <v>-12.33</v>
      </c>
      <c r="N51" s="21" t="s">
        <v>1290</v>
      </c>
    </row>
    <row r="52" spans="1:14">
      <c r="A52">
        <v>101010102001</v>
      </c>
      <c r="B52" t="s">
        <v>2902</v>
      </c>
      <c r="C52" t="s">
        <v>2626</v>
      </c>
      <c r="D52" t="s">
        <v>1288</v>
      </c>
      <c r="E52" t="s">
        <v>2628</v>
      </c>
      <c r="F52">
        <v>2005</v>
      </c>
      <c r="G52" s="1">
        <v>38778</v>
      </c>
      <c r="H52" t="s">
        <v>2970</v>
      </c>
      <c r="I52" t="s">
        <v>3567</v>
      </c>
      <c r="J52">
        <v>0</v>
      </c>
      <c r="K52">
        <v>200</v>
      </c>
      <c r="L52">
        <v>0</v>
      </c>
      <c r="M52">
        <v>-200</v>
      </c>
      <c r="N52" t="s">
        <v>1290</v>
      </c>
    </row>
    <row r="53" spans="1:14">
      <c r="A53">
        <v>101010102001</v>
      </c>
      <c r="B53" t="s">
        <v>2902</v>
      </c>
      <c r="C53" t="s">
        <v>2626</v>
      </c>
      <c r="D53" t="s">
        <v>1288</v>
      </c>
      <c r="E53" t="s">
        <v>2628</v>
      </c>
      <c r="F53">
        <v>2274</v>
      </c>
      <c r="G53" s="1">
        <v>38804</v>
      </c>
      <c r="H53" t="s">
        <v>3355</v>
      </c>
      <c r="I53" t="s">
        <v>3567</v>
      </c>
      <c r="J53">
        <v>0</v>
      </c>
      <c r="K53">
        <v>362.88</v>
      </c>
      <c r="L53">
        <v>0</v>
      </c>
      <c r="M53">
        <v>-362.88</v>
      </c>
      <c r="N53" t="s">
        <v>1290</v>
      </c>
    </row>
    <row r="54" spans="1:14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2018</v>
      </c>
      <c r="G54" s="1">
        <v>38779</v>
      </c>
      <c r="H54" t="s">
        <v>2977</v>
      </c>
      <c r="I54" t="s">
        <v>3567</v>
      </c>
      <c r="J54">
        <v>0</v>
      </c>
      <c r="K54">
        <v>2500</v>
      </c>
      <c r="L54">
        <v>0</v>
      </c>
      <c r="M54">
        <v>-2500</v>
      </c>
      <c r="N54" t="s">
        <v>1290</v>
      </c>
    </row>
    <row r="55" spans="1:14">
      <c r="A55">
        <v>101010102001</v>
      </c>
      <c r="B55" t="s">
        <v>2902</v>
      </c>
      <c r="C55" t="s">
        <v>2626</v>
      </c>
      <c r="D55" t="s">
        <v>1288</v>
      </c>
      <c r="E55" t="s">
        <v>2628</v>
      </c>
      <c r="F55">
        <v>2254</v>
      </c>
      <c r="G55" s="1">
        <v>38803</v>
      </c>
      <c r="H55" t="s">
        <v>3347</v>
      </c>
      <c r="I55" t="s">
        <v>3567</v>
      </c>
      <c r="J55">
        <v>0</v>
      </c>
      <c r="K55">
        <v>130.09</v>
      </c>
      <c r="L55">
        <v>0</v>
      </c>
      <c r="M55">
        <v>-130.09</v>
      </c>
      <c r="N55" t="s">
        <v>1290</v>
      </c>
    </row>
    <row r="56" spans="1:14" ht="13.5" thickBot="1">
      <c r="A56">
        <v>101010102001</v>
      </c>
      <c r="B56" t="s">
        <v>2902</v>
      </c>
      <c r="C56" t="s">
        <v>2626</v>
      </c>
      <c r="D56" t="s">
        <v>1288</v>
      </c>
      <c r="E56" t="s">
        <v>2628</v>
      </c>
      <c r="F56">
        <v>2278</v>
      </c>
      <c r="G56" s="1">
        <v>38805</v>
      </c>
      <c r="H56" t="s">
        <v>3361</v>
      </c>
      <c r="I56" t="s">
        <v>3567</v>
      </c>
      <c r="J56">
        <v>0</v>
      </c>
      <c r="K56">
        <v>232.79</v>
      </c>
      <c r="L56">
        <v>0</v>
      </c>
      <c r="M56">
        <v>-232.79</v>
      </c>
      <c r="N56" t="s">
        <v>1290</v>
      </c>
    </row>
    <row r="57" spans="1:14" s="24" customFormat="1">
      <c r="A57" s="23">
        <v>101010102001</v>
      </c>
      <c r="B57" s="24" t="s">
        <v>2902</v>
      </c>
      <c r="C57" s="24" t="s">
        <v>2626</v>
      </c>
      <c r="D57" s="24" t="s">
        <v>1288</v>
      </c>
      <c r="E57" s="24" t="s">
        <v>2628</v>
      </c>
      <c r="F57" s="24">
        <v>2319</v>
      </c>
      <c r="G57" s="25">
        <v>38807</v>
      </c>
      <c r="H57" s="24" t="s">
        <v>1589</v>
      </c>
      <c r="I57" s="24" t="s">
        <v>1322</v>
      </c>
      <c r="J57" s="24">
        <v>0</v>
      </c>
      <c r="K57" s="24">
        <v>4200</v>
      </c>
      <c r="L57" s="24">
        <v>0</v>
      </c>
      <c r="M57" s="24">
        <v>-4200</v>
      </c>
      <c r="N57" s="24" t="s">
        <v>1290</v>
      </c>
    </row>
    <row r="58" spans="1:14" s="27" customFormat="1">
      <c r="A58" s="26">
        <v>101010102001</v>
      </c>
      <c r="B58" s="27" t="s">
        <v>2902</v>
      </c>
      <c r="C58" s="27" t="s">
        <v>2626</v>
      </c>
      <c r="D58" s="27" t="s">
        <v>1288</v>
      </c>
      <c r="E58" s="27" t="s">
        <v>2628</v>
      </c>
      <c r="F58" s="27">
        <v>2196</v>
      </c>
      <c r="G58" s="28">
        <v>38798</v>
      </c>
      <c r="H58" s="27" t="s">
        <v>3322</v>
      </c>
      <c r="I58" s="27" t="s">
        <v>1322</v>
      </c>
      <c r="J58" s="27">
        <v>0</v>
      </c>
      <c r="K58" s="27">
        <v>14444.66</v>
      </c>
      <c r="L58" s="27">
        <v>0</v>
      </c>
      <c r="M58" s="27">
        <v>-14444.66</v>
      </c>
      <c r="N58" s="27" t="s">
        <v>1290</v>
      </c>
    </row>
    <row r="59" spans="1:14" s="27" customFormat="1">
      <c r="A59" s="26">
        <v>101010102001</v>
      </c>
      <c r="B59" s="27" t="s">
        <v>2902</v>
      </c>
      <c r="C59" s="27" t="s">
        <v>2626</v>
      </c>
      <c r="D59" s="27" t="s">
        <v>1288</v>
      </c>
      <c r="E59" s="27" t="s">
        <v>2628</v>
      </c>
      <c r="F59" s="27">
        <v>2193</v>
      </c>
      <c r="G59" s="28">
        <v>38797</v>
      </c>
      <c r="H59" s="27" t="s">
        <v>3318</v>
      </c>
      <c r="I59" s="27" t="s">
        <v>1322</v>
      </c>
      <c r="J59" s="27">
        <v>0</v>
      </c>
      <c r="K59" s="27">
        <v>16953.830000000002</v>
      </c>
      <c r="L59" s="27">
        <v>0</v>
      </c>
      <c r="M59" s="27">
        <v>-16953.830000000002</v>
      </c>
      <c r="N59" s="27" t="s">
        <v>1290</v>
      </c>
    </row>
    <row r="60" spans="1:14" s="27" customFormat="1">
      <c r="A60" s="26">
        <v>101010102001</v>
      </c>
      <c r="B60" s="27" t="s">
        <v>2902</v>
      </c>
      <c r="C60" s="27" t="s">
        <v>2626</v>
      </c>
      <c r="D60" s="27" t="s">
        <v>1288</v>
      </c>
      <c r="E60" s="27" t="s">
        <v>2628</v>
      </c>
      <c r="F60" s="27">
        <v>2123</v>
      </c>
      <c r="G60" s="28">
        <v>38792</v>
      </c>
      <c r="H60" s="27" t="s">
        <v>1251</v>
      </c>
      <c r="I60" s="27" t="s">
        <v>1322</v>
      </c>
      <c r="J60" s="27">
        <v>0</v>
      </c>
      <c r="K60" s="27">
        <v>19173.830000000002</v>
      </c>
      <c r="L60" s="27">
        <v>0</v>
      </c>
      <c r="M60" s="27">
        <v>-19173.830000000002</v>
      </c>
      <c r="N60" s="27" t="s">
        <v>1290</v>
      </c>
    </row>
    <row r="61" spans="1:14" s="27" customFormat="1">
      <c r="A61" s="26">
        <v>101010102001</v>
      </c>
      <c r="B61" s="27" t="s">
        <v>2902</v>
      </c>
      <c r="C61" s="27" t="s">
        <v>2626</v>
      </c>
      <c r="D61" s="27" t="s">
        <v>1288</v>
      </c>
      <c r="E61" s="27" t="s">
        <v>2628</v>
      </c>
      <c r="F61" s="27">
        <v>2223</v>
      </c>
      <c r="G61" s="28">
        <v>38803</v>
      </c>
      <c r="H61" s="27" t="s">
        <v>3342</v>
      </c>
      <c r="I61" s="27" t="s">
        <v>1322</v>
      </c>
      <c r="J61" s="27">
        <v>0</v>
      </c>
      <c r="K61" s="27">
        <v>20344.599999999999</v>
      </c>
      <c r="L61" s="27">
        <v>0</v>
      </c>
      <c r="M61" s="27">
        <v>-20344.599999999999</v>
      </c>
      <c r="N61" s="27" t="s">
        <v>1290</v>
      </c>
    </row>
    <row r="62" spans="1:14" s="27" customFormat="1">
      <c r="A62" s="26">
        <v>101010102001</v>
      </c>
      <c r="B62" s="27" t="s">
        <v>2902</v>
      </c>
      <c r="C62" s="27" t="s">
        <v>2626</v>
      </c>
      <c r="D62" s="27" t="s">
        <v>1288</v>
      </c>
      <c r="E62" s="27" t="s">
        <v>2628</v>
      </c>
      <c r="F62" s="27">
        <v>2115</v>
      </c>
      <c r="G62" s="28">
        <v>38791</v>
      </c>
      <c r="H62" s="27" t="s">
        <v>1247</v>
      </c>
      <c r="I62" s="27" t="s">
        <v>1322</v>
      </c>
      <c r="J62" s="27">
        <v>0</v>
      </c>
      <c r="K62" s="27">
        <v>23008.61</v>
      </c>
      <c r="L62" s="27">
        <v>0</v>
      </c>
      <c r="M62" s="27">
        <v>-23008.61</v>
      </c>
      <c r="N62" s="27" t="s">
        <v>1290</v>
      </c>
    </row>
    <row r="63" spans="1:14" s="27" customFormat="1">
      <c r="A63" s="26">
        <v>101010102001</v>
      </c>
      <c r="B63" s="27" t="s">
        <v>2902</v>
      </c>
      <c r="C63" s="27" t="s">
        <v>2626</v>
      </c>
      <c r="D63" s="27" t="s">
        <v>1288</v>
      </c>
      <c r="E63" s="27" t="s">
        <v>2628</v>
      </c>
      <c r="F63" s="27">
        <v>2282</v>
      </c>
      <c r="G63" s="28">
        <v>38806</v>
      </c>
      <c r="H63" s="27" t="s">
        <v>3201</v>
      </c>
      <c r="I63" s="27" t="s">
        <v>1322</v>
      </c>
      <c r="J63" s="27">
        <v>0</v>
      </c>
      <c r="K63" s="27">
        <v>24887.63</v>
      </c>
      <c r="L63" s="27">
        <v>0</v>
      </c>
      <c r="M63" s="27">
        <v>-24887.63</v>
      </c>
      <c r="N63" s="27" t="s">
        <v>1290</v>
      </c>
    </row>
    <row r="64" spans="1:14" s="27" customFormat="1">
      <c r="A64" s="26">
        <v>101010102001</v>
      </c>
      <c r="B64" s="27" t="s">
        <v>2902</v>
      </c>
      <c r="C64" s="27" t="s">
        <v>2626</v>
      </c>
      <c r="D64" s="27" t="s">
        <v>1288</v>
      </c>
      <c r="E64" s="27" t="s">
        <v>2628</v>
      </c>
      <c r="F64" s="27">
        <v>2038</v>
      </c>
      <c r="G64" s="28">
        <v>38783</v>
      </c>
      <c r="H64" s="27" t="s">
        <v>2991</v>
      </c>
      <c r="I64" s="27" t="s">
        <v>1322</v>
      </c>
      <c r="J64" s="27">
        <v>0</v>
      </c>
      <c r="K64" s="27">
        <v>23613.33</v>
      </c>
      <c r="L64" s="27">
        <v>0</v>
      </c>
      <c r="M64" s="27">
        <v>-23613.33</v>
      </c>
      <c r="N64" s="27" t="s">
        <v>1290</v>
      </c>
    </row>
    <row r="65" spans="1:14" s="27" customFormat="1">
      <c r="A65" s="26">
        <v>101010102001</v>
      </c>
      <c r="B65" s="27" t="s">
        <v>2902</v>
      </c>
      <c r="C65" s="27" t="s">
        <v>2626</v>
      </c>
      <c r="D65" s="27" t="s">
        <v>1288</v>
      </c>
      <c r="E65" s="27" t="s">
        <v>2628</v>
      </c>
      <c r="F65" s="27">
        <v>2255</v>
      </c>
      <c r="G65" s="28">
        <v>38803</v>
      </c>
      <c r="H65" s="27" t="s">
        <v>3348</v>
      </c>
      <c r="I65" s="27" t="s">
        <v>1322</v>
      </c>
      <c r="J65" s="27">
        <v>0</v>
      </c>
      <c r="K65" s="27">
        <v>9867.1299999999992</v>
      </c>
      <c r="L65" s="27">
        <v>0</v>
      </c>
      <c r="M65" s="27">
        <v>-9867.1299999999992</v>
      </c>
      <c r="N65" s="27" t="s">
        <v>1290</v>
      </c>
    </row>
    <row r="66" spans="1:14" s="27" customFormat="1">
      <c r="A66" s="26">
        <v>101010102001</v>
      </c>
      <c r="B66" s="27" t="s">
        <v>2902</v>
      </c>
      <c r="C66" s="27" t="s">
        <v>2626</v>
      </c>
      <c r="D66" s="27" t="s">
        <v>1288</v>
      </c>
      <c r="E66" s="27" t="s">
        <v>2628</v>
      </c>
      <c r="F66" s="27">
        <v>2017</v>
      </c>
      <c r="G66" s="28">
        <v>38779</v>
      </c>
      <c r="H66" s="27" t="s">
        <v>2976</v>
      </c>
      <c r="I66" s="27" t="s">
        <v>1322</v>
      </c>
      <c r="J66" s="27">
        <v>0</v>
      </c>
      <c r="K66" s="27">
        <v>190</v>
      </c>
      <c r="L66" s="27">
        <v>0</v>
      </c>
      <c r="M66" s="27">
        <v>-190</v>
      </c>
      <c r="N66" s="27" t="s">
        <v>1290</v>
      </c>
    </row>
    <row r="67" spans="1:14" s="27" customFormat="1">
      <c r="A67" s="26">
        <v>101010102001</v>
      </c>
      <c r="B67" s="27" t="s">
        <v>2902</v>
      </c>
      <c r="C67" s="27" t="s">
        <v>2626</v>
      </c>
      <c r="D67" s="27" t="s">
        <v>1288</v>
      </c>
      <c r="E67" s="27" t="s">
        <v>2628</v>
      </c>
      <c r="F67" s="27">
        <v>2247</v>
      </c>
      <c r="G67" s="28">
        <v>38803</v>
      </c>
      <c r="H67" s="27" t="s">
        <v>3345</v>
      </c>
      <c r="I67" s="27" t="s">
        <v>1322</v>
      </c>
      <c r="J67" s="27">
        <v>0</v>
      </c>
      <c r="K67" s="27">
        <v>1430</v>
      </c>
      <c r="L67" s="27">
        <v>0</v>
      </c>
      <c r="M67" s="27">
        <v>-1430</v>
      </c>
      <c r="N67" s="27" t="s">
        <v>1290</v>
      </c>
    </row>
    <row r="68" spans="1:14" s="27" customFormat="1">
      <c r="A68" s="26">
        <v>101010102001</v>
      </c>
      <c r="B68" s="27" t="s">
        <v>2902</v>
      </c>
      <c r="C68" s="27" t="s">
        <v>2626</v>
      </c>
      <c r="D68" s="27" t="s">
        <v>1288</v>
      </c>
      <c r="E68" s="27" t="s">
        <v>2628</v>
      </c>
      <c r="F68" s="27">
        <v>2323</v>
      </c>
      <c r="G68" s="28">
        <v>38807</v>
      </c>
      <c r="H68" s="27" t="s">
        <v>1593</v>
      </c>
      <c r="I68" s="27" t="s">
        <v>1322</v>
      </c>
      <c r="J68" s="27">
        <v>0</v>
      </c>
      <c r="K68" s="27">
        <v>4141.55</v>
      </c>
      <c r="L68" s="27">
        <v>0</v>
      </c>
      <c r="M68" s="27">
        <v>-4141.55</v>
      </c>
      <c r="N68" s="27" t="s">
        <v>1290</v>
      </c>
    </row>
    <row r="69" spans="1:14" s="27" customFormat="1">
      <c r="A69" s="26">
        <v>101010102001</v>
      </c>
      <c r="B69" s="27" t="s">
        <v>2902</v>
      </c>
      <c r="C69" s="27" t="s">
        <v>2626</v>
      </c>
      <c r="D69" s="27" t="s">
        <v>1288</v>
      </c>
      <c r="E69" s="27" t="s">
        <v>2628</v>
      </c>
      <c r="F69" s="27">
        <v>2019</v>
      </c>
      <c r="G69" s="28">
        <v>38779</v>
      </c>
      <c r="H69" s="27" t="s">
        <v>2978</v>
      </c>
      <c r="I69" s="27" t="s">
        <v>1322</v>
      </c>
      <c r="J69" s="27">
        <v>0</v>
      </c>
      <c r="K69" s="27">
        <v>23601.61</v>
      </c>
      <c r="L69" s="27">
        <v>0</v>
      </c>
      <c r="M69" s="27">
        <v>-23601.61</v>
      </c>
      <c r="N69" s="27" t="s">
        <v>1290</v>
      </c>
    </row>
    <row r="70" spans="1:14" s="27" customFormat="1">
      <c r="A70" s="26">
        <v>101010102001</v>
      </c>
      <c r="B70" s="27" t="s">
        <v>2902</v>
      </c>
      <c r="C70" s="27" t="s">
        <v>2626</v>
      </c>
      <c r="D70" s="27" t="s">
        <v>1288</v>
      </c>
      <c r="E70" s="27" t="s">
        <v>2628</v>
      </c>
      <c r="F70" s="27">
        <v>2043</v>
      </c>
      <c r="G70" s="28">
        <v>38784</v>
      </c>
      <c r="H70" s="27" t="s">
        <v>2997</v>
      </c>
      <c r="I70" s="27" t="s">
        <v>1322</v>
      </c>
      <c r="J70" s="27">
        <v>0</v>
      </c>
      <c r="K70" s="27">
        <v>12158.22</v>
      </c>
      <c r="L70" s="27">
        <v>0</v>
      </c>
      <c r="M70" s="27">
        <v>-12158.22</v>
      </c>
      <c r="N70" s="27" t="s">
        <v>1290</v>
      </c>
    </row>
    <row r="71" spans="1:14" s="27" customFormat="1">
      <c r="A71" s="26">
        <v>101010102001</v>
      </c>
      <c r="B71" s="27" t="s">
        <v>2902</v>
      </c>
      <c r="C71" s="27" t="s">
        <v>2626</v>
      </c>
      <c r="D71" s="27" t="s">
        <v>1288</v>
      </c>
      <c r="E71" s="27" t="s">
        <v>2628</v>
      </c>
      <c r="F71" s="27">
        <v>2214</v>
      </c>
      <c r="G71" s="28">
        <v>38801</v>
      </c>
      <c r="H71" s="27" t="s">
        <v>3341</v>
      </c>
      <c r="I71" s="27" t="s">
        <v>1322</v>
      </c>
      <c r="J71" s="27">
        <v>0</v>
      </c>
      <c r="K71" s="27">
        <v>38347.660000000003</v>
      </c>
      <c r="L71" s="27">
        <v>0</v>
      </c>
      <c r="M71" s="27">
        <v>-38347.660000000003</v>
      </c>
      <c r="N71" s="27" t="s">
        <v>1290</v>
      </c>
    </row>
    <row r="72" spans="1:14" s="27" customFormat="1">
      <c r="A72" s="26">
        <v>101010102001</v>
      </c>
      <c r="B72" s="27" t="s">
        <v>2902</v>
      </c>
      <c r="C72" s="27" t="s">
        <v>2626</v>
      </c>
      <c r="D72" s="27" t="s">
        <v>1288</v>
      </c>
      <c r="E72" s="27" t="s">
        <v>2628</v>
      </c>
      <c r="F72" s="27">
        <v>2318</v>
      </c>
      <c r="G72" s="28">
        <v>38807</v>
      </c>
      <c r="H72" s="27" t="s">
        <v>1588</v>
      </c>
      <c r="I72" s="27" t="s">
        <v>1322</v>
      </c>
      <c r="J72" s="27">
        <v>0</v>
      </c>
      <c r="K72" s="27">
        <v>3375</v>
      </c>
      <c r="L72" s="27">
        <v>0</v>
      </c>
      <c r="M72" s="27">
        <v>-3375</v>
      </c>
      <c r="N72" s="27" t="s">
        <v>1290</v>
      </c>
    </row>
    <row r="73" spans="1:14" s="27" customFormat="1">
      <c r="A73" s="26">
        <v>101010102001</v>
      </c>
      <c r="B73" s="27" t="s">
        <v>2902</v>
      </c>
      <c r="C73" s="27" t="s">
        <v>2626</v>
      </c>
      <c r="D73" s="27" t="s">
        <v>1288</v>
      </c>
      <c r="E73" s="27" t="s">
        <v>2628</v>
      </c>
      <c r="F73" s="27">
        <v>2149</v>
      </c>
      <c r="G73" s="28">
        <v>38792</v>
      </c>
      <c r="H73" s="27" t="s">
        <v>1252</v>
      </c>
      <c r="I73" s="27" t="s">
        <v>1322</v>
      </c>
      <c r="J73" s="27">
        <v>0</v>
      </c>
      <c r="K73" s="27">
        <v>10172.299999999999</v>
      </c>
      <c r="L73" s="27">
        <v>0</v>
      </c>
      <c r="M73" s="27">
        <v>-10172.299999999999</v>
      </c>
      <c r="N73" s="27" t="s">
        <v>1290</v>
      </c>
    </row>
    <row r="74" spans="1:14" s="27" customFormat="1">
      <c r="A74" s="26">
        <v>101010102001</v>
      </c>
      <c r="B74" s="27" t="s">
        <v>2902</v>
      </c>
      <c r="C74" s="27" t="s">
        <v>2626</v>
      </c>
      <c r="D74" s="27" t="s">
        <v>1288</v>
      </c>
      <c r="E74" s="27" t="s">
        <v>2628</v>
      </c>
      <c r="F74" s="27">
        <v>2116</v>
      </c>
      <c r="G74" s="28">
        <v>38791</v>
      </c>
      <c r="H74" s="27" t="s">
        <v>1248</v>
      </c>
      <c r="I74" s="27" t="s">
        <v>1322</v>
      </c>
      <c r="J74" s="27">
        <v>0</v>
      </c>
      <c r="K74" s="27">
        <v>23165.05</v>
      </c>
      <c r="L74" s="27">
        <v>0</v>
      </c>
      <c r="M74" s="27">
        <v>-23165.05</v>
      </c>
      <c r="N74" s="27" t="s">
        <v>1290</v>
      </c>
    </row>
    <row r="75" spans="1:14" s="27" customFormat="1">
      <c r="A75" s="26">
        <v>101010102001</v>
      </c>
      <c r="B75" s="27" t="s">
        <v>2902</v>
      </c>
      <c r="C75" s="27" t="s">
        <v>2626</v>
      </c>
      <c r="D75" s="27" t="s">
        <v>1288</v>
      </c>
      <c r="E75" s="27" t="s">
        <v>2628</v>
      </c>
      <c r="F75" s="27">
        <v>2194</v>
      </c>
      <c r="G75" s="28">
        <v>38797</v>
      </c>
      <c r="H75" s="27" t="s">
        <v>3319</v>
      </c>
      <c r="I75" s="27" t="s">
        <v>1322</v>
      </c>
      <c r="J75" s="27">
        <v>0</v>
      </c>
      <c r="K75" s="27">
        <v>15224.55</v>
      </c>
      <c r="L75" s="27">
        <v>0</v>
      </c>
      <c r="M75" s="27">
        <v>-15224.55</v>
      </c>
      <c r="N75" s="27" t="s">
        <v>1290</v>
      </c>
    </row>
    <row r="76" spans="1:14" s="27" customFormat="1">
      <c r="A76" s="26">
        <v>101010102001</v>
      </c>
      <c r="B76" s="27" t="s">
        <v>2902</v>
      </c>
      <c r="C76" s="27" t="s">
        <v>2626</v>
      </c>
      <c r="D76" s="27" t="s">
        <v>1288</v>
      </c>
      <c r="E76" s="27" t="s">
        <v>2628</v>
      </c>
      <c r="F76" s="27">
        <v>2157</v>
      </c>
      <c r="G76" s="28">
        <v>38793</v>
      </c>
      <c r="H76" s="27" t="s">
        <v>1259</v>
      </c>
      <c r="I76" s="27" t="s">
        <v>1322</v>
      </c>
      <c r="J76" s="27">
        <v>0</v>
      </c>
      <c r="K76" s="27">
        <v>27311.68</v>
      </c>
      <c r="L76" s="27">
        <v>0</v>
      </c>
      <c r="M76" s="27">
        <v>-27311.68</v>
      </c>
      <c r="N76" s="27" t="s">
        <v>1290</v>
      </c>
    </row>
    <row r="77" spans="1:14" s="27" customFormat="1">
      <c r="A77" s="26">
        <v>101010102001</v>
      </c>
      <c r="B77" s="27" t="s">
        <v>2902</v>
      </c>
      <c r="C77" s="27" t="s">
        <v>2626</v>
      </c>
      <c r="D77" s="27" t="s">
        <v>1288</v>
      </c>
      <c r="E77" s="27" t="s">
        <v>2628</v>
      </c>
      <c r="F77" s="27">
        <v>2180</v>
      </c>
      <c r="G77" s="28">
        <v>38796</v>
      </c>
      <c r="H77" s="27" t="s">
        <v>1271</v>
      </c>
      <c r="I77" s="27" t="s">
        <v>1322</v>
      </c>
      <c r="J77" s="27">
        <v>0</v>
      </c>
      <c r="K77" s="27">
        <v>20477.650000000001</v>
      </c>
      <c r="L77" s="27">
        <v>0</v>
      </c>
      <c r="M77" s="27">
        <v>-20477.650000000001</v>
      </c>
      <c r="N77" s="27" t="s">
        <v>1290</v>
      </c>
    </row>
    <row r="78" spans="1:14" s="30" customFormat="1" ht="13.5" thickBot="1">
      <c r="A78" s="29">
        <v>101010102001</v>
      </c>
      <c r="B78" s="30" t="s">
        <v>2902</v>
      </c>
      <c r="C78" s="30" t="s">
        <v>2626</v>
      </c>
      <c r="D78" s="30" t="s">
        <v>1288</v>
      </c>
      <c r="E78" s="30" t="s">
        <v>2628</v>
      </c>
      <c r="F78" s="30">
        <v>2172</v>
      </c>
      <c r="G78" s="31">
        <v>38794</v>
      </c>
      <c r="H78" s="30" t="s">
        <v>1265</v>
      </c>
      <c r="I78" s="30" t="s">
        <v>1322</v>
      </c>
      <c r="J78" s="30">
        <v>0</v>
      </c>
      <c r="K78" s="30">
        <v>1750</v>
      </c>
      <c r="L78" s="30">
        <v>0</v>
      </c>
      <c r="M78" s="30">
        <v>-1750</v>
      </c>
      <c r="N78" s="30" t="s">
        <v>1290</v>
      </c>
    </row>
    <row r="79" spans="1:14" ht="13.5" thickBot="1">
      <c r="A79">
        <v>101010102001</v>
      </c>
      <c r="B79" t="s">
        <v>2902</v>
      </c>
      <c r="C79" t="s">
        <v>2626</v>
      </c>
      <c r="D79" t="s">
        <v>1288</v>
      </c>
      <c r="E79" t="s">
        <v>2628</v>
      </c>
      <c r="F79">
        <v>2061</v>
      </c>
      <c r="G79" s="1">
        <v>38785</v>
      </c>
      <c r="H79" t="s">
        <v>2308</v>
      </c>
      <c r="I79" t="s">
        <v>1842</v>
      </c>
      <c r="J79">
        <v>0</v>
      </c>
      <c r="K79">
        <v>155.4</v>
      </c>
      <c r="L79">
        <v>0</v>
      </c>
      <c r="M79">
        <v>-155.4</v>
      </c>
      <c r="N79" t="s">
        <v>1290</v>
      </c>
    </row>
    <row r="80" spans="1:14" s="24" customFormat="1">
      <c r="A80" s="23">
        <v>101010102001</v>
      </c>
      <c r="B80" s="24" t="s">
        <v>2902</v>
      </c>
      <c r="C80" s="24" t="s">
        <v>2626</v>
      </c>
      <c r="D80" s="24" t="s">
        <v>1288</v>
      </c>
      <c r="E80" s="24" t="s">
        <v>2628</v>
      </c>
      <c r="F80" s="24">
        <v>2070</v>
      </c>
      <c r="G80" s="25">
        <v>38786</v>
      </c>
      <c r="H80" s="24" t="s">
        <v>2314</v>
      </c>
      <c r="I80" s="24" t="s">
        <v>1332</v>
      </c>
      <c r="J80" s="24">
        <v>0</v>
      </c>
      <c r="K80" s="24">
        <v>3722.59</v>
      </c>
      <c r="L80" s="24">
        <v>0</v>
      </c>
      <c r="M80" s="24">
        <v>-3722.59</v>
      </c>
      <c r="N80" s="24" t="s">
        <v>1290</v>
      </c>
    </row>
    <row r="81" spans="1:14" s="30" customFormat="1" ht="13.5" thickBot="1">
      <c r="A81" s="29">
        <v>101010102001</v>
      </c>
      <c r="B81" s="30" t="s">
        <v>2902</v>
      </c>
      <c r="C81" s="30" t="s">
        <v>2626</v>
      </c>
      <c r="D81" s="30" t="s">
        <v>1288</v>
      </c>
      <c r="E81" s="30" t="s">
        <v>2628</v>
      </c>
      <c r="F81" s="30">
        <v>2153</v>
      </c>
      <c r="G81" s="31">
        <v>38793</v>
      </c>
      <c r="H81" s="30" t="s">
        <v>22</v>
      </c>
      <c r="I81" s="30" t="s">
        <v>1332</v>
      </c>
      <c r="J81" s="30">
        <v>0</v>
      </c>
      <c r="K81" s="30">
        <v>2606.85</v>
      </c>
      <c r="L81" s="30">
        <v>0</v>
      </c>
      <c r="M81" s="30">
        <v>-2606.85</v>
      </c>
      <c r="N81" s="30" t="s">
        <v>1290</v>
      </c>
    </row>
    <row r="82" spans="1:14">
      <c r="A82">
        <v>101010102001</v>
      </c>
      <c r="B82" t="s">
        <v>2902</v>
      </c>
      <c r="C82" t="s">
        <v>2626</v>
      </c>
      <c r="D82" t="s">
        <v>1288</v>
      </c>
      <c r="E82" t="s">
        <v>2628</v>
      </c>
      <c r="F82">
        <v>2093</v>
      </c>
      <c r="G82" s="1">
        <v>38790</v>
      </c>
      <c r="H82" t="s">
        <v>1245</v>
      </c>
      <c r="I82" t="s">
        <v>1316</v>
      </c>
      <c r="J82">
        <v>0</v>
      </c>
      <c r="K82">
        <v>37587.760000000002</v>
      </c>
      <c r="L82">
        <v>0</v>
      </c>
      <c r="M82">
        <v>-37587.760000000002</v>
      </c>
      <c r="N82" t="s">
        <v>1290</v>
      </c>
    </row>
    <row r="83" spans="1:14">
      <c r="A83">
        <v>101010102001</v>
      </c>
      <c r="B83" t="s">
        <v>2902</v>
      </c>
      <c r="C83" t="s">
        <v>2626</v>
      </c>
      <c r="D83" t="s">
        <v>1288</v>
      </c>
      <c r="E83" t="s">
        <v>2628</v>
      </c>
      <c r="F83">
        <v>2313</v>
      </c>
      <c r="G83" s="1">
        <v>38807</v>
      </c>
      <c r="H83" t="s">
        <v>1587</v>
      </c>
      <c r="I83" t="s">
        <v>1316</v>
      </c>
      <c r="J83">
        <v>0</v>
      </c>
      <c r="K83">
        <v>16170.25</v>
      </c>
      <c r="L83">
        <v>0</v>
      </c>
      <c r="M83">
        <v>-16170.25</v>
      </c>
      <c r="N83" t="s">
        <v>1290</v>
      </c>
    </row>
    <row r="84" spans="1:14">
      <c r="A84">
        <v>101010102001</v>
      </c>
      <c r="B84" t="s">
        <v>2902</v>
      </c>
      <c r="C84" t="s">
        <v>2626</v>
      </c>
      <c r="D84" t="s">
        <v>1288</v>
      </c>
      <c r="E84" t="s">
        <v>2628</v>
      </c>
      <c r="F84">
        <v>2206</v>
      </c>
      <c r="G84" s="1">
        <v>38800</v>
      </c>
      <c r="H84" t="s">
        <v>3330</v>
      </c>
      <c r="I84" t="s">
        <v>1316</v>
      </c>
      <c r="J84">
        <v>0</v>
      </c>
      <c r="K84">
        <v>8609.93</v>
      </c>
      <c r="L84">
        <v>0</v>
      </c>
      <c r="M84">
        <v>-8609.93</v>
      </c>
      <c r="N84" t="s">
        <v>1290</v>
      </c>
    </row>
    <row r="85" spans="1:14">
      <c r="A85">
        <v>101010102001</v>
      </c>
      <c r="B85" t="s">
        <v>2902</v>
      </c>
      <c r="C85" t="s">
        <v>2626</v>
      </c>
      <c r="D85" t="s">
        <v>1288</v>
      </c>
      <c r="E85" t="s">
        <v>2628</v>
      </c>
      <c r="F85">
        <v>2203</v>
      </c>
      <c r="G85" s="1">
        <v>38800</v>
      </c>
      <c r="H85" t="s">
        <v>3328</v>
      </c>
      <c r="I85" t="s">
        <v>1316</v>
      </c>
      <c r="J85">
        <v>0</v>
      </c>
      <c r="K85">
        <v>26091.7</v>
      </c>
      <c r="L85">
        <v>0</v>
      </c>
      <c r="M85">
        <v>-26091.7</v>
      </c>
      <c r="N85" t="s">
        <v>1290</v>
      </c>
    </row>
    <row r="86" spans="1:14" s="27" customFormat="1">
      <c r="A86" s="27">
        <v>101010102001</v>
      </c>
      <c r="B86" s="27" t="s">
        <v>2902</v>
      </c>
      <c r="C86" s="27" t="s">
        <v>2626</v>
      </c>
      <c r="D86" s="27" t="s">
        <v>1288</v>
      </c>
      <c r="E86" s="27" t="s">
        <v>2628</v>
      </c>
      <c r="F86" s="27">
        <v>1993</v>
      </c>
      <c r="G86" s="28">
        <v>38778</v>
      </c>
      <c r="H86" s="27" t="s">
        <v>2964</v>
      </c>
      <c r="I86" s="27" t="s">
        <v>1316</v>
      </c>
      <c r="J86" s="27">
        <v>0</v>
      </c>
      <c r="K86" s="27">
        <v>23601.61</v>
      </c>
      <c r="L86" s="27">
        <v>0</v>
      </c>
      <c r="M86" s="27">
        <v>-23601.61</v>
      </c>
      <c r="N86" s="27" t="s">
        <v>1290</v>
      </c>
    </row>
    <row r="87" spans="1:14">
      <c r="A87">
        <v>101010102001</v>
      </c>
      <c r="B87" t="s">
        <v>2902</v>
      </c>
      <c r="C87" t="s">
        <v>2626</v>
      </c>
      <c r="D87" t="s">
        <v>1288</v>
      </c>
      <c r="E87" t="s">
        <v>2628</v>
      </c>
      <c r="F87">
        <v>2037</v>
      </c>
      <c r="G87" s="1">
        <v>38783</v>
      </c>
      <c r="H87" t="s">
        <v>2990</v>
      </c>
      <c r="I87" t="s">
        <v>1316</v>
      </c>
      <c r="J87">
        <v>0</v>
      </c>
      <c r="K87">
        <v>38461.879999999997</v>
      </c>
      <c r="L87">
        <v>0</v>
      </c>
      <c r="M87">
        <v>-38461.879999999997</v>
      </c>
      <c r="N87" t="s">
        <v>1290</v>
      </c>
    </row>
    <row r="88" spans="1:14">
      <c r="A88">
        <v>101010102001</v>
      </c>
      <c r="B88" t="s">
        <v>2902</v>
      </c>
      <c r="C88" t="s">
        <v>2626</v>
      </c>
      <c r="D88" t="s">
        <v>1288</v>
      </c>
      <c r="E88" t="s">
        <v>2628</v>
      </c>
      <c r="F88">
        <v>2044</v>
      </c>
      <c r="G88" s="1">
        <v>38784</v>
      </c>
      <c r="H88" t="s">
        <v>2998</v>
      </c>
      <c r="I88" t="s">
        <v>1316</v>
      </c>
      <c r="J88">
        <v>0</v>
      </c>
      <c r="K88">
        <v>26224.02</v>
      </c>
      <c r="L88">
        <v>0</v>
      </c>
      <c r="M88">
        <v>-26224.02</v>
      </c>
      <c r="N88" t="s">
        <v>1290</v>
      </c>
    </row>
    <row r="89" spans="1:14">
      <c r="A89">
        <v>101010102001</v>
      </c>
      <c r="B89" t="s">
        <v>2902</v>
      </c>
      <c r="C89" t="s">
        <v>2626</v>
      </c>
      <c r="D89" t="s">
        <v>1288</v>
      </c>
      <c r="E89" t="s">
        <v>2628</v>
      </c>
      <c r="F89">
        <v>2069</v>
      </c>
      <c r="G89" s="1">
        <v>38786</v>
      </c>
      <c r="H89" t="s">
        <v>2313</v>
      </c>
      <c r="I89" t="s">
        <v>1316</v>
      </c>
      <c r="J89">
        <v>0</v>
      </c>
      <c r="K89">
        <v>26224.02</v>
      </c>
      <c r="L89">
        <v>0</v>
      </c>
      <c r="M89">
        <v>-26224.02</v>
      </c>
      <c r="N89" t="s">
        <v>1290</v>
      </c>
    </row>
    <row r="90" spans="1:14">
      <c r="A90">
        <v>101010102001</v>
      </c>
      <c r="B90" t="s">
        <v>2902</v>
      </c>
      <c r="C90" t="s">
        <v>2626</v>
      </c>
      <c r="D90" t="s">
        <v>1288</v>
      </c>
      <c r="E90" t="s">
        <v>2628</v>
      </c>
      <c r="F90">
        <v>2113</v>
      </c>
      <c r="G90" s="1">
        <v>38791</v>
      </c>
      <c r="H90" t="s">
        <v>2998</v>
      </c>
      <c r="I90" t="s">
        <v>1316</v>
      </c>
      <c r="J90">
        <v>0</v>
      </c>
      <c r="K90">
        <v>26224.02</v>
      </c>
      <c r="L90">
        <v>0</v>
      </c>
      <c r="M90">
        <v>-26224.02</v>
      </c>
      <c r="N90" t="s">
        <v>1290</v>
      </c>
    </row>
    <row r="91" spans="1:14">
      <c r="A91">
        <v>101010102001</v>
      </c>
      <c r="B91" t="s">
        <v>2902</v>
      </c>
      <c r="C91" t="s">
        <v>2626</v>
      </c>
      <c r="D91" t="s">
        <v>1288</v>
      </c>
      <c r="E91" t="s">
        <v>2628</v>
      </c>
      <c r="F91">
        <v>2152</v>
      </c>
      <c r="G91" s="1">
        <v>38793</v>
      </c>
      <c r="H91" t="s">
        <v>1258</v>
      </c>
      <c r="I91" t="s">
        <v>1316</v>
      </c>
      <c r="J91">
        <v>0</v>
      </c>
      <c r="K91">
        <v>42183.54</v>
      </c>
      <c r="L91">
        <v>0</v>
      </c>
      <c r="M91">
        <v>-42183.54</v>
      </c>
      <c r="N91" t="s">
        <v>1290</v>
      </c>
    </row>
    <row r="92" spans="1:14">
      <c r="A92">
        <v>101010102001</v>
      </c>
      <c r="B92" t="s">
        <v>2902</v>
      </c>
      <c r="C92" t="s">
        <v>2626</v>
      </c>
      <c r="D92" t="s">
        <v>1288</v>
      </c>
      <c r="E92" t="s">
        <v>2628</v>
      </c>
      <c r="F92">
        <v>2192</v>
      </c>
      <c r="G92" s="1">
        <v>38797</v>
      </c>
      <c r="H92" t="s">
        <v>3317</v>
      </c>
      <c r="I92" t="s">
        <v>1316</v>
      </c>
      <c r="J92">
        <v>0</v>
      </c>
      <c r="K92">
        <v>2609.3000000000002</v>
      </c>
      <c r="L92">
        <v>0</v>
      </c>
      <c r="M92">
        <v>-2609.3000000000002</v>
      </c>
      <c r="N92" t="s">
        <v>1290</v>
      </c>
    </row>
    <row r="93" spans="1:14">
      <c r="A93">
        <v>101010102001</v>
      </c>
      <c r="B93" t="s">
        <v>2902</v>
      </c>
      <c r="C93" t="s">
        <v>2626</v>
      </c>
      <c r="D93" t="s">
        <v>1288</v>
      </c>
      <c r="E93" t="s">
        <v>2628</v>
      </c>
      <c r="F93">
        <v>2026</v>
      </c>
      <c r="G93" s="1">
        <v>38782</v>
      </c>
      <c r="H93" t="s">
        <v>2983</v>
      </c>
      <c r="I93" t="s">
        <v>1316</v>
      </c>
      <c r="J93">
        <v>0</v>
      </c>
      <c r="K93">
        <v>13112</v>
      </c>
      <c r="L93">
        <v>0</v>
      </c>
      <c r="M93">
        <v>-13112</v>
      </c>
      <c r="N93" t="s">
        <v>1290</v>
      </c>
    </row>
    <row r="94" spans="1:14">
      <c r="A94">
        <v>101010102001</v>
      </c>
      <c r="B94" t="s">
        <v>2902</v>
      </c>
      <c r="C94" t="s">
        <v>2626</v>
      </c>
      <c r="D94" t="s">
        <v>1288</v>
      </c>
      <c r="E94" t="s">
        <v>2628</v>
      </c>
      <c r="F94">
        <v>2195</v>
      </c>
      <c r="G94" s="1">
        <v>38798</v>
      </c>
      <c r="H94" t="s">
        <v>3321</v>
      </c>
      <c r="I94" t="s">
        <v>1316</v>
      </c>
      <c r="J94">
        <v>0</v>
      </c>
      <c r="K94">
        <v>20540.919999999998</v>
      </c>
      <c r="L94">
        <v>0</v>
      </c>
      <c r="M94">
        <v>-20540.919999999998</v>
      </c>
      <c r="N94" t="s">
        <v>1290</v>
      </c>
    </row>
    <row r="95" spans="1:14">
      <c r="A95">
        <v>101010102001</v>
      </c>
      <c r="B95" t="s">
        <v>2902</v>
      </c>
      <c r="C95" t="s">
        <v>2626</v>
      </c>
      <c r="D95" t="s">
        <v>1288</v>
      </c>
      <c r="E95" t="s">
        <v>2628</v>
      </c>
      <c r="F95">
        <v>2176</v>
      </c>
      <c r="G95" s="1">
        <v>38796</v>
      </c>
      <c r="H95" t="s">
        <v>1268</v>
      </c>
      <c r="I95" t="s">
        <v>1316</v>
      </c>
      <c r="J95">
        <v>0</v>
      </c>
      <c r="K95">
        <v>11799.58</v>
      </c>
      <c r="L95">
        <v>0</v>
      </c>
      <c r="M95">
        <v>-11799.58</v>
      </c>
      <c r="N95" t="s">
        <v>1290</v>
      </c>
    </row>
    <row r="96" spans="1:14">
      <c r="A96">
        <v>101010102001</v>
      </c>
      <c r="B96" t="s">
        <v>2902</v>
      </c>
      <c r="C96" t="s">
        <v>2626</v>
      </c>
      <c r="D96" t="s">
        <v>1288</v>
      </c>
      <c r="E96" t="s">
        <v>2628</v>
      </c>
      <c r="F96">
        <v>2279</v>
      </c>
      <c r="G96" s="1">
        <v>38806</v>
      </c>
      <c r="H96" t="s">
        <v>3363</v>
      </c>
      <c r="I96" t="s">
        <v>1316</v>
      </c>
      <c r="J96">
        <v>0</v>
      </c>
      <c r="K96">
        <v>24788.27</v>
      </c>
      <c r="L96">
        <v>0</v>
      </c>
      <c r="M96">
        <v>-24788.27</v>
      </c>
      <c r="N96" t="s">
        <v>1290</v>
      </c>
    </row>
    <row r="97" spans="1:14" ht="13.5" thickBot="1">
      <c r="A97">
        <v>101010102001</v>
      </c>
      <c r="B97" t="s">
        <v>2902</v>
      </c>
      <c r="C97" t="s">
        <v>2626</v>
      </c>
      <c r="D97" t="s">
        <v>1288</v>
      </c>
      <c r="E97" t="s">
        <v>2628</v>
      </c>
      <c r="F97">
        <v>2270</v>
      </c>
      <c r="G97" s="1">
        <v>38804</v>
      </c>
      <c r="H97" t="s">
        <v>3352</v>
      </c>
      <c r="I97" t="s">
        <v>1316</v>
      </c>
      <c r="J97">
        <v>0</v>
      </c>
      <c r="K97">
        <v>20438.240000000002</v>
      </c>
      <c r="L97">
        <v>0</v>
      </c>
      <c r="M97">
        <v>-20438.240000000002</v>
      </c>
      <c r="N97" t="s">
        <v>1290</v>
      </c>
    </row>
    <row r="98" spans="1:14" s="21" customFormat="1" ht="13.5" thickBot="1">
      <c r="A98" s="19">
        <v>101010102001</v>
      </c>
      <c r="B98" s="21" t="s">
        <v>2902</v>
      </c>
      <c r="C98" s="21" t="s">
        <v>2626</v>
      </c>
      <c r="D98" s="21" t="s">
        <v>1288</v>
      </c>
      <c r="E98" s="21" t="s">
        <v>2628</v>
      </c>
      <c r="F98" s="21">
        <v>2058</v>
      </c>
      <c r="G98" s="22">
        <v>38785</v>
      </c>
      <c r="H98" s="21" t="s">
        <v>2307</v>
      </c>
      <c r="I98" s="21" t="s">
        <v>3573</v>
      </c>
      <c r="J98" s="21">
        <v>0</v>
      </c>
      <c r="K98" s="21">
        <v>200</v>
      </c>
      <c r="L98" s="21">
        <v>0</v>
      </c>
      <c r="M98" s="21">
        <v>-200</v>
      </c>
      <c r="N98" s="21" t="s">
        <v>1290</v>
      </c>
    </row>
    <row r="99" spans="1:14" ht="13.5" thickBot="1">
      <c r="A99">
        <v>101010102001</v>
      </c>
      <c r="B99" t="s">
        <v>2902</v>
      </c>
      <c r="C99" t="s">
        <v>2626</v>
      </c>
      <c r="D99" t="s">
        <v>1288</v>
      </c>
      <c r="E99" t="s">
        <v>2628</v>
      </c>
      <c r="F99">
        <v>2321</v>
      </c>
      <c r="G99" s="1">
        <v>38807</v>
      </c>
      <c r="H99" t="s">
        <v>1591</v>
      </c>
      <c r="I99" t="s">
        <v>1850</v>
      </c>
      <c r="J99">
        <v>0</v>
      </c>
      <c r="K99">
        <v>430</v>
      </c>
      <c r="L99">
        <v>0</v>
      </c>
      <c r="M99">
        <v>-430</v>
      </c>
      <c r="N99" t="s">
        <v>1290</v>
      </c>
    </row>
    <row r="100" spans="1:14" s="24" customFormat="1">
      <c r="A100" s="23">
        <v>101010102001</v>
      </c>
      <c r="B100" s="24" t="s">
        <v>2902</v>
      </c>
      <c r="C100" s="24" t="s">
        <v>2626</v>
      </c>
      <c r="D100" s="24" t="s">
        <v>1288</v>
      </c>
      <c r="E100" s="24" t="s">
        <v>2628</v>
      </c>
      <c r="F100" s="24">
        <v>2012</v>
      </c>
      <c r="G100" s="25">
        <v>38778</v>
      </c>
      <c r="H100" s="24" t="s">
        <v>2972</v>
      </c>
      <c r="I100" s="24" t="s">
        <v>1313</v>
      </c>
      <c r="J100" s="24">
        <v>0</v>
      </c>
      <c r="K100" s="24">
        <v>174.5</v>
      </c>
      <c r="L100" s="24">
        <v>0</v>
      </c>
      <c r="M100" s="24">
        <v>-174.5</v>
      </c>
      <c r="N100" s="24" t="s">
        <v>1290</v>
      </c>
    </row>
    <row r="101" spans="1:14" s="27" customFormat="1">
      <c r="A101" s="26">
        <v>101010102001</v>
      </c>
      <c r="B101" s="27" t="s">
        <v>2902</v>
      </c>
      <c r="C101" s="27" t="s">
        <v>2626</v>
      </c>
      <c r="D101" s="27" t="s">
        <v>1288</v>
      </c>
      <c r="E101" s="27" t="s">
        <v>2628</v>
      </c>
      <c r="F101" s="27">
        <v>2119</v>
      </c>
      <c r="G101" s="28">
        <v>38791</v>
      </c>
      <c r="H101" s="27" t="s">
        <v>1249</v>
      </c>
      <c r="I101" s="27" t="s">
        <v>1313</v>
      </c>
      <c r="J101" s="27">
        <v>0</v>
      </c>
      <c r="K101" s="27">
        <v>912</v>
      </c>
      <c r="L101" s="27">
        <v>0</v>
      </c>
      <c r="M101" s="27">
        <v>-912</v>
      </c>
      <c r="N101" s="27" t="s">
        <v>1290</v>
      </c>
    </row>
    <row r="102" spans="1:14" s="27" customFormat="1">
      <c r="A102" s="26">
        <v>101010102001</v>
      </c>
      <c r="B102" s="27" t="s">
        <v>2902</v>
      </c>
      <c r="C102" s="27" t="s">
        <v>2626</v>
      </c>
      <c r="D102" s="27" t="s">
        <v>1288</v>
      </c>
      <c r="E102" s="27" t="s">
        <v>2628</v>
      </c>
      <c r="F102" s="27">
        <v>2202</v>
      </c>
      <c r="G102" s="28">
        <v>38800</v>
      </c>
      <c r="H102" s="27" t="s">
        <v>3327</v>
      </c>
      <c r="I102" s="27" t="s">
        <v>1313</v>
      </c>
      <c r="J102" s="27">
        <v>0</v>
      </c>
      <c r="K102" s="27">
        <v>590</v>
      </c>
      <c r="L102" s="27">
        <v>0</v>
      </c>
      <c r="M102" s="27">
        <v>-590</v>
      </c>
      <c r="N102" s="27" t="s">
        <v>1290</v>
      </c>
    </row>
    <row r="103" spans="1:14" s="27" customFormat="1">
      <c r="A103" s="26">
        <v>101010102001</v>
      </c>
      <c r="B103" s="27" t="s">
        <v>2902</v>
      </c>
      <c r="C103" s="27" t="s">
        <v>2626</v>
      </c>
      <c r="D103" s="27" t="s">
        <v>1288</v>
      </c>
      <c r="E103" s="27" t="s">
        <v>2628</v>
      </c>
      <c r="F103" s="27">
        <v>2075</v>
      </c>
      <c r="G103" s="28">
        <v>38786</v>
      </c>
      <c r="H103" s="27" t="s">
        <v>2316</v>
      </c>
      <c r="I103" s="27" t="s">
        <v>1313</v>
      </c>
      <c r="J103" s="27">
        <v>0</v>
      </c>
      <c r="K103" s="27">
        <v>400</v>
      </c>
      <c r="L103" s="27">
        <v>0</v>
      </c>
      <c r="M103" s="27">
        <v>-400</v>
      </c>
      <c r="N103" s="27" t="s">
        <v>1290</v>
      </c>
    </row>
    <row r="104" spans="1:14" s="27" customFormat="1">
      <c r="A104" s="26">
        <v>101010102001</v>
      </c>
      <c r="B104" s="27" t="s">
        <v>2902</v>
      </c>
      <c r="C104" s="27" t="s">
        <v>2626</v>
      </c>
      <c r="D104" s="27" t="s">
        <v>1288</v>
      </c>
      <c r="E104" s="27" t="s">
        <v>2628</v>
      </c>
      <c r="F104" s="27">
        <v>2277</v>
      </c>
      <c r="G104" s="28">
        <v>38805</v>
      </c>
      <c r="H104" s="27" t="s">
        <v>3360</v>
      </c>
      <c r="I104" s="27" t="s">
        <v>1313</v>
      </c>
      <c r="J104" s="27">
        <v>0</v>
      </c>
      <c r="K104" s="27">
        <v>400</v>
      </c>
      <c r="L104" s="27">
        <v>0</v>
      </c>
      <c r="M104" s="27">
        <v>-400</v>
      </c>
      <c r="N104" s="27" t="s">
        <v>1290</v>
      </c>
    </row>
    <row r="105" spans="1:14" s="30" customFormat="1" ht="13.5" thickBot="1">
      <c r="A105" s="29">
        <v>101010102001</v>
      </c>
      <c r="B105" s="30" t="s">
        <v>2902</v>
      </c>
      <c r="C105" s="30" t="s">
        <v>2626</v>
      </c>
      <c r="D105" s="30" t="s">
        <v>1288</v>
      </c>
      <c r="E105" s="30" t="s">
        <v>2628</v>
      </c>
      <c r="F105" s="30">
        <v>2322</v>
      </c>
      <c r="G105" s="31">
        <v>38807</v>
      </c>
      <c r="H105" s="30" t="s">
        <v>1592</v>
      </c>
      <c r="I105" s="30" t="s">
        <v>1313</v>
      </c>
      <c r="J105" s="30">
        <v>0</v>
      </c>
      <c r="K105" s="30">
        <v>300</v>
      </c>
      <c r="L105" s="30">
        <v>0</v>
      </c>
      <c r="M105" s="30">
        <v>-300</v>
      </c>
      <c r="N105" s="30" t="s">
        <v>1290</v>
      </c>
    </row>
    <row r="106" spans="1:14" ht="13.5" thickBot="1">
      <c r="A106">
        <v>101010102001</v>
      </c>
      <c r="B106" t="s">
        <v>2902</v>
      </c>
      <c r="C106" t="s">
        <v>2626</v>
      </c>
      <c r="D106" t="s">
        <v>1288</v>
      </c>
      <c r="E106" t="s">
        <v>2628</v>
      </c>
      <c r="F106">
        <v>2418</v>
      </c>
      <c r="G106" s="1">
        <v>38793</v>
      </c>
      <c r="H106" t="s">
        <v>1263</v>
      </c>
      <c r="I106" t="s">
        <v>3571</v>
      </c>
      <c r="J106">
        <v>0</v>
      </c>
      <c r="K106">
        <v>82</v>
      </c>
      <c r="L106">
        <v>0</v>
      </c>
      <c r="M106">
        <v>-82</v>
      </c>
      <c r="N106" t="s">
        <v>1290</v>
      </c>
    </row>
    <row r="107" spans="1:14" s="21" customFormat="1" ht="13.5" thickBot="1">
      <c r="A107" s="19">
        <v>101010102001</v>
      </c>
      <c r="B107" s="21" t="s">
        <v>2902</v>
      </c>
      <c r="C107" s="21" t="s">
        <v>2626</v>
      </c>
      <c r="D107" s="21" t="s">
        <v>1288</v>
      </c>
      <c r="E107" s="21" t="s">
        <v>2632</v>
      </c>
      <c r="F107" s="21">
        <v>68</v>
      </c>
      <c r="G107" s="22">
        <v>38806</v>
      </c>
      <c r="H107" s="21" t="s">
        <v>3370</v>
      </c>
      <c r="I107" s="21" t="s">
        <v>3570</v>
      </c>
      <c r="J107" s="21">
        <v>0</v>
      </c>
      <c r="K107" s="21">
        <v>1143.94</v>
      </c>
      <c r="L107" s="21">
        <v>0</v>
      </c>
      <c r="M107" s="21">
        <v>-1143.94</v>
      </c>
      <c r="N107" s="21" t="s">
        <v>1290</v>
      </c>
    </row>
    <row r="108" spans="1:14" ht="13.5" thickBot="1">
      <c r="A108">
        <v>101010102001</v>
      </c>
      <c r="B108" t="s">
        <v>2902</v>
      </c>
      <c r="C108" t="s">
        <v>2626</v>
      </c>
      <c r="D108" t="s">
        <v>1288</v>
      </c>
      <c r="E108" t="s">
        <v>2628</v>
      </c>
      <c r="F108">
        <v>2155</v>
      </c>
      <c r="G108" s="1">
        <v>38793</v>
      </c>
      <c r="H108" t="s">
        <v>24</v>
      </c>
      <c r="I108" t="s">
        <v>24</v>
      </c>
      <c r="J108">
        <v>0</v>
      </c>
      <c r="K108">
        <v>1818.13</v>
      </c>
      <c r="L108">
        <v>0</v>
      </c>
      <c r="M108">
        <v>-1818.13</v>
      </c>
      <c r="N108" t="s">
        <v>1290</v>
      </c>
    </row>
    <row r="109" spans="1:14" s="21" customFormat="1" ht="13.5" thickBot="1">
      <c r="A109" s="19">
        <v>101010102001</v>
      </c>
      <c r="B109" s="21" t="s">
        <v>2902</v>
      </c>
      <c r="C109" s="21" t="s">
        <v>2626</v>
      </c>
      <c r="D109" s="21" t="s">
        <v>1288</v>
      </c>
      <c r="E109" s="21" t="s">
        <v>2628</v>
      </c>
      <c r="F109" s="21">
        <v>2083</v>
      </c>
      <c r="G109" s="22">
        <v>38789</v>
      </c>
      <c r="H109" s="21" t="s">
        <v>2317</v>
      </c>
      <c r="I109" s="21" t="s">
        <v>1849</v>
      </c>
      <c r="J109" s="21">
        <v>0</v>
      </c>
      <c r="K109" s="21">
        <v>2500.9699999999998</v>
      </c>
      <c r="L109" s="21">
        <v>0</v>
      </c>
      <c r="M109" s="21">
        <v>-2500.9699999999998</v>
      </c>
      <c r="N109" s="21" t="s">
        <v>1290</v>
      </c>
    </row>
    <row r="110" spans="1:14" ht="13.5" thickBot="1">
      <c r="A110">
        <v>101010102001</v>
      </c>
      <c r="B110" t="s">
        <v>2902</v>
      </c>
      <c r="C110" t="s">
        <v>2626</v>
      </c>
      <c r="D110" t="s">
        <v>1288</v>
      </c>
      <c r="E110" t="s">
        <v>2628</v>
      </c>
      <c r="F110">
        <v>2084</v>
      </c>
      <c r="G110" s="1">
        <v>38789</v>
      </c>
      <c r="H110" t="s">
        <v>2318</v>
      </c>
      <c r="I110" t="s">
        <v>1845</v>
      </c>
      <c r="J110">
        <v>0</v>
      </c>
      <c r="K110">
        <v>230.05</v>
      </c>
      <c r="L110">
        <v>0</v>
      </c>
      <c r="M110">
        <v>-230.05</v>
      </c>
      <c r="N110" t="s">
        <v>1290</v>
      </c>
    </row>
    <row r="111" spans="1:14" s="21" customFormat="1" ht="13.5" thickBot="1">
      <c r="A111" s="19">
        <v>101010102001</v>
      </c>
      <c r="B111" s="21" t="s">
        <v>2902</v>
      </c>
      <c r="C111" s="21" t="s">
        <v>2626</v>
      </c>
      <c r="D111" s="21" t="s">
        <v>1288</v>
      </c>
      <c r="E111" s="21" t="s">
        <v>2628</v>
      </c>
      <c r="F111" s="21">
        <v>2065</v>
      </c>
      <c r="G111" s="22">
        <v>38785</v>
      </c>
      <c r="H111" s="21" t="s">
        <v>2310</v>
      </c>
      <c r="I111" s="21" t="s">
        <v>1844</v>
      </c>
      <c r="J111" s="21">
        <v>0</v>
      </c>
      <c r="K111" s="21">
        <v>299.86</v>
      </c>
      <c r="L111" s="21">
        <v>0</v>
      </c>
      <c r="M111" s="21">
        <v>-299.86</v>
      </c>
      <c r="N111" s="21" t="s">
        <v>1290</v>
      </c>
    </row>
    <row r="112" spans="1:14" s="27" customFormat="1">
      <c r="A112" s="27">
        <v>101010102001</v>
      </c>
      <c r="B112" s="27" t="s">
        <v>2902</v>
      </c>
      <c r="C112" s="27" t="s">
        <v>2626</v>
      </c>
      <c r="D112" s="27" t="s">
        <v>1288</v>
      </c>
      <c r="E112" s="27" t="s">
        <v>2628</v>
      </c>
      <c r="F112" s="27">
        <v>2154</v>
      </c>
      <c r="G112" s="28">
        <v>38793</v>
      </c>
      <c r="H112" s="27" t="s">
        <v>23</v>
      </c>
      <c r="I112" s="27" t="s">
        <v>1333</v>
      </c>
      <c r="J112" s="27">
        <v>0</v>
      </c>
      <c r="K112" s="27">
        <v>108.64</v>
      </c>
      <c r="L112" s="27">
        <v>0</v>
      </c>
      <c r="M112" s="27">
        <v>-108.64</v>
      </c>
      <c r="N112" s="27" t="s">
        <v>1290</v>
      </c>
    </row>
    <row r="113" spans="1:14">
      <c r="A113">
        <v>101010102001</v>
      </c>
      <c r="B113" t="s">
        <v>2902</v>
      </c>
      <c r="C113" t="s">
        <v>2626</v>
      </c>
      <c r="D113" t="s">
        <v>1288</v>
      </c>
      <c r="E113" t="s">
        <v>2628</v>
      </c>
      <c r="F113">
        <v>2283</v>
      </c>
      <c r="G113" s="1">
        <v>38806</v>
      </c>
      <c r="H113" t="s">
        <v>3365</v>
      </c>
      <c r="I113" s="27" t="s">
        <v>1333</v>
      </c>
      <c r="J113">
        <v>0</v>
      </c>
      <c r="K113">
        <v>96.32</v>
      </c>
      <c r="L113">
        <v>0</v>
      </c>
      <c r="M113">
        <v>-96.32</v>
      </c>
      <c r="N113" t="s">
        <v>1290</v>
      </c>
    </row>
    <row r="114" spans="1:14" ht="13.5" thickBot="1">
      <c r="A114">
        <v>101010102001</v>
      </c>
      <c r="B114" t="s">
        <v>2902</v>
      </c>
      <c r="C114" t="s">
        <v>2626</v>
      </c>
      <c r="D114" t="s">
        <v>1288</v>
      </c>
      <c r="E114" t="s">
        <v>2628</v>
      </c>
      <c r="F114">
        <v>2054</v>
      </c>
      <c r="G114" s="1">
        <v>38785</v>
      </c>
      <c r="H114" t="s">
        <v>2304</v>
      </c>
      <c r="I114" s="27" t="s">
        <v>1333</v>
      </c>
      <c r="J114">
        <v>0</v>
      </c>
      <c r="K114">
        <v>95.2</v>
      </c>
      <c r="L114">
        <v>0</v>
      </c>
      <c r="M114">
        <v>-95.2</v>
      </c>
      <c r="N114" t="s">
        <v>1290</v>
      </c>
    </row>
    <row r="115" spans="1:14" s="21" customFormat="1" ht="13.5" thickBot="1">
      <c r="A115" s="19">
        <v>101010102001</v>
      </c>
      <c r="B115" s="21" t="s">
        <v>2902</v>
      </c>
      <c r="C115" s="21" t="s">
        <v>2626</v>
      </c>
      <c r="D115" s="21" t="s">
        <v>1288</v>
      </c>
      <c r="E115" s="21" t="s">
        <v>2628</v>
      </c>
      <c r="F115" s="21">
        <v>2030</v>
      </c>
      <c r="G115" s="22">
        <v>38782</v>
      </c>
      <c r="H115" s="21" t="s">
        <v>2985</v>
      </c>
      <c r="I115" s="21" t="s">
        <v>2985</v>
      </c>
      <c r="J115" s="21">
        <v>0</v>
      </c>
      <c r="K115" s="21">
        <v>200</v>
      </c>
      <c r="L115" s="21">
        <v>0</v>
      </c>
      <c r="M115" s="21">
        <v>-200</v>
      </c>
      <c r="N115" s="21" t="s">
        <v>1290</v>
      </c>
    </row>
    <row r="116" spans="1:14" ht="13.5" thickBot="1">
      <c r="A116">
        <v>101010102001</v>
      </c>
      <c r="B116" t="s">
        <v>2902</v>
      </c>
      <c r="C116" t="s">
        <v>2626</v>
      </c>
      <c r="D116" t="s">
        <v>1288</v>
      </c>
      <c r="E116" t="s">
        <v>2628</v>
      </c>
      <c r="F116">
        <v>2028</v>
      </c>
      <c r="G116" s="1">
        <v>38782</v>
      </c>
      <c r="H116" t="s">
        <v>2984</v>
      </c>
      <c r="I116" t="s">
        <v>1360</v>
      </c>
      <c r="J116">
        <v>0</v>
      </c>
      <c r="K116">
        <v>5953.44</v>
      </c>
      <c r="L116">
        <v>0</v>
      </c>
      <c r="M116">
        <v>-5953.44</v>
      </c>
      <c r="N116" t="s">
        <v>1290</v>
      </c>
    </row>
    <row r="117" spans="1:14" s="24" customFormat="1">
      <c r="A117" s="23">
        <v>101010102001</v>
      </c>
      <c r="B117" s="24" t="s">
        <v>2902</v>
      </c>
      <c r="C117" s="24" t="s">
        <v>2626</v>
      </c>
      <c r="D117" s="24" t="s">
        <v>1288</v>
      </c>
      <c r="E117" s="24" t="s">
        <v>2628</v>
      </c>
      <c r="F117" s="24">
        <v>2024</v>
      </c>
      <c r="G117" s="25">
        <v>38779</v>
      </c>
      <c r="H117" s="24" t="s">
        <v>2980</v>
      </c>
      <c r="I117" s="24" t="s">
        <v>3526</v>
      </c>
      <c r="J117" s="24">
        <v>0</v>
      </c>
      <c r="K117" s="24">
        <v>35.840000000000003</v>
      </c>
      <c r="L117" s="24">
        <v>0</v>
      </c>
      <c r="M117" s="24">
        <v>-35.840000000000003</v>
      </c>
      <c r="N117" s="24" t="s">
        <v>1290</v>
      </c>
    </row>
    <row r="118" spans="1:14" s="27" customFormat="1">
      <c r="A118" s="26">
        <v>101010102001</v>
      </c>
      <c r="B118" s="27" t="s">
        <v>2902</v>
      </c>
      <c r="C118" s="27" t="s">
        <v>2626</v>
      </c>
      <c r="D118" s="27" t="s">
        <v>1288</v>
      </c>
      <c r="E118" s="27" t="s">
        <v>2628</v>
      </c>
      <c r="F118" s="27">
        <v>2271</v>
      </c>
      <c r="G118" s="28">
        <v>38804</v>
      </c>
      <c r="H118" s="27" t="s">
        <v>3353</v>
      </c>
      <c r="I118" s="27" t="s">
        <v>3526</v>
      </c>
      <c r="J118" s="27">
        <v>0</v>
      </c>
      <c r="K118" s="27">
        <v>145.6</v>
      </c>
      <c r="L118" s="27">
        <v>0</v>
      </c>
      <c r="M118" s="27">
        <v>-145.6</v>
      </c>
      <c r="N118" s="27" t="s">
        <v>1290</v>
      </c>
    </row>
    <row r="119" spans="1:14" s="27" customFormat="1">
      <c r="A119" s="26">
        <v>101010102001</v>
      </c>
      <c r="B119" s="27" t="s">
        <v>2902</v>
      </c>
      <c r="C119" s="27" t="s">
        <v>2626</v>
      </c>
      <c r="D119" s="27" t="s">
        <v>1288</v>
      </c>
      <c r="E119" s="27" t="s">
        <v>2628</v>
      </c>
      <c r="F119" s="27">
        <v>2114</v>
      </c>
      <c r="G119" s="28">
        <v>38791</v>
      </c>
      <c r="H119" s="27" t="s">
        <v>1246</v>
      </c>
      <c r="I119" s="27" t="s">
        <v>3526</v>
      </c>
      <c r="J119" s="27">
        <v>0</v>
      </c>
      <c r="K119" s="27">
        <v>28</v>
      </c>
      <c r="L119" s="27">
        <v>0</v>
      </c>
      <c r="M119" s="27">
        <v>-28</v>
      </c>
      <c r="N119" s="27" t="s">
        <v>1290</v>
      </c>
    </row>
    <row r="120" spans="1:14" s="27" customFormat="1">
      <c r="A120" s="26">
        <v>101010102001</v>
      </c>
      <c r="B120" s="27" t="s">
        <v>2902</v>
      </c>
      <c r="C120" s="27" t="s">
        <v>2626</v>
      </c>
      <c r="D120" s="27" t="s">
        <v>1288</v>
      </c>
      <c r="E120" s="27" t="s">
        <v>2628</v>
      </c>
      <c r="F120" s="27">
        <v>2280</v>
      </c>
      <c r="G120" s="28">
        <v>38806</v>
      </c>
      <c r="H120" s="27" t="s">
        <v>3364</v>
      </c>
      <c r="I120" s="27" t="s">
        <v>3526</v>
      </c>
      <c r="J120" s="27">
        <v>0</v>
      </c>
      <c r="K120" s="27">
        <v>28</v>
      </c>
      <c r="L120" s="27">
        <v>0</v>
      </c>
      <c r="M120" s="27">
        <v>-28</v>
      </c>
      <c r="N120" s="27" t="s">
        <v>1290</v>
      </c>
    </row>
    <row r="121" spans="1:14" s="30" customFormat="1" ht="13.5" thickBot="1">
      <c r="A121" s="29">
        <v>101010102001</v>
      </c>
      <c r="B121" s="30" t="s">
        <v>2902</v>
      </c>
      <c r="C121" s="30" t="s">
        <v>2626</v>
      </c>
      <c r="D121" s="30" t="s">
        <v>1288</v>
      </c>
      <c r="E121" s="30" t="s">
        <v>2628</v>
      </c>
      <c r="F121" s="30">
        <v>2205</v>
      </c>
      <c r="G121" s="31">
        <v>38800</v>
      </c>
      <c r="H121" s="30" t="s">
        <v>3329</v>
      </c>
      <c r="I121" s="30" t="s">
        <v>3526</v>
      </c>
      <c r="J121" s="30">
        <v>0</v>
      </c>
      <c r="K121" s="30">
        <v>54.88</v>
      </c>
      <c r="L121" s="30">
        <v>0</v>
      </c>
      <c r="M121" s="30">
        <v>-54.88</v>
      </c>
      <c r="N121" s="30" t="s">
        <v>1290</v>
      </c>
    </row>
    <row r="122" spans="1:14" ht="13.5" thickBot="1">
      <c r="A122">
        <v>101010102001</v>
      </c>
      <c r="B122" t="s">
        <v>2902</v>
      </c>
      <c r="C122" t="s">
        <v>2626</v>
      </c>
      <c r="D122" t="s">
        <v>1288</v>
      </c>
      <c r="E122" t="s">
        <v>2628</v>
      </c>
      <c r="F122">
        <v>2073</v>
      </c>
      <c r="G122" s="1">
        <v>38786</v>
      </c>
      <c r="H122" t="s">
        <v>2315</v>
      </c>
      <c r="I122" t="s">
        <v>2315</v>
      </c>
      <c r="J122">
        <v>0</v>
      </c>
      <c r="K122">
        <v>600.26</v>
      </c>
      <c r="L122">
        <v>0</v>
      </c>
      <c r="M122">
        <v>-600.26</v>
      </c>
      <c r="N122" t="s">
        <v>1290</v>
      </c>
    </row>
    <row r="123" spans="1:14" s="21" customFormat="1" ht="13.5" thickBot="1">
      <c r="A123" s="19">
        <v>101010102001</v>
      </c>
      <c r="B123" s="21" t="s">
        <v>2902</v>
      </c>
      <c r="C123" s="21" t="s">
        <v>2626</v>
      </c>
      <c r="D123" s="21" t="s">
        <v>1288</v>
      </c>
      <c r="E123" s="21" t="s">
        <v>2628</v>
      </c>
      <c r="F123" s="21">
        <v>2051</v>
      </c>
      <c r="G123" s="22">
        <v>38785</v>
      </c>
      <c r="H123" s="21" t="s">
        <v>2303</v>
      </c>
      <c r="I123" s="21" t="s">
        <v>1835</v>
      </c>
      <c r="J123" s="21">
        <v>0</v>
      </c>
      <c r="K123" s="21">
        <v>2445.75</v>
      </c>
      <c r="L123" s="21">
        <v>0</v>
      </c>
      <c r="M123" s="21">
        <v>-2445.75</v>
      </c>
      <c r="N123" s="21" t="s">
        <v>1290</v>
      </c>
    </row>
    <row r="124" spans="1:14">
      <c r="A124">
        <v>101010102001</v>
      </c>
      <c r="B124" t="s">
        <v>2902</v>
      </c>
      <c r="C124" t="s">
        <v>2626</v>
      </c>
      <c r="D124" t="s">
        <v>1288</v>
      </c>
      <c r="E124" t="s">
        <v>2628</v>
      </c>
      <c r="F124">
        <v>1996</v>
      </c>
      <c r="G124" s="1">
        <v>38778</v>
      </c>
      <c r="H124" t="s">
        <v>2967</v>
      </c>
      <c r="I124" t="s">
        <v>1836</v>
      </c>
      <c r="J124">
        <v>0</v>
      </c>
      <c r="K124">
        <v>40</v>
      </c>
      <c r="L124">
        <v>0</v>
      </c>
      <c r="M124">
        <v>-40</v>
      </c>
      <c r="N124" t="s">
        <v>1290</v>
      </c>
    </row>
    <row r="125" spans="1:14">
      <c r="A125">
        <v>101010102001</v>
      </c>
      <c r="B125" t="s">
        <v>2902</v>
      </c>
      <c r="C125" t="s">
        <v>2626</v>
      </c>
      <c r="D125" t="s">
        <v>1288</v>
      </c>
      <c r="E125" t="s">
        <v>2628</v>
      </c>
      <c r="F125">
        <v>2260</v>
      </c>
      <c r="G125" s="1">
        <v>38803</v>
      </c>
      <c r="H125" t="s">
        <v>3349</v>
      </c>
      <c r="I125" t="s">
        <v>1837</v>
      </c>
      <c r="J125">
        <v>0</v>
      </c>
      <c r="K125">
        <v>27.5</v>
      </c>
      <c r="L125">
        <v>0</v>
      </c>
      <c r="M125">
        <v>-27.5</v>
      </c>
      <c r="N125" t="s">
        <v>1290</v>
      </c>
    </row>
    <row r="126" spans="1:14">
      <c r="A126">
        <v>101010102001</v>
      </c>
      <c r="B126" t="s">
        <v>2902</v>
      </c>
      <c r="C126" t="s">
        <v>2626</v>
      </c>
      <c r="D126" t="s">
        <v>1288</v>
      </c>
      <c r="E126" t="s">
        <v>2628</v>
      </c>
      <c r="F126">
        <v>2040</v>
      </c>
      <c r="G126" s="1">
        <v>38783</v>
      </c>
      <c r="H126" t="s">
        <v>2993</v>
      </c>
      <c r="I126" t="s">
        <v>1838</v>
      </c>
      <c r="J126">
        <v>0</v>
      </c>
      <c r="K126">
        <v>139.86000000000001</v>
      </c>
      <c r="L126">
        <v>0</v>
      </c>
      <c r="M126">
        <v>-139.86000000000001</v>
      </c>
      <c r="N126" t="s">
        <v>1290</v>
      </c>
    </row>
    <row r="127" spans="1:14">
      <c r="A127">
        <v>101010102001</v>
      </c>
      <c r="B127" t="s">
        <v>2902</v>
      </c>
      <c r="C127" t="s">
        <v>2626</v>
      </c>
      <c r="D127" t="s">
        <v>1288</v>
      </c>
      <c r="E127" t="s">
        <v>2628</v>
      </c>
      <c r="F127">
        <v>2041</v>
      </c>
      <c r="G127" s="1">
        <v>38783</v>
      </c>
      <c r="H127" t="s">
        <v>2994</v>
      </c>
      <c r="I127" t="s">
        <v>1839</v>
      </c>
      <c r="J127">
        <v>0</v>
      </c>
      <c r="K127">
        <v>300.25</v>
      </c>
      <c r="L127">
        <v>0</v>
      </c>
      <c r="M127">
        <v>-300.25</v>
      </c>
      <c r="N127" t="s">
        <v>1290</v>
      </c>
    </row>
    <row r="128" spans="1:14">
      <c r="A128">
        <v>101010102001</v>
      </c>
      <c r="B128" t="s">
        <v>2902</v>
      </c>
      <c r="C128" t="s">
        <v>2626</v>
      </c>
      <c r="D128" t="s">
        <v>1288</v>
      </c>
      <c r="E128" t="s">
        <v>2628</v>
      </c>
      <c r="F128">
        <v>2209</v>
      </c>
      <c r="G128" s="1">
        <v>38800</v>
      </c>
      <c r="H128" t="s">
        <v>3333</v>
      </c>
      <c r="I128" t="s">
        <v>3333</v>
      </c>
      <c r="J128">
        <v>0</v>
      </c>
      <c r="K128">
        <v>160.94999999999999</v>
      </c>
      <c r="L128">
        <v>0</v>
      </c>
      <c r="M128">
        <v>-160.94999999999999</v>
      </c>
      <c r="N128" t="s">
        <v>1290</v>
      </c>
    </row>
    <row r="129" spans="1:14">
      <c r="A129">
        <v>101010102001</v>
      </c>
      <c r="B129" t="s">
        <v>2902</v>
      </c>
      <c r="C129" t="s">
        <v>2626</v>
      </c>
      <c r="D129" t="s">
        <v>1288</v>
      </c>
      <c r="E129" t="s">
        <v>2628</v>
      </c>
      <c r="F129">
        <v>2269</v>
      </c>
      <c r="G129" s="1">
        <v>38803</v>
      </c>
      <c r="H129" t="s">
        <v>3351</v>
      </c>
      <c r="I129" t="s">
        <v>3351</v>
      </c>
      <c r="J129">
        <v>0</v>
      </c>
      <c r="K129">
        <v>92.23</v>
      </c>
      <c r="L129">
        <v>0</v>
      </c>
      <c r="M129">
        <v>-92.23</v>
      </c>
      <c r="N129" t="s">
        <v>1290</v>
      </c>
    </row>
    <row r="130" spans="1:14">
      <c r="A130">
        <v>101010102001</v>
      </c>
      <c r="B130" t="s">
        <v>2902</v>
      </c>
      <c r="C130" t="s">
        <v>2626</v>
      </c>
      <c r="D130" t="s">
        <v>1288</v>
      </c>
      <c r="E130" t="s">
        <v>2628</v>
      </c>
      <c r="F130">
        <v>2010</v>
      </c>
      <c r="G130" s="1">
        <v>38778</v>
      </c>
      <c r="H130" t="s">
        <v>2971</v>
      </c>
      <c r="I130" t="s">
        <v>1840</v>
      </c>
      <c r="J130">
        <v>0</v>
      </c>
      <c r="K130">
        <v>93.18</v>
      </c>
      <c r="L130">
        <v>0</v>
      </c>
      <c r="M130">
        <v>-93.18</v>
      </c>
      <c r="N130" t="s">
        <v>1290</v>
      </c>
    </row>
    <row r="131" spans="1:14">
      <c r="A131">
        <v>101010102001</v>
      </c>
      <c r="B131" t="s">
        <v>2902</v>
      </c>
      <c r="C131" t="s">
        <v>2626</v>
      </c>
      <c r="D131" t="s">
        <v>1288</v>
      </c>
      <c r="E131" t="s">
        <v>2628</v>
      </c>
      <c r="F131">
        <v>2184</v>
      </c>
      <c r="G131" s="1">
        <v>38796</v>
      </c>
      <c r="H131" t="s">
        <v>1272</v>
      </c>
      <c r="I131" t="s">
        <v>1272</v>
      </c>
      <c r="J131">
        <v>0</v>
      </c>
      <c r="K131">
        <v>302.49</v>
      </c>
      <c r="L131">
        <v>0</v>
      </c>
      <c r="M131">
        <v>-302.49</v>
      </c>
      <c r="N131" t="s">
        <v>1290</v>
      </c>
    </row>
    <row r="132" spans="1:14">
      <c r="A132">
        <v>101010102001</v>
      </c>
      <c r="B132" t="s">
        <v>2902</v>
      </c>
      <c r="C132" t="s">
        <v>2626</v>
      </c>
      <c r="D132" t="s">
        <v>1288</v>
      </c>
      <c r="E132" t="s">
        <v>2628</v>
      </c>
      <c r="F132">
        <v>2013</v>
      </c>
      <c r="G132" s="1">
        <v>38778</v>
      </c>
      <c r="H132" t="s">
        <v>2973</v>
      </c>
      <c r="I132" t="s">
        <v>2973</v>
      </c>
      <c r="J132">
        <v>0</v>
      </c>
      <c r="K132">
        <v>374.53</v>
      </c>
      <c r="L132">
        <v>0</v>
      </c>
      <c r="M132">
        <v>-374.53</v>
      </c>
      <c r="N132" t="s">
        <v>1290</v>
      </c>
    </row>
    <row r="133" spans="1:14">
      <c r="A133">
        <v>101010102001</v>
      </c>
      <c r="B133" t="s">
        <v>2902</v>
      </c>
      <c r="C133" t="s">
        <v>2626</v>
      </c>
      <c r="D133" t="s">
        <v>1288</v>
      </c>
      <c r="E133" t="s">
        <v>2628</v>
      </c>
      <c r="F133">
        <v>2210</v>
      </c>
      <c r="G133" s="1">
        <v>38800</v>
      </c>
      <c r="H133" t="s">
        <v>3334</v>
      </c>
      <c r="I133" t="s">
        <v>1841</v>
      </c>
      <c r="J133">
        <v>0</v>
      </c>
      <c r="K133">
        <v>374.53</v>
      </c>
      <c r="L133">
        <v>0</v>
      </c>
      <c r="M133">
        <v>-374.53</v>
      </c>
      <c r="N133" t="s">
        <v>1290</v>
      </c>
    </row>
    <row r="134" spans="1:14" ht="13.5" thickBot="1">
      <c r="A134">
        <v>101010102001</v>
      </c>
      <c r="B134" t="s">
        <v>2902</v>
      </c>
      <c r="C134" t="s">
        <v>2626</v>
      </c>
      <c r="D134" t="s">
        <v>1288</v>
      </c>
      <c r="E134" t="s">
        <v>2628</v>
      </c>
      <c r="F134">
        <v>2178</v>
      </c>
      <c r="G134" s="1">
        <v>38796</v>
      </c>
      <c r="H134" t="s">
        <v>1269</v>
      </c>
      <c r="I134" t="s">
        <v>1269</v>
      </c>
      <c r="J134">
        <v>0</v>
      </c>
      <c r="K134">
        <v>138.75</v>
      </c>
      <c r="L134">
        <v>0</v>
      </c>
      <c r="M134">
        <v>-138.75</v>
      </c>
      <c r="N134" t="s">
        <v>1290</v>
      </c>
    </row>
    <row r="135" spans="1:14" s="21" customFormat="1" ht="13.5" thickBot="1">
      <c r="A135" s="19">
        <v>101010102001</v>
      </c>
      <c r="B135" s="21" t="s">
        <v>2902</v>
      </c>
      <c r="C135" s="21" t="s">
        <v>2626</v>
      </c>
      <c r="D135" s="21" t="s">
        <v>1288</v>
      </c>
      <c r="E135" s="21" t="s">
        <v>2628</v>
      </c>
      <c r="F135" s="21">
        <v>2085</v>
      </c>
      <c r="G135" s="22">
        <v>38789</v>
      </c>
      <c r="H135" s="21" t="s">
        <v>2319</v>
      </c>
      <c r="I135" s="21" t="s">
        <v>1331</v>
      </c>
      <c r="J135" s="21">
        <v>0</v>
      </c>
      <c r="K135" s="21">
        <v>100</v>
      </c>
      <c r="L135" s="21">
        <v>0</v>
      </c>
      <c r="M135" s="21">
        <v>-100</v>
      </c>
      <c r="N135" s="21" t="s">
        <v>1290</v>
      </c>
    </row>
    <row r="136" spans="1:14">
      <c r="A136">
        <v>101010102001</v>
      </c>
      <c r="B136" t="s">
        <v>2902</v>
      </c>
      <c r="C136" t="s">
        <v>2626</v>
      </c>
      <c r="D136" t="s">
        <v>1288</v>
      </c>
      <c r="E136" t="s">
        <v>2628</v>
      </c>
      <c r="F136">
        <v>2320</v>
      </c>
      <c r="G136" s="1">
        <v>38807</v>
      </c>
      <c r="H136" t="s">
        <v>1590</v>
      </c>
      <c r="I136" t="s">
        <v>1337</v>
      </c>
      <c r="J136">
        <v>0</v>
      </c>
      <c r="K136">
        <v>1632.27</v>
      </c>
      <c r="L136">
        <v>0</v>
      </c>
      <c r="M136">
        <v>-1632.27</v>
      </c>
      <c r="N136" t="s">
        <v>1290</v>
      </c>
    </row>
    <row r="137" spans="1:14">
      <c r="A137">
        <v>101010102001</v>
      </c>
      <c r="B137" t="s">
        <v>2902</v>
      </c>
      <c r="C137" t="s">
        <v>2626</v>
      </c>
      <c r="D137" t="s">
        <v>1288</v>
      </c>
      <c r="E137" t="s">
        <v>2628</v>
      </c>
      <c r="F137">
        <v>2033</v>
      </c>
      <c r="G137" s="1">
        <v>38782</v>
      </c>
      <c r="H137" t="s">
        <v>2986</v>
      </c>
      <c r="I137" t="s">
        <v>1337</v>
      </c>
      <c r="J137">
        <v>0</v>
      </c>
      <c r="K137">
        <v>154.56</v>
      </c>
      <c r="L137">
        <v>0</v>
      </c>
      <c r="M137">
        <v>-154.56</v>
      </c>
      <c r="N137" t="s">
        <v>1290</v>
      </c>
    </row>
    <row r="138" spans="1:14">
      <c r="A138">
        <v>101010102001</v>
      </c>
      <c r="B138" t="s">
        <v>2902</v>
      </c>
      <c r="C138" t="s">
        <v>2626</v>
      </c>
      <c r="D138" t="s">
        <v>1288</v>
      </c>
      <c r="E138" t="s">
        <v>2628</v>
      </c>
      <c r="F138">
        <v>2174</v>
      </c>
      <c r="G138" s="1">
        <v>38794</v>
      </c>
      <c r="H138" t="s">
        <v>1266</v>
      </c>
      <c r="I138" t="s">
        <v>1337</v>
      </c>
      <c r="J138">
        <v>0</v>
      </c>
      <c r="K138">
        <v>30</v>
      </c>
      <c r="L138">
        <v>0</v>
      </c>
      <c r="M138">
        <v>-30</v>
      </c>
      <c r="N138" t="s">
        <v>1290</v>
      </c>
    </row>
    <row r="139" spans="1:14">
      <c r="A139">
        <v>101010102001</v>
      </c>
      <c r="B139" t="s">
        <v>2902</v>
      </c>
      <c r="C139" t="s">
        <v>2626</v>
      </c>
      <c r="D139" t="s">
        <v>1288</v>
      </c>
      <c r="E139" t="s">
        <v>2628</v>
      </c>
      <c r="F139">
        <v>2275</v>
      </c>
      <c r="G139" s="1">
        <v>38804</v>
      </c>
      <c r="H139" t="s">
        <v>3356</v>
      </c>
      <c r="I139" t="s">
        <v>1337</v>
      </c>
      <c r="J139">
        <v>0</v>
      </c>
      <c r="K139">
        <v>100</v>
      </c>
      <c r="L139">
        <v>0</v>
      </c>
      <c r="M139">
        <v>-100</v>
      </c>
      <c r="N139" t="s">
        <v>1290</v>
      </c>
    </row>
    <row r="140" spans="1:14">
      <c r="A140">
        <v>101010102001</v>
      </c>
      <c r="B140" t="s">
        <v>2902</v>
      </c>
      <c r="C140" t="s">
        <v>2626</v>
      </c>
      <c r="D140" t="s">
        <v>1288</v>
      </c>
      <c r="E140" t="s">
        <v>2628</v>
      </c>
      <c r="F140">
        <v>2175</v>
      </c>
      <c r="G140" s="1">
        <v>38794</v>
      </c>
      <c r="H140" t="s">
        <v>1267</v>
      </c>
      <c r="I140" t="s">
        <v>1337</v>
      </c>
      <c r="J140">
        <v>0</v>
      </c>
      <c r="K140">
        <v>33.6</v>
      </c>
      <c r="L140">
        <v>0</v>
      </c>
      <c r="M140">
        <v>-33.6</v>
      </c>
      <c r="N140" t="s">
        <v>1290</v>
      </c>
    </row>
    <row r="141" spans="1:14">
      <c r="A141">
        <v>101010102001</v>
      </c>
      <c r="B141" t="s">
        <v>2902</v>
      </c>
      <c r="C141" t="s">
        <v>2626</v>
      </c>
      <c r="D141" t="s">
        <v>1288</v>
      </c>
      <c r="E141" t="s">
        <v>2628</v>
      </c>
      <c r="F141">
        <v>2052</v>
      </c>
      <c r="G141" s="1">
        <v>38785</v>
      </c>
      <c r="H141" t="s">
        <v>2718</v>
      </c>
      <c r="I141" t="s">
        <v>1337</v>
      </c>
      <c r="J141">
        <v>0</v>
      </c>
      <c r="K141">
        <v>244.55</v>
      </c>
      <c r="L141">
        <v>0</v>
      </c>
      <c r="M141">
        <v>-244.55</v>
      </c>
      <c r="N141" t="s">
        <v>1290</v>
      </c>
    </row>
    <row r="142" spans="1:14">
      <c r="A142">
        <v>101010102001</v>
      </c>
      <c r="B142" t="s">
        <v>2902</v>
      </c>
      <c r="C142" t="s">
        <v>2626</v>
      </c>
      <c r="D142" t="s">
        <v>1288</v>
      </c>
      <c r="E142" t="s">
        <v>2628</v>
      </c>
      <c r="F142">
        <v>2262</v>
      </c>
      <c r="G142" s="1">
        <v>38803</v>
      </c>
      <c r="H142" t="s">
        <v>3350</v>
      </c>
      <c r="I142" t="s">
        <v>1337</v>
      </c>
      <c r="J142">
        <v>0</v>
      </c>
      <c r="K142">
        <v>310.60000000000002</v>
      </c>
      <c r="L142">
        <v>0</v>
      </c>
      <c r="M142">
        <v>-310.60000000000002</v>
      </c>
      <c r="N142" t="s">
        <v>1290</v>
      </c>
    </row>
    <row r="143" spans="1:14">
      <c r="A143">
        <v>101010102001</v>
      </c>
      <c r="B143" t="s">
        <v>2902</v>
      </c>
      <c r="C143" t="s">
        <v>2626</v>
      </c>
      <c r="D143" t="s">
        <v>1288</v>
      </c>
      <c r="E143" t="s">
        <v>2628</v>
      </c>
      <c r="F143">
        <v>2171</v>
      </c>
      <c r="G143" s="1">
        <v>38793</v>
      </c>
      <c r="H143" t="s">
        <v>1262</v>
      </c>
      <c r="I143" t="s">
        <v>1337</v>
      </c>
      <c r="J143">
        <v>0</v>
      </c>
      <c r="K143">
        <v>37.799999999999997</v>
      </c>
      <c r="L143">
        <v>0</v>
      </c>
      <c r="M143">
        <v>-37.799999999999997</v>
      </c>
      <c r="N143" t="s">
        <v>1290</v>
      </c>
    </row>
    <row r="144" spans="1:14">
      <c r="A144">
        <v>101010102001</v>
      </c>
      <c r="B144" t="s">
        <v>2902</v>
      </c>
      <c r="C144" t="s">
        <v>2626</v>
      </c>
      <c r="D144" t="s">
        <v>1288</v>
      </c>
      <c r="E144" t="s">
        <v>2628</v>
      </c>
      <c r="F144">
        <v>2276</v>
      </c>
      <c r="G144" s="1">
        <v>38804</v>
      </c>
      <c r="H144" t="s">
        <v>1262</v>
      </c>
      <c r="I144" t="s">
        <v>1337</v>
      </c>
      <c r="J144">
        <v>0</v>
      </c>
      <c r="K144">
        <v>57.61</v>
      </c>
      <c r="L144">
        <v>0</v>
      </c>
      <c r="M144">
        <v>-57.61</v>
      </c>
      <c r="N144" t="s">
        <v>1290</v>
      </c>
    </row>
    <row r="145" spans="1:14">
      <c r="A145">
        <v>101010102001</v>
      </c>
      <c r="B145" t="s">
        <v>2902</v>
      </c>
      <c r="C145" t="s">
        <v>2626</v>
      </c>
      <c r="D145" t="s">
        <v>1288</v>
      </c>
      <c r="E145" t="s">
        <v>2628</v>
      </c>
      <c r="F145">
        <v>2039</v>
      </c>
      <c r="G145" s="1">
        <v>38783</v>
      </c>
      <c r="H145" t="s">
        <v>2992</v>
      </c>
      <c r="I145" t="s">
        <v>1337</v>
      </c>
      <c r="J145">
        <v>0</v>
      </c>
      <c r="K145">
        <v>59.4</v>
      </c>
      <c r="L145">
        <v>0</v>
      </c>
      <c r="M145">
        <v>-59.4</v>
      </c>
      <c r="N145" t="s">
        <v>1290</v>
      </c>
    </row>
    <row r="146" spans="1:14">
      <c r="A146">
        <v>101010102001</v>
      </c>
      <c r="B146" t="s">
        <v>2902</v>
      </c>
      <c r="C146" t="s">
        <v>2626</v>
      </c>
      <c r="D146" t="s">
        <v>1288</v>
      </c>
      <c r="E146" t="s">
        <v>2628</v>
      </c>
      <c r="F146">
        <v>2015</v>
      </c>
      <c r="G146" s="1">
        <v>38778</v>
      </c>
      <c r="H146" t="s">
        <v>2974</v>
      </c>
      <c r="I146" t="s">
        <v>1337</v>
      </c>
      <c r="J146">
        <v>0</v>
      </c>
      <c r="K146">
        <v>200.45</v>
      </c>
      <c r="L146">
        <v>0</v>
      </c>
      <c r="M146">
        <v>-200.45</v>
      </c>
      <c r="N146" t="s">
        <v>1290</v>
      </c>
    </row>
    <row r="147" spans="1:14">
      <c r="A147">
        <v>101010102001</v>
      </c>
      <c r="B147" t="s">
        <v>2902</v>
      </c>
      <c r="C147" t="s">
        <v>2626</v>
      </c>
      <c r="D147" t="s">
        <v>1288</v>
      </c>
      <c r="E147" t="s">
        <v>2628</v>
      </c>
      <c r="F147">
        <v>2213</v>
      </c>
      <c r="G147" s="1">
        <v>38800</v>
      </c>
      <c r="H147" t="s">
        <v>3336</v>
      </c>
      <c r="I147" t="s">
        <v>1337</v>
      </c>
      <c r="J147">
        <v>0</v>
      </c>
      <c r="K147">
        <v>144.08000000000001</v>
      </c>
      <c r="L147">
        <v>0</v>
      </c>
      <c r="M147">
        <v>-144.08000000000001</v>
      </c>
      <c r="N147" t="s">
        <v>1290</v>
      </c>
    </row>
    <row r="148" spans="1:14">
      <c r="A148">
        <v>101010102001</v>
      </c>
      <c r="B148" t="s">
        <v>2902</v>
      </c>
      <c r="C148" t="s">
        <v>2626</v>
      </c>
      <c r="D148" t="s">
        <v>1288</v>
      </c>
      <c r="E148" t="s">
        <v>2628</v>
      </c>
      <c r="F148">
        <v>2086</v>
      </c>
      <c r="G148" s="1">
        <v>38789</v>
      </c>
      <c r="H148" t="s">
        <v>1243</v>
      </c>
      <c r="I148" t="s">
        <v>1337</v>
      </c>
      <c r="J148">
        <v>0</v>
      </c>
      <c r="K148">
        <v>199.64</v>
      </c>
      <c r="L148">
        <v>0</v>
      </c>
      <c r="M148">
        <v>-199.64</v>
      </c>
      <c r="N148" t="s">
        <v>1290</v>
      </c>
    </row>
    <row r="149" spans="1:14">
      <c r="A149">
        <v>101010102001</v>
      </c>
      <c r="B149" t="s">
        <v>2902</v>
      </c>
      <c r="C149" t="s">
        <v>2626</v>
      </c>
      <c r="D149" t="s">
        <v>1288</v>
      </c>
      <c r="E149" t="s">
        <v>2628</v>
      </c>
      <c r="F149">
        <v>2211</v>
      </c>
      <c r="G149" s="1">
        <v>38800</v>
      </c>
      <c r="H149" t="s">
        <v>3335</v>
      </c>
      <c r="I149" t="s">
        <v>1337</v>
      </c>
      <c r="J149">
        <v>0</v>
      </c>
      <c r="K149">
        <v>183.43</v>
      </c>
      <c r="L149">
        <v>0</v>
      </c>
      <c r="M149">
        <v>-183.43</v>
      </c>
      <c r="N149" t="s">
        <v>1290</v>
      </c>
    </row>
    <row r="150" spans="1:14" ht="13.5" thickBot="1">
      <c r="A150">
        <v>101010102001</v>
      </c>
      <c r="B150" t="s">
        <v>2902</v>
      </c>
      <c r="C150" t="s">
        <v>2626</v>
      </c>
      <c r="D150" t="s">
        <v>1288</v>
      </c>
      <c r="E150" t="s">
        <v>2628</v>
      </c>
      <c r="F150">
        <v>2272</v>
      </c>
      <c r="G150" s="1">
        <v>38804</v>
      </c>
      <c r="H150" t="s">
        <v>3354</v>
      </c>
      <c r="I150" t="s">
        <v>1337</v>
      </c>
      <c r="J150">
        <v>0</v>
      </c>
      <c r="K150">
        <v>139</v>
      </c>
      <c r="L150">
        <v>0</v>
      </c>
      <c r="M150">
        <v>-139</v>
      </c>
      <c r="N150" t="s">
        <v>1290</v>
      </c>
    </row>
    <row r="151" spans="1:14" s="24" customFormat="1">
      <c r="A151" s="23">
        <v>101010102001</v>
      </c>
      <c r="B151" s="24" t="s">
        <v>2902</v>
      </c>
      <c r="C151" s="24" t="s">
        <v>2626</v>
      </c>
      <c r="D151" s="24" t="s">
        <v>1288</v>
      </c>
      <c r="E151" s="24" t="s">
        <v>2632</v>
      </c>
      <c r="F151" s="24">
        <v>65</v>
      </c>
      <c r="G151" s="25">
        <v>38806</v>
      </c>
      <c r="H151" s="24" t="s">
        <v>3368</v>
      </c>
      <c r="I151" s="24" t="s">
        <v>3368</v>
      </c>
      <c r="J151" s="24">
        <v>0</v>
      </c>
      <c r="K151" s="24">
        <v>6125.25</v>
      </c>
      <c r="L151" s="24">
        <v>0</v>
      </c>
      <c r="M151" s="24">
        <v>-6125.25</v>
      </c>
      <c r="N151" s="24" t="s">
        <v>1290</v>
      </c>
    </row>
    <row r="152" spans="1:14" s="30" customFormat="1" ht="13.5" thickBot="1">
      <c r="A152" s="29">
        <v>101010102001</v>
      </c>
      <c r="B152" s="30" t="s">
        <v>2902</v>
      </c>
      <c r="C152" s="30" t="s">
        <v>2626</v>
      </c>
      <c r="D152" s="30" t="s">
        <v>1288</v>
      </c>
      <c r="E152" s="30" t="s">
        <v>2632</v>
      </c>
      <c r="F152" s="30">
        <v>66</v>
      </c>
      <c r="G152" s="31">
        <v>38806</v>
      </c>
      <c r="H152" s="30" t="s">
        <v>3369</v>
      </c>
      <c r="I152" s="30" t="s">
        <v>3369</v>
      </c>
      <c r="J152" s="30">
        <v>0</v>
      </c>
      <c r="K152" s="30">
        <v>349.44</v>
      </c>
      <c r="L152" s="30">
        <v>0</v>
      </c>
      <c r="M152" s="30">
        <v>-349.44</v>
      </c>
      <c r="N152" s="30" t="s">
        <v>1290</v>
      </c>
    </row>
    <row r="153" spans="1:14">
      <c r="A153">
        <v>101010102001</v>
      </c>
      <c r="B153" t="s">
        <v>2902</v>
      </c>
      <c r="C153" t="s">
        <v>2626</v>
      </c>
      <c r="D153" t="s">
        <v>1288</v>
      </c>
      <c r="E153" t="s">
        <v>2628</v>
      </c>
      <c r="F153">
        <v>2064</v>
      </c>
      <c r="G153" s="1">
        <v>38785</v>
      </c>
      <c r="H153" t="s">
        <v>821</v>
      </c>
      <c r="I153" t="s">
        <v>1843</v>
      </c>
      <c r="J153">
        <v>0</v>
      </c>
      <c r="K153">
        <v>32.94</v>
      </c>
      <c r="L153">
        <v>0</v>
      </c>
      <c r="M153">
        <v>-32.94</v>
      </c>
      <c r="N153" t="s">
        <v>1290</v>
      </c>
    </row>
    <row r="154" spans="1:14">
      <c r="A154">
        <v>101010102001</v>
      </c>
      <c r="B154" t="s">
        <v>2902</v>
      </c>
      <c r="C154" t="s">
        <v>2626</v>
      </c>
      <c r="D154" t="s">
        <v>1288</v>
      </c>
      <c r="E154" t="s">
        <v>2628</v>
      </c>
      <c r="F154">
        <v>2063</v>
      </c>
      <c r="G154" s="1">
        <v>38785</v>
      </c>
      <c r="H154" t="s">
        <v>2309</v>
      </c>
      <c r="I154" t="s">
        <v>1843</v>
      </c>
      <c r="J154">
        <v>0</v>
      </c>
      <c r="K154">
        <v>154.13</v>
      </c>
      <c r="L154">
        <v>0</v>
      </c>
      <c r="M154">
        <v>-154.13</v>
      </c>
      <c r="N154" t="s">
        <v>1290</v>
      </c>
    </row>
    <row r="155" spans="1:14" ht="13.5" thickBot="1">
      <c r="A155">
        <v>101010102001</v>
      </c>
      <c r="B155" t="s">
        <v>2902</v>
      </c>
      <c r="C155" t="s">
        <v>2626</v>
      </c>
      <c r="D155" t="s">
        <v>1288</v>
      </c>
      <c r="E155" t="s">
        <v>2628</v>
      </c>
      <c r="F155">
        <v>2016</v>
      </c>
      <c r="G155" s="1">
        <v>38779</v>
      </c>
      <c r="H155" t="s">
        <v>2975</v>
      </c>
      <c r="I155" t="s">
        <v>1843</v>
      </c>
      <c r="J155">
        <v>0</v>
      </c>
      <c r="K155">
        <v>168.9</v>
      </c>
      <c r="L155">
        <v>0</v>
      </c>
      <c r="M155">
        <v>-168.9</v>
      </c>
      <c r="N155" t="s">
        <v>1290</v>
      </c>
    </row>
    <row r="156" spans="1:14" s="24" customFormat="1">
      <c r="A156" s="23">
        <v>101010102001</v>
      </c>
      <c r="B156" s="24" t="s">
        <v>2902</v>
      </c>
      <c r="C156" s="24" t="s">
        <v>2626</v>
      </c>
      <c r="D156" s="24" t="s">
        <v>1288</v>
      </c>
      <c r="E156" s="24" t="s">
        <v>2628</v>
      </c>
      <c r="F156" s="24">
        <v>2291</v>
      </c>
      <c r="G156" s="25">
        <v>38807</v>
      </c>
      <c r="H156" s="24" t="s">
        <v>3376</v>
      </c>
      <c r="I156" s="24" t="s">
        <v>1848</v>
      </c>
      <c r="J156" s="24">
        <v>0</v>
      </c>
      <c r="K156" s="24">
        <v>1849.12</v>
      </c>
      <c r="L156" s="24">
        <v>0</v>
      </c>
      <c r="M156" s="24">
        <v>-1849.12</v>
      </c>
      <c r="N156" s="24" t="s">
        <v>1290</v>
      </c>
    </row>
    <row r="157" spans="1:14" s="30" customFormat="1" ht="13.5" thickBot="1">
      <c r="A157" s="29">
        <v>101010102001</v>
      </c>
      <c r="B157" s="30" t="s">
        <v>2902</v>
      </c>
      <c r="C157" s="30" t="s">
        <v>2626</v>
      </c>
      <c r="D157" s="30" t="s">
        <v>1288</v>
      </c>
      <c r="E157" s="30" t="s">
        <v>2628</v>
      </c>
      <c r="F157" s="30">
        <v>2201</v>
      </c>
      <c r="G157" s="31">
        <v>38800</v>
      </c>
      <c r="H157" s="30" t="s">
        <v>3326</v>
      </c>
      <c r="I157" s="30" t="s">
        <v>3572</v>
      </c>
      <c r="J157" s="30">
        <v>0</v>
      </c>
      <c r="K157" s="30">
        <v>64</v>
      </c>
      <c r="L157" s="30">
        <v>0</v>
      </c>
      <c r="M157" s="30">
        <v>-64</v>
      </c>
      <c r="N157" s="30" t="s">
        <v>1290</v>
      </c>
    </row>
    <row r="160" spans="1:14">
      <c r="B160" t="s">
        <v>3566</v>
      </c>
    </row>
  </sheetData>
  <autoFilter ref="A1:N157"/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7"/>
  <dimension ref="A1:N148"/>
  <sheetViews>
    <sheetView topLeftCell="H1" workbookViewId="0">
      <selection activeCell="N1" sqref="A1:N148"/>
    </sheetView>
  </sheetViews>
  <sheetFormatPr baseColWidth="10" defaultRowHeight="12.75"/>
  <cols>
    <col min="1" max="7" width="11.42578125" hidden="1" customWidth="1"/>
    <col min="8" max="8" width="0.7109375" customWidth="1"/>
    <col min="9" max="9" width="76.28515625" customWidth="1"/>
  </cols>
  <sheetData>
    <row r="1" spans="1:14" ht="13.5" customHeight="1" thickBot="1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 s="21" customFormat="1" ht="13.5" thickBot="1">
      <c r="A2" s="19">
        <v>101010102001</v>
      </c>
      <c r="B2" s="21" t="s">
        <v>2902</v>
      </c>
      <c r="C2" s="21" t="s">
        <v>2626</v>
      </c>
      <c r="D2" s="21" t="s">
        <v>1288</v>
      </c>
      <c r="E2" s="21" t="s">
        <v>2632</v>
      </c>
      <c r="F2" s="21">
        <v>108</v>
      </c>
      <c r="G2" s="22">
        <v>38837</v>
      </c>
      <c r="H2" s="21" t="s">
        <v>385</v>
      </c>
      <c r="I2" s="21" t="s">
        <v>1853</v>
      </c>
      <c r="J2" s="21">
        <v>0</v>
      </c>
      <c r="K2" s="21">
        <v>6718.83</v>
      </c>
      <c r="L2" s="21">
        <v>0</v>
      </c>
      <c r="M2" s="21">
        <v>-6718.83</v>
      </c>
      <c r="N2" s="21" t="s">
        <v>1290</v>
      </c>
    </row>
    <row r="3" spans="1:14">
      <c r="A3">
        <v>101010102001</v>
      </c>
      <c r="B3" t="s">
        <v>2902</v>
      </c>
      <c r="C3" t="s">
        <v>2626</v>
      </c>
      <c r="D3" t="s">
        <v>1288</v>
      </c>
      <c r="E3" t="s">
        <v>2632</v>
      </c>
      <c r="F3">
        <v>97</v>
      </c>
      <c r="G3" s="1">
        <v>38837</v>
      </c>
      <c r="H3" t="s">
        <v>384</v>
      </c>
      <c r="I3" s="20" t="s">
        <v>1852</v>
      </c>
      <c r="J3">
        <v>0</v>
      </c>
      <c r="K3">
        <v>1222</v>
      </c>
      <c r="L3">
        <v>0</v>
      </c>
      <c r="M3">
        <v>-1222</v>
      </c>
      <c r="N3" t="s">
        <v>1290</v>
      </c>
    </row>
    <row r="4" spans="1:14" ht="13.5" thickBot="1">
      <c r="A4">
        <v>101010102001</v>
      </c>
      <c r="B4" t="s">
        <v>2902</v>
      </c>
      <c r="C4" t="s">
        <v>2626</v>
      </c>
      <c r="D4" t="s">
        <v>1288</v>
      </c>
      <c r="E4" t="s">
        <v>2632</v>
      </c>
      <c r="F4">
        <v>91</v>
      </c>
      <c r="G4" s="1">
        <v>38837</v>
      </c>
      <c r="H4" t="s">
        <v>382</v>
      </c>
      <c r="I4" s="20" t="s">
        <v>1852</v>
      </c>
      <c r="J4">
        <v>0</v>
      </c>
      <c r="K4">
        <v>3084.9</v>
      </c>
      <c r="L4">
        <v>0</v>
      </c>
      <c r="M4">
        <v>-3084.9</v>
      </c>
      <c r="N4" t="s">
        <v>1290</v>
      </c>
    </row>
    <row r="5" spans="1:14" s="21" customFormat="1" ht="13.5" thickBot="1">
      <c r="A5" s="19">
        <v>101010102001</v>
      </c>
      <c r="B5" s="21" t="s">
        <v>2902</v>
      </c>
      <c r="C5" s="21" t="s">
        <v>2626</v>
      </c>
      <c r="D5" s="21" t="s">
        <v>1288</v>
      </c>
      <c r="E5" s="21" t="s">
        <v>2632</v>
      </c>
      <c r="F5" s="21">
        <v>92</v>
      </c>
      <c r="G5" s="22">
        <v>38837</v>
      </c>
      <c r="H5" s="21" t="s">
        <v>383</v>
      </c>
      <c r="I5" s="21" t="s">
        <v>1854</v>
      </c>
      <c r="J5" s="21">
        <v>0</v>
      </c>
      <c r="K5" s="21">
        <v>1400.09</v>
      </c>
      <c r="L5" s="21">
        <v>0</v>
      </c>
      <c r="M5" s="21">
        <v>-1400.09</v>
      </c>
      <c r="N5" s="21" t="s">
        <v>1290</v>
      </c>
    </row>
    <row r="6" spans="1:14" ht="13.5" thickBot="1">
      <c r="A6">
        <v>101010102001</v>
      </c>
      <c r="B6" t="s">
        <v>2902</v>
      </c>
      <c r="C6" t="s">
        <v>2626</v>
      </c>
      <c r="D6" t="s">
        <v>1288</v>
      </c>
      <c r="E6" t="s">
        <v>2628</v>
      </c>
      <c r="F6">
        <v>2406</v>
      </c>
      <c r="G6" s="1">
        <v>38819</v>
      </c>
      <c r="H6" t="s">
        <v>172</v>
      </c>
      <c r="I6" t="s">
        <v>1864</v>
      </c>
      <c r="J6">
        <v>0</v>
      </c>
      <c r="K6">
        <v>230.05</v>
      </c>
      <c r="L6">
        <v>0</v>
      </c>
      <c r="M6">
        <v>-230.05</v>
      </c>
      <c r="N6" t="s">
        <v>1290</v>
      </c>
    </row>
    <row r="7" spans="1:14" s="21" customFormat="1" ht="13.5" thickBot="1">
      <c r="A7" s="19">
        <v>101010102001</v>
      </c>
      <c r="B7" s="21" t="s">
        <v>2902</v>
      </c>
      <c r="C7" s="21" t="s">
        <v>2626</v>
      </c>
      <c r="D7" s="21" t="s">
        <v>1288</v>
      </c>
      <c r="E7" s="21" t="s">
        <v>2632</v>
      </c>
      <c r="F7" s="21">
        <v>125</v>
      </c>
      <c r="G7" s="22">
        <v>38831</v>
      </c>
      <c r="H7" s="21" t="s">
        <v>268</v>
      </c>
      <c r="I7" s="21" t="s">
        <v>3340</v>
      </c>
      <c r="J7" s="21">
        <v>0</v>
      </c>
      <c r="K7" s="21">
        <v>750.15</v>
      </c>
      <c r="L7" s="21">
        <v>0</v>
      </c>
      <c r="M7" s="21">
        <v>-750.15</v>
      </c>
      <c r="N7" s="21" t="s">
        <v>1290</v>
      </c>
    </row>
    <row r="8" spans="1:14" ht="13.5" thickBot="1">
      <c r="A8">
        <v>101010102001</v>
      </c>
      <c r="B8" t="s">
        <v>2902</v>
      </c>
      <c r="C8" t="s">
        <v>2626</v>
      </c>
      <c r="D8" t="s">
        <v>1288</v>
      </c>
      <c r="E8" t="s">
        <v>2632</v>
      </c>
      <c r="F8">
        <v>79</v>
      </c>
      <c r="G8" s="1">
        <v>38837</v>
      </c>
      <c r="H8" t="s">
        <v>381</v>
      </c>
      <c r="I8" t="s">
        <v>1851</v>
      </c>
      <c r="J8">
        <v>0</v>
      </c>
      <c r="K8">
        <v>538.79999999999995</v>
      </c>
      <c r="L8">
        <v>0</v>
      </c>
      <c r="M8">
        <v>-538.79999999999995</v>
      </c>
      <c r="N8" t="s">
        <v>1290</v>
      </c>
    </row>
    <row r="9" spans="1:14" s="24" customFormat="1">
      <c r="A9" s="23">
        <v>101010102001</v>
      </c>
      <c r="B9" s="24" t="s">
        <v>2902</v>
      </c>
      <c r="C9" s="24" t="s">
        <v>2626</v>
      </c>
      <c r="D9" s="24" t="s">
        <v>1288</v>
      </c>
      <c r="E9" s="24" t="s">
        <v>2628</v>
      </c>
      <c r="F9" s="24">
        <v>2353</v>
      </c>
      <c r="G9" s="25">
        <v>38811</v>
      </c>
      <c r="H9" s="24" t="s">
        <v>635</v>
      </c>
      <c r="I9" s="24" t="s">
        <v>1858</v>
      </c>
      <c r="J9" s="24">
        <v>0</v>
      </c>
      <c r="K9" s="24">
        <v>2500</v>
      </c>
      <c r="L9" s="24">
        <v>0</v>
      </c>
      <c r="M9" s="24">
        <v>-2500</v>
      </c>
      <c r="N9" s="24" t="s">
        <v>1290</v>
      </c>
    </row>
    <row r="10" spans="1:14" s="27" customFormat="1">
      <c r="A10" s="26">
        <v>101010102001</v>
      </c>
      <c r="B10" s="27" t="s">
        <v>2902</v>
      </c>
      <c r="C10" s="27" t="s">
        <v>2626</v>
      </c>
      <c r="D10" s="27" t="s">
        <v>1288</v>
      </c>
      <c r="E10" s="27" t="s">
        <v>2628</v>
      </c>
      <c r="F10" s="27">
        <v>2412</v>
      </c>
      <c r="G10" s="28">
        <v>38819</v>
      </c>
      <c r="H10" s="27" t="s">
        <v>635</v>
      </c>
      <c r="I10" s="27" t="s">
        <v>1858</v>
      </c>
      <c r="J10" s="27">
        <v>0</v>
      </c>
      <c r="K10" s="27">
        <v>2500</v>
      </c>
      <c r="L10" s="27">
        <v>0</v>
      </c>
      <c r="M10" s="27">
        <v>-2500</v>
      </c>
      <c r="N10" s="27" t="s">
        <v>1290</v>
      </c>
    </row>
    <row r="11" spans="1:14" s="30" customFormat="1" ht="13.5" thickBot="1">
      <c r="A11" s="29">
        <v>101010102001</v>
      </c>
      <c r="B11" s="30" t="s">
        <v>2902</v>
      </c>
      <c r="C11" s="30" t="s">
        <v>2626</v>
      </c>
      <c r="D11" s="30" t="s">
        <v>1288</v>
      </c>
      <c r="E11" s="30" t="s">
        <v>2628</v>
      </c>
      <c r="F11" s="30">
        <v>2507</v>
      </c>
      <c r="G11" s="31">
        <v>38829</v>
      </c>
      <c r="H11" s="30" t="s">
        <v>263</v>
      </c>
      <c r="I11" s="30" t="s">
        <v>1858</v>
      </c>
      <c r="J11" s="30">
        <v>0</v>
      </c>
      <c r="K11" s="30">
        <v>134.4</v>
      </c>
      <c r="L11" s="30">
        <v>0</v>
      </c>
      <c r="M11" s="30">
        <v>-134.4</v>
      </c>
      <c r="N11" s="30" t="s">
        <v>1290</v>
      </c>
    </row>
    <row r="12" spans="1:14" ht="13.5" thickBot="1">
      <c r="A12">
        <v>101010102001</v>
      </c>
      <c r="B12" t="s">
        <v>2902</v>
      </c>
      <c r="C12" t="s">
        <v>2626</v>
      </c>
      <c r="D12" t="s">
        <v>1288</v>
      </c>
      <c r="E12" t="s">
        <v>2628</v>
      </c>
      <c r="F12">
        <v>2334</v>
      </c>
      <c r="G12" s="1">
        <v>38811</v>
      </c>
      <c r="H12" t="s">
        <v>14</v>
      </c>
      <c r="I12" t="s">
        <v>1865</v>
      </c>
      <c r="J12">
        <v>0</v>
      </c>
      <c r="K12">
        <v>13725.08</v>
      </c>
      <c r="L12">
        <v>0</v>
      </c>
      <c r="M12">
        <v>-13725.08</v>
      </c>
      <c r="N12" t="s">
        <v>1290</v>
      </c>
    </row>
    <row r="13" spans="1:14" s="24" customFormat="1">
      <c r="A13" s="23">
        <v>101010102001</v>
      </c>
      <c r="B13" s="24" t="s">
        <v>2902</v>
      </c>
      <c r="C13" s="24" t="s">
        <v>2626</v>
      </c>
      <c r="D13" s="24" t="s">
        <v>1288</v>
      </c>
      <c r="E13" s="24" t="s">
        <v>2628</v>
      </c>
      <c r="F13" s="24">
        <v>2454</v>
      </c>
      <c r="G13" s="25">
        <v>38820</v>
      </c>
      <c r="H13" s="24" t="s">
        <v>185</v>
      </c>
      <c r="I13" s="24" t="s">
        <v>3567</v>
      </c>
      <c r="J13" s="24">
        <v>0</v>
      </c>
      <c r="K13" s="24">
        <v>80</v>
      </c>
      <c r="L13" s="24">
        <v>0</v>
      </c>
      <c r="M13" s="24">
        <v>-80</v>
      </c>
      <c r="N13" s="24" t="s">
        <v>1290</v>
      </c>
    </row>
    <row r="14" spans="1:14" s="27" customFormat="1">
      <c r="A14" s="26">
        <v>101010102001</v>
      </c>
      <c r="B14" s="27" t="s">
        <v>2902</v>
      </c>
      <c r="C14" s="27" t="s">
        <v>2626</v>
      </c>
      <c r="D14" s="27" t="s">
        <v>1288</v>
      </c>
      <c r="E14" s="27" t="s">
        <v>2628</v>
      </c>
      <c r="F14" s="27">
        <v>2456</v>
      </c>
      <c r="G14" s="28">
        <v>38820</v>
      </c>
      <c r="H14" s="27" t="s">
        <v>185</v>
      </c>
      <c r="I14" s="27" t="s">
        <v>3567</v>
      </c>
      <c r="J14" s="27">
        <v>0</v>
      </c>
      <c r="K14" s="27">
        <v>42</v>
      </c>
      <c r="L14" s="27">
        <v>0</v>
      </c>
      <c r="M14" s="27">
        <v>-42</v>
      </c>
      <c r="N14" s="27" t="s">
        <v>1290</v>
      </c>
    </row>
    <row r="15" spans="1:14" s="27" customFormat="1">
      <c r="A15" s="26">
        <v>101010102001</v>
      </c>
      <c r="B15" s="27" t="s">
        <v>2902</v>
      </c>
      <c r="C15" s="27" t="s">
        <v>2626</v>
      </c>
      <c r="D15" s="27" t="s">
        <v>1288</v>
      </c>
      <c r="E15" s="27" t="s">
        <v>2628</v>
      </c>
      <c r="F15" s="27">
        <v>2457</v>
      </c>
      <c r="G15" s="28">
        <v>38820</v>
      </c>
      <c r="H15" s="27" t="s">
        <v>185</v>
      </c>
      <c r="I15" s="27" t="s">
        <v>3567</v>
      </c>
      <c r="J15" s="27">
        <v>0</v>
      </c>
      <c r="K15" s="27">
        <v>36</v>
      </c>
      <c r="L15" s="27">
        <v>0</v>
      </c>
      <c r="M15" s="27">
        <v>-36</v>
      </c>
      <c r="N15" s="27" t="s">
        <v>1290</v>
      </c>
    </row>
    <row r="16" spans="1:14" s="27" customFormat="1">
      <c r="A16" s="26">
        <v>101010102001</v>
      </c>
      <c r="B16" s="27" t="s">
        <v>2902</v>
      </c>
      <c r="C16" s="27" t="s">
        <v>2626</v>
      </c>
      <c r="D16" s="27" t="s">
        <v>1288</v>
      </c>
      <c r="E16" s="27" t="s">
        <v>2628</v>
      </c>
      <c r="F16" s="27">
        <v>2458</v>
      </c>
      <c r="G16" s="28">
        <v>38820</v>
      </c>
      <c r="H16" s="27" t="s">
        <v>185</v>
      </c>
      <c r="I16" s="27" t="s">
        <v>3567</v>
      </c>
      <c r="J16" s="27">
        <v>0</v>
      </c>
      <c r="K16" s="27">
        <v>26</v>
      </c>
      <c r="L16" s="27">
        <v>0</v>
      </c>
      <c r="M16" s="27">
        <v>-26</v>
      </c>
      <c r="N16" s="27" t="s">
        <v>1290</v>
      </c>
    </row>
    <row r="17" spans="1:14" s="27" customFormat="1">
      <c r="A17" s="26">
        <v>101010102001</v>
      </c>
      <c r="B17" s="27" t="s">
        <v>2902</v>
      </c>
      <c r="C17" s="27" t="s">
        <v>2626</v>
      </c>
      <c r="D17" s="27" t="s">
        <v>1288</v>
      </c>
      <c r="E17" s="27" t="s">
        <v>2628</v>
      </c>
      <c r="F17" s="27">
        <v>2459</v>
      </c>
      <c r="G17" s="28">
        <v>38820</v>
      </c>
      <c r="H17" s="27" t="s">
        <v>185</v>
      </c>
      <c r="I17" s="27" t="s">
        <v>3567</v>
      </c>
      <c r="J17" s="27">
        <v>0</v>
      </c>
      <c r="K17" s="27">
        <v>24</v>
      </c>
      <c r="L17" s="27">
        <v>0</v>
      </c>
      <c r="M17" s="27">
        <v>-24</v>
      </c>
      <c r="N17" s="27" t="s">
        <v>1290</v>
      </c>
    </row>
    <row r="18" spans="1:14" s="27" customFormat="1">
      <c r="A18" s="26">
        <v>101010102001</v>
      </c>
      <c r="B18" s="27" t="s">
        <v>2902</v>
      </c>
      <c r="C18" s="27" t="s">
        <v>2626</v>
      </c>
      <c r="D18" s="27" t="s">
        <v>1288</v>
      </c>
      <c r="E18" s="27" t="s">
        <v>2628</v>
      </c>
      <c r="F18" s="27">
        <v>2460</v>
      </c>
      <c r="G18" s="28">
        <v>38820</v>
      </c>
      <c r="H18" s="27" t="s">
        <v>185</v>
      </c>
      <c r="I18" s="27" t="s">
        <v>3567</v>
      </c>
      <c r="J18" s="27">
        <v>0</v>
      </c>
      <c r="K18" s="27">
        <v>39</v>
      </c>
      <c r="L18" s="27">
        <v>0</v>
      </c>
      <c r="M18" s="27">
        <v>-39</v>
      </c>
      <c r="N18" s="27" t="s">
        <v>1290</v>
      </c>
    </row>
    <row r="19" spans="1:14" s="27" customFormat="1">
      <c r="A19" s="26">
        <v>101010102001</v>
      </c>
      <c r="B19" s="27" t="s">
        <v>2902</v>
      </c>
      <c r="C19" s="27" t="s">
        <v>2626</v>
      </c>
      <c r="D19" s="27" t="s">
        <v>1288</v>
      </c>
      <c r="E19" s="27" t="s">
        <v>2628</v>
      </c>
      <c r="F19" s="27">
        <v>2615</v>
      </c>
      <c r="G19" s="28">
        <v>38835</v>
      </c>
      <c r="H19" s="27" t="s">
        <v>185</v>
      </c>
      <c r="I19" s="27" t="s">
        <v>3567</v>
      </c>
      <c r="J19" s="27">
        <v>0</v>
      </c>
      <c r="K19" s="27">
        <v>103.5</v>
      </c>
      <c r="L19" s="27">
        <v>0</v>
      </c>
      <c r="M19" s="27">
        <v>-103.5</v>
      </c>
      <c r="N19" s="27" t="s">
        <v>1290</v>
      </c>
    </row>
    <row r="20" spans="1:14" s="27" customFormat="1">
      <c r="A20" s="26">
        <v>101010102001</v>
      </c>
      <c r="B20" s="27" t="s">
        <v>2902</v>
      </c>
      <c r="C20" s="27" t="s">
        <v>2626</v>
      </c>
      <c r="D20" s="27" t="s">
        <v>1288</v>
      </c>
      <c r="E20" s="27" t="s">
        <v>2628</v>
      </c>
      <c r="F20" s="27">
        <v>2616</v>
      </c>
      <c r="G20" s="28">
        <v>38835</v>
      </c>
      <c r="H20" s="27" t="s">
        <v>185</v>
      </c>
      <c r="I20" s="27" t="s">
        <v>3567</v>
      </c>
      <c r="J20" s="27">
        <v>0</v>
      </c>
      <c r="K20" s="27">
        <v>243.64</v>
      </c>
      <c r="L20" s="27">
        <v>0</v>
      </c>
      <c r="M20" s="27">
        <v>-243.64</v>
      </c>
      <c r="N20" s="27" t="s">
        <v>1290</v>
      </c>
    </row>
    <row r="21" spans="1:14" s="27" customFormat="1">
      <c r="A21" s="26">
        <v>101010102001</v>
      </c>
      <c r="B21" s="27" t="s">
        <v>2902</v>
      </c>
      <c r="C21" s="27" t="s">
        <v>2626</v>
      </c>
      <c r="D21" s="27" t="s">
        <v>1288</v>
      </c>
      <c r="E21" s="27" t="s">
        <v>2628</v>
      </c>
      <c r="F21" s="27">
        <v>2617</v>
      </c>
      <c r="G21" s="28">
        <v>38835</v>
      </c>
      <c r="H21" s="27" t="s">
        <v>185</v>
      </c>
      <c r="I21" s="27" t="s">
        <v>3567</v>
      </c>
      <c r="J21" s="27">
        <v>0</v>
      </c>
      <c r="K21" s="27">
        <v>42.2</v>
      </c>
      <c r="L21" s="27">
        <v>0</v>
      </c>
      <c r="M21" s="27">
        <v>-42.2</v>
      </c>
      <c r="N21" s="27" t="s">
        <v>1290</v>
      </c>
    </row>
    <row r="22" spans="1:14" s="27" customFormat="1">
      <c r="A22" s="26">
        <v>101010102001</v>
      </c>
      <c r="B22" s="27" t="s">
        <v>2902</v>
      </c>
      <c r="C22" s="27" t="s">
        <v>2626</v>
      </c>
      <c r="D22" s="27" t="s">
        <v>1288</v>
      </c>
      <c r="E22" s="27" t="s">
        <v>2628</v>
      </c>
      <c r="F22" s="27">
        <v>2573</v>
      </c>
      <c r="G22" s="28">
        <v>38835</v>
      </c>
      <c r="H22" s="27" t="s">
        <v>368</v>
      </c>
      <c r="I22" s="27" t="s">
        <v>3567</v>
      </c>
      <c r="J22" s="27">
        <v>0</v>
      </c>
      <c r="K22" s="27">
        <v>273</v>
      </c>
      <c r="L22" s="27">
        <v>0</v>
      </c>
      <c r="M22" s="27">
        <v>-273</v>
      </c>
      <c r="N22" s="27" t="s">
        <v>1290</v>
      </c>
    </row>
    <row r="23" spans="1:14" s="27" customFormat="1">
      <c r="A23" s="26">
        <v>101010102001</v>
      </c>
      <c r="B23" s="27" t="s">
        <v>2902</v>
      </c>
      <c r="C23" s="27" t="s">
        <v>2626</v>
      </c>
      <c r="D23" s="27" t="s">
        <v>1288</v>
      </c>
      <c r="E23" s="27" t="s">
        <v>2628</v>
      </c>
      <c r="F23" s="27">
        <v>2347</v>
      </c>
      <c r="G23" s="28">
        <v>38811</v>
      </c>
      <c r="H23" s="27" t="s">
        <v>19</v>
      </c>
      <c r="I23" s="27" t="s">
        <v>3567</v>
      </c>
      <c r="J23" s="27">
        <v>0</v>
      </c>
      <c r="K23" s="27">
        <v>132</v>
      </c>
      <c r="L23" s="27">
        <v>0</v>
      </c>
      <c r="M23" s="27">
        <v>-132</v>
      </c>
      <c r="N23" s="27" t="s">
        <v>1290</v>
      </c>
    </row>
    <row r="24" spans="1:14" s="27" customFormat="1">
      <c r="A24" s="26">
        <v>101010102001</v>
      </c>
      <c r="B24" s="27" t="s">
        <v>2902</v>
      </c>
      <c r="C24" s="27" t="s">
        <v>2626</v>
      </c>
      <c r="D24" s="27" t="s">
        <v>1288</v>
      </c>
      <c r="E24" s="27" t="s">
        <v>2628</v>
      </c>
      <c r="F24" s="27">
        <v>2387</v>
      </c>
      <c r="G24" s="28">
        <v>38815</v>
      </c>
      <c r="H24" s="27" t="s">
        <v>3853</v>
      </c>
      <c r="I24" s="27" t="s">
        <v>3567</v>
      </c>
      <c r="J24" s="27">
        <v>0</v>
      </c>
      <c r="K24" s="27">
        <v>285.32</v>
      </c>
      <c r="L24" s="27">
        <v>0</v>
      </c>
      <c r="M24" s="27">
        <v>-285.32</v>
      </c>
      <c r="N24" s="27" t="s">
        <v>1290</v>
      </c>
    </row>
    <row r="25" spans="1:14" s="27" customFormat="1">
      <c r="A25" s="26">
        <v>101010102001</v>
      </c>
      <c r="B25" s="27" t="s">
        <v>2902</v>
      </c>
      <c r="C25" s="27" t="s">
        <v>2626</v>
      </c>
      <c r="D25" s="27" t="s">
        <v>1288</v>
      </c>
      <c r="E25" s="27" t="s">
        <v>2628</v>
      </c>
      <c r="F25" s="27">
        <v>2553</v>
      </c>
      <c r="G25" s="28">
        <v>38834</v>
      </c>
      <c r="H25" s="27" t="s">
        <v>3255</v>
      </c>
      <c r="I25" s="27" t="s">
        <v>3567</v>
      </c>
      <c r="J25" s="27">
        <v>0</v>
      </c>
      <c r="K25" s="27">
        <v>120</v>
      </c>
      <c r="L25" s="27">
        <v>0</v>
      </c>
      <c r="M25" s="27">
        <v>-120</v>
      </c>
      <c r="N25" s="27" t="s">
        <v>1290</v>
      </c>
    </row>
    <row r="26" spans="1:14" s="27" customFormat="1">
      <c r="A26" s="26">
        <v>101010102001</v>
      </c>
      <c r="B26" s="27" t="s">
        <v>2902</v>
      </c>
      <c r="C26" s="27" t="s">
        <v>2626</v>
      </c>
      <c r="D26" s="27" t="s">
        <v>1288</v>
      </c>
      <c r="E26" s="27" t="s">
        <v>2628</v>
      </c>
      <c r="F26" s="27">
        <v>2362</v>
      </c>
      <c r="G26" s="28">
        <v>38812</v>
      </c>
      <c r="H26" s="27" t="s">
        <v>1197</v>
      </c>
      <c r="I26" s="27" t="s">
        <v>3567</v>
      </c>
      <c r="J26" s="27">
        <v>0</v>
      </c>
      <c r="K26" s="27">
        <v>4582.87</v>
      </c>
      <c r="L26" s="27">
        <v>0</v>
      </c>
      <c r="M26" s="27">
        <v>-4582.87</v>
      </c>
      <c r="N26" s="27" t="s">
        <v>1290</v>
      </c>
    </row>
    <row r="27" spans="1:14" s="27" customFormat="1">
      <c r="A27" s="26">
        <v>101010102001</v>
      </c>
      <c r="B27" s="27" t="s">
        <v>2902</v>
      </c>
      <c r="C27" s="27" t="s">
        <v>2626</v>
      </c>
      <c r="D27" s="27" t="s">
        <v>1288</v>
      </c>
      <c r="E27" s="27" t="s">
        <v>2628</v>
      </c>
      <c r="F27" s="27">
        <v>2390</v>
      </c>
      <c r="G27" s="28">
        <v>38815</v>
      </c>
      <c r="H27" s="27" t="s">
        <v>1197</v>
      </c>
      <c r="I27" s="27" t="s">
        <v>3567</v>
      </c>
      <c r="J27" s="27">
        <v>0</v>
      </c>
      <c r="K27" s="27">
        <v>302.39999999999998</v>
      </c>
      <c r="L27" s="27">
        <v>0</v>
      </c>
      <c r="M27" s="27">
        <v>-302.39999999999998</v>
      </c>
      <c r="N27" s="27" t="s">
        <v>1290</v>
      </c>
    </row>
    <row r="28" spans="1:14" s="27" customFormat="1">
      <c r="A28" s="26">
        <v>101010102001</v>
      </c>
      <c r="B28" s="27" t="s">
        <v>2902</v>
      </c>
      <c r="C28" s="27" t="s">
        <v>2626</v>
      </c>
      <c r="D28" s="27" t="s">
        <v>1288</v>
      </c>
      <c r="E28" s="27" t="s">
        <v>2628</v>
      </c>
      <c r="F28" s="27">
        <v>2391</v>
      </c>
      <c r="G28" s="28">
        <v>38815</v>
      </c>
      <c r="H28" s="27" t="s">
        <v>1197</v>
      </c>
      <c r="I28" s="27" t="s">
        <v>3567</v>
      </c>
      <c r="J28" s="27">
        <v>0</v>
      </c>
      <c r="K28" s="27">
        <v>132.30000000000001</v>
      </c>
      <c r="L28" s="27">
        <v>0</v>
      </c>
      <c r="M28" s="27">
        <v>-132.30000000000001</v>
      </c>
      <c r="N28" s="27" t="s">
        <v>1290</v>
      </c>
    </row>
    <row r="29" spans="1:14" s="27" customFormat="1">
      <c r="A29" s="26">
        <v>101010102001</v>
      </c>
      <c r="B29" s="27" t="s">
        <v>2902</v>
      </c>
      <c r="C29" s="27" t="s">
        <v>2626</v>
      </c>
      <c r="D29" s="27" t="s">
        <v>1288</v>
      </c>
      <c r="E29" s="27" t="s">
        <v>2628</v>
      </c>
      <c r="F29" s="27">
        <v>2339</v>
      </c>
      <c r="G29" s="28">
        <v>38811</v>
      </c>
      <c r="H29" s="27" t="s">
        <v>16</v>
      </c>
      <c r="I29" s="27" t="s">
        <v>3567</v>
      </c>
      <c r="J29" s="27">
        <v>0</v>
      </c>
      <c r="K29" s="27">
        <v>546.55999999999995</v>
      </c>
      <c r="L29" s="27">
        <v>0</v>
      </c>
      <c r="M29" s="27">
        <v>-546.55999999999995</v>
      </c>
      <c r="N29" s="27" t="s">
        <v>1290</v>
      </c>
    </row>
    <row r="30" spans="1:14" s="27" customFormat="1">
      <c r="A30" s="26">
        <v>101010102001</v>
      </c>
      <c r="B30" s="27" t="s">
        <v>2902</v>
      </c>
      <c r="C30" s="27" t="s">
        <v>2626</v>
      </c>
      <c r="D30" s="27" t="s">
        <v>1288</v>
      </c>
      <c r="E30" s="27" t="s">
        <v>2628</v>
      </c>
      <c r="F30" s="27">
        <v>2337</v>
      </c>
      <c r="G30" s="28">
        <v>38811</v>
      </c>
      <c r="H30" s="27" t="s">
        <v>3355</v>
      </c>
      <c r="I30" s="27" t="s">
        <v>3567</v>
      </c>
      <c r="J30" s="27">
        <v>0</v>
      </c>
      <c r="K30" s="27">
        <v>132.16</v>
      </c>
      <c r="L30" s="27">
        <v>0</v>
      </c>
      <c r="M30" s="27">
        <v>-132.16</v>
      </c>
      <c r="N30" s="27" t="s">
        <v>1290</v>
      </c>
    </row>
    <row r="31" spans="1:14" s="27" customFormat="1">
      <c r="A31" s="26">
        <v>101010102001</v>
      </c>
      <c r="B31" s="27" t="s">
        <v>2902</v>
      </c>
      <c r="C31" s="27" t="s">
        <v>2626</v>
      </c>
      <c r="D31" s="27" t="s">
        <v>1288</v>
      </c>
      <c r="E31" s="27" t="s">
        <v>2628</v>
      </c>
      <c r="F31" s="27">
        <v>2345</v>
      </c>
      <c r="G31" s="28">
        <v>38811</v>
      </c>
      <c r="H31" s="27" t="s">
        <v>18</v>
      </c>
      <c r="I31" s="27" t="s">
        <v>3567</v>
      </c>
      <c r="J31" s="27">
        <v>0</v>
      </c>
      <c r="K31" s="27">
        <v>329.28</v>
      </c>
      <c r="L31" s="27">
        <v>0</v>
      </c>
      <c r="M31" s="27">
        <v>-329.28</v>
      </c>
      <c r="N31" s="27" t="s">
        <v>1290</v>
      </c>
    </row>
    <row r="32" spans="1:14" s="27" customFormat="1">
      <c r="A32" s="26">
        <v>101010102001</v>
      </c>
      <c r="B32" s="27" t="s">
        <v>2902</v>
      </c>
      <c r="C32" s="27" t="s">
        <v>2626</v>
      </c>
      <c r="D32" s="27" t="s">
        <v>1288</v>
      </c>
      <c r="E32" s="27" t="s">
        <v>2628</v>
      </c>
      <c r="F32" s="27">
        <v>2562</v>
      </c>
      <c r="G32" s="28">
        <v>38835</v>
      </c>
      <c r="H32" s="27" t="s">
        <v>366</v>
      </c>
      <c r="I32" s="27" t="s">
        <v>3567</v>
      </c>
      <c r="J32" s="27">
        <v>0</v>
      </c>
      <c r="K32" s="27">
        <v>155.52000000000001</v>
      </c>
      <c r="L32" s="27">
        <v>0</v>
      </c>
      <c r="M32" s="27">
        <v>-155.52000000000001</v>
      </c>
      <c r="N32" s="27" t="s">
        <v>1290</v>
      </c>
    </row>
    <row r="33" spans="1:14" s="27" customFormat="1">
      <c r="A33" s="26">
        <v>101010102001</v>
      </c>
      <c r="B33" s="27" t="s">
        <v>2902</v>
      </c>
      <c r="C33" s="27" t="s">
        <v>2626</v>
      </c>
      <c r="D33" s="27" t="s">
        <v>1288</v>
      </c>
      <c r="E33" s="27" t="s">
        <v>2628</v>
      </c>
      <c r="F33" s="27">
        <v>2581</v>
      </c>
      <c r="G33" s="28">
        <v>38835</v>
      </c>
      <c r="H33" s="27" t="s">
        <v>366</v>
      </c>
      <c r="I33" s="27" t="s">
        <v>3567</v>
      </c>
      <c r="J33" s="27">
        <v>0</v>
      </c>
      <c r="K33" s="27">
        <v>218</v>
      </c>
      <c r="L33" s="27">
        <v>0</v>
      </c>
      <c r="M33" s="27">
        <v>-218</v>
      </c>
      <c r="N33" s="27" t="s">
        <v>1290</v>
      </c>
    </row>
    <row r="34" spans="1:14" s="27" customFormat="1">
      <c r="A34" s="26">
        <v>101010102001</v>
      </c>
      <c r="B34" s="27" t="s">
        <v>2902</v>
      </c>
      <c r="C34" s="27" t="s">
        <v>2626</v>
      </c>
      <c r="D34" s="27" t="s">
        <v>1288</v>
      </c>
      <c r="E34" s="27" t="s">
        <v>2628</v>
      </c>
      <c r="F34" s="27">
        <v>2571</v>
      </c>
      <c r="G34" s="28">
        <v>38835</v>
      </c>
      <c r="H34" s="27" t="s">
        <v>367</v>
      </c>
      <c r="I34" s="27" t="s">
        <v>3567</v>
      </c>
      <c r="J34" s="27">
        <v>0</v>
      </c>
      <c r="K34" s="27">
        <v>33.71</v>
      </c>
      <c r="L34" s="27">
        <v>0</v>
      </c>
      <c r="M34" s="27">
        <v>-33.71</v>
      </c>
      <c r="N34" s="27" t="s">
        <v>1290</v>
      </c>
    </row>
    <row r="35" spans="1:14" s="27" customFormat="1">
      <c r="A35" s="26">
        <v>101010102001</v>
      </c>
      <c r="B35" s="27" t="s">
        <v>2902</v>
      </c>
      <c r="C35" s="27" t="s">
        <v>2626</v>
      </c>
      <c r="D35" s="27" t="s">
        <v>1288</v>
      </c>
      <c r="E35" s="27" t="s">
        <v>2628</v>
      </c>
      <c r="F35" s="27">
        <v>2575</v>
      </c>
      <c r="G35" s="28">
        <v>38835</v>
      </c>
      <c r="H35" s="27" t="s">
        <v>367</v>
      </c>
      <c r="I35" s="27" t="s">
        <v>3567</v>
      </c>
      <c r="J35" s="27">
        <v>0</v>
      </c>
      <c r="K35" s="27">
        <v>94.5</v>
      </c>
      <c r="L35" s="27">
        <v>0</v>
      </c>
      <c r="M35" s="27">
        <v>-94.5</v>
      </c>
      <c r="N35" s="27" t="s">
        <v>1290</v>
      </c>
    </row>
    <row r="36" spans="1:14" s="27" customFormat="1">
      <c r="A36" s="26">
        <v>101010102001</v>
      </c>
      <c r="B36" s="27" t="s">
        <v>2902</v>
      </c>
      <c r="C36" s="27" t="s">
        <v>2626</v>
      </c>
      <c r="D36" s="27" t="s">
        <v>1288</v>
      </c>
      <c r="E36" s="27" t="s">
        <v>2628</v>
      </c>
      <c r="F36" s="27">
        <v>2576</v>
      </c>
      <c r="G36" s="28">
        <v>38835</v>
      </c>
      <c r="H36" s="27" t="s">
        <v>367</v>
      </c>
      <c r="I36" s="27" t="s">
        <v>3567</v>
      </c>
      <c r="J36" s="27">
        <v>0</v>
      </c>
      <c r="K36" s="27">
        <v>64.8</v>
      </c>
      <c r="L36" s="27">
        <v>0</v>
      </c>
      <c r="M36" s="27">
        <v>-64.8</v>
      </c>
      <c r="N36" s="27" t="s">
        <v>1290</v>
      </c>
    </row>
    <row r="37" spans="1:14" s="27" customFormat="1">
      <c r="A37" s="26">
        <v>101010102001</v>
      </c>
      <c r="B37" s="27" t="s">
        <v>2902</v>
      </c>
      <c r="C37" s="27" t="s">
        <v>2626</v>
      </c>
      <c r="D37" s="27" t="s">
        <v>1288</v>
      </c>
      <c r="E37" s="27" t="s">
        <v>2628</v>
      </c>
      <c r="F37" s="27">
        <v>2577</v>
      </c>
      <c r="G37" s="28">
        <v>38835</v>
      </c>
      <c r="H37" s="27" t="s">
        <v>367</v>
      </c>
      <c r="I37" s="27" t="s">
        <v>3567</v>
      </c>
      <c r="J37" s="27">
        <v>0</v>
      </c>
      <c r="K37" s="27">
        <v>56.5</v>
      </c>
      <c r="L37" s="27">
        <v>0</v>
      </c>
      <c r="M37" s="27">
        <v>-56.5</v>
      </c>
      <c r="N37" s="27" t="s">
        <v>1290</v>
      </c>
    </row>
    <row r="38" spans="1:14" s="27" customFormat="1">
      <c r="A38" s="26">
        <v>101010102001</v>
      </c>
      <c r="B38" s="27" t="s">
        <v>2902</v>
      </c>
      <c r="C38" s="27" t="s">
        <v>2626</v>
      </c>
      <c r="D38" s="27" t="s">
        <v>1288</v>
      </c>
      <c r="E38" s="27" t="s">
        <v>2628</v>
      </c>
      <c r="F38" s="27">
        <v>2578</v>
      </c>
      <c r="G38" s="28">
        <v>38835</v>
      </c>
      <c r="H38" s="27" t="s">
        <v>367</v>
      </c>
      <c r="I38" s="27" t="s">
        <v>3567</v>
      </c>
      <c r="J38" s="27">
        <v>0</v>
      </c>
      <c r="K38" s="27">
        <v>150</v>
      </c>
      <c r="L38" s="27">
        <v>0</v>
      </c>
      <c r="M38" s="27">
        <v>-150</v>
      </c>
      <c r="N38" s="27" t="s">
        <v>1290</v>
      </c>
    </row>
    <row r="39" spans="1:14" s="27" customFormat="1">
      <c r="A39" s="26">
        <v>101010102001</v>
      </c>
      <c r="B39" s="27" t="s">
        <v>2902</v>
      </c>
      <c r="C39" s="27" t="s">
        <v>2626</v>
      </c>
      <c r="D39" s="27" t="s">
        <v>1288</v>
      </c>
      <c r="E39" s="27" t="s">
        <v>2628</v>
      </c>
      <c r="F39" s="27">
        <v>2579</v>
      </c>
      <c r="G39" s="28">
        <v>38835</v>
      </c>
      <c r="H39" s="27" t="s">
        <v>367</v>
      </c>
      <c r="I39" s="27" t="s">
        <v>3567</v>
      </c>
      <c r="J39" s="27">
        <v>0</v>
      </c>
      <c r="K39" s="27">
        <v>90.17</v>
      </c>
      <c r="L39" s="27">
        <v>0</v>
      </c>
      <c r="M39" s="27">
        <v>-90.17</v>
      </c>
      <c r="N39" s="27" t="s">
        <v>1290</v>
      </c>
    </row>
    <row r="40" spans="1:14" s="27" customFormat="1">
      <c r="A40" s="26">
        <v>101010102001</v>
      </c>
      <c r="B40" s="27" t="s">
        <v>2902</v>
      </c>
      <c r="C40" s="27" t="s">
        <v>2626</v>
      </c>
      <c r="D40" s="27" t="s">
        <v>1288</v>
      </c>
      <c r="E40" s="27" t="s">
        <v>2628</v>
      </c>
      <c r="F40" s="27">
        <v>2580</v>
      </c>
      <c r="G40" s="28">
        <v>38835</v>
      </c>
      <c r="H40" s="27" t="s">
        <v>367</v>
      </c>
      <c r="I40" s="27" t="s">
        <v>3567</v>
      </c>
      <c r="J40" s="27">
        <v>0</v>
      </c>
      <c r="K40" s="27">
        <v>74</v>
      </c>
      <c r="L40" s="27">
        <v>0</v>
      </c>
      <c r="M40" s="27">
        <v>-74</v>
      </c>
      <c r="N40" s="27" t="s">
        <v>1290</v>
      </c>
    </row>
    <row r="41" spans="1:14" s="27" customFormat="1">
      <c r="A41" s="26">
        <v>101010102001</v>
      </c>
      <c r="B41" s="27" t="s">
        <v>2902</v>
      </c>
      <c r="C41" s="27" t="s">
        <v>2626</v>
      </c>
      <c r="D41" s="27" t="s">
        <v>1288</v>
      </c>
      <c r="E41" s="27" t="s">
        <v>2628</v>
      </c>
      <c r="F41" s="27">
        <v>2582</v>
      </c>
      <c r="G41" s="28">
        <v>38835</v>
      </c>
      <c r="H41" s="27" t="s">
        <v>367</v>
      </c>
      <c r="I41" s="27" t="s">
        <v>3567</v>
      </c>
      <c r="J41" s="27">
        <v>0</v>
      </c>
      <c r="K41" s="27">
        <v>176.4</v>
      </c>
      <c r="L41" s="27">
        <v>0</v>
      </c>
      <c r="M41" s="27">
        <v>-176.4</v>
      </c>
      <c r="N41" s="27" t="s">
        <v>1290</v>
      </c>
    </row>
    <row r="42" spans="1:14" s="27" customFormat="1">
      <c r="A42" s="26">
        <v>101010102001</v>
      </c>
      <c r="B42" s="27" t="s">
        <v>2902</v>
      </c>
      <c r="C42" s="27" t="s">
        <v>2626</v>
      </c>
      <c r="D42" s="27" t="s">
        <v>1288</v>
      </c>
      <c r="E42" s="27" t="s">
        <v>2628</v>
      </c>
      <c r="F42" s="27">
        <v>2583</v>
      </c>
      <c r="G42" s="28">
        <v>38835</v>
      </c>
      <c r="H42" s="27" t="s">
        <v>367</v>
      </c>
      <c r="I42" s="27" t="s">
        <v>3567</v>
      </c>
      <c r="J42" s="27">
        <v>0</v>
      </c>
      <c r="K42" s="27">
        <v>275.89999999999998</v>
      </c>
      <c r="L42" s="27">
        <v>0</v>
      </c>
      <c r="M42" s="27">
        <v>-275.89999999999998</v>
      </c>
      <c r="N42" s="27" t="s">
        <v>1290</v>
      </c>
    </row>
    <row r="43" spans="1:14" s="27" customFormat="1">
      <c r="A43" s="26">
        <v>101010102001</v>
      </c>
      <c r="B43" s="27" t="s">
        <v>2902</v>
      </c>
      <c r="C43" s="27" t="s">
        <v>2626</v>
      </c>
      <c r="D43" s="27" t="s">
        <v>1288</v>
      </c>
      <c r="E43" s="27" t="s">
        <v>2628</v>
      </c>
      <c r="F43" s="27">
        <v>2584</v>
      </c>
      <c r="G43" s="28">
        <v>38835</v>
      </c>
      <c r="H43" s="27" t="s">
        <v>367</v>
      </c>
      <c r="I43" s="27" t="s">
        <v>3567</v>
      </c>
      <c r="J43" s="27">
        <v>0</v>
      </c>
      <c r="K43" s="27">
        <v>256.64999999999998</v>
      </c>
      <c r="L43" s="27">
        <v>0</v>
      </c>
      <c r="M43" s="27">
        <v>-256.64999999999998</v>
      </c>
      <c r="N43" s="27" t="s">
        <v>1290</v>
      </c>
    </row>
    <row r="44" spans="1:14" s="27" customFormat="1">
      <c r="A44" s="26">
        <v>101010102001</v>
      </c>
      <c r="B44" s="27" t="s">
        <v>2902</v>
      </c>
      <c r="C44" s="27" t="s">
        <v>2626</v>
      </c>
      <c r="D44" s="27" t="s">
        <v>1288</v>
      </c>
      <c r="E44" s="27" t="s">
        <v>2628</v>
      </c>
      <c r="F44" s="27">
        <v>2585</v>
      </c>
      <c r="G44" s="28">
        <v>38835</v>
      </c>
      <c r="H44" s="27" t="s">
        <v>367</v>
      </c>
      <c r="I44" s="27" t="s">
        <v>3567</v>
      </c>
      <c r="J44" s="27">
        <v>0</v>
      </c>
      <c r="K44" s="27">
        <v>33.97</v>
      </c>
      <c r="L44" s="27">
        <v>0</v>
      </c>
      <c r="M44" s="27">
        <v>-33.97</v>
      </c>
      <c r="N44" s="27" t="s">
        <v>1290</v>
      </c>
    </row>
    <row r="45" spans="1:14" s="27" customFormat="1">
      <c r="A45" s="26">
        <v>101010102001</v>
      </c>
      <c r="B45" s="27" t="s">
        <v>2902</v>
      </c>
      <c r="C45" s="27" t="s">
        <v>2626</v>
      </c>
      <c r="D45" s="27" t="s">
        <v>1288</v>
      </c>
      <c r="E45" s="27" t="s">
        <v>2628</v>
      </c>
      <c r="F45" s="27">
        <v>2586</v>
      </c>
      <c r="G45" s="28">
        <v>38835</v>
      </c>
      <c r="H45" s="27" t="s">
        <v>367</v>
      </c>
      <c r="I45" s="27" t="s">
        <v>3567</v>
      </c>
      <c r="J45" s="27">
        <v>0</v>
      </c>
      <c r="K45" s="27">
        <v>15.8</v>
      </c>
      <c r="L45" s="27">
        <v>0</v>
      </c>
      <c r="M45" s="27">
        <v>-15.8</v>
      </c>
      <c r="N45" s="27" t="s">
        <v>1290</v>
      </c>
    </row>
    <row r="46" spans="1:14" s="27" customFormat="1">
      <c r="A46" s="26">
        <v>101010102001</v>
      </c>
      <c r="B46" s="27" t="s">
        <v>2902</v>
      </c>
      <c r="C46" s="27" t="s">
        <v>2626</v>
      </c>
      <c r="D46" s="27" t="s">
        <v>1288</v>
      </c>
      <c r="E46" s="27" t="s">
        <v>2628</v>
      </c>
      <c r="F46" s="27">
        <v>2455</v>
      </c>
      <c r="G46" s="28">
        <v>38820</v>
      </c>
      <c r="H46" s="27" t="s">
        <v>186</v>
      </c>
      <c r="I46" s="27" t="s">
        <v>3567</v>
      </c>
      <c r="J46" s="27">
        <v>0</v>
      </c>
      <c r="K46" s="27">
        <v>47</v>
      </c>
      <c r="L46" s="27">
        <v>0</v>
      </c>
      <c r="M46" s="27">
        <v>-47</v>
      </c>
      <c r="N46" s="27" t="s">
        <v>1290</v>
      </c>
    </row>
    <row r="47" spans="1:14" s="27" customFormat="1">
      <c r="A47" s="26">
        <v>101010102001</v>
      </c>
      <c r="B47" s="27" t="s">
        <v>2902</v>
      </c>
      <c r="C47" s="27" t="s">
        <v>2626</v>
      </c>
      <c r="D47" s="27" t="s">
        <v>1288</v>
      </c>
      <c r="E47" s="27" t="s">
        <v>2628</v>
      </c>
      <c r="F47" s="27">
        <v>2547</v>
      </c>
      <c r="G47" s="28">
        <v>38834</v>
      </c>
      <c r="H47" s="27" t="s">
        <v>2331</v>
      </c>
      <c r="I47" s="27" t="s">
        <v>3567</v>
      </c>
      <c r="J47" s="27">
        <v>0</v>
      </c>
      <c r="K47" s="27">
        <v>20326.41</v>
      </c>
      <c r="L47" s="27">
        <v>0</v>
      </c>
      <c r="M47" s="27">
        <v>-20326.41</v>
      </c>
      <c r="N47" s="27" t="s">
        <v>1290</v>
      </c>
    </row>
    <row r="48" spans="1:14" s="27" customFormat="1">
      <c r="A48" s="26">
        <v>101010102001</v>
      </c>
      <c r="B48" s="27" t="s">
        <v>2902</v>
      </c>
      <c r="C48" s="27" t="s">
        <v>2626</v>
      </c>
      <c r="D48" s="27" t="s">
        <v>1288</v>
      </c>
      <c r="E48" s="27" t="s">
        <v>2628</v>
      </c>
      <c r="F48" s="27">
        <v>2574</v>
      </c>
      <c r="G48" s="28">
        <v>38835</v>
      </c>
      <c r="H48" s="27" t="s">
        <v>2331</v>
      </c>
      <c r="I48" s="27" t="s">
        <v>3567</v>
      </c>
      <c r="J48" s="27">
        <v>0</v>
      </c>
      <c r="K48" s="27">
        <v>129.6</v>
      </c>
      <c r="L48" s="27">
        <v>0</v>
      </c>
      <c r="M48" s="27">
        <v>-129.6</v>
      </c>
      <c r="N48" s="27" t="s">
        <v>1290</v>
      </c>
    </row>
    <row r="49" spans="1:14" s="30" customFormat="1" ht="13.5" thickBot="1">
      <c r="A49" s="29">
        <v>101010102001</v>
      </c>
      <c r="B49" s="30" t="s">
        <v>2902</v>
      </c>
      <c r="C49" s="30" t="s">
        <v>2626</v>
      </c>
      <c r="D49" s="30" t="s">
        <v>1288</v>
      </c>
      <c r="E49" s="30" t="s">
        <v>2628</v>
      </c>
      <c r="F49" s="30">
        <v>2338</v>
      </c>
      <c r="G49" s="31">
        <v>38811</v>
      </c>
      <c r="H49" s="30" t="s">
        <v>15</v>
      </c>
      <c r="I49" s="30" t="s">
        <v>3567</v>
      </c>
      <c r="J49" s="30">
        <v>0</v>
      </c>
      <c r="K49" s="30">
        <v>33.6</v>
      </c>
      <c r="L49" s="30">
        <v>0</v>
      </c>
      <c r="M49" s="30">
        <v>-33.6</v>
      </c>
      <c r="N49" s="30" t="s">
        <v>1290</v>
      </c>
    </row>
    <row r="50" spans="1:14">
      <c r="A50">
        <v>101010102001</v>
      </c>
      <c r="B50" t="s">
        <v>2902</v>
      </c>
      <c r="C50" t="s">
        <v>2626</v>
      </c>
      <c r="D50" t="s">
        <v>1288</v>
      </c>
      <c r="E50" t="s">
        <v>2628</v>
      </c>
      <c r="F50">
        <v>2386</v>
      </c>
      <c r="G50" s="1">
        <v>38815</v>
      </c>
      <c r="H50" t="s">
        <v>3852</v>
      </c>
      <c r="I50" t="s">
        <v>1855</v>
      </c>
      <c r="J50">
        <v>0</v>
      </c>
      <c r="K50">
        <v>150</v>
      </c>
      <c r="L50">
        <v>0</v>
      </c>
      <c r="M50">
        <v>-150</v>
      </c>
      <c r="N50" t="s">
        <v>1290</v>
      </c>
    </row>
    <row r="51" spans="1:14">
      <c r="A51">
        <v>101010102001</v>
      </c>
      <c r="B51" t="s">
        <v>2902</v>
      </c>
      <c r="C51" t="s">
        <v>2626</v>
      </c>
      <c r="D51" t="s">
        <v>1288</v>
      </c>
      <c r="E51" t="s">
        <v>2628</v>
      </c>
      <c r="F51">
        <v>2500</v>
      </c>
      <c r="G51" s="1">
        <v>38828</v>
      </c>
      <c r="H51" t="s">
        <v>253</v>
      </c>
      <c r="I51" t="s">
        <v>1855</v>
      </c>
      <c r="J51">
        <v>0</v>
      </c>
      <c r="K51">
        <v>626.82000000000005</v>
      </c>
      <c r="L51">
        <v>0</v>
      </c>
      <c r="M51">
        <v>-626.82000000000005</v>
      </c>
      <c r="N51" t="s">
        <v>1290</v>
      </c>
    </row>
    <row r="52" spans="1:14">
      <c r="A52">
        <v>101010102001</v>
      </c>
      <c r="B52" t="s">
        <v>2902</v>
      </c>
      <c r="C52" t="s">
        <v>2626</v>
      </c>
      <c r="D52" t="s">
        <v>1288</v>
      </c>
      <c r="E52" t="s">
        <v>2628</v>
      </c>
      <c r="F52">
        <v>2508</v>
      </c>
      <c r="G52" s="1">
        <v>38829</v>
      </c>
      <c r="H52" t="s">
        <v>264</v>
      </c>
      <c r="I52" t="s">
        <v>1855</v>
      </c>
      <c r="J52">
        <v>0</v>
      </c>
      <c r="K52">
        <v>442.4</v>
      </c>
      <c r="L52">
        <v>0</v>
      </c>
      <c r="M52">
        <v>-442.4</v>
      </c>
      <c r="N52" t="s">
        <v>1290</v>
      </c>
    </row>
    <row r="53" spans="1:14">
      <c r="A53">
        <v>101010102001</v>
      </c>
      <c r="B53" t="s">
        <v>2902</v>
      </c>
      <c r="C53" t="s">
        <v>2626</v>
      </c>
      <c r="D53" t="s">
        <v>1288</v>
      </c>
      <c r="E53" t="s">
        <v>2628</v>
      </c>
      <c r="F53">
        <v>2329</v>
      </c>
      <c r="G53" s="1">
        <v>38810</v>
      </c>
      <c r="H53" t="s">
        <v>4</v>
      </c>
      <c r="I53" t="s">
        <v>1855</v>
      </c>
      <c r="J53">
        <v>0</v>
      </c>
      <c r="K53">
        <v>162.96</v>
      </c>
      <c r="L53">
        <v>0</v>
      </c>
      <c r="M53">
        <v>-162.96</v>
      </c>
      <c r="N53" t="s">
        <v>1290</v>
      </c>
    </row>
    <row r="54" spans="1:14" ht="13.5" thickBot="1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2383</v>
      </c>
      <c r="G54" s="1">
        <v>38815</v>
      </c>
      <c r="H54" t="s">
        <v>3851</v>
      </c>
      <c r="I54" t="s">
        <v>1855</v>
      </c>
      <c r="J54">
        <v>0</v>
      </c>
      <c r="K54">
        <v>50</v>
      </c>
      <c r="L54">
        <v>0</v>
      </c>
      <c r="M54">
        <v>-50</v>
      </c>
      <c r="N54" t="s">
        <v>1290</v>
      </c>
    </row>
    <row r="55" spans="1:14" s="21" customFormat="1" ht="13.5" thickBot="1">
      <c r="A55" s="19">
        <v>101010102001</v>
      </c>
      <c r="B55" s="21" t="s">
        <v>2902</v>
      </c>
      <c r="C55" s="21" t="s">
        <v>2626</v>
      </c>
      <c r="D55" s="21" t="s">
        <v>1288</v>
      </c>
      <c r="E55" s="21" t="s">
        <v>2628</v>
      </c>
      <c r="F55" s="21">
        <v>2359</v>
      </c>
      <c r="G55" s="22">
        <v>38812</v>
      </c>
      <c r="H55" s="21" t="s">
        <v>1195</v>
      </c>
      <c r="I55" s="21" t="s">
        <v>159</v>
      </c>
      <c r="J55" s="21">
        <v>0</v>
      </c>
      <c r="K55" s="21">
        <v>24122.18</v>
      </c>
      <c r="L55" s="21">
        <v>0</v>
      </c>
      <c r="M55" s="21">
        <v>-24122.18</v>
      </c>
      <c r="N55" s="21" t="s">
        <v>1290</v>
      </c>
    </row>
    <row r="56" spans="1:14" ht="13.5" thickBot="1">
      <c r="A56">
        <v>101010102001</v>
      </c>
      <c r="B56" t="s">
        <v>2902</v>
      </c>
      <c r="C56" t="s">
        <v>2626</v>
      </c>
      <c r="D56" t="s">
        <v>1288</v>
      </c>
      <c r="E56" t="s">
        <v>2628</v>
      </c>
      <c r="F56">
        <v>2542</v>
      </c>
      <c r="G56" s="1">
        <v>38832</v>
      </c>
      <c r="H56" t="s">
        <v>1723</v>
      </c>
      <c r="I56" t="s">
        <v>1857</v>
      </c>
      <c r="J56">
        <v>0</v>
      </c>
      <c r="K56">
        <v>7440.05</v>
      </c>
      <c r="L56">
        <v>0</v>
      </c>
      <c r="M56">
        <v>-7440.05</v>
      </c>
      <c r="N56" t="s">
        <v>1290</v>
      </c>
    </row>
    <row r="57" spans="1:14" s="24" customFormat="1">
      <c r="A57" s="23">
        <v>101010102001</v>
      </c>
      <c r="B57" s="24" t="s">
        <v>2902</v>
      </c>
      <c r="C57" s="24" t="s">
        <v>2626</v>
      </c>
      <c r="D57" s="24" t="s">
        <v>1288</v>
      </c>
      <c r="E57" s="24" t="s">
        <v>2628</v>
      </c>
      <c r="F57" s="24">
        <v>2333</v>
      </c>
      <c r="G57" s="25">
        <v>38811</v>
      </c>
      <c r="H57" s="24" t="s">
        <v>13</v>
      </c>
      <c r="I57" s="24" t="s">
        <v>1322</v>
      </c>
      <c r="J57" s="24">
        <v>0</v>
      </c>
      <c r="K57" s="24">
        <v>12836.3</v>
      </c>
      <c r="L57" s="24">
        <v>0</v>
      </c>
      <c r="M57" s="24">
        <v>-12836.3</v>
      </c>
      <c r="N57" s="24" t="s">
        <v>1290</v>
      </c>
    </row>
    <row r="58" spans="1:14" s="27" customFormat="1">
      <c r="A58" s="26">
        <v>101010102001</v>
      </c>
      <c r="B58" s="27" t="s">
        <v>2902</v>
      </c>
      <c r="C58" s="27" t="s">
        <v>2626</v>
      </c>
      <c r="D58" s="27" t="s">
        <v>1288</v>
      </c>
      <c r="E58" s="27" t="s">
        <v>2628</v>
      </c>
      <c r="F58" s="27">
        <v>2448</v>
      </c>
      <c r="G58" s="28">
        <v>38820</v>
      </c>
      <c r="H58" s="27" t="s">
        <v>183</v>
      </c>
      <c r="I58" s="27" t="s">
        <v>1322</v>
      </c>
      <c r="J58" s="27">
        <v>0</v>
      </c>
      <c r="K58" s="27">
        <v>10741.84</v>
      </c>
      <c r="L58" s="27">
        <v>0</v>
      </c>
      <c r="M58" s="27">
        <v>-10741.84</v>
      </c>
      <c r="N58" s="27" t="s">
        <v>1290</v>
      </c>
    </row>
    <row r="59" spans="1:14" s="27" customFormat="1">
      <c r="A59" s="26">
        <v>101010102001</v>
      </c>
      <c r="B59" s="27" t="s">
        <v>2902</v>
      </c>
      <c r="C59" s="27" t="s">
        <v>2626</v>
      </c>
      <c r="D59" s="27" t="s">
        <v>1288</v>
      </c>
      <c r="E59" s="27" t="s">
        <v>2628</v>
      </c>
      <c r="F59" s="27">
        <v>2555</v>
      </c>
      <c r="G59" s="28">
        <v>38834</v>
      </c>
      <c r="H59" s="27" t="s">
        <v>3256</v>
      </c>
      <c r="I59" s="27" t="s">
        <v>1322</v>
      </c>
      <c r="J59" s="27">
        <v>0</v>
      </c>
      <c r="K59" s="27">
        <v>7175</v>
      </c>
      <c r="L59" s="27">
        <v>0</v>
      </c>
      <c r="M59" s="27">
        <v>-7175</v>
      </c>
      <c r="N59" s="27" t="s">
        <v>1290</v>
      </c>
    </row>
    <row r="60" spans="1:14" s="27" customFormat="1">
      <c r="A60" s="26">
        <v>101010102001</v>
      </c>
      <c r="B60" s="27" t="s">
        <v>2902</v>
      </c>
      <c r="C60" s="27" t="s">
        <v>2626</v>
      </c>
      <c r="D60" s="27" t="s">
        <v>1288</v>
      </c>
      <c r="E60" s="27" t="s">
        <v>2628</v>
      </c>
      <c r="F60" s="27">
        <v>2357</v>
      </c>
      <c r="G60" s="28">
        <v>38812</v>
      </c>
      <c r="H60" s="27" t="s">
        <v>1193</v>
      </c>
      <c r="I60" s="27" t="s">
        <v>1322</v>
      </c>
      <c r="J60" s="27">
        <v>0</v>
      </c>
      <c r="K60" s="27">
        <v>34645.949999999997</v>
      </c>
      <c r="L60" s="27">
        <v>0</v>
      </c>
      <c r="M60" s="27">
        <v>-34645.949999999997</v>
      </c>
      <c r="N60" s="27" t="s">
        <v>1290</v>
      </c>
    </row>
    <row r="61" spans="1:14" s="27" customFormat="1">
      <c r="A61" s="26">
        <v>101010102001</v>
      </c>
      <c r="B61" s="27" t="s">
        <v>2902</v>
      </c>
      <c r="C61" s="27" t="s">
        <v>2626</v>
      </c>
      <c r="D61" s="27" t="s">
        <v>1288</v>
      </c>
      <c r="E61" s="27" t="s">
        <v>2628</v>
      </c>
      <c r="F61" s="27">
        <v>2388</v>
      </c>
      <c r="G61" s="28">
        <v>38815</v>
      </c>
      <c r="H61" s="27" t="s">
        <v>3854</v>
      </c>
      <c r="I61" s="27" t="s">
        <v>1322</v>
      </c>
      <c r="J61" s="27">
        <v>0</v>
      </c>
      <c r="K61" s="27">
        <v>278.88</v>
      </c>
      <c r="L61" s="27">
        <v>0</v>
      </c>
      <c r="M61" s="27">
        <v>-278.88</v>
      </c>
      <c r="N61" s="27" t="s">
        <v>1290</v>
      </c>
    </row>
    <row r="62" spans="1:14" s="27" customFormat="1">
      <c r="A62" s="26">
        <v>101010102001</v>
      </c>
      <c r="B62" s="27" t="s">
        <v>2902</v>
      </c>
      <c r="C62" s="27" t="s">
        <v>2626</v>
      </c>
      <c r="D62" s="27" t="s">
        <v>1288</v>
      </c>
      <c r="E62" s="27" t="s">
        <v>2628</v>
      </c>
      <c r="F62" s="27">
        <v>2381</v>
      </c>
      <c r="G62" s="28">
        <v>38814</v>
      </c>
      <c r="H62" s="27" t="s">
        <v>3844</v>
      </c>
      <c r="I62" s="27" t="s">
        <v>1322</v>
      </c>
      <c r="J62" s="27">
        <v>0</v>
      </c>
      <c r="K62" s="27">
        <v>701.4</v>
      </c>
      <c r="L62" s="27">
        <v>0</v>
      </c>
      <c r="M62" s="27">
        <v>-701.4</v>
      </c>
      <c r="N62" s="27" t="s">
        <v>1290</v>
      </c>
    </row>
    <row r="63" spans="1:14" s="27" customFormat="1">
      <c r="A63" s="26">
        <v>101010102001</v>
      </c>
      <c r="B63" s="27" t="s">
        <v>2902</v>
      </c>
      <c r="C63" s="27" t="s">
        <v>2626</v>
      </c>
      <c r="D63" s="27" t="s">
        <v>1288</v>
      </c>
      <c r="E63" s="27" t="s">
        <v>2628</v>
      </c>
      <c r="F63" s="27">
        <v>2477</v>
      </c>
      <c r="G63" s="28">
        <v>38826</v>
      </c>
      <c r="H63" s="27" t="s">
        <v>217</v>
      </c>
      <c r="I63" s="27" t="s">
        <v>1322</v>
      </c>
      <c r="J63" s="27">
        <v>0</v>
      </c>
      <c r="K63" s="27">
        <v>42773.84</v>
      </c>
      <c r="L63" s="27">
        <v>0</v>
      </c>
      <c r="M63" s="27">
        <v>-42773.84</v>
      </c>
      <c r="N63" s="27" t="s">
        <v>1290</v>
      </c>
    </row>
    <row r="64" spans="1:14" s="27" customFormat="1">
      <c r="A64" s="26">
        <v>101010102001</v>
      </c>
      <c r="B64" s="27" t="s">
        <v>2902</v>
      </c>
      <c r="C64" s="27" t="s">
        <v>2626</v>
      </c>
      <c r="D64" s="27" t="s">
        <v>1288</v>
      </c>
      <c r="E64" s="27" t="s">
        <v>2628</v>
      </c>
      <c r="F64" s="27">
        <v>2494</v>
      </c>
      <c r="G64" s="28">
        <v>38827</v>
      </c>
      <c r="H64" s="27" t="s">
        <v>243</v>
      </c>
      <c r="I64" s="27" t="s">
        <v>1322</v>
      </c>
      <c r="J64" s="27">
        <v>0</v>
      </c>
      <c r="K64" s="27">
        <v>42773.84</v>
      </c>
      <c r="L64" s="27">
        <v>0</v>
      </c>
      <c r="M64" s="27">
        <v>-42773.84</v>
      </c>
      <c r="N64" s="27" t="s">
        <v>1290</v>
      </c>
    </row>
    <row r="65" spans="1:14" s="27" customFormat="1">
      <c r="A65" s="26">
        <v>101010102001</v>
      </c>
      <c r="B65" s="27" t="s">
        <v>2902</v>
      </c>
      <c r="C65" s="27" t="s">
        <v>2626</v>
      </c>
      <c r="D65" s="27" t="s">
        <v>1288</v>
      </c>
      <c r="E65" s="27" t="s">
        <v>2628</v>
      </c>
      <c r="F65" s="27">
        <v>2503</v>
      </c>
      <c r="G65" s="28">
        <v>38828</v>
      </c>
      <c r="H65" s="27" t="s">
        <v>255</v>
      </c>
      <c r="I65" s="27" t="s">
        <v>1322</v>
      </c>
      <c r="J65" s="27">
        <v>0</v>
      </c>
      <c r="K65" s="27">
        <v>4200</v>
      </c>
      <c r="L65" s="27">
        <v>0</v>
      </c>
      <c r="M65" s="27">
        <v>-4200</v>
      </c>
      <c r="N65" s="27" t="s">
        <v>1290</v>
      </c>
    </row>
    <row r="66" spans="1:14" s="27" customFormat="1">
      <c r="A66" s="26">
        <v>101010102001</v>
      </c>
      <c r="B66" s="27" t="s">
        <v>2902</v>
      </c>
      <c r="C66" s="27" t="s">
        <v>2626</v>
      </c>
      <c r="D66" s="27" t="s">
        <v>1288</v>
      </c>
      <c r="E66" s="27" t="s">
        <v>2628</v>
      </c>
      <c r="F66" s="27">
        <v>2543</v>
      </c>
      <c r="G66" s="28">
        <v>38832</v>
      </c>
      <c r="H66" s="27" t="s">
        <v>1724</v>
      </c>
      <c r="I66" s="27" t="s">
        <v>1322</v>
      </c>
      <c r="J66" s="27">
        <v>0</v>
      </c>
      <c r="K66" s="27">
        <v>21386.92</v>
      </c>
      <c r="L66" s="27">
        <v>0</v>
      </c>
      <c r="M66" s="27">
        <v>-21386.92</v>
      </c>
      <c r="N66" s="27" t="s">
        <v>1290</v>
      </c>
    </row>
    <row r="67" spans="1:14" s="27" customFormat="1">
      <c r="A67" s="26">
        <v>101010102001</v>
      </c>
      <c r="B67" s="27" t="s">
        <v>2902</v>
      </c>
      <c r="C67" s="27" t="s">
        <v>2626</v>
      </c>
      <c r="D67" s="27" t="s">
        <v>1288</v>
      </c>
      <c r="E67" s="27" t="s">
        <v>2628</v>
      </c>
      <c r="F67" s="27">
        <v>2463</v>
      </c>
      <c r="G67" s="28">
        <v>38820</v>
      </c>
      <c r="H67" s="27" t="s">
        <v>187</v>
      </c>
      <c r="I67" s="27" t="s">
        <v>1322</v>
      </c>
      <c r="J67" s="27">
        <v>0</v>
      </c>
      <c r="K67" s="27">
        <v>990</v>
      </c>
      <c r="L67" s="27">
        <v>0</v>
      </c>
      <c r="M67" s="27">
        <v>-990</v>
      </c>
      <c r="N67" s="27" t="s">
        <v>1290</v>
      </c>
    </row>
    <row r="68" spans="1:14" s="27" customFormat="1">
      <c r="A68" s="26">
        <v>101010102001</v>
      </c>
      <c r="B68" s="27" t="s">
        <v>2902</v>
      </c>
      <c r="C68" s="27" t="s">
        <v>2626</v>
      </c>
      <c r="D68" s="27" t="s">
        <v>1288</v>
      </c>
      <c r="E68" s="27" t="s">
        <v>2628</v>
      </c>
      <c r="F68" s="27">
        <v>2546</v>
      </c>
      <c r="G68" s="28">
        <v>38834</v>
      </c>
      <c r="H68" s="27" t="s">
        <v>3249</v>
      </c>
      <c r="I68" s="27" t="s">
        <v>1322</v>
      </c>
      <c r="J68" s="27">
        <v>0</v>
      </c>
      <c r="K68" s="27">
        <v>42773.84</v>
      </c>
      <c r="L68" s="27">
        <v>0</v>
      </c>
      <c r="M68" s="27">
        <v>-42773.84</v>
      </c>
      <c r="N68" s="27" t="s">
        <v>1290</v>
      </c>
    </row>
    <row r="69" spans="1:14" s="30" customFormat="1" ht="13.5" thickBot="1">
      <c r="A69" s="29">
        <v>101010102001</v>
      </c>
      <c r="B69" s="30" t="s">
        <v>2902</v>
      </c>
      <c r="C69" s="30" t="s">
        <v>2626</v>
      </c>
      <c r="D69" s="30" t="s">
        <v>1288</v>
      </c>
      <c r="E69" s="30" t="s">
        <v>2628</v>
      </c>
      <c r="F69" s="30">
        <v>2799</v>
      </c>
      <c r="G69" s="31">
        <v>38829</v>
      </c>
      <c r="H69" s="30" t="s">
        <v>266</v>
      </c>
      <c r="I69" s="30" t="s">
        <v>1322</v>
      </c>
      <c r="J69" s="30">
        <v>0</v>
      </c>
      <c r="K69" s="30">
        <v>4520</v>
      </c>
      <c r="L69" s="30">
        <v>0</v>
      </c>
      <c r="M69" s="30">
        <v>-4520</v>
      </c>
      <c r="N69" s="30" t="s">
        <v>1290</v>
      </c>
    </row>
    <row r="70" spans="1:14">
      <c r="A70">
        <v>101010102001</v>
      </c>
      <c r="B70" t="s">
        <v>2902</v>
      </c>
      <c r="C70" t="s">
        <v>2626</v>
      </c>
      <c r="D70" t="s">
        <v>1288</v>
      </c>
      <c r="E70" t="s">
        <v>2628</v>
      </c>
      <c r="F70">
        <v>2326</v>
      </c>
      <c r="G70" s="1">
        <v>38810</v>
      </c>
      <c r="H70" t="s">
        <v>1</v>
      </c>
      <c r="I70" s="27" t="s">
        <v>1332</v>
      </c>
      <c r="J70">
        <v>0</v>
      </c>
      <c r="K70">
        <v>789.73</v>
      </c>
      <c r="L70">
        <v>0</v>
      </c>
      <c r="M70">
        <v>-789.73</v>
      </c>
      <c r="N70" t="s">
        <v>1290</v>
      </c>
    </row>
    <row r="71" spans="1:14">
      <c r="A71">
        <v>101010102001</v>
      </c>
      <c r="B71" t="s">
        <v>2902</v>
      </c>
      <c r="C71" t="s">
        <v>2626</v>
      </c>
      <c r="D71" t="s">
        <v>1288</v>
      </c>
      <c r="E71" t="s">
        <v>2628</v>
      </c>
      <c r="F71">
        <v>2501</v>
      </c>
      <c r="G71" s="1">
        <v>38828</v>
      </c>
      <c r="H71" t="s">
        <v>254</v>
      </c>
      <c r="I71" s="27" t="s">
        <v>1332</v>
      </c>
      <c r="J71">
        <v>0</v>
      </c>
      <c r="K71">
        <v>3722.59</v>
      </c>
      <c r="L71">
        <v>0</v>
      </c>
      <c r="M71">
        <v>-3722.59</v>
      </c>
      <c r="N71" t="s">
        <v>1290</v>
      </c>
    </row>
    <row r="72" spans="1:14">
      <c r="A72">
        <v>101010102001</v>
      </c>
      <c r="B72" t="s">
        <v>2902</v>
      </c>
      <c r="C72" t="s">
        <v>2626</v>
      </c>
      <c r="D72" t="s">
        <v>1288</v>
      </c>
      <c r="E72" t="s">
        <v>2628</v>
      </c>
      <c r="F72">
        <v>2587</v>
      </c>
      <c r="G72" s="1">
        <v>38835</v>
      </c>
      <c r="H72" t="s">
        <v>369</v>
      </c>
      <c r="I72" s="27" t="s">
        <v>1316</v>
      </c>
      <c r="J72">
        <v>0</v>
      </c>
      <c r="K72">
        <v>19566.04</v>
      </c>
      <c r="L72">
        <v>0</v>
      </c>
      <c r="M72">
        <v>-19566.04</v>
      </c>
      <c r="N72" t="s">
        <v>1290</v>
      </c>
    </row>
    <row r="73" spans="1:14">
      <c r="A73">
        <v>101010102001</v>
      </c>
      <c r="B73" t="s">
        <v>2902</v>
      </c>
      <c r="C73" t="s">
        <v>2626</v>
      </c>
      <c r="D73" t="s">
        <v>1288</v>
      </c>
      <c r="E73" t="s">
        <v>2628</v>
      </c>
      <c r="F73">
        <v>2332</v>
      </c>
      <c r="G73" s="1">
        <v>38811</v>
      </c>
      <c r="H73" t="s">
        <v>12</v>
      </c>
      <c r="I73" s="27" t="s">
        <v>1316</v>
      </c>
      <c r="J73">
        <v>0</v>
      </c>
      <c r="K73">
        <v>17918.52</v>
      </c>
      <c r="L73">
        <v>0</v>
      </c>
      <c r="M73">
        <v>-17918.52</v>
      </c>
      <c r="N73" t="s">
        <v>1290</v>
      </c>
    </row>
    <row r="74" spans="1:14">
      <c r="A74">
        <v>101010102001</v>
      </c>
      <c r="B74" t="s">
        <v>2902</v>
      </c>
      <c r="C74" t="s">
        <v>2626</v>
      </c>
      <c r="D74" t="s">
        <v>1288</v>
      </c>
      <c r="E74" t="s">
        <v>2628</v>
      </c>
      <c r="F74">
        <v>2646</v>
      </c>
      <c r="G74" s="1">
        <v>38814</v>
      </c>
      <c r="H74" t="s">
        <v>3846</v>
      </c>
      <c r="I74" s="27" t="s">
        <v>1316</v>
      </c>
      <c r="J74">
        <v>0</v>
      </c>
      <c r="K74">
        <v>16089.41</v>
      </c>
      <c r="L74">
        <v>0</v>
      </c>
      <c r="M74">
        <v>-16089.41</v>
      </c>
      <c r="N74" t="s">
        <v>1290</v>
      </c>
    </row>
    <row r="75" spans="1:14">
      <c r="A75">
        <v>101010102001</v>
      </c>
      <c r="B75" t="s">
        <v>2902</v>
      </c>
      <c r="C75" t="s">
        <v>2626</v>
      </c>
      <c r="D75" t="s">
        <v>1288</v>
      </c>
      <c r="E75" t="s">
        <v>2628</v>
      </c>
      <c r="F75">
        <v>2355</v>
      </c>
      <c r="G75" s="1">
        <v>38812</v>
      </c>
      <c r="H75" t="s">
        <v>1192</v>
      </c>
      <c r="I75" s="27" t="s">
        <v>1316</v>
      </c>
      <c r="J75">
        <v>0</v>
      </c>
      <c r="K75">
        <v>21850.9</v>
      </c>
      <c r="L75">
        <v>0</v>
      </c>
      <c r="M75">
        <v>-21850.9</v>
      </c>
      <c r="N75" t="s">
        <v>1290</v>
      </c>
    </row>
    <row r="76" spans="1:14">
      <c r="A76">
        <v>101010102001</v>
      </c>
      <c r="B76" t="s">
        <v>2902</v>
      </c>
      <c r="C76" t="s">
        <v>2626</v>
      </c>
      <c r="D76" t="s">
        <v>1288</v>
      </c>
      <c r="E76" t="s">
        <v>2628</v>
      </c>
      <c r="F76">
        <v>2645</v>
      </c>
      <c r="G76" s="1">
        <v>38814</v>
      </c>
      <c r="H76" t="s">
        <v>1192</v>
      </c>
      <c r="I76" s="27" t="s">
        <v>1316</v>
      </c>
      <c r="J76">
        <v>0</v>
      </c>
      <c r="K76">
        <v>21850.9</v>
      </c>
      <c r="L76">
        <v>0</v>
      </c>
      <c r="M76">
        <v>-21850.9</v>
      </c>
      <c r="N76" t="s">
        <v>1290</v>
      </c>
    </row>
    <row r="77" spans="1:14">
      <c r="A77">
        <v>101010102001</v>
      </c>
      <c r="B77" t="s">
        <v>2902</v>
      </c>
      <c r="C77" t="s">
        <v>2626</v>
      </c>
      <c r="D77" t="s">
        <v>1288</v>
      </c>
      <c r="E77" t="s">
        <v>2628</v>
      </c>
      <c r="F77">
        <v>2548</v>
      </c>
      <c r="G77" s="1">
        <v>38834</v>
      </c>
      <c r="H77" t="s">
        <v>3250</v>
      </c>
      <c r="I77" s="27" t="s">
        <v>1316</v>
      </c>
      <c r="J77">
        <v>0</v>
      </c>
      <c r="K77">
        <v>19566.04</v>
      </c>
      <c r="L77">
        <v>0</v>
      </c>
      <c r="M77">
        <v>-19566.04</v>
      </c>
      <c r="N77" t="s">
        <v>1290</v>
      </c>
    </row>
    <row r="78" spans="1:14">
      <c r="A78">
        <v>101010102001</v>
      </c>
      <c r="B78" t="s">
        <v>2902</v>
      </c>
      <c r="C78" t="s">
        <v>2626</v>
      </c>
      <c r="D78" t="s">
        <v>1288</v>
      </c>
      <c r="E78" t="s">
        <v>2628</v>
      </c>
      <c r="F78">
        <v>2408</v>
      </c>
      <c r="G78" s="1">
        <v>38819</v>
      </c>
      <c r="H78" t="s">
        <v>174</v>
      </c>
      <c r="I78" s="27" t="s">
        <v>1316</v>
      </c>
      <c r="J78">
        <v>0</v>
      </c>
      <c r="K78">
        <v>19132.37</v>
      </c>
      <c r="L78">
        <v>0</v>
      </c>
      <c r="M78">
        <v>-19132.37</v>
      </c>
      <c r="N78" t="s">
        <v>1290</v>
      </c>
    </row>
    <row r="79" spans="1:14">
      <c r="A79">
        <v>101010102001</v>
      </c>
      <c r="B79" t="s">
        <v>2902</v>
      </c>
      <c r="C79" t="s">
        <v>2626</v>
      </c>
      <c r="D79" t="s">
        <v>1288</v>
      </c>
      <c r="E79" t="s">
        <v>2628</v>
      </c>
      <c r="F79">
        <v>2544</v>
      </c>
      <c r="G79" s="1">
        <v>38833</v>
      </c>
      <c r="H79" t="s">
        <v>1737</v>
      </c>
      <c r="I79" s="27" t="s">
        <v>1316</v>
      </c>
      <c r="J79">
        <v>0</v>
      </c>
      <c r="K79">
        <v>19566.04</v>
      </c>
      <c r="L79">
        <v>0</v>
      </c>
      <c r="M79">
        <v>-19566.04</v>
      </c>
      <c r="N79" t="s">
        <v>1290</v>
      </c>
    </row>
    <row r="80" spans="1:14">
      <c r="A80">
        <v>101010102001</v>
      </c>
      <c r="B80" t="s">
        <v>2902</v>
      </c>
      <c r="C80" t="s">
        <v>2626</v>
      </c>
      <c r="D80" t="s">
        <v>1288</v>
      </c>
      <c r="E80" t="s">
        <v>2628</v>
      </c>
      <c r="F80">
        <v>2449</v>
      </c>
      <c r="G80" s="1">
        <v>38820</v>
      </c>
      <c r="H80" t="s">
        <v>184</v>
      </c>
      <c r="I80" s="27" t="s">
        <v>1316</v>
      </c>
      <c r="J80">
        <v>0</v>
      </c>
      <c r="K80">
        <v>36708.730000000003</v>
      </c>
      <c r="L80">
        <v>0</v>
      </c>
      <c r="M80">
        <v>-36708.730000000003</v>
      </c>
      <c r="N80" t="s">
        <v>1290</v>
      </c>
    </row>
    <row r="81" spans="1:14">
      <c r="A81">
        <v>101010102001</v>
      </c>
      <c r="B81" t="s">
        <v>2902</v>
      </c>
      <c r="C81" t="s">
        <v>2626</v>
      </c>
      <c r="D81" t="s">
        <v>1288</v>
      </c>
      <c r="E81" t="s">
        <v>2628</v>
      </c>
      <c r="F81">
        <v>2588</v>
      </c>
      <c r="G81" s="1">
        <v>38835</v>
      </c>
      <c r="H81" t="s">
        <v>370</v>
      </c>
      <c r="I81" s="27" t="s">
        <v>1316</v>
      </c>
      <c r="J81">
        <v>0</v>
      </c>
      <c r="K81">
        <v>27879.73</v>
      </c>
      <c r="L81">
        <v>0</v>
      </c>
      <c r="M81">
        <v>-27879.73</v>
      </c>
      <c r="N81" t="s">
        <v>1290</v>
      </c>
    </row>
    <row r="82" spans="1:14">
      <c r="A82">
        <v>101010102001</v>
      </c>
      <c r="B82" t="s">
        <v>2902</v>
      </c>
      <c r="C82" t="s">
        <v>2626</v>
      </c>
      <c r="D82" t="s">
        <v>1288</v>
      </c>
      <c r="E82" t="s">
        <v>2628</v>
      </c>
      <c r="F82">
        <v>2497</v>
      </c>
      <c r="G82" s="1">
        <v>38828</v>
      </c>
      <c r="H82" t="s">
        <v>252</v>
      </c>
      <c r="I82" s="27" t="s">
        <v>1316</v>
      </c>
      <c r="J82">
        <v>0</v>
      </c>
      <c r="K82">
        <v>19567.490000000002</v>
      </c>
      <c r="L82">
        <v>0</v>
      </c>
      <c r="M82">
        <v>-19567.490000000002</v>
      </c>
      <c r="N82" t="s">
        <v>1290</v>
      </c>
    </row>
    <row r="83" spans="1:14">
      <c r="A83">
        <v>101010102001</v>
      </c>
      <c r="B83" t="s">
        <v>2902</v>
      </c>
      <c r="C83" t="s">
        <v>2626</v>
      </c>
      <c r="D83" t="s">
        <v>1288</v>
      </c>
      <c r="E83" t="s">
        <v>2628</v>
      </c>
      <c r="F83">
        <v>2325</v>
      </c>
      <c r="G83" s="1">
        <v>38811</v>
      </c>
      <c r="H83" t="s">
        <v>10</v>
      </c>
      <c r="I83" s="27" t="s">
        <v>1316</v>
      </c>
      <c r="J83">
        <v>0</v>
      </c>
      <c r="K83">
        <v>19228.5</v>
      </c>
      <c r="L83">
        <v>0</v>
      </c>
      <c r="M83">
        <v>-19228.5</v>
      </c>
      <c r="N83" t="s">
        <v>1290</v>
      </c>
    </row>
    <row r="84" spans="1:14">
      <c r="A84">
        <v>101010102001</v>
      </c>
      <c r="B84" t="s">
        <v>2902</v>
      </c>
      <c r="C84" t="s">
        <v>2626</v>
      </c>
      <c r="D84" t="s">
        <v>1288</v>
      </c>
      <c r="E84" t="s">
        <v>2628</v>
      </c>
      <c r="F84">
        <v>2400</v>
      </c>
      <c r="G84" s="1">
        <v>38817</v>
      </c>
      <c r="H84" t="s">
        <v>2146</v>
      </c>
      <c r="I84" s="27" t="s">
        <v>1316</v>
      </c>
      <c r="J84">
        <v>0</v>
      </c>
      <c r="K84">
        <v>13546.63</v>
      </c>
      <c r="L84">
        <v>0</v>
      </c>
      <c r="M84">
        <v>-13546.63</v>
      </c>
      <c r="N84" t="s">
        <v>1290</v>
      </c>
    </row>
    <row r="85" spans="1:14">
      <c r="A85">
        <v>101010102001</v>
      </c>
      <c r="B85" t="s">
        <v>2902</v>
      </c>
      <c r="C85" t="s">
        <v>2626</v>
      </c>
      <c r="D85" t="s">
        <v>1288</v>
      </c>
      <c r="E85" t="s">
        <v>2628</v>
      </c>
      <c r="F85">
        <v>2541</v>
      </c>
      <c r="G85" s="1">
        <v>38831</v>
      </c>
      <c r="H85" t="s">
        <v>267</v>
      </c>
      <c r="I85" s="27" t="s">
        <v>1316</v>
      </c>
      <c r="J85">
        <v>0</v>
      </c>
      <c r="K85">
        <v>19664.34</v>
      </c>
      <c r="L85">
        <v>0</v>
      </c>
      <c r="M85">
        <v>-19664.34</v>
      </c>
      <c r="N85" t="s">
        <v>1290</v>
      </c>
    </row>
    <row r="86" spans="1:14">
      <c r="A86">
        <v>101010102001</v>
      </c>
      <c r="B86" t="s">
        <v>2902</v>
      </c>
      <c r="C86" t="s">
        <v>2626</v>
      </c>
      <c r="D86" t="s">
        <v>1288</v>
      </c>
      <c r="E86" t="s">
        <v>2628</v>
      </c>
      <c r="F86">
        <v>2403</v>
      </c>
      <c r="G86" s="1">
        <v>38818</v>
      </c>
      <c r="H86" t="s">
        <v>163</v>
      </c>
      <c r="I86" s="27" t="s">
        <v>1316</v>
      </c>
      <c r="J86">
        <v>0</v>
      </c>
      <c r="K86">
        <v>10432.299999999999</v>
      </c>
      <c r="L86">
        <v>0</v>
      </c>
      <c r="M86">
        <v>-10432.299999999999</v>
      </c>
      <c r="N86" t="s">
        <v>1290</v>
      </c>
    </row>
    <row r="87" spans="1:14">
      <c r="A87">
        <v>101010102001</v>
      </c>
      <c r="B87" t="s">
        <v>2902</v>
      </c>
      <c r="C87" t="s">
        <v>2626</v>
      </c>
      <c r="D87" t="s">
        <v>1288</v>
      </c>
      <c r="E87" t="s">
        <v>2628</v>
      </c>
      <c r="F87">
        <v>2485</v>
      </c>
      <c r="G87" s="1">
        <v>38827</v>
      </c>
      <c r="H87" t="s">
        <v>237</v>
      </c>
      <c r="I87" s="27" t="s">
        <v>1316</v>
      </c>
      <c r="J87">
        <v>0</v>
      </c>
      <c r="K87">
        <v>9560.1</v>
      </c>
      <c r="L87">
        <v>0</v>
      </c>
      <c r="M87">
        <v>-9560.1</v>
      </c>
      <c r="N87" t="s">
        <v>1290</v>
      </c>
    </row>
    <row r="88" spans="1:14">
      <c r="A88">
        <v>101010102001</v>
      </c>
      <c r="B88" t="s">
        <v>2902</v>
      </c>
      <c r="C88" t="s">
        <v>2626</v>
      </c>
      <c r="D88" t="s">
        <v>1288</v>
      </c>
      <c r="E88" t="s">
        <v>2628</v>
      </c>
      <c r="F88">
        <v>2476</v>
      </c>
      <c r="G88" s="1">
        <v>38826</v>
      </c>
      <c r="H88" t="s">
        <v>216</v>
      </c>
      <c r="I88" s="27" t="s">
        <v>1316</v>
      </c>
      <c r="J88">
        <v>0</v>
      </c>
      <c r="K88">
        <v>19226.05</v>
      </c>
      <c r="L88">
        <v>0</v>
      </c>
      <c r="M88">
        <v>-19226.05</v>
      </c>
      <c r="N88" t="s">
        <v>1290</v>
      </c>
    </row>
    <row r="89" spans="1:14">
      <c r="A89">
        <v>101010102001</v>
      </c>
      <c r="B89" t="s">
        <v>2902</v>
      </c>
      <c r="C89" t="s">
        <v>2626</v>
      </c>
      <c r="D89" t="s">
        <v>1288</v>
      </c>
      <c r="E89" t="s">
        <v>2628</v>
      </c>
      <c r="F89">
        <v>2493</v>
      </c>
      <c r="G89" s="1">
        <v>38827</v>
      </c>
      <c r="H89" t="s">
        <v>242</v>
      </c>
      <c r="I89" s="27" t="s">
        <v>1316</v>
      </c>
      <c r="J89">
        <v>0</v>
      </c>
      <c r="K89">
        <v>26092.91</v>
      </c>
      <c r="L89">
        <v>0</v>
      </c>
      <c r="M89">
        <v>-26092.91</v>
      </c>
      <c r="N89" t="s">
        <v>1290</v>
      </c>
    </row>
    <row r="90" spans="1:14">
      <c r="A90">
        <v>101010102001</v>
      </c>
      <c r="B90" t="s">
        <v>2902</v>
      </c>
      <c r="C90" t="s">
        <v>2626</v>
      </c>
      <c r="D90" t="s">
        <v>1288</v>
      </c>
      <c r="E90" t="s">
        <v>2628</v>
      </c>
      <c r="F90">
        <v>2472</v>
      </c>
      <c r="G90" s="1">
        <v>38825</v>
      </c>
      <c r="H90" t="s">
        <v>203</v>
      </c>
      <c r="I90" s="27" t="s">
        <v>1316</v>
      </c>
      <c r="J90">
        <v>0</v>
      </c>
      <c r="K90">
        <v>27098.15</v>
      </c>
      <c r="L90">
        <v>0</v>
      </c>
      <c r="M90">
        <v>-27098.15</v>
      </c>
      <c r="N90" t="s">
        <v>1290</v>
      </c>
    </row>
    <row r="91" spans="1:14" ht="13.5" thickBot="1">
      <c r="A91">
        <v>101010102001</v>
      </c>
      <c r="B91" t="s">
        <v>2902</v>
      </c>
      <c r="C91" t="s">
        <v>2626</v>
      </c>
      <c r="D91" t="s">
        <v>1288</v>
      </c>
      <c r="E91" t="s">
        <v>2628</v>
      </c>
      <c r="F91">
        <v>2466</v>
      </c>
      <c r="G91" s="1">
        <v>38824</v>
      </c>
      <c r="H91" t="s">
        <v>191</v>
      </c>
      <c r="I91" s="27" t="s">
        <v>1316</v>
      </c>
      <c r="J91">
        <v>0</v>
      </c>
      <c r="K91">
        <v>17392.84</v>
      </c>
      <c r="L91">
        <v>0</v>
      </c>
      <c r="M91">
        <v>-17392.84</v>
      </c>
      <c r="N91" t="s">
        <v>1290</v>
      </c>
    </row>
    <row r="92" spans="1:14" s="21" customFormat="1" ht="13.5" thickBot="1">
      <c r="A92" s="19">
        <v>101010102001</v>
      </c>
      <c r="B92" s="21" t="s">
        <v>2902</v>
      </c>
      <c r="C92" s="21" t="s">
        <v>2626</v>
      </c>
      <c r="D92" s="21" t="s">
        <v>1288</v>
      </c>
      <c r="E92" s="21" t="s">
        <v>2628</v>
      </c>
      <c r="F92" s="21">
        <v>2411</v>
      </c>
      <c r="G92" s="22">
        <v>38819</v>
      </c>
      <c r="H92" s="21" t="s">
        <v>177</v>
      </c>
      <c r="I92" s="21" t="s">
        <v>1861</v>
      </c>
      <c r="J92" s="21">
        <v>0</v>
      </c>
      <c r="K92" s="21">
        <v>154.84</v>
      </c>
      <c r="L92" s="21">
        <v>0</v>
      </c>
      <c r="M92" s="21">
        <v>-154.84</v>
      </c>
      <c r="N92" s="21" t="s">
        <v>1290</v>
      </c>
    </row>
    <row r="93" spans="1:14" ht="13.5" thickBot="1">
      <c r="A93">
        <v>101010102001</v>
      </c>
      <c r="B93" t="s">
        <v>2902</v>
      </c>
      <c r="C93" t="s">
        <v>2626</v>
      </c>
      <c r="D93" t="s">
        <v>1288</v>
      </c>
      <c r="E93" t="s">
        <v>2628</v>
      </c>
      <c r="F93">
        <v>2366</v>
      </c>
      <c r="G93" s="1">
        <v>38812</v>
      </c>
      <c r="H93" t="s">
        <v>3822</v>
      </c>
      <c r="I93" t="s">
        <v>1868</v>
      </c>
      <c r="J93">
        <v>0</v>
      </c>
      <c r="K93">
        <v>1324.28</v>
      </c>
      <c r="L93">
        <v>0</v>
      </c>
      <c r="M93">
        <v>-1324.28</v>
      </c>
      <c r="N93" t="s">
        <v>1290</v>
      </c>
    </row>
    <row r="94" spans="1:14" s="21" customFormat="1" ht="13.5" thickBot="1">
      <c r="A94" s="19">
        <v>101010102001</v>
      </c>
      <c r="B94" s="21" t="s">
        <v>2902</v>
      </c>
      <c r="C94" s="21" t="s">
        <v>2626</v>
      </c>
      <c r="D94" s="21" t="s">
        <v>1288</v>
      </c>
      <c r="E94" s="21" t="s">
        <v>2628</v>
      </c>
      <c r="F94" s="21">
        <v>2328</v>
      </c>
      <c r="G94" s="22">
        <v>38810</v>
      </c>
      <c r="H94" s="21" t="s">
        <v>3</v>
      </c>
      <c r="I94" s="21" t="s">
        <v>1340</v>
      </c>
      <c r="J94" s="21">
        <v>0</v>
      </c>
      <c r="K94" s="21">
        <v>171</v>
      </c>
      <c r="L94" s="21">
        <v>0</v>
      </c>
      <c r="M94" s="21">
        <v>-171</v>
      </c>
      <c r="N94" s="21" t="s">
        <v>1290</v>
      </c>
    </row>
    <row r="95" spans="1:14">
      <c r="A95">
        <v>101010102001</v>
      </c>
      <c r="B95" t="s">
        <v>2902</v>
      </c>
      <c r="C95" t="s">
        <v>2626</v>
      </c>
      <c r="D95" t="s">
        <v>1288</v>
      </c>
      <c r="E95" t="s">
        <v>2628</v>
      </c>
      <c r="F95">
        <v>2621</v>
      </c>
      <c r="G95" s="1">
        <v>38835</v>
      </c>
      <c r="H95" t="s">
        <v>372</v>
      </c>
      <c r="I95" t="s">
        <v>1859</v>
      </c>
      <c r="J95">
        <v>0</v>
      </c>
      <c r="K95">
        <v>555</v>
      </c>
      <c r="L95">
        <v>0</v>
      </c>
      <c r="M95">
        <v>-555</v>
      </c>
      <c r="N95" t="s">
        <v>1290</v>
      </c>
    </row>
    <row r="96" spans="1:14" ht="13.5" thickBot="1">
      <c r="A96">
        <v>101010102001</v>
      </c>
      <c r="B96" t="s">
        <v>2902</v>
      </c>
      <c r="C96" t="s">
        <v>2626</v>
      </c>
      <c r="D96" t="s">
        <v>1288</v>
      </c>
      <c r="E96" t="s">
        <v>2628</v>
      </c>
      <c r="F96">
        <v>2475</v>
      </c>
      <c r="G96" s="1">
        <v>38825</v>
      </c>
      <c r="H96" t="s">
        <v>205</v>
      </c>
      <c r="I96" t="s">
        <v>1859</v>
      </c>
      <c r="J96">
        <v>0</v>
      </c>
      <c r="K96">
        <v>555</v>
      </c>
      <c r="L96">
        <v>0</v>
      </c>
      <c r="M96">
        <v>-555</v>
      </c>
      <c r="N96" t="s">
        <v>1290</v>
      </c>
    </row>
    <row r="97" spans="1:14" s="21" customFormat="1" ht="13.5" thickBot="1">
      <c r="A97" s="19">
        <v>101010102001</v>
      </c>
      <c r="B97" s="21" t="s">
        <v>2902</v>
      </c>
      <c r="C97" s="21" t="s">
        <v>2626</v>
      </c>
      <c r="D97" s="21" t="s">
        <v>1288</v>
      </c>
      <c r="E97" s="21" t="s">
        <v>2628</v>
      </c>
      <c r="F97" s="21">
        <v>2473</v>
      </c>
      <c r="G97" s="22">
        <v>38825</v>
      </c>
      <c r="H97" s="21" t="s">
        <v>204</v>
      </c>
      <c r="I97" s="21" t="s">
        <v>1863</v>
      </c>
      <c r="J97" s="21">
        <v>0</v>
      </c>
      <c r="K97" s="21">
        <v>538.38</v>
      </c>
      <c r="L97" s="21">
        <v>0</v>
      </c>
      <c r="M97" s="21">
        <v>-538.38</v>
      </c>
      <c r="N97" s="21" t="s">
        <v>1290</v>
      </c>
    </row>
    <row r="98" spans="1:14" ht="13.5" thickBot="1">
      <c r="A98">
        <v>101010102001</v>
      </c>
      <c r="B98" t="s">
        <v>2902</v>
      </c>
      <c r="C98" t="s">
        <v>2626</v>
      </c>
      <c r="D98" t="s">
        <v>1288</v>
      </c>
      <c r="E98" t="s">
        <v>2628</v>
      </c>
      <c r="F98">
        <v>2504</v>
      </c>
      <c r="G98" s="1">
        <v>38828</v>
      </c>
      <c r="H98" t="s">
        <v>256</v>
      </c>
      <c r="I98" t="s">
        <v>1860</v>
      </c>
      <c r="J98">
        <v>0</v>
      </c>
      <c r="K98">
        <v>80</v>
      </c>
      <c r="L98">
        <v>0</v>
      </c>
      <c r="M98">
        <v>-80</v>
      </c>
      <c r="N98" t="s">
        <v>1290</v>
      </c>
    </row>
    <row r="99" spans="1:14" s="24" customFormat="1">
      <c r="A99" s="23">
        <v>101010102001</v>
      </c>
      <c r="B99" s="24" t="s">
        <v>2902</v>
      </c>
      <c r="C99" s="24" t="s">
        <v>2626</v>
      </c>
      <c r="D99" s="24" t="s">
        <v>1288</v>
      </c>
      <c r="E99" s="24" t="s">
        <v>2628</v>
      </c>
      <c r="F99" s="24">
        <v>2470</v>
      </c>
      <c r="G99" s="25">
        <v>38824</v>
      </c>
      <c r="H99" s="24" t="s">
        <v>194</v>
      </c>
      <c r="I99" s="24" t="s">
        <v>1313</v>
      </c>
      <c r="J99" s="24">
        <v>0</v>
      </c>
      <c r="K99" s="24">
        <v>350</v>
      </c>
      <c r="L99" s="24">
        <v>0</v>
      </c>
      <c r="M99" s="24">
        <v>-350</v>
      </c>
      <c r="N99" s="24" t="s">
        <v>1290</v>
      </c>
    </row>
    <row r="100" spans="1:14" s="27" customFormat="1">
      <c r="A100" s="26">
        <v>101010102001</v>
      </c>
      <c r="B100" s="27" t="s">
        <v>2902</v>
      </c>
      <c r="C100" s="27" t="s">
        <v>2626</v>
      </c>
      <c r="D100" s="27" t="s">
        <v>1288</v>
      </c>
      <c r="E100" s="27" t="s">
        <v>2628</v>
      </c>
      <c r="F100" s="27">
        <v>2551</v>
      </c>
      <c r="G100" s="28">
        <v>38834</v>
      </c>
      <c r="H100" s="27" t="s">
        <v>3253</v>
      </c>
      <c r="I100" s="27" t="s">
        <v>1313</v>
      </c>
      <c r="J100" s="27">
        <v>0</v>
      </c>
      <c r="K100" s="27">
        <v>85</v>
      </c>
      <c r="L100" s="27">
        <v>0</v>
      </c>
      <c r="M100" s="27">
        <v>-85</v>
      </c>
      <c r="N100" s="27" t="s">
        <v>1290</v>
      </c>
    </row>
    <row r="101" spans="1:14" s="27" customFormat="1">
      <c r="A101" s="26">
        <v>101010102001</v>
      </c>
      <c r="B101" s="27" t="s">
        <v>2902</v>
      </c>
      <c r="C101" s="27" t="s">
        <v>2626</v>
      </c>
      <c r="D101" s="27" t="s">
        <v>1288</v>
      </c>
      <c r="E101" s="27" t="s">
        <v>2628</v>
      </c>
      <c r="F101" s="27">
        <v>2372</v>
      </c>
      <c r="G101" s="28">
        <v>38813</v>
      </c>
      <c r="H101" s="27" t="s">
        <v>3835</v>
      </c>
      <c r="I101" s="27" t="s">
        <v>3561</v>
      </c>
      <c r="J101" s="27">
        <v>0</v>
      </c>
      <c r="K101" s="27">
        <v>138.75</v>
      </c>
      <c r="L101" s="27">
        <v>0</v>
      </c>
      <c r="M101" s="27">
        <v>-138.75</v>
      </c>
      <c r="N101" s="27" t="s">
        <v>1290</v>
      </c>
    </row>
    <row r="102" spans="1:14" s="27" customFormat="1">
      <c r="A102" s="26">
        <v>101010102001</v>
      </c>
      <c r="B102" s="27" t="s">
        <v>2902</v>
      </c>
      <c r="C102" s="27" t="s">
        <v>2626</v>
      </c>
      <c r="D102" s="27" t="s">
        <v>1288</v>
      </c>
      <c r="E102" s="27" t="s">
        <v>2628</v>
      </c>
      <c r="F102" s="27">
        <v>2492</v>
      </c>
      <c r="G102" s="28">
        <v>38827</v>
      </c>
      <c r="H102" s="27" t="s">
        <v>241</v>
      </c>
      <c r="I102" s="27" t="s">
        <v>3561</v>
      </c>
      <c r="J102" s="27">
        <v>0</v>
      </c>
      <c r="K102" s="27">
        <v>138.75</v>
      </c>
      <c r="L102" s="27">
        <v>0</v>
      </c>
      <c r="M102" s="27">
        <v>-138.75</v>
      </c>
      <c r="N102" s="27" t="s">
        <v>1290</v>
      </c>
    </row>
    <row r="103" spans="1:14" s="30" customFormat="1" ht="13.5" thickBot="1">
      <c r="A103" s="29">
        <v>101010102001</v>
      </c>
      <c r="B103" s="30" t="s">
        <v>2902</v>
      </c>
      <c r="C103" s="30" t="s">
        <v>2626</v>
      </c>
      <c r="D103" s="30" t="s">
        <v>1288</v>
      </c>
      <c r="E103" s="30" t="s">
        <v>2628</v>
      </c>
      <c r="F103" s="30">
        <v>2407</v>
      </c>
      <c r="G103" s="31">
        <v>38819</v>
      </c>
      <c r="H103" s="30" t="s">
        <v>173</v>
      </c>
      <c r="I103" s="30" t="s">
        <v>3561</v>
      </c>
      <c r="J103" s="30">
        <v>0</v>
      </c>
      <c r="K103" s="30">
        <v>29</v>
      </c>
      <c r="L103" s="30">
        <v>0</v>
      </c>
      <c r="M103" s="30">
        <v>-29</v>
      </c>
      <c r="N103" s="30" t="s">
        <v>1290</v>
      </c>
    </row>
    <row r="104" spans="1:14" ht="13.5" thickBot="1">
      <c r="A104">
        <v>101010102001</v>
      </c>
      <c r="B104" t="s">
        <v>2902</v>
      </c>
      <c r="C104" t="s">
        <v>2626</v>
      </c>
      <c r="D104" t="s">
        <v>1288</v>
      </c>
      <c r="E104" t="s">
        <v>2628</v>
      </c>
      <c r="F104">
        <v>2486</v>
      </c>
      <c r="G104" s="1">
        <v>38827</v>
      </c>
      <c r="H104" t="s">
        <v>238</v>
      </c>
      <c r="I104" t="s">
        <v>1866</v>
      </c>
      <c r="J104">
        <v>0</v>
      </c>
      <c r="K104">
        <v>121.1</v>
      </c>
      <c r="L104">
        <v>0</v>
      </c>
      <c r="M104">
        <v>-121.1</v>
      </c>
      <c r="N104" t="s">
        <v>1290</v>
      </c>
    </row>
    <row r="105" spans="1:14" s="21" customFormat="1" ht="13.5" thickBot="1">
      <c r="A105" s="19">
        <v>101010102001</v>
      </c>
      <c r="B105" s="21" t="s">
        <v>2902</v>
      </c>
      <c r="C105" s="21" t="s">
        <v>2626</v>
      </c>
      <c r="D105" s="21" t="s">
        <v>1288</v>
      </c>
      <c r="E105" s="21" t="s">
        <v>2628</v>
      </c>
      <c r="F105" s="21">
        <v>2365</v>
      </c>
      <c r="G105" s="22">
        <v>38812</v>
      </c>
      <c r="H105" s="21" t="s">
        <v>1198</v>
      </c>
      <c r="I105" s="21" t="s">
        <v>1329</v>
      </c>
      <c r="J105" s="21">
        <v>0</v>
      </c>
      <c r="K105" s="21">
        <v>144</v>
      </c>
      <c r="L105" s="21">
        <v>0</v>
      </c>
      <c r="M105" s="21">
        <v>-144</v>
      </c>
      <c r="N105" s="21" t="s">
        <v>1290</v>
      </c>
    </row>
    <row r="106" spans="1:14" ht="13.5" thickBot="1">
      <c r="A106">
        <v>101010102001</v>
      </c>
      <c r="B106" t="s">
        <v>2902</v>
      </c>
      <c r="C106" t="s">
        <v>2626</v>
      </c>
      <c r="D106" t="s">
        <v>1288</v>
      </c>
      <c r="E106" t="s">
        <v>2628</v>
      </c>
      <c r="F106">
        <v>2556</v>
      </c>
      <c r="G106" s="1">
        <v>38834</v>
      </c>
      <c r="H106" t="s">
        <v>3257</v>
      </c>
      <c r="I106" t="s">
        <v>3550</v>
      </c>
      <c r="J106">
        <v>0</v>
      </c>
      <c r="K106">
        <v>130</v>
      </c>
      <c r="L106">
        <v>0</v>
      </c>
      <c r="M106">
        <v>-130</v>
      </c>
      <c r="N106" t="s">
        <v>1290</v>
      </c>
    </row>
    <row r="107" spans="1:14" s="21" customFormat="1" ht="13.5" thickBot="1">
      <c r="A107" s="19">
        <v>101010102001</v>
      </c>
      <c r="B107" s="21" t="s">
        <v>2902</v>
      </c>
      <c r="C107" s="21" t="s">
        <v>2626</v>
      </c>
      <c r="D107" s="21" t="s">
        <v>1288</v>
      </c>
      <c r="E107" s="21" t="s">
        <v>2628</v>
      </c>
      <c r="F107" s="21">
        <v>2367</v>
      </c>
      <c r="G107" s="22">
        <v>38812</v>
      </c>
      <c r="H107" s="21" t="s">
        <v>3823</v>
      </c>
      <c r="I107" s="21" t="s">
        <v>1323</v>
      </c>
      <c r="J107" s="21">
        <v>0</v>
      </c>
      <c r="K107" s="21">
        <v>250</v>
      </c>
      <c r="L107" s="21">
        <v>0</v>
      </c>
      <c r="M107" s="21">
        <v>-250</v>
      </c>
      <c r="N107" s="21" t="s">
        <v>1290</v>
      </c>
    </row>
    <row r="108" spans="1:14" ht="13.5" thickBot="1">
      <c r="A108">
        <v>101010102001</v>
      </c>
      <c r="B108" t="s">
        <v>2902</v>
      </c>
      <c r="C108" t="s">
        <v>2626</v>
      </c>
      <c r="D108" t="s">
        <v>1288</v>
      </c>
      <c r="E108" t="s">
        <v>2628</v>
      </c>
      <c r="F108">
        <v>2331</v>
      </c>
      <c r="G108" s="1">
        <v>38811</v>
      </c>
      <c r="H108" t="s">
        <v>11</v>
      </c>
      <c r="I108" t="s">
        <v>11</v>
      </c>
      <c r="J108">
        <v>0</v>
      </c>
      <c r="K108">
        <v>1980</v>
      </c>
      <c r="L108">
        <v>0</v>
      </c>
      <c r="M108">
        <v>-1980</v>
      </c>
      <c r="N108" t="s">
        <v>1290</v>
      </c>
    </row>
    <row r="109" spans="1:14" s="24" customFormat="1">
      <c r="A109" s="23">
        <v>101010102001</v>
      </c>
      <c r="B109" s="24" t="s">
        <v>2902</v>
      </c>
      <c r="C109" s="24" t="s">
        <v>2626</v>
      </c>
      <c r="D109" s="24" t="s">
        <v>1288</v>
      </c>
      <c r="E109" s="24" t="s">
        <v>2628</v>
      </c>
      <c r="F109" s="24">
        <v>2545</v>
      </c>
      <c r="G109" s="25">
        <v>38833</v>
      </c>
      <c r="H109" s="24" t="s">
        <v>1738</v>
      </c>
      <c r="I109" s="24" t="s">
        <v>3526</v>
      </c>
      <c r="J109" s="24">
        <v>0</v>
      </c>
      <c r="K109" s="24">
        <v>367.36</v>
      </c>
      <c r="L109" s="24">
        <v>0</v>
      </c>
      <c r="M109" s="24">
        <v>-367.36</v>
      </c>
      <c r="N109" s="24" t="s">
        <v>1290</v>
      </c>
    </row>
    <row r="110" spans="1:14" s="27" customFormat="1">
      <c r="A110" s="26">
        <v>101010102001</v>
      </c>
      <c r="B110" s="27" t="s">
        <v>2902</v>
      </c>
      <c r="C110" s="27" t="s">
        <v>2626</v>
      </c>
      <c r="D110" s="27" t="s">
        <v>1288</v>
      </c>
      <c r="E110" s="27" t="s">
        <v>2628</v>
      </c>
      <c r="F110" s="27">
        <v>2549</v>
      </c>
      <c r="G110" s="28">
        <v>38834</v>
      </c>
      <c r="H110" s="27" t="s">
        <v>3251</v>
      </c>
      <c r="I110" s="27" t="s">
        <v>3526</v>
      </c>
      <c r="J110" s="27">
        <v>0</v>
      </c>
      <c r="K110" s="27">
        <v>21.28</v>
      </c>
      <c r="L110" s="27">
        <v>0</v>
      </c>
      <c r="M110" s="27">
        <v>-21.28</v>
      </c>
      <c r="N110" s="27" t="s">
        <v>1290</v>
      </c>
    </row>
    <row r="111" spans="1:14" s="27" customFormat="1">
      <c r="A111" s="26">
        <v>101010102001</v>
      </c>
      <c r="B111" s="27" t="s">
        <v>2902</v>
      </c>
      <c r="C111" s="27" t="s">
        <v>2626</v>
      </c>
      <c r="D111" s="27" t="s">
        <v>1288</v>
      </c>
      <c r="E111" s="27" t="s">
        <v>2628</v>
      </c>
      <c r="F111" s="27">
        <v>2360</v>
      </c>
      <c r="G111" s="28">
        <v>38812</v>
      </c>
      <c r="H111" s="27" t="s">
        <v>1196</v>
      </c>
      <c r="I111" s="27" t="s">
        <v>3526</v>
      </c>
      <c r="J111" s="27">
        <v>0</v>
      </c>
      <c r="K111" s="27">
        <v>11.68</v>
      </c>
      <c r="L111" s="27">
        <v>0</v>
      </c>
      <c r="M111" s="27">
        <v>-11.68</v>
      </c>
      <c r="N111" s="27" t="s">
        <v>1290</v>
      </c>
    </row>
    <row r="112" spans="1:14" s="27" customFormat="1">
      <c r="A112" s="26">
        <v>101010102001</v>
      </c>
      <c r="B112" s="27" t="s">
        <v>2902</v>
      </c>
      <c r="C112" s="27" t="s">
        <v>2626</v>
      </c>
      <c r="D112" s="27" t="s">
        <v>1288</v>
      </c>
      <c r="E112" s="27" t="s">
        <v>2628</v>
      </c>
      <c r="F112" s="27">
        <v>2389</v>
      </c>
      <c r="G112" s="28">
        <v>38815</v>
      </c>
      <c r="H112" s="27" t="s">
        <v>3855</v>
      </c>
      <c r="I112" s="27" t="s">
        <v>3526</v>
      </c>
      <c r="J112" s="27">
        <v>0</v>
      </c>
      <c r="K112" s="27">
        <v>72.8</v>
      </c>
      <c r="L112" s="27">
        <v>0</v>
      </c>
      <c r="M112" s="27">
        <v>-72.8</v>
      </c>
      <c r="N112" s="27" t="s">
        <v>1290</v>
      </c>
    </row>
    <row r="113" spans="1:14" s="27" customFormat="1">
      <c r="A113" s="26">
        <v>101010102001</v>
      </c>
      <c r="B113" s="27" t="s">
        <v>2902</v>
      </c>
      <c r="C113" s="27" t="s">
        <v>2626</v>
      </c>
      <c r="D113" s="27" t="s">
        <v>1288</v>
      </c>
      <c r="E113" s="27" t="s">
        <v>2628</v>
      </c>
      <c r="F113" s="27">
        <v>2327</v>
      </c>
      <c r="G113" s="28">
        <v>38810</v>
      </c>
      <c r="H113" s="27" t="s">
        <v>2</v>
      </c>
      <c r="I113" s="27" t="s">
        <v>3526</v>
      </c>
      <c r="J113" s="27">
        <v>0</v>
      </c>
      <c r="K113" s="27">
        <v>56</v>
      </c>
      <c r="L113" s="27">
        <v>0</v>
      </c>
      <c r="M113" s="27">
        <v>-56</v>
      </c>
      <c r="N113" s="27" t="s">
        <v>1290</v>
      </c>
    </row>
    <row r="114" spans="1:14" s="27" customFormat="1">
      <c r="A114" s="26">
        <v>101010102001</v>
      </c>
      <c r="B114" s="27" t="s">
        <v>2902</v>
      </c>
      <c r="C114" s="27" t="s">
        <v>2626</v>
      </c>
      <c r="D114" s="27" t="s">
        <v>1288</v>
      </c>
      <c r="E114" s="27" t="s">
        <v>2628</v>
      </c>
      <c r="F114" s="27">
        <v>2495</v>
      </c>
      <c r="G114" s="28">
        <v>38827</v>
      </c>
      <c r="H114" s="27" t="s">
        <v>244</v>
      </c>
      <c r="I114" s="27" t="s">
        <v>3526</v>
      </c>
      <c r="J114" s="27">
        <v>0</v>
      </c>
      <c r="K114" s="27">
        <v>234.08</v>
      </c>
      <c r="L114" s="27">
        <v>0</v>
      </c>
      <c r="M114" s="27">
        <v>-234.08</v>
      </c>
      <c r="N114" s="27" t="s">
        <v>1290</v>
      </c>
    </row>
    <row r="115" spans="1:14" s="27" customFormat="1">
      <c r="A115" s="26">
        <v>101010102001</v>
      </c>
      <c r="B115" s="27" t="s">
        <v>2902</v>
      </c>
      <c r="C115" s="27" t="s">
        <v>2626</v>
      </c>
      <c r="D115" s="27" t="s">
        <v>1288</v>
      </c>
      <c r="E115" s="27" t="s">
        <v>2628</v>
      </c>
      <c r="F115" s="27">
        <v>2402</v>
      </c>
      <c r="G115" s="28">
        <v>38818</v>
      </c>
      <c r="H115" s="27" t="s">
        <v>162</v>
      </c>
      <c r="I115" s="27" t="s">
        <v>3526</v>
      </c>
      <c r="J115" s="27">
        <v>0</v>
      </c>
      <c r="K115" s="27">
        <v>284.48</v>
      </c>
      <c r="L115" s="27">
        <v>0</v>
      </c>
      <c r="M115" s="27">
        <v>-284.48</v>
      </c>
      <c r="N115" s="27" t="s">
        <v>1290</v>
      </c>
    </row>
    <row r="116" spans="1:14" s="30" customFormat="1" ht="13.5" thickBot="1">
      <c r="A116" s="29">
        <v>101010102001</v>
      </c>
      <c r="B116" s="30" t="s">
        <v>2902</v>
      </c>
      <c r="C116" s="30" t="s">
        <v>2626</v>
      </c>
      <c r="D116" s="30" t="s">
        <v>1288</v>
      </c>
      <c r="E116" s="30" t="s">
        <v>2628</v>
      </c>
      <c r="F116" s="30">
        <v>2409</v>
      </c>
      <c r="G116" s="31">
        <v>38819</v>
      </c>
      <c r="H116" s="30" t="s">
        <v>175</v>
      </c>
      <c r="I116" s="30" t="s">
        <v>3526</v>
      </c>
      <c r="J116" s="30">
        <v>0</v>
      </c>
      <c r="K116" s="30">
        <v>55.72</v>
      </c>
      <c r="L116" s="30">
        <v>0</v>
      </c>
      <c r="M116" s="30">
        <v>-55.72</v>
      </c>
      <c r="N116" s="30" t="s">
        <v>1290</v>
      </c>
    </row>
    <row r="117" spans="1:14">
      <c r="A117">
        <v>101010102001</v>
      </c>
      <c r="B117" t="s">
        <v>2902</v>
      </c>
      <c r="C117" t="s">
        <v>2626</v>
      </c>
      <c r="D117" t="s">
        <v>1288</v>
      </c>
      <c r="E117" t="s">
        <v>2628</v>
      </c>
      <c r="F117">
        <v>2550</v>
      </c>
      <c r="G117" s="1">
        <v>38834</v>
      </c>
      <c r="H117" t="s">
        <v>3252</v>
      </c>
      <c r="I117" t="s">
        <v>1874</v>
      </c>
      <c r="J117">
        <v>0</v>
      </c>
      <c r="K117">
        <v>101.08</v>
      </c>
      <c r="L117">
        <v>0</v>
      </c>
      <c r="M117">
        <v>-101.08</v>
      </c>
      <c r="N117" t="s">
        <v>1290</v>
      </c>
    </row>
    <row r="118" spans="1:14" ht="13.5" thickBot="1">
      <c r="A118">
        <v>101010102001</v>
      </c>
      <c r="B118" t="s">
        <v>2902</v>
      </c>
      <c r="C118" t="s">
        <v>2626</v>
      </c>
      <c r="D118" t="s">
        <v>1288</v>
      </c>
      <c r="E118" t="s">
        <v>2628</v>
      </c>
      <c r="F118">
        <v>2351</v>
      </c>
      <c r="G118" s="1">
        <v>38811</v>
      </c>
      <c r="H118" t="s">
        <v>1179</v>
      </c>
      <c r="I118" t="s">
        <v>1874</v>
      </c>
      <c r="J118">
        <v>0</v>
      </c>
      <c r="K118">
        <v>50.54</v>
      </c>
      <c r="L118">
        <v>0</v>
      </c>
      <c r="M118">
        <v>-50.54</v>
      </c>
      <c r="N118" t="s">
        <v>1290</v>
      </c>
    </row>
    <row r="119" spans="1:14" s="24" customFormat="1">
      <c r="A119" s="23">
        <v>101010102001</v>
      </c>
      <c r="B119" s="24" t="s">
        <v>2902</v>
      </c>
      <c r="C119" s="24" t="s">
        <v>2626</v>
      </c>
      <c r="D119" s="24" t="s">
        <v>1288</v>
      </c>
      <c r="E119" s="24" t="s">
        <v>2628</v>
      </c>
      <c r="F119" s="24">
        <v>2469</v>
      </c>
      <c r="G119" s="25">
        <v>38824</v>
      </c>
      <c r="H119" s="24" t="s">
        <v>193</v>
      </c>
      <c r="I119" s="24" t="s">
        <v>193</v>
      </c>
      <c r="J119" s="24">
        <v>0</v>
      </c>
      <c r="K119" s="24">
        <v>1818.13</v>
      </c>
      <c r="L119" s="24">
        <v>0</v>
      </c>
      <c r="M119" s="24">
        <v>-1818.13</v>
      </c>
      <c r="N119" s="24" t="s">
        <v>1290</v>
      </c>
    </row>
    <row r="120" spans="1:14" s="30" customFormat="1" ht="13.5" thickBot="1">
      <c r="A120" s="29">
        <v>101010102001</v>
      </c>
      <c r="B120" s="30" t="s">
        <v>2902</v>
      </c>
      <c r="C120" s="30" t="s">
        <v>2626</v>
      </c>
      <c r="D120" s="30" t="s">
        <v>1288</v>
      </c>
      <c r="E120" s="30" t="s">
        <v>2628</v>
      </c>
      <c r="F120" s="30">
        <v>2414</v>
      </c>
      <c r="G120" s="31">
        <v>38819</v>
      </c>
      <c r="H120" s="30" t="s">
        <v>179</v>
      </c>
      <c r="I120" s="30" t="s">
        <v>1870</v>
      </c>
      <c r="J120" s="30">
        <v>0</v>
      </c>
      <c r="K120" s="30">
        <v>91</v>
      </c>
      <c r="L120" s="30">
        <v>0</v>
      </c>
      <c r="M120" s="30">
        <v>-91</v>
      </c>
      <c r="N120" s="30" t="s">
        <v>1290</v>
      </c>
    </row>
    <row r="121" spans="1:14" ht="13.5" thickBot="1">
      <c r="A121">
        <v>101010102001</v>
      </c>
      <c r="B121" t="s">
        <v>2902</v>
      </c>
      <c r="C121" t="s">
        <v>2626</v>
      </c>
      <c r="D121" t="s">
        <v>1288</v>
      </c>
      <c r="E121" t="s">
        <v>2628</v>
      </c>
      <c r="F121">
        <v>2540</v>
      </c>
      <c r="G121" s="1">
        <v>38829</v>
      </c>
      <c r="H121" t="s">
        <v>265</v>
      </c>
      <c r="I121" t="s">
        <v>1871</v>
      </c>
      <c r="J121">
        <v>0</v>
      </c>
      <c r="K121">
        <v>1907.67</v>
      </c>
      <c r="L121">
        <v>0</v>
      </c>
      <c r="M121">
        <v>-1907.67</v>
      </c>
      <c r="N121" t="s">
        <v>1290</v>
      </c>
    </row>
    <row r="122" spans="1:14" s="21" customFormat="1" ht="13.5" thickBot="1">
      <c r="A122" s="19">
        <v>101010102001</v>
      </c>
      <c r="B122" s="21" t="s">
        <v>2902</v>
      </c>
      <c r="C122" s="21" t="s">
        <v>2626</v>
      </c>
      <c r="D122" s="21" t="s">
        <v>1288</v>
      </c>
      <c r="E122" s="21" t="s">
        <v>2628</v>
      </c>
      <c r="F122" s="21">
        <v>2380</v>
      </c>
      <c r="G122" s="22">
        <v>38814</v>
      </c>
      <c r="H122" s="21" t="s">
        <v>3843</v>
      </c>
      <c r="I122" s="21" t="s">
        <v>1872</v>
      </c>
      <c r="J122" s="21">
        <v>0</v>
      </c>
      <c r="K122" s="21">
        <v>2049.67</v>
      </c>
      <c r="L122" s="21">
        <v>0</v>
      </c>
      <c r="M122" s="21">
        <v>-2049.67</v>
      </c>
      <c r="N122" s="21" t="s">
        <v>1290</v>
      </c>
    </row>
    <row r="123" spans="1:14" ht="13.5" thickBot="1">
      <c r="A123">
        <v>101010102001</v>
      </c>
      <c r="B123" t="s">
        <v>2902</v>
      </c>
      <c r="C123" t="s">
        <v>2626</v>
      </c>
      <c r="D123" t="s">
        <v>1288</v>
      </c>
      <c r="E123" t="s">
        <v>2628</v>
      </c>
      <c r="F123">
        <v>2358</v>
      </c>
      <c r="G123" s="1">
        <v>38812</v>
      </c>
      <c r="H123" t="s">
        <v>1194</v>
      </c>
      <c r="I123" t="s">
        <v>1194</v>
      </c>
      <c r="J123">
        <v>0</v>
      </c>
      <c r="K123">
        <v>64.680000000000007</v>
      </c>
      <c r="L123">
        <v>0</v>
      </c>
      <c r="M123">
        <v>-64.680000000000007</v>
      </c>
      <c r="N123" t="s">
        <v>1290</v>
      </c>
    </row>
    <row r="124" spans="1:14" s="24" customFormat="1">
      <c r="A124" s="23">
        <v>101010102001</v>
      </c>
      <c r="B124" s="24" t="s">
        <v>2902</v>
      </c>
      <c r="C124" s="24" t="s">
        <v>2626</v>
      </c>
      <c r="D124" s="24" t="s">
        <v>1288</v>
      </c>
      <c r="E124" s="24" t="s">
        <v>2628</v>
      </c>
      <c r="F124" s="24">
        <v>2471</v>
      </c>
      <c r="G124" s="25">
        <v>38825</v>
      </c>
      <c r="H124" s="24" t="s">
        <v>202</v>
      </c>
      <c r="I124" s="24" t="s">
        <v>202</v>
      </c>
      <c r="J124" s="24">
        <v>0</v>
      </c>
      <c r="K124" s="24">
        <v>111</v>
      </c>
      <c r="L124" s="24">
        <v>0</v>
      </c>
      <c r="M124" s="24">
        <v>-111</v>
      </c>
      <c r="N124" s="24" t="s">
        <v>1290</v>
      </c>
    </row>
    <row r="125" spans="1:14" s="27" customFormat="1">
      <c r="A125" s="26">
        <v>101010102001</v>
      </c>
      <c r="B125" s="27" t="s">
        <v>2902</v>
      </c>
      <c r="C125" s="27" t="s">
        <v>2626</v>
      </c>
      <c r="D125" s="27" t="s">
        <v>1288</v>
      </c>
      <c r="E125" s="27" t="s">
        <v>2628</v>
      </c>
      <c r="F125" s="27">
        <v>2491</v>
      </c>
      <c r="G125" s="28">
        <v>38827</v>
      </c>
      <c r="H125" s="27" t="s">
        <v>240</v>
      </c>
      <c r="I125" s="27" t="s">
        <v>240</v>
      </c>
      <c r="J125" s="27">
        <v>0</v>
      </c>
      <c r="K125" s="27">
        <v>62.16</v>
      </c>
      <c r="L125" s="27">
        <v>0</v>
      </c>
      <c r="M125" s="27">
        <v>-62.16</v>
      </c>
      <c r="N125" s="27" t="s">
        <v>1290</v>
      </c>
    </row>
    <row r="126" spans="1:14" s="27" customFormat="1">
      <c r="A126" s="26">
        <v>101010102001</v>
      </c>
      <c r="B126" s="27" t="s">
        <v>2902</v>
      </c>
      <c r="C126" s="27" t="s">
        <v>2626</v>
      </c>
      <c r="D126" s="27" t="s">
        <v>1288</v>
      </c>
      <c r="E126" s="27" t="s">
        <v>2628</v>
      </c>
      <c r="F126" s="27">
        <v>2467</v>
      </c>
      <c r="G126" s="28">
        <v>38824</v>
      </c>
      <c r="H126" s="27" t="s">
        <v>192</v>
      </c>
      <c r="I126" s="27" t="s">
        <v>1873</v>
      </c>
      <c r="J126" s="27">
        <v>0</v>
      </c>
      <c r="K126" s="27">
        <v>27.5</v>
      </c>
      <c r="L126" s="27">
        <v>0</v>
      </c>
      <c r="M126" s="27">
        <v>-27.5</v>
      </c>
      <c r="N126" s="27" t="s">
        <v>1290</v>
      </c>
    </row>
    <row r="127" spans="1:14" s="27" customFormat="1">
      <c r="A127" s="26">
        <v>101010102001</v>
      </c>
      <c r="B127" s="27" t="s">
        <v>2902</v>
      </c>
      <c r="C127" s="27" t="s">
        <v>2626</v>
      </c>
      <c r="D127" s="27" t="s">
        <v>1288</v>
      </c>
      <c r="E127" s="27" t="s">
        <v>2628</v>
      </c>
      <c r="F127" s="27">
        <v>2482</v>
      </c>
      <c r="G127" s="28">
        <v>38826</v>
      </c>
      <c r="H127" s="27" t="s">
        <v>220</v>
      </c>
      <c r="I127" s="27" t="s">
        <v>1856</v>
      </c>
      <c r="J127" s="27">
        <v>0</v>
      </c>
      <c r="K127" s="27">
        <v>314.5</v>
      </c>
      <c r="L127" s="27">
        <v>0</v>
      </c>
      <c r="M127" s="27">
        <v>-314.5</v>
      </c>
      <c r="N127" s="27" t="s">
        <v>1290</v>
      </c>
    </row>
    <row r="128" spans="1:14" s="27" customFormat="1">
      <c r="A128" s="26">
        <v>101010102001</v>
      </c>
      <c r="B128" s="27" t="s">
        <v>2902</v>
      </c>
      <c r="C128" s="27" t="s">
        <v>2626</v>
      </c>
      <c r="D128" s="27" t="s">
        <v>1288</v>
      </c>
      <c r="E128" s="27" t="s">
        <v>2628</v>
      </c>
      <c r="F128" s="27">
        <v>2479</v>
      </c>
      <c r="G128" s="28">
        <v>38826</v>
      </c>
      <c r="H128" s="27" t="s">
        <v>218</v>
      </c>
      <c r="I128" s="27" t="s">
        <v>1856</v>
      </c>
      <c r="J128" s="27">
        <v>0</v>
      </c>
      <c r="K128" s="27">
        <v>314.5</v>
      </c>
      <c r="L128" s="27">
        <v>0</v>
      </c>
      <c r="M128" s="27">
        <v>-314.5</v>
      </c>
      <c r="N128" s="27" t="s">
        <v>1290</v>
      </c>
    </row>
    <row r="129" spans="1:14" s="30" customFormat="1" ht="13.5" thickBot="1">
      <c r="A129" s="29">
        <v>101010102001</v>
      </c>
      <c r="B129" s="30" t="s">
        <v>2902</v>
      </c>
      <c r="C129" s="30" t="s">
        <v>2626</v>
      </c>
      <c r="D129" s="30" t="s">
        <v>1288</v>
      </c>
      <c r="E129" s="30" t="s">
        <v>2628</v>
      </c>
      <c r="F129" s="30">
        <v>2480</v>
      </c>
      <c r="G129" s="31">
        <v>38826</v>
      </c>
      <c r="H129" s="30" t="s">
        <v>219</v>
      </c>
      <c r="I129" s="30" t="s">
        <v>1869</v>
      </c>
      <c r="J129" s="30">
        <v>0</v>
      </c>
      <c r="K129" s="30">
        <v>314.5</v>
      </c>
      <c r="L129" s="30">
        <v>0</v>
      </c>
      <c r="M129" s="30">
        <v>-314.5</v>
      </c>
      <c r="N129" s="30" t="s">
        <v>1290</v>
      </c>
    </row>
    <row r="130" spans="1:14" ht="13.5" thickBot="1">
      <c r="A130">
        <v>101010102001</v>
      </c>
      <c r="B130" t="s">
        <v>2902</v>
      </c>
      <c r="C130" t="s">
        <v>2626</v>
      </c>
      <c r="D130" t="s">
        <v>1288</v>
      </c>
      <c r="E130" t="s">
        <v>2628</v>
      </c>
      <c r="F130">
        <v>2374</v>
      </c>
      <c r="G130" s="1">
        <v>38813</v>
      </c>
      <c r="H130" t="s">
        <v>3836</v>
      </c>
      <c r="I130" t="s">
        <v>1331</v>
      </c>
      <c r="J130">
        <v>0</v>
      </c>
      <c r="K130">
        <v>70</v>
      </c>
      <c r="L130">
        <v>0</v>
      </c>
      <c r="M130">
        <v>-70</v>
      </c>
      <c r="N130" t="s">
        <v>1290</v>
      </c>
    </row>
    <row r="131" spans="1:14" s="24" customFormat="1">
      <c r="A131" s="23">
        <v>101010102001</v>
      </c>
      <c r="B131" s="24" t="s">
        <v>2902</v>
      </c>
      <c r="C131" s="24" t="s">
        <v>2626</v>
      </c>
      <c r="D131" s="24" t="s">
        <v>1288</v>
      </c>
      <c r="E131" s="24" t="s">
        <v>2628</v>
      </c>
      <c r="F131" s="24">
        <v>2375</v>
      </c>
      <c r="G131" s="25">
        <v>38813</v>
      </c>
      <c r="H131" s="24" t="s">
        <v>3837</v>
      </c>
      <c r="I131" s="24" t="s">
        <v>1337</v>
      </c>
      <c r="J131" s="24">
        <v>0</v>
      </c>
      <c r="K131" s="24">
        <v>200</v>
      </c>
      <c r="L131" s="24">
        <v>0</v>
      </c>
      <c r="M131" s="24">
        <v>-200</v>
      </c>
      <c r="N131" s="24" t="s">
        <v>1290</v>
      </c>
    </row>
    <row r="132" spans="1:14" s="27" customFormat="1">
      <c r="A132" s="26">
        <v>101010102001</v>
      </c>
      <c r="B132" s="27" t="s">
        <v>2902</v>
      </c>
      <c r="C132" s="27" t="s">
        <v>2626</v>
      </c>
      <c r="D132" s="27" t="s">
        <v>1288</v>
      </c>
      <c r="E132" s="27" t="s">
        <v>2628</v>
      </c>
      <c r="F132" s="27">
        <v>2348</v>
      </c>
      <c r="G132" s="28">
        <v>38811</v>
      </c>
      <c r="H132" s="27" t="s">
        <v>20</v>
      </c>
      <c r="I132" s="27" t="s">
        <v>1337</v>
      </c>
      <c r="J132" s="27">
        <v>0</v>
      </c>
      <c r="K132" s="27">
        <v>31</v>
      </c>
      <c r="L132" s="27">
        <v>0</v>
      </c>
      <c r="M132" s="27">
        <v>-31</v>
      </c>
      <c r="N132" s="27" t="s">
        <v>1290</v>
      </c>
    </row>
    <row r="133" spans="1:14" s="27" customFormat="1">
      <c r="A133" s="26">
        <v>101010102001</v>
      </c>
      <c r="B133" s="27" t="s">
        <v>2902</v>
      </c>
      <c r="C133" s="27" t="s">
        <v>2626</v>
      </c>
      <c r="D133" s="27" t="s">
        <v>1288</v>
      </c>
      <c r="E133" s="27" t="s">
        <v>2628</v>
      </c>
      <c r="F133" s="27">
        <v>2490</v>
      </c>
      <c r="G133" s="28">
        <v>38827</v>
      </c>
      <c r="H133" s="27" t="s">
        <v>239</v>
      </c>
      <c r="I133" s="27" t="s">
        <v>1337</v>
      </c>
      <c r="J133" s="27">
        <v>0</v>
      </c>
      <c r="K133" s="27">
        <v>193.08</v>
      </c>
      <c r="L133" s="27">
        <v>0</v>
      </c>
      <c r="M133" s="27">
        <v>-193.08</v>
      </c>
      <c r="N133" s="27" t="s">
        <v>1290</v>
      </c>
    </row>
    <row r="134" spans="1:14" s="27" customFormat="1">
      <c r="A134" s="26">
        <v>101010102001</v>
      </c>
      <c r="B134" s="27" t="s">
        <v>2902</v>
      </c>
      <c r="C134" s="27" t="s">
        <v>2626</v>
      </c>
      <c r="D134" s="27" t="s">
        <v>1288</v>
      </c>
      <c r="E134" s="27" t="s">
        <v>2628</v>
      </c>
      <c r="F134" s="27">
        <v>2350</v>
      </c>
      <c r="G134" s="28">
        <v>38811</v>
      </c>
      <c r="H134" s="27" t="s">
        <v>1178</v>
      </c>
      <c r="I134" s="27" t="s">
        <v>1337</v>
      </c>
      <c r="J134" s="27">
        <v>0</v>
      </c>
      <c r="K134" s="27">
        <v>60</v>
      </c>
      <c r="L134" s="27">
        <v>0</v>
      </c>
      <c r="M134" s="27">
        <v>-60</v>
      </c>
      <c r="N134" s="27" t="s">
        <v>1290</v>
      </c>
    </row>
    <row r="135" spans="1:14" s="27" customFormat="1">
      <c r="A135" s="26">
        <v>101010102001</v>
      </c>
      <c r="B135" s="27" t="s">
        <v>2902</v>
      </c>
      <c r="C135" s="27" t="s">
        <v>2626</v>
      </c>
      <c r="D135" s="27" t="s">
        <v>1288</v>
      </c>
      <c r="E135" s="27" t="s">
        <v>2628</v>
      </c>
      <c r="F135" s="27">
        <v>2453</v>
      </c>
      <c r="G135" s="28">
        <v>38820</v>
      </c>
      <c r="H135" s="27" t="s">
        <v>458</v>
      </c>
      <c r="I135" s="27" t="s">
        <v>1337</v>
      </c>
      <c r="J135" s="27">
        <v>0</v>
      </c>
      <c r="K135" s="27">
        <v>182.11</v>
      </c>
      <c r="L135" s="27">
        <v>0</v>
      </c>
      <c r="M135" s="27">
        <v>-182.11</v>
      </c>
      <c r="N135" s="27" t="s">
        <v>1290</v>
      </c>
    </row>
    <row r="136" spans="1:14" s="27" customFormat="1">
      <c r="A136" s="26">
        <v>101010102001</v>
      </c>
      <c r="B136" s="27" t="s">
        <v>2902</v>
      </c>
      <c r="C136" s="27" t="s">
        <v>2626</v>
      </c>
      <c r="D136" s="27" t="s">
        <v>1288</v>
      </c>
      <c r="E136" s="27" t="s">
        <v>2628</v>
      </c>
      <c r="F136" s="27">
        <v>2624</v>
      </c>
      <c r="G136" s="28">
        <v>38835</v>
      </c>
      <c r="H136" s="27" t="s">
        <v>1099</v>
      </c>
      <c r="I136" s="27" t="s">
        <v>1337</v>
      </c>
      <c r="J136" s="27">
        <v>0</v>
      </c>
      <c r="K136" s="27">
        <v>180</v>
      </c>
      <c r="L136" s="27">
        <v>0</v>
      </c>
      <c r="M136" s="27">
        <v>-180</v>
      </c>
      <c r="N136" s="27" t="s">
        <v>1290</v>
      </c>
    </row>
    <row r="137" spans="1:14" s="27" customFormat="1">
      <c r="A137" s="26">
        <v>101010102001</v>
      </c>
      <c r="B137" s="27" t="s">
        <v>2902</v>
      </c>
      <c r="C137" s="27" t="s">
        <v>2626</v>
      </c>
      <c r="D137" s="27" t="s">
        <v>1288</v>
      </c>
      <c r="E137" s="27" t="s">
        <v>2628</v>
      </c>
      <c r="F137" s="27">
        <v>2413</v>
      </c>
      <c r="G137" s="28">
        <v>38819</v>
      </c>
      <c r="H137" s="27" t="s">
        <v>178</v>
      </c>
      <c r="I137" s="27" t="s">
        <v>3564</v>
      </c>
      <c r="J137" s="27">
        <v>0</v>
      </c>
      <c r="K137" s="27">
        <v>314.8</v>
      </c>
      <c r="L137" s="27">
        <v>0</v>
      </c>
      <c r="M137" s="27">
        <v>-314.8</v>
      </c>
      <c r="N137" s="27" t="s">
        <v>1290</v>
      </c>
    </row>
    <row r="138" spans="1:14" s="27" customFormat="1">
      <c r="A138" s="26">
        <v>101010102001</v>
      </c>
      <c r="B138" s="27" t="s">
        <v>2902</v>
      </c>
      <c r="C138" s="27" t="s">
        <v>2626</v>
      </c>
      <c r="D138" s="27" t="s">
        <v>1288</v>
      </c>
      <c r="E138" s="27" t="s">
        <v>2628</v>
      </c>
      <c r="F138" s="27">
        <v>2341</v>
      </c>
      <c r="G138" s="28">
        <v>38811</v>
      </c>
      <c r="H138" s="27" t="s">
        <v>17</v>
      </c>
      <c r="I138" s="27" t="s">
        <v>3564</v>
      </c>
      <c r="J138" s="27">
        <v>0</v>
      </c>
      <c r="K138" s="27">
        <v>277</v>
      </c>
      <c r="L138" s="27">
        <v>0</v>
      </c>
      <c r="M138" s="27">
        <v>-277</v>
      </c>
      <c r="N138" s="27" t="s">
        <v>1290</v>
      </c>
    </row>
    <row r="139" spans="1:14" s="27" customFormat="1">
      <c r="A139" s="26">
        <v>101010102001</v>
      </c>
      <c r="B139" s="27" t="s">
        <v>2902</v>
      </c>
      <c r="C139" s="27" t="s">
        <v>2626</v>
      </c>
      <c r="D139" s="27" t="s">
        <v>1288</v>
      </c>
      <c r="E139" s="27" t="s">
        <v>2628</v>
      </c>
      <c r="F139" s="27">
        <v>2349</v>
      </c>
      <c r="G139" s="28">
        <v>38811</v>
      </c>
      <c r="H139" s="27" t="s">
        <v>1177</v>
      </c>
      <c r="I139" s="27" t="s">
        <v>3564</v>
      </c>
      <c r="J139" s="27">
        <v>0</v>
      </c>
      <c r="K139" s="27">
        <v>180.99</v>
      </c>
      <c r="L139" s="27">
        <v>0</v>
      </c>
      <c r="M139" s="27">
        <v>-180.99</v>
      </c>
      <c r="N139" s="27" t="s">
        <v>1290</v>
      </c>
    </row>
    <row r="140" spans="1:14" s="30" customFormat="1" ht="13.5" thickBot="1">
      <c r="A140" s="29">
        <v>101010102001</v>
      </c>
      <c r="B140" s="30" t="s">
        <v>2902</v>
      </c>
      <c r="C140" s="30" t="s">
        <v>2626</v>
      </c>
      <c r="D140" s="30" t="s">
        <v>1288</v>
      </c>
      <c r="E140" s="30" t="s">
        <v>2628</v>
      </c>
      <c r="F140" s="30">
        <v>2552</v>
      </c>
      <c r="G140" s="31">
        <v>38834</v>
      </c>
      <c r="H140" s="30" t="s">
        <v>3254</v>
      </c>
      <c r="I140" s="30" t="s">
        <v>3564</v>
      </c>
      <c r="J140" s="30">
        <v>0</v>
      </c>
      <c r="K140" s="30">
        <v>197.86</v>
      </c>
      <c r="L140" s="30">
        <v>0</v>
      </c>
      <c r="M140" s="30">
        <v>-197.86</v>
      </c>
      <c r="N140" s="30" t="s">
        <v>1290</v>
      </c>
    </row>
    <row r="141" spans="1:14" ht="13.5" thickBot="1">
      <c r="A141">
        <v>101010102001</v>
      </c>
      <c r="B141" t="s">
        <v>2902</v>
      </c>
      <c r="C141" t="s">
        <v>2626</v>
      </c>
      <c r="D141" t="s">
        <v>1288</v>
      </c>
      <c r="E141" t="s">
        <v>2632</v>
      </c>
      <c r="F141">
        <v>78</v>
      </c>
      <c r="G141" s="1">
        <v>38837</v>
      </c>
      <c r="H141" t="s">
        <v>380</v>
      </c>
      <c r="I141" t="s">
        <v>380</v>
      </c>
      <c r="J141">
        <v>0</v>
      </c>
      <c r="K141">
        <v>1333</v>
      </c>
      <c r="L141">
        <v>0</v>
      </c>
      <c r="M141">
        <v>-1333</v>
      </c>
      <c r="N141" t="s">
        <v>1290</v>
      </c>
    </row>
    <row r="142" spans="1:14" s="24" customFormat="1">
      <c r="A142" s="23">
        <v>101010102001</v>
      </c>
      <c r="B142" s="24" t="s">
        <v>2902</v>
      </c>
      <c r="C142" s="24" t="s">
        <v>2626</v>
      </c>
      <c r="D142" s="24" t="s">
        <v>1288</v>
      </c>
      <c r="E142" s="24" t="s">
        <v>2628</v>
      </c>
      <c r="F142" s="24">
        <v>2410</v>
      </c>
      <c r="G142" s="25">
        <v>38819</v>
      </c>
      <c r="H142" s="24" t="s">
        <v>176</v>
      </c>
      <c r="I142" s="24" t="s">
        <v>1327</v>
      </c>
      <c r="J142" s="24">
        <v>0</v>
      </c>
      <c r="K142" s="24">
        <v>201.53</v>
      </c>
      <c r="L142" s="24">
        <v>0</v>
      </c>
      <c r="M142" s="24">
        <v>-201.53</v>
      </c>
      <c r="N142" s="24" t="s">
        <v>1290</v>
      </c>
    </row>
    <row r="143" spans="1:14" s="30" customFormat="1" ht="13.5" thickBot="1">
      <c r="A143" s="29">
        <v>101010102001</v>
      </c>
      <c r="B143" s="30" t="s">
        <v>2902</v>
      </c>
      <c r="C143" s="30" t="s">
        <v>2626</v>
      </c>
      <c r="D143" s="30" t="s">
        <v>1288</v>
      </c>
      <c r="E143" s="30" t="s">
        <v>2632</v>
      </c>
      <c r="F143" s="30">
        <v>81</v>
      </c>
      <c r="G143" s="31">
        <v>38820</v>
      </c>
      <c r="H143" s="30" t="s">
        <v>188</v>
      </c>
      <c r="I143" s="30" t="s">
        <v>1327</v>
      </c>
      <c r="J143" s="30">
        <v>0</v>
      </c>
      <c r="K143" s="30">
        <v>42.59</v>
      </c>
      <c r="L143" s="30">
        <v>0</v>
      </c>
      <c r="M143" s="30">
        <v>-42.59</v>
      </c>
      <c r="N143" s="30" t="s">
        <v>1290</v>
      </c>
    </row>
    <row r="144" spans="1:14">
      <c r="A144">
        <v>101010102001</v>
      </c>
      <c r="B144" t="s">
        <v>2902</v>
      </c>
      <c r="C144" t="s">
        <v>2626</v>
      </c>
      <c r="D144" t="s">
        <v>1288</v>
      </c>
      <c r="E144" t="s">
        <v>2628</v>
      </c>
      <c r="F144">
        <v>2420</v>
      </c>
      <c r="G144" s="1">
        <v>38820</v>
      </c>
      <c r="H144" t="s">
        <v>182</v>
      </c>
      <c r="I144" s="27" t="s">
        <v>1867</v>
      </c>
      <c r="J144">
        <v>0</v>
      </c>
      <c r="K144">
        <v>1892.58</v>
      </c>
      <c r="L144">
        <v>0</v>
      </c>
      <c r="M144">
        <v>-1892.58</v>
      </c>
      <c r="N144" t="s">
        <v>1290</v>
      </c>
    </row>
    <row r="145" spans="1:14" ht="13.5" thickBot="1">
      <c r="A145">
        <v>101010102001</v>
      </c>
      <c r="B145" t="s">
        <v>2902</v>
      </c>
      <c r="C145" t="s">
        <v>2626</v>
      </c>
      <c r="D145" t="s">
        <v>1288</v>
      </c>
      <c r="E145" t="s">
        <v>2628</v>
      </c>
      <c r="F145">
        <v>2614</v>
      </c>
      <c r="G145" s="1">
        <v>38835</v>
      </c>
      <c r="H145" t="s">
        <v>371</v>
      </c>
      <c r="I145" s="27" t="s">
        <v>1862</v>
      </c>
      <c r="J145">
        <v>0</v>
      </c>
      <c r="K145">
        <v>1788.94</v>
      </c>
      <c r="L145">
        <v>0</v>
      </c>
      <c r="M145">
        <v>-1788.94</v>
      </c>
      <c r="N145" t="s">
        <v>1290</v>
      </c>
    </row>
    <row r="146" spans="1:14" s="24" customFormat="1">
      <c r="A146" s="23">
        <v>101010102001</v>
      </c>
      <c r="B146" s="24" t="s">
        <v>2902</v>
      </c>
      <c r="C146" s="24" t="s">
        <v>2626</v>
      </c>
      <c r="D146" s="24" t="s">
        <v>1288</v>
      </c>
      <c r="E146" s="24" t="s">
        <v>2628</v>
      </c>
      <c r="F146" s="24">
        <v>2371</v>
      </c>
      <c r="G146" s="25">
        <v>38813</v>
      </c>
      <c r="H146" s="24" t="s">
        <v>3834</v>
      </c>
      <c r="I146" s="24" t="s">
        <v>3539</v>
      </c>
      <c r="J146" s="24">
        <v>0</v>
      </c>
      <c r="K146" s="24">
        <v>168.21</v>
      </c>
      <c r="L146" s="24">
        <v>0</v>
      </c>
      <c r="M146" s="24">
        <v>-168.21</v>
      </c>
      <c r="N146" s="24" t="s">
        <v>1290</v>
      </c>
    </row>
    <row r="147" spans="1:14" s="30" customFormat="1" ht="13.5" thickBot="1">
      <c r="A147" s="29">
        <v>101010102001</v>
      </c>
      <c r="B147" s="30" t="s">
        <v>2902</v>
      </c>
      <c r="C147" s="30" t="s">
        <v>2626</v>
      </c>
      <c r="D147" s="30" t="s">
        <v>1288</v>
      </c>
      <c r="E147" s="30" t="s">
        <v>2628</v>
      </c>
      <c r="F147" s="30">
        <v>2352</v>
      </c>
      <c r="G147" s="31">
        <v>38811</v>
      </c>
      <c r="H147" s="30" t="s">
        <v>1180</v>
      </c>
      <c r="I147" s="30" t="s">
        <v>3539</v>
      </c>
      <c r="J147" s="30">
        <v>0</v>
      </c>
      <c r="K147" s="30">
        <v>180.5</v>
      </c>
      <c r="L147" s="30">
        <v>0</v>
      </c>
      <c r="M147" s="30">
        <v>-180.5</v>
      </c>
      <c r="N147" s="30" t="s">
        <v>1290</v>
      </c>
    </row>
    <row r="148" spans="1:14">
      <c r="A148">
        <v>101010102001</v>
      </c>
      <c r="B148" t="s">
        <v>2902</v>
      </c>
      <c r="C148" t="s">
        <v>2626</v>
      </c>
      <c r="D148" t="s">
        <v>1288</v>
      </c>
      <c r="E148" t="s">
        <v>2632</v>
      </c>
      <c r="F148">
        <v>80</v>
      </c>
      <c r="G148" s="1">
        <v>38818</v>
      </c>
      <c r="H148" t="s">
        <v>164</v>
      </c>
      <c r="I148" t="s">
        <v>164</v>
      </c>
      <c r="J148">
        <v>0</v>
      </c>
      <c r="K148">
        <v>6899</v>
      </c>
      <c r="L148">
        <v>0</v>
      </c>
      <c r="M148">
        <v>-6899</v>
      </c>
      <c r="N148" t="s">
        <v>1290</v>
      </c>
    </row>
  </sheetData>
  <autoFilter ref="A1:N148"/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3"/>
  <dimension ref="A1:N127"/>
  <sheetViews>
    <sheetView topLeftCell="H103" workbookViewId="0">
      <selection activeCell="K129" sqref="K129"/>
    </sheetView>
  </sheetViews>
  <sheetFormatPr baseColWidth="10" defaultRowHeight="12.75"/>
  <cols>
    <col min="1" max="7" width="11.42578125" hidden="1" customWidth="1"/>
    <col min="8" max="8" width="0.5703125" customWidth="1"/>
    <col min="9" max="9" width="69.42578125" customWidth="1"/>
  </cols>
  <sheetData>
    <row r="1" spans="1:14" ht="13.5" thickBot="1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 s="43" customFormat="1" ht="13.5" thickBot="1">
      <c r="A2" s="42">
        <v>101010102001</v>
      </c>
      <c r="B2" s="43" t="s">
        <v>2902</v>
      </c>
      <c r="C2" s="43" t="s">
        <v>2626</v>
      </c>
      <c r="D2" s="43" t="s">
        <v>1288</v>
      </c>
      <c r="E2" s="43" t="s">
        <v>2628</v>
      </c>
      <c r="F2" s="43">
        <v>2838</v>
      </c>
      <c r="G2" s="44">
        <v>38866</v>
      </c>
      <c r="H2" s="43" t="s">
        <v>305</v>
      </c>
      <c r="I2" s="43" t="s">
        <v>305</v>
      </c>
      <c r="J2" s="43">
        <v>0</v>
      </c>
      <c r="K2" s="43">
        <v>3000</v>
      </c>
      <c r="L2" s="43">
        <v>0</v>
      </c>
      <c r="M2" s="43">
        <v>-3000</v>
      </c>
      <c r="N2" s="43" t="s">
        <v>1290</v>
      </c>
    </row>
    <row r="3" spans="1:14" s="7" customFormat="1" ht="13.5" thickBot="1">
      <c r="A3" s="7">
        <v>101010102001</v>
      </c>
      <c r="B3" s="7" t="s">
        <v>2902</v>
      </c>
      <c r="C3" s="7" t="s">
        <v>2626</v>
      </c>
      <c r="D3" s="7" t="s">
        <v>1288</v>
      </c>
      <c r="E3" s="7" t="s">
        <v>2632</v>
      </c>
      <c r="F3" s="7">
        <v>101</v>
      </c>
      <c r="G3" s="8">
        <v>38867</v>
      </c>
      <c r="H3" s="7" t="s">
        <v>3212</v>
      </c>
      <c r="I3" s="7" t="s">
        <v>1875</v>
      </c>
      <c r="J3" s="7">
        <v>0</v>
      </c>
      <c r="K3" s="7">
        <v>27636.240000000002</v>
      </c>
      <c r="L3" s="7">
        <v>0</v>
      </c>
      <c r="M3" s="7">
        <v>-27636.240000000002</v>
      </c>
      <c r="N3" s="7" t="s">
        <v>1290</v>
      </c>
    </row>
    <row r="4" spans="1:14" s="43" customFormat="1" ht="13.5" thickBot="1">
      <c r="A4" s="42">
        <v>101010102001</v>
      </c>
      <c r="B4" s="43" t="s">
        <v>2902</v>
      </c>
      <c r="C4" s="43" t="s">
        <v>2626</v>
      </c>
      <c r="D4" s="43" t="s">
        <v>1288</v>
      </c>
      <c r="E4" s="43" t="s">
        <v>2632</v>
      </c>
      <c r="F4" s="43">
        <v>100</v>
      </c>
      <c r="G4" s="44">
        <v>38867</v>
      </c>
      <c r="H4" s="43" t="s">
        <v>3211</v>
      </c>
      <c r="I4" s="43" t="s">
        <v>1876</v>
      </c>
      <c r="J4" s="43">
        <v>0</v>
      </c>
      <c r="K4" s="43">
        <v>747.74</v>
      </c>
      <c r="L4" s="43">
        <v>0</v>
      </c>
      <c r="M4" s="43">
        <v>-747.74</v>
      </c>
      <c r="N4" s="43" t="s">
        <v>1290</v>
      </c>
    </row>
    <row r="5" spans="1:14" s="7" customFormat="1" ht="13.5" thickBot="1">
      <c r="A5" s="7">
        <v>101010102001</v>
      </c>
      <c r="B5" s="7" t="s">
        <v>2902</v>
      </c>
      <c r="C5" s="7" t="s">
        <v>2626</v>
      </c>
      <c r="D5" s="7" t="s">
        <v>1288</v>
      </c>
      <c r="E5" s="7" t="s">
        <v>2628</v>
      </c>
      <c r="F5" s="7">
        <v>2852</v>
      </c>
      <c r="G5" s="8">
        <v>38868</v>
      </c>
      <c r="H5" s="7" t="s">
        <v>3764</v>
      </c>
      <c r="I5" s="7" t="s">
        <v>1877</v>
      </c>
      <c r="J5" s="7">
        <v>0</v>
      </c>
      <c r="K5" s="7">
        <v>4273.9799999999996</v>
      </c>
      <c r="L5" s="7">
        <v>0</v>
      </c>
      <c r="M5" s="7">
        <v>-4273.9799999999996</v>
      </c>
      <c r="N5" s="7" t="s">
        <v>1290</v>
      </c>
    </row>
    <row r="6" spans="1:14" s="36" customFormat="1">
      <c r="A6" s="35">
        <v>101010102001</v>
      </c>
      <c r="B6" s="36" t="s">
        <v>2902</v>
      </c>
      <c r="C6" s="36" t="s">
        <v>2626</v>
      </c>
      <c r="D6" s="36" t="s">
        <v>1288</v>
      </c>
      <c r="E6" s="36" t="s">
        <v>2628</v>
      </c>
      <c r="F6" s="36">
        <v>2719</v>
      </c>
      <c r="G6" s="37">
        <v>38850</v>
      </c>
      <c r="H6" s="36" t="s">
        <v>3430</v>
      </c>
      <c r="I6" s="36" t="s">
        <v>1858</v>
      </c>
      <c r="J6" s="36">
        <v>0</v>
      </c>
      <c r="K6" s="36">
        <v>29.4</v>
      </c>
      <c r="L6" s="36">
        <v>0</v>
      </c>
      <c r="M6" s="36">
        <v>-29.4</v>
      </c>
      <c r="N6" s="36" t="s">
        <v>1290</v>
      </c>
    </row>
    <row r="7" spans="1:14" s="46" customFormat="1" ht="13.5" thickBot="1">
      <c r="A7" s="45">
        <v>101010102001</v>
      </c>
      <c r="B7" s="46" t="s">
        <v>2902</v>
      </c>
      <c r="C7" s="46" t="s">
        <v>2626</v>
      </c>
      <c r="D7" s="46" t="s">
        <v>1288</v>
      </c>
      <c r="E7" s="46" t="s">
        <v>2628</v>
      </c>
      <c r="F7" s="46">
        <v>2643</v>
      </c>
      <c r="G7" s="47">
        <v>38840</v>
      </c>
      <c r="H7" s="46" t="s">
        <v>1300</v>
      </c>
      <c r="I7" s="30" t="s">
        <v>1858</v>
      </c>
      <c r="J7" s="46">
        <v>0</v>
      </c>
      <c r="K7" s="46">
        <v>11567.03</v>
      </c>
      <c r="L7" s="46">
        <v>0</v>
      </c>
      <c r="M7" s="46">
        <v>-11567.03</v>
      </c>
      <c r="N7" s="46" t="s">
        <v>1290</v>
      </c>
    </row>
    <row r="8" spans="1:14" s="7" customFormat="1" ht="13.5" thickBot="1">
      <c r="A8" s="7">
        <v>101010102001</v>
      </c>
      <c r="B8" s="7" t="s">
        <v>2902</v>
      </c>
      <c r="C8" s="7" t="s">
        <v>2626</v>
      </c>
      <c r="D8" s="7" t="s">
        <v>1288</v>
      </c>
      <c r="E8" s="7" t="s">
        <v>2628</v>
      </c>
      <c r="F8" s="7">
        <v>2644</v>
      </c>
      <c r="G8" s="8">
        <v>38840</v>
      </c>
      <c r="H8" s="7" t="s">
        <v>1301</v>
      </c>
      <c r="I8" s="27" t="s">
        <v>3567</v>
      </c>
      <c r="J8" s="7">
        <v>0</v>
      </c>
      <c r="K8" s="7">
        <v>10000</v>
      </c>
      <c r="L8" s="7">
        <v>0</v>
      </c>
      <c r="M8" s="7">
        <v>-10000</v>
      </c>
      <c r="N8" s="7" t="s">
        <v>1290</v>
      </c>
    </row>
    <row r="9" spans="1:14" s="36" customFormat="1">
      <c r="A9" s="35">
        <v>101010102001</v>
      </c>
      <c r="B9" s="36" t="s">
        <v>2902</v>
      </c>
      <c r="C9" s="36" t="s">
        <v>2626</v>
      </c>
      <c r="D9" s="36" t="s">
        <v>1288</v>
      </c>
      <c r="E9" s="36" t="s">
        <v>2628</v>
      </c>
      <c r="F9" s="36">
        <v>2679</v>
      </c>
      <c r="G9" s="37">
        <v>38847</v>
      </c>
      <c r="H9" s="36" t="s">
        <v>1572</v>
      </c>
      <c r="I9" s="36" t="s">
        <v>1878</v>
      </c>
      <c r="J9" s="36">
        <v>0</v>
      </c>
      <c r="K9" s="36">
        <v>5000</v>
      </c>
      <c r="L9" s="36">
        <v>0</v>
      </c>
      <c r="M9" s="36">
        <v>-5000</v>
      </c>
      <c r="N9" s="36" t="s">
        <v>1290</v>
      </c>
    </row>
    <row r="10" spans="1:14" s="38" customFormat="1">
      <c r="A10" s="48">
        <v>101010102001</v>
      </c>
      <c r="B10" s="38" t="s">
        <v>2902</v>
      </c>
      <c r="C10" s="38" t="s">
        <v>2626</v>
      </c>
      <c r="D10" s="38" t="s">
        <v>1288</v>
      </c>
      <c r="E10" s="38" t="s">
        <v>2628</v>
      </c>
      <c r="F10" s="38">
        <v>2722</v>
      </c>
      <c r="G10" s="39">
        <v>38850</v>
      </c>
      <c r="H10" s="38" t="s">
        <v>3432</v>
      </c>
      <c r="I10" s="38" t="s">
        <v>1878</v>
      </c>
      <c r="J10" s="38">
        <v>0</v>
      </c>
      <c r="K10" s="38">
        <v>135.52000000000001</v>
      </c>
      <c r="L10" s="38">
        <v>0</v>
      </c>
      <c r="M10" s="38">
        <v>-135.52000000000001</v>
      </c>
      <c r="N10" s="38" t="s">
        <v>1290</v>
      </c>
    </row>
    <row r="11" spans="1:14" s="38" customFormat="1">
      <c r="A11" s="48">
        <v>101010102001</v>
      </c>
      <c r="B11" s="38" t="s">
        <v>2902</v>
      </c>
      <c r="C11" s="38" t="s">
        <v>2626</v>
      </c>
      <c r="D11" s="38" t="s">
        <v>1288</v>
      </c>
      <c r="E11" s="38" t="s">
        <v>2628</v>
      </c>
      <c r="F11" s="38">
        <v>2724</v>
      </c>
      <c r="G11" s="39">
        <v>38850</v>
      </c>
      <c r="H11" s="38" t="s">
        <v>3432</v>
      </c>
      <c r="I11" s="38" t="s">
        <v>1878</v>
      </c>
      <c r="J11" s="38">
        <v>0</v>
      </c>
      <c r="K11" s="38">
        <v>144</v>
      </c>
      <c r="L11" s="38">
        <v>0</v>
      </c>
      <c r="M11" s="38">
        <v>-144</v>
      </c>
      <c r="N11" s="38" t="s">
        <v>1290</v>
      </c>
    </row>
    <row r="12" spans="1:14" s="38" customFormat="1">
      <c r="A12" s="48">
        <v>101010102001</v>
      </c>
      <c r="B12" s="38" t="s">
        <v>2902</v>
      </c>
      <c r="C12" s="38" t="s">
        <v>2626</v>
      </c>
      <c r="D12" s="38" t="s">
        <v>1288</v>
      </c>
      <c r="E12" s="38" t="s">
        <v>2628</v>
      </c>
      <c r="F12" s="38">
        <v>2779</v>
      </c>
      <c r="G12" s="39">
        <v>38854</v>
      </c>
      <c r="H12" s="38" t="s">
        <v>3670</v>
      </c>
      <c r="I12" s="38" t="s">
        <v>1878</v>
      </c>
      <c r="J12" s="38">
        <v>0</v>
      </c>
      <c r="K12" s="38">
        <v>2500</v>
      </c>
      <c r="L12" s="38">
        <v>0</v>
      </c>
      <c r="M12" s="38">
        <v>-2500</v>
      </c>
      <c r="N12" s="38" t="s">
        <v>1290</v>
      </c>
    </row>
    <row r="13" spans="1:14" s="38" customFormat="1">
      <c r="A13" s="48">
        <v>101010102001</v>
      </c>
      <c r="B13" s="38" t="s">
        <v>2902</v>
      </c>
      <c r="C13" s="38" t="s">
        <v>2626</v>
      </c>
      <c r="D13" s="38" t="s">
        <v>1288</v>
      </c>
      <c r="E13" s="38" t="s">
        <v>2628</v>
      </c>
      <c r="F13" s="38">
        <v>3126</v>
      </c>
      <c r="G13" s="39">
        <v>38838</v>
      </c>
      <c r="H13" s="38" t="s">
        <v>389</v>
      </c>
      <c r="I13" s="38" t="s">
        <v>1878</v>
      </c>
      <c r="J13" s="38">
        <v>0</v>
      </c>
      <c r="K13" s="38">
        <v>228.2</v>
      </c>
      <c r="L13" s="38">
        <v>0</v>
      </c>
      <c r="M13" s="38">
        <v>-228.2</v>
      </c>
      <c r="N13" s="38" t="s">
        <v>1290</v>
      </c>
    </row>
    <row r="14" spans="1:14" s="46" customFormat="1" ht="13.5" thickBot="1">
      <c r="A14" s="45">
        <v>101010102001</v>
      </c>
      <c r="B14" s="46" t="s">
        <v>2902</v>
      </c>
      <c r="C14" s="46" t="s">
        <v>2626</v>
      </c>
      <c r="D14" s="46" t="s">
        <v>1288</v>
      </c>
      <c r="E14" s="46" t="s">
        <v>2628</v>
      </c>
      <c r="F14" s="46">
        <v>2721</v>
      </c>
      <c r="G14" s="47">
        <v>38850</v>
      </c>
      <c r="H14" s="46" t="s">
        <v>3431</v>
      </c>
      <c r="I14" s="30" t="s">
        <v>1878</v>
      </c>
      <c r="J14" s="46">
        <v>0</v>
      </c>
      <c r="K14" s="46">
        <v>206.4</v>
      </c>
      <c r="L14" s="46">
        <v>0</v>
      </c>
      <c r="M14" s="46">
        <v>-206.4</v>
      </c>
      <c r="N14" s="46" t="s">
        <v>1290</v>
      </c>
    </row>
    <row r="15" spans="1:14" s="7" customFormat="1">
      <c r="A15" s="7">
        <v>101010102001</v>
      </c>
      <c r="B15" s="7" t="s">
        <v>2902</v>
      </c>
      <c r="C15" s="7" t="s">
        <v>2626</v>
      </c>
      <c r="D15" s="7" t="s">
        <v>1288</v>
      </c>
      <c r="E15" s="7" t="s">
        <v>2628</v>
      </c>
      <c r="F15" s="7">
        <v>2711</v>
      </c>
      <c r="G15" s="8">
        <v>38850</v>
      </c>
      <c r="H15" s="7" t="s">
        <v>3427</v>
      </c>
      <c r="I15" s="7" t="s">
        <v>1855</v>
      </c>
      <c r="J15" s="7">
        <v>0</v>
      </c>
      <c r="K15" s="7">
        <v>200</v>
      </c>
      <c r="L15" s="7">
        <v>0</v>
      </c>
      <c r="M15" s="7">
        <v>-200</v>
      </c>
      <c r="N15" s="7" t="s">
        <v>1290</v>
      </c>
    </row>
    <row r="16" spans="1:14" s="7" customFormat="1">
      <c r="A16" s="7">
        <v>101010102001</v>
      </c>
      <c r="B16" s="7" t="s">
        <v>2902</v>
      </c>
      <c r="C16" s="7" t="s">
        <v>2626</v>
      </c>
      <c r="D16" s="7" t="s">
        <v>1288</v>
      </c>
      <c r="E16" s="7" t="s">
        <v>2628</v>
      </c>
      <c r="F16" s="7">
        <v>2709</v>
      </c>
      <c r="G16" s="8">
        <v>38850</v>
      </c>
      <c r="H16" s="7" t="s">
        <v>3426</v>
      </c>
      <c r="I16" s="7" t="s">
        <v>1855</v>
      </c>
      <c r="J16" s="7">
        <v>0</v>
      </c>
      <c r="K16" s="7">
        <v>50</v>
      </c>
      <c r="L16" s="7">
        <v>0</v>
      </c>
      <c r="M16" s="7">
        <v>-50</v>
      </c>
      <c r="N16" s="7" t="s">
        <v>1290</v>
      </c>
    </row>
    <row r="17" spans="1:14" s="7" customFormat="1">
      <c r="A17" s="7">
        <v>101010102001</v>
      </c>
      <c r="B17" s="7" t="s">
        <v>2902</v>
      </c>
      <c r="C17" s="7" t="s">
        <v>2626</v>
      </c>
      <c r="D17" s="7" t="s">
        <v>1288</v>
      </c>
      <c r="E17" s="7" t="s">
        <v>2628</v>
      </c>
      <c r="F17" s="7">
        <v>2713</v>
      </c>
      <c r="G17" s="8">
        <v>38850</v>
      </c>
      <c r="H17" s="7" t="s">
        <v>3428</v>
      </c>
      <c r="I17" s="7" t="s">
        <v>1855</v>
      </c>
      <c r="J17" s="7">
        <v>0</v>
      </c>
      <c r="K17" s="7">
        <v>100</v>
      </c>
      <c r="L17" s="7">
        <v>0</v>
      </c>
      <c r="M17" s="7">
        <v>-100</v>
      </c>
      <c r="N17" s="7" t="s">
        <v>1290</v>
      </c>
    </row>
    <row r="18" spans="1:14" s="7" customFormat="1" ht="13.5" thickBot="1">
      <c r="A18" s="7">
        <v>101010102001</v>
      </c>
      <c r="B18" s="7" t="s">
        <v>2902</v>
      </c>
      <c r="C18" s="7" t="s">
        <v>2626</v>
      </c>
      <c r="D18" s="7" t="s">
        <v>1288</v>
      </c>
      <c r="E18" s="7" t="s">
        <v>2628</v>
      </c>
      <c r="F18" s="7">
        <v>2715</v>
      </c>
      <c r="G18" s="8">
        <v>38850</v>
      </c>
      <c r="H18" s="7" t="s">
        <v>3429</v>
      </c>
      <c r="I18" s="7" t="s">
        <v>1855</v>
      </c>
      <c r="J18" s="7">
        <v>0</v>
      </c>
      <c r="K18" s="7">
        <v>50</v>
      </c>
      <c r="L18" s="7">
        <v>0</v>
      </c>
      <c r="M18" s="7">
        <v>-50</v>
      </c>
      <c r="N18" s="7" t="s">
        <v>1290</v>
      </c>
    </row>
    <row r="19" spans="1:14" s="43" customFormat="1" ht="13.5" thickBot="1">
      <c r="A19" s="42">
        <v>101010102001</v>
      </c>
      <c r="B19" s="43" t="s">
        <v>2902</v>
      </c>
      <c r="C19" s="43" t="s">
        <v>2626</v>
      </c>
      <c r="D19" s="43" t="s">
        <v>1288</v>
      </c>
      <c r="E19" s="43" t="s">
        <v>2628</v>
      </c>
      <c r="F19" s="43">
        <v>2795</v>
      </c>
      <c r="G19" s="44">
        <v>38856</v>
      </c>
      <c r="H19" s="43" t="s">
        <v>3697</v>
      </c>
      <c r="I19" s="43" t="s">
        <v>1890</v>
      </c>
      <c r="J19" s="43">
        <v>0</v>
      </c>
      <c r="K19" s="43">
        <v>23688.81</v>
      </c>
      <c r="L19" s="43">
        <v>0</v>
      </c>
      <c r="M19" s="43">
        <v>-23688.81</v>
      </c>
      <c r="N19" s="43" t="s">
        <v>1290</v>
      </c>
    </row>
    <row r="20" spans="1:14" s="7" customFormat="1">
      <c r="A20" s="7">
        <v>101010102001</v>
      </c>
      <c r="B20" s="7" t="s">
        <v>2902</v>
      </c>
      <c r="C20" s="7" t="s">
        <v>2626</v>
      </c>
      <c r="D20" s="7" t="s">
        <v>1288</v>
      </c>
      <c r="E20" s="7" t="s">
        <v>2628</v>
      </c>
      <c r="F20" s="7">
        <v>2915</v>
      </c>
      <c r="G20" s="8">
        <v>38842</v>
      </c>
      <c r="H20" s="7" t="s">
        <v>1530</v>
      </c>
      <c r="I20" s="7" t="s">
        <v>1879</v>
      </c>
      <c r="J20" s="7">
        <v>0</v>
      </c>
      <c r="K20" s="7">
        <v>2000</v>
      </c>
      <c r="L20" s="7">
        <v>0</v>
      </c>
      <c r="M20" s="7">
        <v>-2000</v>
      </c>
      <c r="N20" s="7" t="s">
        <v>1290</v>
      </c>
    </row>
    <row r="21" spans="1:14" s="7" customFormat="1" ht="13.5" thickBot="1">
      <c r="A21" s="7">
        <v>101010102001</v>
      </c>
      <c r="B21" s="7" t="s">
        <v>2902</v>
      </c>
      <c r="C21" s="7" t="s">
        <v>2626</v>
      </c>
      <c r="D21" s="7" t="s">
        <v>1288</v>
      </c>
      <c r="E21" s="7" t="s">
        <v>2628</v>
      </c>
      <c r="F21" s="7">
        <v>2676</v>
      </c>
      <c r="G21" s="8">
        <v>38847</v>
      </c>
      <c r="H21" s="7" t="s">
        <v>1530</v>
      </c>
      <c r="I21" s="7" t="s">
        <v>1879</v>
      </c>
      <c r="J21" s="7">
        <v>0</v>
      </c>
      <c r="K21" s="7">
        <v>2000</v>
      </c>
      <c r="L21" s="7">
        <v>0</v>
      </c>
      <c r="M21" s="7">
        <v>-2000</v>
      </c>
      <c r="N21" s="7" t="s">
        <v>1290</v>
      </c>
    </row>
    <row r="22" spans="1:14" s="36" customFormat="1">
      <c r="A22" s="35">
        <v>101010102001</v>
      </c>
      <c r="B22" s="36" t="s">
        <v>2902</v>
      </c>
      <c r="C22" s="36" t="s">
        <v>2626</v>
      </c>
      <c r="D22" s="36" t="s">
        <v>1288</v>
      </c>
      <c r="E22" s="36" t="s">
        <v>2628</v>
      </c>
      <c r="F22" s="36">
        <v>2776</v>
      </c>
      <c r="G22" s="37">
        <v>38854</v>
      </c>
      <c r="H22" s="36" t="s">
        <v>3667</v>
      </c>
      <c r="I22" s="36" t="s">
        <v>1322</v>
      </c>
      <c r="J22" s="36">
        <v>0</v>
      </c>
      <c r="K22" s="36">
        <v>16.8</v>
      </c>
      <c r="L22" s="36">
        <v>0</v>
      </c>
      <c r="M22" s="36">
        <v>-16.8</v>
      </c>
      <c r="N22" s="36" t="s">
        <v>1290</v>
      </c>
    </row>
    <row r="23" spans="1:14" s="38" customFormat="1">
      <c r="A23" s="48">
        <v>101010102001</v>
      </c>
      <c r="B23" s="38" t="s">
        <v>2902</v>
      </c>
      <c r="C23" s="38" t="s">
        <v>2626</v>
      </c>
      <c r="D23" s="38" t="s">
        <v>1288</v>
      </c>
      <c r="E23" s="38" t="s">
        <v>2628</v>
      </c>
      <c r="F23" s="38">
        <v>2681</v>
      </c>
      <c r="G23" s="39">
        <v>38847</v>
      </c>
      <c r="H23" s="38" t="s">
        <v>1574</v>
      </c>
      <c r="I23" s="38" t="s">
        <v>1322</v>
      </c>
      <c r="J23" s="38">
        <v>0</v>
      </c>
      <c r="K23" s="38">
        <v>22.4</v>
      </c>
      <c r="L23" s="38">
        <v>0</v>
      </c>
      <c r="M23" s="38">
        <v>-22.4</v>
      </c>
      <c r="N23" s="38" t="s">
        <v>1290</v>
      </c>
    </row>
    <row r="24" spans="1:14" s="38" customFormat="1">
      <c r="A24" s="48">
        <v>101010102001</v>
      </c>
      <c r="B24" s="38" t="s">
        <v>2902</v>
      </c>
      <c r="C24" s="38" t="s">
        <v>2626</v>
      </c>
      <c r="D24" s="38" t="s">
        <v>1288</v>
      </c>
      <c r="E24" s="38" t="s">
        <v>2628</v>
      </c>
      <c r="F24" s="38">
        <v>2778</v>
      </c>
      <c r="G24" s="39">
        <v>38854</v>
      </c>
      <c r="H24" s="38" t="s">
        <v>3669</v>
      </c>
      <c r="I24" s="38" t="s">
        <v>1322</v>
      </c>
      <c r="J24" s="38">
        <v>0</v>
      </c>
      <c r="K24" s="38">
        <v>40.32</v>
      </c>
      <c r="L24" s="38">
        <v>0</v>
      </c>
      <c r="M24" s="38">
        <v>-40.32</v>
      </c>
      <c r="N24" s="38" t="s">
        <v>1290</v>
      </c>
    </row>
    <row r="25" spans="1:14" s="38" customFormat="1">
      <c r="A25" s="48">
        <v>101010102001</v>
      </c>
      <c r="B25" s="38" t="s">
        <v>2902</v>
      </c>
      <c r="C25" s="38" t="s">
        <v>2626</v>
      </c>
      <c r="D25" s="38" t="s">
        <v>1288</v>
      </c>
      <c r="E25" s="38" t="s">
        <v>2628</v>
      </c>
      <c r="F25" s="38">
        <v>2822</v>
      </c>
      <c r="G25" s="39">
        <v>38861</v>
      </c>
      <c r="H25" s="38" t="s">
        <v>2199</v>
      </c>
      <c r="I25" s="38" t="s">
        <v>1322</v>
      </c>
      <c r="J25" s="38">
        <v>0</v>
      </c>
      <c r="K25" s="38">
        <v>1683.29</v>
      </c>
      <c r="L25" s="38">
        <v>0</v>
      </c>
      <c r="M25" s="38">
        <v>-1683.29</v>
      </c>
      <c r="N25" s="38" t="s">
        <v>1290</v>
      </c>
    </row>
    <row r="26" spans="1:14" s="38" customFormat="1">
      <c r="A26" s="48">
        <v>101010102001</v>
      </c>
      <c r="B26" s="38" t="s">
        <v>2902</v>
      </c>
      <c r="C26" s="38" t="s">
        <v>2626</v>
      </c>
      <c r="D26" s="38" t="s">
        <v>1288</v>
      </c>
      <c r="E26" s="38" t="s">
        <v>2628</v>
      </c>
      <c r="F26" s="38">
        <v>2806</v>
      </c>
      <c r="G26" s="39">
        <v>38859</v>
      </c>
      <c r="H26" s="38" t="s">
        <v>3711</v>
      </c>
      <c r="I26" s="38" t="s">
        <v>1322</v>
      </c>
      <c r="J26" s="38">
        <v>0</v>
      </c>
      <c r="K26" s="38">
        <v>1122.1300000000001</v>
      </c>
      <c r="L26" s="38">
        <v>0</v>
      </c>
      <c r="M26" s="38">
        <v>-1122.1300000000001</v>
      </c>
      <c r="N26" s="38" t="s">
        <v>1290</v>
      </c>
    </row>
    <row r="27" spans="1:14" s="38" customFormat="1">
      <c r="A27" s="48">
        <v>101010102001</v>
      </c>
      <c r="B27" s="38" t="s">
        <v>2902</v>
      </c>
      <c r="C27" s="38" t="s">
        <v>2626</v>
      </c>
      <c r="D27" s="38" t="s">
        <v>1288</v>
      </c>
      <c r="E27" s="38" t="s">
        <v>2628</v>
      </c>
      <c r="F27" s="38">
        <v>2849</v>
      </c>
      <c r="G27" s="39">
        <v>38868</v>
      </c>
      <c r="H27" s="38" t="s">
        <v>3762</v>
      </c>
      <c r="I27" s="38" t="s">
        <v>1322</v>
      </c>
      <c r="J27" s="38">
        <v>0</v>
      </c>
      <c r="K27" s="38">
        <v>19166.919999999998</v>
      </c>
      <c r="L27" s="38">
        <v>0</v>
      </c>
      <c r="M27" s="38">
        <v>-19166.919999999998</v>
      </c>
      <c r="N27" s="38" t="s">
        <v>1290</v>
      </c>
    </row>
    <row r="28" spans="1:14" s="38" customFormat="1">
      <c r="A28" s="48">
        <v>101010102001</v>
      </c>
      <c r="B28" s="38" t="s">
        <v>2902</v>
      </c>
      <c r="C28" s="38" t="s">
        <v>2626</v>
      </c>
      <c r="D28" s="38" t="s">
        <v>1288</v>
      </c>
      <c r="E28" s="38" t="s">
        <v>2628</v>
      </c>
      <c r="F28" s="38">
        <v>2727</v>
      </c>
      <c r="G28" s="39">
        <v>38852</v>
      </c>
      <c r="H28" s="38" t="s">
        <v>3445</v>
      </c>
      <c r="I28" s="38" t="s">
        <v>1322</v>
      </c>
      <c r="J28" s="38">
        <v>0</v>
      </c>
      <c r="K28" s="38">
        <v>14756.97</v>
      </c>
      <c r="L28" s="38">
        <v>0</v>
      </c>
      <c r="M28" s="38">
        <v>-14756.97</v>
      </c>
      <c r="N28" s="38" t="s">
        <v>1290</v>
      </c>
    </row>
    <row r="29" spans="1:14" s="38" customFormat="1">
      <c r="A29" s="48">
        <v>101010102001</v>
      </c>
      <c r="B29" s="38" t="s">
        <v>2902</v>
      </c>
      <c r="C29" s="38" t="s">
        <v>2626</v>
      </c>
      <c r="D29" s="38" t="s">
        <v>1288</v>
      </c>
      <c r="E29" s="38" t="s">
        <v>2628</v>
      </c>
      <c r="F29" s="38">
        <v>2663</v>
      </c>
      <c r="G29" s="39">
        <v>38846</v>
      </c>
      <c r="H29" s="38" t="s">
        <v>1563</v>
      </c>
      <c r="I29" s="38" t="s">
        <v>1322</v>
      </c>
      <c r="J29" s="38">
        <v>0</v>
      </c>
      <c r="K29" s="38">
        <v>30667.07</v>
      </c>
      <c r="L29" s="38">
        <v>0</v>
      </c>
      <c r="M29" s="38">
        <v>-30667.07</v>
      </c>
      <c r="N29" s="38" t="s">
        <v>1290</v>
      </c>
    </row>
    <row r="30" spans="1:14" s="38" customFormat="1">
      <c r="A30" s="48">
        <v>101010102001</v>
      </c>
      <c r="B30" s="38" t="s">
        <v>2902</v>
      </c>
      <c r="C30" s="38" t="s">
        <v>2626</v>
      </c>
      <c r="D30" s="38" t="s">
        <v>1288</v>
      </c>
      <c r="E30" s="38" t="s">
        <v>2628</v>
      </c>
      <c r="F30" s="38">
        <v>2642</v>
      </c>
      <c r="G30" s="39">
        <v>38840</v>
      </c>
      <c r="H30" s="38" t="s">
        <v>1299</v>
      </c>
      <c r="I30" s="38" t="s">
        <v>1322</v>
      </c>
      <c r="J30" s="38">
        <v>0</v>
      </c>
      <c r="K30" s="38">
        <v>36357.760000000002</v>
      </c>
      <c r="L30" s="38">
        <v>0</v>
      </c>
      <c r="M30" s="38">
        <v>-36357.760000000002</v>
      </c>
      <c r="N30" s="38" t="s">
        <v>1290</v>
      </c>
    </row>
    <row r="31" spans="1:14" s="38" customFormat="1">
      <c r="A31" s="48">
        <v>101010102001</v>
      </c>
      <c r="B31" s="38" t="s">
        <v>2902</v>
      </c>
      <c r="C31" s="38" t="s">
        <v>2626</v>
      </c>
      <c r="D31" s="38" t="s">
        <v>1288</v>
      </c>
      <c r="E31" s="38" t="s">
        <v>2628</v>
      </c>
      <c r="F31" s="38">
        <v>2783</v>
      </c>
      <c r="G31" s="39">
        <v>38855</v>
      </c>
      <c r="H31" s="38" t="s">
        <v>3682</v>
      </c>
      <c r="I31" s="38" t="s">
        <v>1322</v>
      </c>
      <c r="J31" s="38">
        <v>0</v>
      </c>
      <c r="K31" s="38">
        <v>21386.92</v>
      </c>
      <c r="L31" s="38">
        <v>0</v>
      </c>
      <c r="M31" s="38">
        <v>-21386.92</v>
      </c>
      <c r="N31" s="38" t="s">
        <v>1290</v>
      </c>
    </row>
    <row r="32" spans="1:14" s="38" customFormat="1">
      <c r="A32" s="48">
        <v>101010102001</v>
      </c>
      <c r="B32" s="38" t="s">
        <v>2902</v>
      </c>
      <c r="C32" s="38" t="s">
        <v>2626</v>
      </c>
      <c r="D32" s="38" t="s">
        <v>1288</v>
      </c>
      <c r="E32" s="38" t="s">
        <v>2628</v>
      </c>
      <c r="F32" s="38">
        <v>2782</v>
      </c>
      <c r="G32" s="39">
        <v>38855</v>
      </c>
      <c r="H32" s="38" t="s">
        <v>3681</v>
      </c>
      <c r="I32" s="38" t="s">
        <v>1322</v>
      </c>
      <c r="J32" s="38">
        <v>0</v>
      </c>
      <c r="K32" s="38">
        <v>12832.15</v>
      </c>
      <c r="L32" s="38">
        <v>0</v>
      </c>
      <c r="M32" s="38">
        <v>-12832.15</v>
      </c>
      <c r="N32" s="38" t="s">
        <v>1290</v>
      </c>
    </row>
    <row r="33" spans="1:14" s="38" customFormat="1">
      <c r="A33" s="48">
        <v>101010102001</v>
      </c>
      <c r="B33" s="38" t="s">
        <v>2902</v>
      </c>
      <c r="C33" s="38" t="s">
        <v>2626</v>
      </c>
      <c r="D33" s="38" t="s">
        <v>1288</v>
      </c>
      <c r="E33" s="38" t="s">
        <v>2628</v>
      </c>
      <c r="F33" s="38">
        <v>2763</v>
      </c>
      <c r="G33" s="39">
        <v>38853</v>
      </c>
      <c r="H33" s="38" t="s">
        <v>1945</v>
      </c>
      <c r="I33" s="38" t="s">
        <v>1322</v>
      </c>
      <c r="J33" s="38">
        <v>0</v>
      </c>
      <c r="K33" s="38">
        <v>15333.54</v>
      </c>
      <c r="L33" s="38">
        <v>0</v>
      </c>
      <c r="M33" s="38">
        <v>-15333.54</v>
      </c>
      <c r="N33" s="38" t="s">
        <v>1290</v>
      </c>
    </row>
    <row r="34" spans="1:14" s="38" customFormat="1">
      <c r="A34" s="48">
        <v>101010102001</v>
      </c>
      <c r="B34" s="38" t="s">
        <v>2902</v>
      </c>
      <c r="C34" s="38" t="s">
        <v>2626</v>
      </c>
      <c r="D34" s="38" t="s">
        <v>1288</v>
      </c>
      <c r="E34" s="38" t="s">
        <v>2628</v>
      </c>
      <c r="F34" s="38">
        <v>2813</v>
      </c>
      <c r="G34" s="39">
        <v>38860</v>
      </c>
      <c r="H34" s="38" t="s">
        <v>2185</v>
      </c>
      <c r="I34" s="38" t="s">
        <v>1322</v>
      </c>
      <c r="J34" s="38">
        <v>0</v>
      </c>
      <c r="K34" s="38">
        <v>2805.48</v>
      </c>
      <c r="L34" s="38">
        <v>0</v>
      </c>
      <c r="M34" s="38">
        <v>-2805.48</v>
      </c>
      <c r="N34" s="38" t="s">
        <v>1290</v>
      </c>
    </row>
    <row r="35" spans="1:14" s="46" customFormat="1" ht="13.5" thickBot="1">
      <c r="A35" s="45">
        <v>101010102001</v>
      </c>
      <c r="B35" s="46" t="s">
        <v>2902</v>
      </c>
      <c r="C35" s="46" t="s">
        <v>2626</v>
      </c>
      <c r="D35" s="46" t="s">
        <v>1288</v>
      </c>
      <c r="E35" s="46" t="s">
        <v>2628</v>
      </c>
      <c r="F35" s="46">
        <v>2837</v>
      </c>
      <c r="G35" s="47">
        <v>38866</v>
      </c>
      <c r="H35" s="46" t="s">
        <v>304</v>
      </c>
      <c r="I35" s="46" t="s">
        <v>1322</v>
      </c>
      <c r="J35" s="46">
        <v>0</v>
      </c>
      <c r="K35" s="46">
        <v>11881.53</v>
      </c>
      <c r="L35" s="46">
        <v>0</v>
      </c>
      <c r="M35" s="46">
        <v>-11881.53</v>
      </c>
      <c r="N35" s="46" t="s">
        <v>1290</v>
      </c>
    </row>
    <row r="36" spans="1:14" s="7" customFormat="1">
      <c r="A36" s="7">
        <v>101010102001</v>
      </c>
      <c r="B36" s="7" t="s">
        <v>2902</v>
      </c>
      <c r="C36" s="7" t="s">
        <v>2626</v>
      </c>
      <c r="D36" s="7" t="s">
        <v>1288</v>
      </c>
      <c r="E36" s="7" t="s">
        <v>2628</v>
      </c>
      <c r="F36" s="7">
        <v>2652</v>
      </c>
      <c r="G36" s="8">
        <v>38845</v>
      </c>
      <c r="H36" s="7" t="s">
        <v>1553</v>
      </c>
      <c r="I36" s="7" t="s">
        <v>1332</v>
      </c>
      <c r="J36" s="7">
        <v>0</v>
      </c>
      <c r="K36" s="7">
        <v>3722.59</v>
      </c>
      <c r="L36" s="7">
        <v>0</v>
      </c>
      <c r="M36" s="7">
        <v>-3722.59</v>
      </c>
      <c r="N36" s="7" t="s">
        <v>1290</v>
      </c>
    </row>
    <row r="37" spans="1:14" s="7" customFormat="1">
      <c r="A37" s="7">
        <v>101010102001</v>
      </c>
      <c r="B37" s="7" t="s">
        <v>2902</v>
      </c>
      <c r="C37" s="7" t="s">
        <v>2626</v>
      </c>
      <c r="D37" s="7" t="s">
        <v>1288</v>
      </c>
      <c r="E37" s="7" t="s">
        <v>2628</v>
      </c>
      <c r="F37" s="7">
        <v>2751</v>
      </c>
      <c r="G37" s="8">
        <v>38853</v>
      </c>
      <c r="H37" s="7" t="s">
        <v>3197</v>
      </c>
      <c r="I37" s="7" t="s">
        <v>1332</v>
      </c>
      <c r="J37" s="7">
        <v>0</v>
      </c>
      <c r="K37" s="7">
        <v>3722.59</v>
      </c>
      <c r="L37" s="7">
        <v>0</v>
      </c>
      <c r="M37" s="7">
        <v>-3722.59</v>
      </c>
      <c r="N37" s="7" t="s">
        <v>1290</v>
      </c>
    </row>
    <row r="38" spans="1:14" s="7" customFormat="1">
      <c r="A38" s="7">
        <v>101010102001</v>
      </c>
      <c r="B38" s="7" t="s">
        <v>2902</v>
      </c>
      <c r="C38" s="7" t="s">
        <v>2626</v>
      </c>
      <c r="D38" s="7" t="s">
        <v>1288</v>
      </c>
      <c r="E38" s="7" t="s">
        <v>2628</v>
      </c>
      <c r="F38" s="7">
        <v>2650</v>
      </c>
      <c r="G38" s="8">
        <v>38842</v>
      </c>
      <c r="H38" s="7" t="s">
        <v>2314</v>
      </c>
      <c r="I38" s="7" t="s">
        <v>1332</v>
      </c>
      <c r="J38" s="7">
        <v>0</v>
      </c>
      <c r="K38" s="7">
        <v>3722.59</v>
      </c>
      <c r="L38" s="7">
        <v>0</v>
      </c>
      <c r="M38" s="7">
        <v>-3722.59</v>
      </c>
      <c r="N38" s="7" t="s">
        <v>1290</v>
      </c>
    </row>
    <row r="39" spans="1:14" s="7" customFormat="1" ht="13.5" thickBot="1">
      <c r="A39" s="7">
        <v>101010102001</v>
      </c>
      <c r="B39" s="7" t="s">
        <v>2902</v>
      </c>
      <c r="C39" s="7" t="s">
        <v>2626</v>
      </c>
      <c r="D39" s="7" t="s">
        <v>1288</v>
      </c>
      <c r="E39" s="7" t="s">
        <v>2628</v>
      </c>
      <c r="F39" s="7">
        <v>2781</v>
      </c>
      <c r="G39" s="8">
        <v>38855</v>
      </c>
      <c r="H39" s="7" t="s">
        <v>3680</v>
      </c>
      <c r="I39" s="7" t="s">
        <v>1332</v>
      </c>
      <c r="J39" s="7">
        <v>0</v>
      </c>
      <c r="K39" s="7">
        <v>3722.59</v>
      </c>
      <c r="L39" s="7">
        <v>0</v>
      </c>
      <c r="M39" s="7">
        <v>-3722.59</v>
      </c>
      <c r="N39" s="7" t="s">
        <v>1290</v>
      </c>
    </row>
    <row r="40" spans="1:14" s="36" customFormat="1">
      <c r="A40" s="35">
        <v>101010102001</v>
      </c>
      <c r="B40" s="36" t="s">
        <v>2902</v>
      </c>
      <c r="C40" s="36" t="s">
        <v>2626</v>
      </c>
      <c r="D40" s="36" t="s">
        <v>1288</v>
      </c>
      <c r="E40" s="36" t="s">
        <v>2628</v>
      </c>
      <c r="F40" s="36">
        <v>2850</v>
      </c>
      <c r="G40" s="37">
        <v>38868</v>
      </c>
      <c r="H40" s="36" t="s">
        <v>3763</v>
      </c>
      <c r="I40" s="24" t="s">
        <v>1316</v>
      </c>
      <c r="J40" s="36">
        <v>0</v>
      </c>
      <c r="K40" s="36">
        <v>29895.38</v>
      </c>
      <c r="L40" s="36">
        <v>0</v>
      </c>
      <c r="M40" s="36">
        <v>-29895.38</v>
      </c>
      <c r="N40" s="36" t="s">
        <v>1290</v>
      </c>
    </row>
    <row r="41" spans="1:14" s="38" customFormat="1">
      <c r="A41" s="48">
        <v>101010102001</v>
      </c>
      <c r="B41" s="38" t="s">
        <v>2902</v>
      </c>
      <c r="C41" s="38" t="s">
        <v>2626</v>
      </c>
      <c r="D41" s="38" t="s">
        <v>1288</v>
      </c>
      <c r="E41" s="38" t="s">
        <v>2628</v>
      </c>
      <c r="F41" s="38">
        <v>2830</v>
      </c>
      <c r="G41" s="39">
        <v>38862</v>
      </c>
      <c r="H41" s="38" t="s">
        <v>2206</v>
      </c>
      <c r="I41" s="27" t="s">
        <v>1316</v>
      </c>
      <c r="J41" s="38">
        <v>0</v>
      </c>
      <c r="K41" s="38">
        <v>29133.19</v>
      </c>
      <c r="L41" s="38">
        <v>0</v>
      </c>
      <c r="M41" s="38">
        <v>-29133.19</v>
      </c>
      <c r="N41" s="38" t="s">
        <v>1290</v>
      </c>
    </row>
    <row r="42" spans="1:14" s="38" customFormat="1">
      <c r="A42" s="48">
        <v>101010102001</v>
      </c>
      <c r="B42" s="38" t="s">
        <v>2902</v>
      </c>
      <c r="C42" s="38" t="s">
        <v>2626</v>
      </c>
      <c r="D42" s="38" t="s">
        <v>1288</v>
      </c>
      <c r="E42" s="38" t="s">
        <v>2628</v>
      </c>
      <c r="F42" s="38">
        <v>2844</v>
      </c>
      <c r="G42" s="39">
        <v>38867</v>
      </c>
      <c r="H42" s="38" t="s">
        <v>3206</v>
      </c>
      <c r="I42" s="27" t="s">
        <v>1316</v>
      </c>
      <c r="J42" s="38">
        <v>0</v>
      </c>
      <c r="K42" s="38">
        <v>12674.94</v>
      </c>
      <c r="L42" s="38">
        <v>0</v>
      </c>
      <c r="M42" s="38">
        <v>-12674.94</v>
      </c>
      <c r="N42" s="38" t="s">
        <v>1290</v>
      </c>
    </row>
    <row r="43" spans="1:14" s="38" customFormat="1">
      <c r="A43" s="48">
        <v>101010102001</v>
      </c>
      <c r="B43" s="38" t="s">
        <v>2902</v>
      </c>
      <c r="C43" s="38" t="s">
        <v>2626</v>
      </c>
      <c r="D43" s="38" t="s">
        <v>1288</v>
      </c>
      <c r="E43" s="38" t="s">
        <v>2628</v>
      </c>
      <c r="F43" s="38">
        <v>2812</v>
      </c>
      <c r="G43" s="39">
        <v>38860</v>
      </c>
      <c r="H43" s="38" t="s">
        <v>2184</v>
      </c>
      <c r="I43" s="27" t="s">
        <v>1316</v>
      </c>
      <c r="J43" s="38">
        <v>0</v>
      </c>
      <c r="K43" s="38">
        <v>29279.57</v>
      </c>
      <c r="L43" s="38">
        <v>0</v>
      </c>
      <c r="M43" s="38">
        <v>-29279.57</v>
      </c>
      <c r="N43" s="38" t="s">
        <v>1290</v>
      </c>
    </row>
    <row r="44" spans="1:14" s="38" customFormat="1">
      <c r="A44" s="48">
        <v>101010102001</v>
      </c>
      <c r="B44" s="38" t="s">
        <v>2902</v>
      </c>
      <c r="C44" s="38" t="s">
        <v>2626</v>
      </c>
      <c r="D44" s="38" t="s">
        <v>1288</v>
      </c>
      <c r="E44" s="38" t="s">
        <v>2628</v>
      </c>
      <c r="F44" s="38">
        <v>2836</v>
      </c>
      <c r="G44" s="39">
        <v>38866</v>
      </c>
      <c r="H44" s="38" t="s">
        <v>303</v>
      </c>
      <c r="I44" s="27" t="s">
        <v>1316</v>
      </c>
      <c r="J44" s="38">
        <v>0</v>
      </c>
      <c r="K44" s="38">
        <v>29716.639999999999</v>
      </c>
      <c r="L44" s="38">
        <v>0</v>
      </c>
      <c r="M44" s="38">
        <v>-29716.639999999999</v>
      </c>
      <c r="N44" s="38" t="s">
        <v>1290</v>
      </c>
    </row>
    <row r="45" spans="1:14" s="38" customFormat="1">
      <c r="A45" s="48">
        <v>101010102001</v>
      </c>
      <c r="B45" s="38" t="s">
        <v>2902</v>
      </c>
      <c r="C45" s="38" t="s">
        <v>2626</v>
      </c>
      <c r="D45" s="38" t="s">
        <v>1288</v>
      </c>
      <c r="E45" s="38" t="s">
        <v>2628</v>
      </c>
      <c r="F45" s="38">
        <v>2805</v>
      </c>
      <c r="G45" s="39">
        <v>38859</v>
      </c>
      <c r="H45" s="38" t="s">
        <v>3710</v>
      </c>
      <c r="I45" s="27" t="s">
        <v>1316</v>
      </c>
      <c r="J45" s="38">
        <v>0</v>
      </c>
      <c r="K45" s="38">
        <v>8741.34</v>
      </c>
      <c r="L45" s="38">
        <v>0</v>
      </c>
      <c r="M45" s="38">
        <v>-8741.34</v>
      </c>
      <c r="N45" s="38" t="s">
        <v>1290</v>
      </c>
    </row>
    <row r="46" spans="1:14" s="38" customFormat="1">
      <c r="A46" s="48">
        <v>101010102001</v>
      </c>
      <c r="B46" s="38" t="s">
        <v>2902</v>
      </c>
      <c r="C46" s="38" t="s">
        <v>2626</v>
      </c>
      <c r="D46" s="38" t="s">
        <v>1288</v>
      </c>
      <c r="E46" s="38" t="s">
        <v>2628</v>
      </c>
      <c r="F46" s="38">
        <v>2729</v>
      </c>
      <c r="G46" s="39">
        <v>38852</v>
      </c>
      <c r="H46" s="38" t="s">
        <v>1937</v>
      </c>
      <c r="I46" s="27" t="s">
        <v>1316</v>
      </c>
      <c r="J46" s="38">
        <v>0</v>
      </c>
      <c r="K46" s="38">
        <v>28493.09</v>
      </c>
      <c r="L46" s="38">
        <v>0</v>
      </c>
      <c r="M46" s="38">
        <v>-28493.09</v>
      </c>
      <c r="N46" s="38" t="s">
        <v>1290</v>
      </c>
    </row>
    <row r="47" spans="1:14" s="38" customFormat="1">
      <c r="A47" s="48">
        <v>101010102001</v>
      </c>
      <c r="B47" s="38" t="s">
        <v>2902</v>
      </c>
      <c r="C47" s="38" t="s">
        <v>2626</v>
      </c>
      <c r="D47" s="38" t="s">
        <v>1288</v>
      </c>
      <c r="E47" s="38" t="s">
        <v>2628</v>
      </c>
      <c r="F47" s="38">
        <v>2798</v>
      </c>
      <c r="G47" s="39">
        <v>38856</v>
      </c>
      <c r="H47" s="38" t="s">
        <v>3699</v>
      </c>
      <c r="I47" s="27" t="s">
        <v>1316</v>
      </c>
      <c r="J47" s="38">
        <v>0</v>
      </c>
      <c r="K47" s="38">
        <v>15719.72</v>
      </c>
      <c r="L47" s="38">
        <v>0</v>
      </c>
      <c r="M47" s="38">
        <v>-15719.72</v>
      </c>
      <c r="N47" s="38" t="s">
        <v>1290</v>
      </c>
    </row>
    <row r="48" spans="1:14" s="38" customFormat="1">
      <c r="A48" s="48">
        <v>101010102001</v>
      </c>
      <c r="B48" s="38" t="s">
        <v>2902</v>
      </c>
      <c r="C48" s="38" t="s">
        <v>2626</v>
      </c>
      <c r="D48" s="38" t="s">
        <v>1288</v>
      </c>
      <c r="E48" s="38" t="s">
        <v>2628</v>
      </c>
      <c r="F48" s="38">
        <v>2701</v>
      </c>
      <c r="G48" s="39">
        <v>38849</v>
      </c>
      <c r="H48" s="38" t="s">
        <v>2503</v>
      </c>
      <c r="I48" s="27" t="s">
        <v>1316</v>
      </c>
      <c r="J48" s="38">
        <v>0</v>
      </c>
      <c r="K48" s="38">
        <v>8697.64</v>
      </c>
      <c r="L48" s="38">
        <v>0</v>
      </c>
      <c r="M48" s="38">
        <v>-8697.64</v>
      </c>
      <c r="N48" s="38" t="s">
        <v>1290</v>
      </c>
    </row>
    <row r="49" spans="1:14" s="38" customFormat="1">
      <c r="A49" s="48">
        <v>101010102001</v>
      </c>
      <c r="B49" s="38" t="s">
        <v>2902</v>
      </c>
      <c r="C49" s="38" t="s">
        <v>2626</v>
      </c>
      <c r="D49" s="38" t="s">
        <v>1288</v>
      </c>
      <c r="E49" s="38" t="s">
        <v>2628</v>
      </c>
      <c r="F49" s="38">
        <v>2635</v>
      </c>
      <c r="G49" s="39">
        <v>38839</v>
      </c>
      <c r="H49" s="38" t="s">
        <v>1295</v>
      </c>
      <c r="I49" s="27" t="s">
        <v>1316</v>
      </c>
      <c r="J49" s="38">
        <v>0</v>
      </c>
      <c r="K49" s="38">
        <v>32612.49</v>
      </c>
      <c r="L49" s="38">
        <v>0</v>
      </c>
      <c r="M49" s="38">
        <v>-32612.49</v>
      </c>
      <c r="N49" s="38" t="s">
        <v>1290</v>
      </c>
    </row>
    <row r="50" spans="1:14" s="38" customFormat="1">
      <c r="A50" s="48">
        <v>101010102001</v>
      </c>
      <c r="B50" s="38" t="s">
        <v>2902</v>
      </c>
      <c r="C50" s="38" t="s">
        <v>2626</v>
      </c>
      <c r="D50" s="38" t="s">
        <v>1288</v>
      </c>
      <c r="E50" s="38" t="s">
        <v>2628</v>
      </c>
      <c r="F50" s="38">
        <v>2649</v>
      </c>
      <c r="G50" s="39">
        <v>38842</v>
      </c>
      <c r="H50" s="38" t="s">
        <v>1529</v>
      </c>
      <c r="I50" s="27" t="s">
        <v>1316</v>
      </c>
      <c r="J50" s="38">
        <v>0</v>
      </c>
      <c r="K50" s="38">
        <v>21850.9</v>
      </c>
      <c r="L50" s="38">
        <v>0</v>
      </c>
      <c r="M50" s="38">
        <v>-21850.9</v>
      </c>
      <c r="N50" s="38" t="s">
        <v>1290</v>
      </c>
    </row>
    <row r="51" spans="1:14" s="38" customFormat="1">
      <c r="A51" s="48">
        <v>101010102001</v>
      </c>
      <c r="B51" s="38" t="s">
        <v>2902</v>
      </c>
      <c r="C51" s="38" t="s">
        <v>2626</v>
      </c>
      <c r="D51" s="38" t="s">
        <v>1288</v>
      </c>
      <c r="E51" s="38" t="s">
        <v>2628</v>
      </c>
      <c r="F51" s="38">
        <v>2797</v>
      </c>
      <c r="G51" s="39">
        <v>38856</v>
      </c>
      <c r="H51" s="38" t="s">
        <v>3698</v>
      </c>
      <c r="I51" s="27" t="s">
        <v>1316</v>
      </c>
      <c r="J51" s="38">
        <v>0</v>
      </c>
      <c r="K51" s="38">
        <v>29279.57</v>
      </c>
      <c r="L51" s="38">
        <v>0</v>
      </c>
      <c r="M51" s="38">
        <v>-29279.57</v>
      </c>
      <c r="N51" s="38" t="s">
        <v>1290</v>
      </c>
    </row>
    <row r="52" spans="1:14" s="38" customFormat="1">
      <c r="A52" s="48">
        <v>101010102001</v>
      </c>
      <c r="B52" s="38" t="s">
        <v>2902</v>
      </c>
      <c r="C52" s="38" t="s">
        <v>2626</v>
      </c>
      <c r="D52" s="38" t="s">
        <v>1288</v>
      </c>
      <c r="E52" s="38" t="s">
        <v>2628</v>
      </c>
      <c r="F52" s="38">
        <v>2641</v>
      </c>
      <c r="G52" s="39">
        <v>38840</v>
      </c>
      <c r="H52" s="38" t="s">
        <v>1298</v>
      </c>
      <c r="I52" s="27" t="s">
        <v>1316</v>
      </c>
      <c r="J52" s="38">
        <v>0</v>
      </c>
      <c r="K52" s="38">
        <v>21741.66</v>
      </c>
      <c r="L52" s="38">
        <v>0</v>
      </c>
      <c r="M52" s="38">
        <v>-21741.66</v>
      </c>
      <c r="N52" s="38" t="s">
        <v>1290</v>
      </c>
    </row>
    <row r="53" spans="1:14" s="38" customFormat="1">
      <c r="A53" s="48">
        <v>101010102001</v>
      </c>
      <c r="B53" s="38" t="s">
        <v>2902</v>
      </c>
      <c r="C53" s="38" t="s">
        <v>2626</v>
      </c>
      <c r="D53" s="38" t="s">
        <v>1288</v>
      </c>
      <c r="E53" s="38" t="s">
        <v>2628</v>
      </c>
      <c r="F53" s="38">
        <v>2750</v>
      </c>
      <c r="G53" s="39">
        <v>38853</v>
      </c>
      <c r="H53" s="38" t="s">
        <v>1944</v>
      </c>
      <c r="I53" s="27" t="s">
        <v>1316</v>
      </c>
      <c r="J53" s="38">
        <v>0</v>
      </c>
      <c r="K53" s="38">
        <v>13305.68</v>
      </c>
      <c r="L53" s="38">
        <v>0</v>
      </c>
      <c r="M53" s="38">
        <v>-13305.68</v>
      </c>
      <c r="N53" s="38" t="s">
        <v>1290</v>
      </c>
    </row>
    <row r="54" spans="1:14" s="38" customFormat="1">
      <c r="A54" s="48">
        <v>101010102001</v>
      </c>
      <c r="B54" s="38" t="s">
        <v>2902</v>
      </c>
      <c r="C54" s="38" t="s">
        <v>2626</v>
      </c>
      <c r="D54" s="38" t="s">
        <v>1288</v>
      </c>
      <c r="E54" s="38" t="s">
        <v>2628</v>
      </c>
      <c r="F54" s="38">
        <v>2685</v>
      </c>
      <c r="G54" s="39">
        <v>38848</v>
      </c>
      <c r="H54" s="38" t="s">
        <v>2490</v>
      </c>
      <c r="I54" s="27" t="s">
        <v>1316</v>
      </c>
      <c r="J54" s="38">
        <v>0</v>
      </c>
      <c r="K54" s="38">
        <v>24297.98</v>
      </c>
      <c r="L54" s="38">
        <v>0</v>
      </c>
      <c r="M54" s="38">
        <v>-24297.98</v>
      </c>
      <c r="N54" s="38" t="s">
        <v>1290</v>
      </c>
    </row>
    <row r="55" spans="1:14" s="38" customFormat="1">
      <c r="A55" s="48">
        <v>101010102001</v>
      </c>
      <c r="B55" s="38" t="s">
        <v>2902</v>
      </c>
      <c r="C55" s="38" t="s">
        <v>2626</v>
      </c>
      <c r="D55" s="38" t="s">
        <v>1288</v>
      </c>
      <c r="E55" s="38" t="s">
        <v>2628</v>
      </c>
      <c r="F55" s="38">
        <v>2647</v>
      </c>
      <c r="G55" s="39">
        <v>38841</v>
      </c>
      <c r="H55" s="38" t="s">
        <v>1513</v>
      </c>
      <c r="I55" s="27" t="s">
        <v>1316</v>
      </c>
      <c r="J55" s="38">
        <v>0</v>
      </c>
      <c r="K55" s="38">
        <v>21741.66</v>
      </c>
      <c r="L55" s="38">
        <v>0</v>
      </c>
      <c r="M55" s="38">
        <v>-21741.66</v>
      </c>
      <c r="N55" s="38" t="s">
        <v>1290</v>
      </c>
    </row>
    <row r="56" spans="1:14" s="38" customFormat="1">
      <c r="A56" s="48">
        <v>101010102001</v>
      </c>
      <c r="B56" s="38" t="s">
        <v>2902</v>
      </c>
      <c r="C56" s="38" t="s">
        <v>2626</v>
      </c>
      <c r="D56" s="38" t="s">
        <v>1288</v>
      </c>
      <c r="E56" s="38" t="s">
        <v>2628</v>
      </c>
      <c r="F56" s="38">
        <v>2648</v>
      </c>
      <c r="G56" s="39">
        <v>38842</v>
      </c>
      <c r="H56" s="38" t="s">
        <v>1513</v>
      </c>
      <c r="I56" s="27" t="s">
        <v>1316</v>
      </c>
      <c r="J56" s="38">
        <v>0</v>
      </c>
      <c r="K56" s="38">
        <v>21741.66</v>
      </c>
      <c r="L56" s="38">
        <v>0</v>
      </c>
      <c r="M56" s="38">
        <v>-21741.66</v>
      </c>
      <c r="N56" s="38" t="s">
        <v>1290</v>
      </c>
    </row>
    <row r="57" spans="1:14" s="38" customFormat="1">
      <c r="A57" s="48">
        <v>101010102001</v>
      </c>
      <c r="B57" s="38" t="s">
        <v>2902</v>
      </c>
      <c r="C57" s="38" t="s">
        <v>2626</v>
      </c>
      <c r="D57" s="38" t="s">
        <v>1288</v>
      </c>
      <c r="E57" s="38" t="s">
        <v>2628</v>
      </c>
      <c r="F57" s="38">
        <v>2771</v>
      </c>
      <c r="G57" s="39">
        <v>38854</v>
      </c>
      <c r="H57" s="38" t="s">
        <v>1953</v>
      </c>
      <c r="I57" s="27" t="s">
        <v>1316</v>
      </c>
      <c r="J57" s="38">
        <v>0</v>
      </c>
      <c r="K57" s="38">
        <v>8741.34</v>
      </c>
      <c r="L57" s="38">
        <v>0</v>
      </c>
      <c r="M57" s="38">
        <v>-8741.34</v>
      </c>
      <c r="N57" s="38" t="s">
        <v>1290</v>
      </c>
    </row>
    <row r="58" spans="1:14" s="46" customFormat="1" ht="13.5" thickBot="1">
      <c r="A58" s="45">
        <v>101010102001</v>
      </c>
      <c r="B58" s="46" t="s">
        <v>2902</v>
      </c>
      <c r="C58" s="46" t="s">
        <v>2626</v>
      </c>
      <c r="D58" s="46" t="s">
        <v>1288</v>
      </c>
      <c r="E58" s="46" t="s">
        <v>2628</v>
      </c>
      <c r="F58" s="46">
        <v>2651</v>
      </c>
      <c r="G58" s="47">
        <v>38845</v>
      </c>
      <c r="H58" s="46" t="s">
        <v>1552</v>
      </c>
      <c r="I58" s="30" t="s">
        <v>1316</v>
      </c>
      <c r="J58" s="46">
        <v>0</v>
      </c>
      <c r="K58" s="46">
        <v>48683.38</v>
      </c>
      <c r="L58" s="46">
        <v>0</v>
      </c>
      <c r="M58" s="46">
        <v>-48683.38</v>
      </c>
      <c r="N58" s="46" t="s">
        <v>1290</v>
      </c>
    </row>
    <row r="59" spans="1:14" s="7" customFormat="1" ht="13.5" thickBot="1">
      <c r="A59" s="7">
        <v>101010102001</v>
      </c>
      <c r="B59" s="7" t="s">
        <v>2902</v>
      </c>
      <c r="C59" s="7" t="s">
        <v>2626</v>
      </c>
      <c r="D59" s="7" t="s">
        <v>1288</v>
      </c>
      <c r="E59" s="7" t="s">
        <v>2632</v>
      </c>
      <c r="F59" s="7">
        <v>109</v>
      </c>
      <c r="G59" s="8">
        <v>38867</v>
      </c>
      <c r="H59" s="7" t="s">
        <v>3750</v>
      </c>
      <c r="I59" s="7" t="s">
        <v>3750</v>
      </c>
      <c r="J59" s="7">
        <v>0</v>
      </c>
      <c r="K59" s="7">
        <v>6705.7</v>
      </c>
      <c r="L59" s="7">
        <v>0</v>
      </c>
      <c r="M59" s="7">
        <v>-6705.7</v>
      </c>
      <c r="N59" s="7" t="s">
        <v>1290</v>
      </c>
    </row>
    <row r="60" spans="1:14" s="43" customFormat="1" ht="13.5" thickBot="1">
      <c r="A60" s="42">
        <v>101010102001</v>
      </c>
      <c r="B60" s="43" t="s">
        <v>2902</v>
      </c>
      <c r="C60" s="43" t="s">
        <v>2626</v>
      </c>
      <c r="D60" s="43" t="s">
        <v>1288</v>
      </c>
      <c r="E60" s="43" t="s">
        <v>2628</v>
      </c>
      <c r="F60" s="43">
        <v>2653</v>
      </c>
      <c r="G60" s="44">
        <v>38845</v>
      </c>
      <c r="H60" s="43" t="s">
        <v>1554</v>
      </c>
      <c r="I60" s="43" t="s">
        <v>1896</v>
      </c>
      <c r="J60" s="43">
        <v>0</v>
      </c>
      <c r="K60" s="43">
        <v>99.68</v>
      </c>
      <c r="L60" s="43">
        <v>0</v>
      </c>
      <c r="M60" s="43">
        <v>-99.68</v>
      </c>
      <c r="N60" s="43" t="s">
        <v>1290</v>
      </c>
    </row>
    <row r="61" spans="1:14" s="7" customFormat="1" ht="13.5" thickBot="1">
      <c r="A61" s="7">
        <v>101010102001</v>
      </c>
      <c r="B61" s="7" t="s">
        <v>2902</v>
      </c>
      <c r="C61" s="7" t="s">
        <v>2626</v>
      </c>
      <c r="D61" s="7" t="s">
        <v>1288</v>
      </c>
      <c r="E61" s="7" t="s">
        <v>2632</v>
      </c>
      <c r="F61" s="7">
        <v>87</v>
      </c>
      <c r="G61" s="8">
        <v>38848</v>
      </c>
      <c r="H61" s="7" t="s">
        <v>2496</v>
      </c>
      <c r="I61" s="7" t="s">
        <v>2496</v>
      </c>
      <c r="J61" s="7">
        <v>0</v>
      </c>
      <c r="K61" s="7">
        <v>7047.56</v>
      </c>
      <c r="L61" s="7">
        <v>0</v>
      </c>
      <c r="M61" s="7">
        <v>-7047.56</v>
      </c>
      <c r="N61" s="7" t="s">
        <v>1290</v>
      </c>
    </row>
    <row r="62" spans="1:14" s="36" customFormat="1">
      <c r="A62" s="35">
        <v>101010102001</v>
      </c>
      <c r="B62" s="36" t="s">
        <v>2902</v>
      </c>
      <c r="C62" s="36" t="s">
        <v>2626</v>
      </c>
      <c r="D62" s="36" t="s">
        <v>1288</v>
      </c>
      <c r="E62" s="36" t="s">
        <v>2628</v>
      </c>
      <c r="F62" s="36">
        <v>2843</v>
      </c>
      <c r="G62" s="37">
        <v>38866</v>
      </c>
      <c r="H62" s="36" t="s">
        <v>308</v>
      </c>
      <c r="I62" s="36" t="s">
        <v>1314</v>
      </c>
      <c r="J62" s="36">
        <v>0</v>
      </c>
      <c r="K62" s="36">
        <v>430</v>
      </c>
      <c r="L62" s="36">
        <v>0</v>
      </c>
      <c r="M62" s="36">
        <v>-430</v>
      </c>
      <c r="N62" s="36" t="s">
        <v>1290</v>
      </c>
    </row>
    <row r="63" spans="1:14" s="46" customFormat="1" ht="13.5" thickBot="1">
      <c r="A63" s="45">
        <v>101010102001</v>
      </c>
      <c r="B63" s="46" t="s">
        <v>2902</v>
      </c>
      <c r="C63" s="46" t="s">
        <v>2626</v>
      </c>
      <c r="D63" s="46" t="s">
        <v>1288</v>
      </c>
      <c r="E63" s="46" t="s">
        <v>2628</v>
      </c>
      <c r="F63" s="46">
        <v>2637</v>
      </c>
      <c r="G63" s="47">
        <v>38839</v>
      </c>
      <c r="H63" s="46" t="s">
        <v>2720</v>
      </c>
      <c r="I63" s="46" t="s">
        <v>1850</v>
      </c>
      <c r="J63" s="46">
        <v>0</v>
      </c>
      <c r="K63" s="46">
        <v>430</v>
      </c>
      <c r="L63" s="46">
        <v>0</v>
      </c>
      <c r="M63" s="46">
        <v>-430</v>
      </c>
      <c r="N63" s="46" t="s">
        <v>1290</v>
      </c>
    </row>
    <row r="64" spans="1:14" s="7" customFormat="1" ht="13.5" thickBot="1">
      <c r="A64" s="7">
        <v>101010102001</v>
      </c>
      <c r="B64" s="7" t="s">
        <v>2902</v>
      </c>
      <c r="C64" s="7" t="s">
        <v>2626</v>
      </c>
      <c r="D64" s="7" t="s">
        <v>1288</v>
      </c>
      <c r="E64" s="7" t="s">
        <v>2628</v>
      </c>
      <c r="F64" s="7">
        <v>2801</v>
      </c>
      <c r="G64" s="8">
        <v>38857</v>
      </c>
      <c r="H64" s="7" t="s">
        <v>3708</v>
      </c>
      <c r="I64" s="7" t="s">
        <v>1895</v>
      </c>
      <c r="J64" s="7">
        <v>0</v>
      </c>
      <c r="K64" s="7">
        <v>163</v>
      </c>
      <c r="L64" s="7">
        <v>0</v>
      </c>
      <c r="M64" s="7">
        <v>-163</v>
      </c>
      <c r="N64" s="7" t="s">
        <v>1290</v>
      </c>
    </row>
    <row r="65" spans="1:14" s="43" customFormat="1" ht="13.5" thickBot="1">
      <c r="A65" s="42">
        <v>101010102001</v>
      </c>
      <c r="B65" s="43" t="s">
        <v>2902</v>
      </c>
      <c r="C65" s="43" t="s">
        <v>2626</v>
      </c>
      <c r="D65" s="43" t="s">
        <v>1288</v>
      </c>
      <c r="E65" s="43" t="s">
        <v>2628</v>
      </c>
      <c r="F65" s="43">
        <v>2731</v>
      </c>
      <c r="G65" s="44">
        <v>38852</v>
      </c>
      <c r="H65" s="43" t="s">
        <v>1938</v>
      </c>
      <c r="I65" s="43" t="s">
        <v>1897</v>
      </c>
      <c r="J65" s="43">
        <v>0</v>
      </c>
      <c r="K65" s="43">
        <v>75</v>
      </c>
      <c r="L65" s="43">
        <v>0</v>
      </c>
      <c r="M65" s="43">
        <v>-75</v>
      </c>
      <c r="N65" s="43" t="s">
        <v>1290</v>
      </c>
    </row>
    <row r="66" spans="1:14" s="7" customFormat="1">
      <c r="A66" s="7">
        <v>101010102001</v>
      </c>
      <c r="B66" s="7" t="s">
        <v>2902</v>
      </c>
      <c r="C66" s="7" t="s">
        <v>2626</v>
      </c>
      <c r="D66" s="7" t="s">
        <v>1288</v>
      </c>
      <c r="E66" s="7" t="s">
        <v>2628</v>
      </c>
      <c r="F66" s="7">
        <v>2842</v>
      </c>
      <c r="G66" s="8">
        <v>38866</v>
      </c>
      <c r="H66" s="7" t="s">
        <v>307</v>
      </c>
      <c r="I66" s="7" t="s">
        <v>1313</v>
      </c>
      <c r="J66" s="7">
        <v>0</v>
      </c>
      <c r="K66" s="7">
        <v>73.7</v>
      </c>
      <c r="L66" s="7">
        <v>0</v>
      </c>
      <c r="M66" s="7">
        <v>-73.7</v>
      </c>
      <c r="N66" s="7" t="s">
        <v>1290</v>
      </c>
    </row>
    <row r="67" spans="1:14" s="7" customFormat="1">
      <c r="A67" s="7">
        <v>101010102001</v>
      </c>
      <c r="B67" s="7" t="s">
        <v>2902</v>
      </c>
      <c r="C67" s="7" t="s">
        <v>2626</v>
      </c>
      <c r="D67" s="7" t="s">
        <v>1288</v>
      </c>
      <c r="E67" s="7" t="s">
        <v>2628</v>
      </c>
      <c r="F67" s="7">
        <v>2784</v>
      </c>
      <c r="G67" s="8">
        <v>38855</v>
      </c>
      <c r="H67" s="7" t="s">
        <v>3683</v>
      </c>
      <c r="I67" s="7" t="s">
        <v>1313</v>
      </c>
      <c r="J67" s="7">
        <v>0</v>
      </c>
      <c r="K67" s="7">
        <v>299.49</v>
      </c>
      <c r="L67" s="7">
        <v>0</v>
      </c>
      <c r="M67" s="7">
        <v>-299.49</v>
      </c>
      <c r="N67" s="7" t="s">
        <v>1290</v>
      </c>
    </row>
    <row r="68" spans="1:14" s="7" customFormat="1">
      <c r="A68" s="7">
        <v>101010102001</v>
      </c>
      <c r="B68" s="7" t="s">
        <v>2902</v>
      </c>
      <c r="C68" s="7" t="s">
        <v>2626</v>
      </c>
      <c r="D68" s="7" t="s">
        <v>1288</v>
      </c>
      <c r="E68" s="7" t="s">
        <v>2628</v>
      </c>
      <c r="F68" s="7">
        <v>2828</v>
      </c>
      <c r="G68" s="8">
        <v>38861</v>
      </c>
      <c r="H68" s="7" t="s">
        <v>2202</v>
      </c>
      <c r="I68" s="7" t="s">
        <v>1313</v>
      </c>
      <c r="J68" s="7">
        <v>0</v>
      </c>
      <c r="K68" s="7">
        <v>177</v>
      </c>
      <c r="L68" s="7">
        <v>0</v>
      </c>
      <c r="M68" s="7">
        <v>-177</v>
      </c>
      <c r="N68" s="7" t="s">
        <v>1290</v>
      </c>
    </row>
    <row r="69" spans="1:14" s="7" customFormat="1">
      <c r="A69" s="7">
        <v>101010102001</v>
      </c>
      <c r="B69" s="7" t="s">
        <v>2902</v>
      </c>
      <c r="C69" s="7" t="s">
        <v>2626</v>
      </c>
      <c r="D69" s="7" t="s">
        <v>1288</v>
      </c>
      <c r="E69" s="7" t="s">
        <v>2628</v>
      </c>
      <c r="F69" s="7">
        <v>2673</v>
      </c>
      <c r="G69" s="8">
        <v>38846</v>
      </c>
      <c r="H69" s="7" t="s">
        <v>1568</v>
      </c>
      <c r="I69" s="7" t="s">
        <v>1313</v>
      </c>
      <c r="J69" s="7">
        <v>0</v>
      </c>
      <c r="K69" s="7">
        <v>272</v>
      </c>
      <c r="L69" s="7">
        <v>0</v>
      </c>
      <c r="M69" s="7">
        <v>-272</v>
      </c>
      <c r="N69" s="7" t="s">
        <v>1290</v>
      </c>
    </row>
    <row r="70" spans="1:14" s="7" customFormat="1">
      <c r="A70" s="7">
        <v>101010102001</v>
      </c>
      <c r="B70" s="7" t="s">
        <v>2902</v>
      </c>
      <c r="C70" s="7" t="s">
        <v>2626</v>
      </c>
      <c r="D70" s="7" t="s">
        <v>1288</v>
      </c>
      <c r="E70" s="7" t="s">
        <v>2628</v>
      </c>
      <c r="F70" s="7">
        <v>2634</v>
      </c>
      <c r="G70" s="8">
        <v>38839</v>
      </c>
      <c r="H70" s="7" t="s">
        <v>391</v>
      </c>
      <c r="I70" s="7" t="s">
        <v>1313</v>
      </c>
      <c r="J70" s="7">
        <v>0</v>
      </c>
      <c r="K70" s="7">
        <v>192</v>
      </c>
      <c r="L70" s="7">
        <v>0</v>
      </c>
      <c r="M70" s="7">
        <v>-192</v>
      </c>
      <c r="N70" s="7" t="s">
        <v>1290</v>
      </c>
    </row>
    <row r="71" spans="1:14" s="7" customFormat="1">
      <c r="A71" s="7">
        <v>101010102001</v>
      </c>
      <c r="B71" s="7" t="s">
        <v>2902</v>
      </c>
      <c r="C71" s="7" t="s">
        <v>2626</v>
      </c>
      <c r="D71" s="7" t="s">
        <v>1288</v>
      </c>
      <c r="E71" s="7" t="s">
        <v>2628</v>
      </c>
      <c r="F71" s="7">
        <v>2670</v>
      </c>
      <c r="G71" s="8">
        <v>38846</v>
      </c>
      <c r="H71" s="7" t="s">
        <v>1566</v>
      </c>
      <c r="I71" s="7" t="s">
        <v>1313</v>
      </c>
      <c r="J71" s="7">
        <v>0</v>
      </c>
      <c r="K71" s="7">
        <v>177</v>
      </c>
      <c r="L71" s="7">
        <v>0</v>
      </c>
      <c r="M71" s="7">
        <v>-177</v>
      </c>
      <c r="N71" s="7" t="s">
        <v>1290</v>
      </c>
    </row>
    <row r="72" spans="1:14" s="7" customFormat="1" ht="13.5" thickBot="1">
      <c r="A72" s="7">
        <v>101010102001</v>
      </c>
      <c r="B72" s="7" t="s">
        <v>2902</v>
      </c>
      <c r="C72" s="7" t="s">
        <v>2626</v>
      </c>
      <c r="D72" s="7" t="s">
        <v>1288</v>
      </c>
      <c r="E72" s="7" t="s">
        <v>2628</v>
      </c>
      <c r="F72" s="7">
        <v>2667</v>
      </c>
      <c r="G72" s="8">
        <v>38846</v>
      </c>
      <c r="H72" s="7" t="s">
        <v>1564</v>
      </c>
      <c r="I72" s="7" t="s">
        <v>1313</v>
      </c>
      <c r="J72" s="7">
        <v>0</v>
      </c>
      <c r="K72" s="7">
        <v>272</v>
      </c>
      <c r="L72" s="7">
        <v>0</v>
      </c>
      <c r="M72" s="7">
        <v>-272</v>
      </c>
      <c r="N72" s="7" t="s">
        <v>1290</v>
      </c>
    </row>
    <row r="73" spans="1:14" s="36" customFormat="1">
      <c r="A73" s="35">
        <v>101010102001</v>
      </c>
      <c r="B73" s="36" t="s">
        <v>2902</v>
      </c>
      <c r="C73" s="36" t="s">
        <v>2626</v>
      </c>
      <c r="D73" s="36" t="s">
        <v>1288</v>
      </c>
      <c r="E73" s="36" t="s">
        <v>2628</v>
      </c>
      <c r="F73" s="36">
        <v>2796</v>
      </c>
      <c r="G73" s="37">
        <v>38857</v>
      </c>
      <c r="H73" s="36" t="s">
        <v>3707</v>
      </c>
      <c r="I73" s="36" t="s">
        <v>3561</v>
      </c>
      <c r="J73" s="36">
        <v>0</v>
      </c>
      <c r="K73" s="36">
        <v>538.38</v>
      </c>
      <c r="L73" s="36">
        <v>0</v>
      </c>
      <c r="M73" s="36">
        <v>-538.38</v>
      </c>
      <c r="N73" s="36" t="s">
        <v>1290</v>
      </c>
    </row>
    <row r="74" spans="1:14" s="46" customFormat="1" ht="13.5" thickBot="1">
      <c r="A74" s="45">
        <v>101010102001</v>
      </c>
      <c r="B74" s="46" t="s">
        <v>2902</v>
      </c>
      <c r="C74" s="46" t="s">
        <v>2626</v>
      </c>
      <c r="D74" s="46" t="s">
        <v>1288</v>
      </c>
      <c r="E74" s="46" t="s">
        <v>2628</v>
      </c>
      <c r="F74" s="46">
        <v>2690</v>
      </c>
      <c r="G74" s="47">
        <v>38848</v>
      </c>
      <c r="H74" s="46" t="s">
        <v>2491</v>
      </c>
      <c r="I74" s="46" t="s">
        <v>3561</v>
      </c>
      <c r="J74" s="46">
        <v>0</v>
      </c>
      <c r="K74" s="46">
        <v>111</v>
      </c>
      <c r="L74" s="46">
        <v>0</v>
      </c>
      <c r="M74" s="46">
        <v>-111</v>
      </c>
      <c r="N74" s="46" t="s">
        <v>1290</v>
      </c>
    </row>
    <row r="75" spans="1:14" s="7" customFormat="1">
      <c r="A75" s="7">
        <v>101010102001</v>
      </c>
      <c r="B75" s="7" t="s">
        <v>2902</v>
      </c>
      <c r="C75" s="7" t="s">
        <v>2626</v>
      </c>
      <c r="D75" s="7" t="s">
        <v>1288</v>
      </c>
      <c r="E75" s="7" t="s">
        <v>2628</v>
      </c>
      <c r="F75" s="7">
        <v>2733</v>
      </c>
      <c r="G75" s="8">
        <v>38852</v>
      </c>
      <c r="H75" s="7" t="s">
        <v>1940</v>
      </c>
      <c r="I75" s="7" t="s">
        <v>1341</v>
      </c>
      <c r="J75" s="7">
        <v>0</v>
      </c>
      <c r="K75" s="7">
        <v>84</v>
      </c>
      <c r="L75" s="7">
        <v>0</v>
      </c>
      <c r="M75" s="7">
        <v>-84</v>
      </c>
      <c r="N75" s="7" t="s">
        <v>1290</v>
      </c>
    </row>
    <row r="76" spans="1:14" s="7" customFormat="1" ht="13.5" thickBot="1">
      <c r="A76" s="7">
        <v>101010102001</v>
      </c>
      <c r="B76" s="7" t="s">
        <v>2902</v>
      </c>
      <c r="C76" s="7" t="s">
        <v>2626</v>
      </c>
      <c r="D76" s="7" t="s">
        <v>1288</v>
      </c>
      <c r="E76" s="7" t="s">
        <v>2628</v>
      </c>
      <c r="F76" s="7">
        <v>2792</v>
      </c>
      <c r="G76" s="8">
        <v>38855</v>
      </c>
      <c r="H76" s="7" t="s">
        <v>3688</v>
      </c>
      <c r="I76" s="7" t="s">
        <v>1866</v>
      </c>
      <c r="J76" s="7">
        <v>0</v>
      </c>
      <c r="K76" s="7">
        <v>174.6</v>
      </c>
      <c r="L76" s="7">
        <v>0</v>
      </c>
      <c r="M76" s="7">
        <v>-174.6</v>
      </c>
      <c r="N76" s="7" t="s">
        <v>1290</v>
      </c>
    </row>
    <row r="77" spans="1:14" s="43" customFormat="1" ht="13.5" thickBot="1">
      <c r="A77" s="42">
        <v>101010102001</v>
      </c>
      <c r="B77" s="43" t="s">
        <v>2902</v>
      </c>
      <c r="C77" s="43" t="s">
        <v>2626</v>
      </c>
      <c r="D77" s="43" t="s">
        <v>1288</v>
      </c>
      <c r="E77" s="43" t="s">
        <v>2632</v>
      </c>
      <c r="F77" s="43">
        <v>99</v>
      </c>
      <c r="G77" s="44">
        <v>38867</v>
      </c>
      <c r="H77" s="43" t="s">
        <v>3210</v>
      </c>
      <c r="I77" s="43" t="s">
        <v>3210</v>
      </c>
      <c r="J77" s="43">
        <v>0</v>
      </c>
      <c r="K77" s="43">
        <v>2950</v>
      </c>
      <c r="L77" s="43">
        <v>0</v>
      </c>
      <c r="M77" s="43">
        <v>-2950</v>
      </c>
      <c r="N77" s="43" t="s">
        <v>1290</v>
      </c>
    </row>
    <row r="78" spans="1:14" s="7" customFormat="1" ht="13.5" thickBot="1">
      <c r="A78" s="7">
        <v>101010102001</v>
      </c>
      <c r="B78" s="7" t="s">
        <v>2902</v>
      </c>
      <c r="C78" s="7" t="s">
        <v>2626</v>
      </c>
      <c r="D78" s="7" t="s">
        <v>1288</v>
      </c>
      <c r="E78" s="7" t="s">
        <v>2628</v>
      </c>
      <c r="F78" s="7">
        <v>2855</v>
      </c>
      <c r="G78" s="8">
        <v>38868</v>
      </c>
      <c r="H78" s="7" t="s">
        <v>3766</v>
      </c>
      <c r="I78" s="7" t="s">
        <v>1898</v>
      </c>
      <c r="J78" s="7">
        <v>0</v>
      </c>
      <c r="K78" s="7">
        <v>50.54</v>
      </c>
      <c r="L78" s="7">
        <v>0</v>
      </c>
      <c r="M78" s="7">
        <v>-50.54</v>
      </c>
      <c r="N78" s="7" t="s">
        <v>1290</v>
      </c>
    </row>
    <row r="79" spans="1:14" s="36" customFormat="1">
      <c r="A79" s="35">
        <v>101010102001</v>
      </c>
      <c r="B79" s="36" t="s">
        <v>2902</v>
      </c>
      <c r="C79" s="36" t="s">
        <v>2626</v>
      </c>
      <c r="D79" s="36" t="s">
        <v>1288</v>
      </c>
      <c r="E79" s="36" t="s">
        <v>2628</v>
      </c>
      <c r="F79" s="36">
        <v>3127</v>
      </c>
      <c r="G79" s="37">
        <v>38838</v>
      </c>
      <c r="H79" s="36" t="s">
        <v>2330</v>
      </c>
      <c r="I79" s="36" t="s">
        <v>1880</v>
      </c>
      <c r="J79" s="36">
        <v>0</v>
      </c>
      <c r="K79" s="36">
        <v>3849.16</v>
      </c>
      <c r="L79" s="36">
        <v>0</v>
      </c>
      <c r="M79" s="36">
        <v>-3849.16</v>
      </c>
      <c r="N79" s="36" t="s">
        <v>1290</v>
      </c>
    </row>
    <row r="80" spans="1:14" s="46" customFormat="1" ht="13.5" thickBot="1">
      <c r="A80" s="45">
        <v>101010102001</v>
      </c>
      <c r="B80" s="46" t="s">
        <v>2902</v>
      </c>
      <c r="C80" s="46" t="s">
        <v>2626</v>
      </c>
      <c r="D80" s="46" t="s">
        <v>1288</v>
      </c>
      <c r="E80" s="46" t="s">
        <v>2628</v>
      </c>
      <c r="F80" s="46">
        <v>2827</v>
      </c>
      <c r="G80" s="47">
        <v>38861</v>
      </c>
      <c r="H80" s="46" t="s">
        <v>2201</v>
      </c>
      <c r="I80" s="46" t="s">
        <v>1880</v>
      </c>
      <c r="J80" s="46">
        <v>0</v>
      </c>
      <c r="K80" s="46">
        <v>5419.31</v>
      </c>
      <c r="L80" s="46">
        <v>0</v>
      </c>
      <c r="M80" s="46">
        <v>-5419.31</v>
      </c>
      <c r="N80" s="46" t="s">
        <v>1290</v>
      </c>
    </row>
    <row r="81" spans="1:14" s="7" customFormat="1" ht="13.5" thickBot="1">
      <c r="A81" s="7">
        <v>101010102001</v>
      </c>
      <c r="B81" s="7" t="s">
        <v>2902</v>
      </c>
      <c r="C81" s="7" t="s">
        <v>2626</v>
      </c>
      <c r="D81" s="7" t="s">
        <v>1288</v>
      </c>
      <c r="E81" s="7" t="s">
        <v>2628</v>
      </c>
      <c r="F81" s="7">
        <v>2671</v>
      </c>
      <c r="G81" s="8">
        <v>38846</v>
      </c>
      <c r="H81" s="7" t="s">
        <v>1567</v>
      </c>
      <c r="I81" s="27" t="s">
        <v>1333</v>
      </c>
      <c r="J81" s="7">
        <v>0</v>
      </c>
      <c r="K81" s="7">
        <v>11.96</v>
      </c>
      <c r="L81" s="7">
        <v>0</v>
      </c>
      <c r="M81" s="7">
        <v>-11.96</v>
      </c>
      <c r="N81" s="7" t="s">
        <v>1290</v>
      </c>
    </row>
    <row r="82" spans="1:14" s="43" customFormat="1" ht="13.5" thickBot="1">
      <c r="A82" s="42">
        <v>101010102001</v>
      </c>
      <c r="B82" s="43" t="s">
        <v>2902</v>
      </c>
      <c r="C82" s="43" t="s">
        <v>2626</v>
      </c>
      <c r="D82" s="43" t="s">
        <v>1288</v>
      </c>
      <c r="E82" s="43" t="s">
        <v>2628</v>
      </c>
      <c r="F82" s="43">
        <v>2626</v>
      </c>
      <c r="G82" s="44">
        <v>38839</v>
      </c>
      <c r="H82" s="43" t="s">
        <v>390</v>
      </c>
      <c r="I82" s="43" t="s">
        <v>390</v>
      </c>
      <c r="J82" s="43">
        <v>0</v>
      </c>
      <c r="K82" s="43">
        <v>66</v>
      </c>
      <c r="L82" s="43">
        <v>0</v>
      </c>
      <c r="M82" s="43">
        <v>-66</v>
      </c>
      <c r="N82" s="43" t="s">
        <v>1290</v>
      </c>
    </row>
    <row r="83" spans="1:14" s="7" customFormat="1">
      <c r="A83" s="7">
        <v>101010102001</v>
      </c>
      <c r="B83" s="7" t="s">
        <v>2902</v>
      </c>
      <c r="C83" s="7" t="s">
        <v>2626</v>
      </c>
      <c r="D83" s="7" t="s">
        <v>1288</v>
      </c>
      <c r="E83" s="7" t="s">
        <v>2628</v>
      </c>
      <c r="F83" s="7">
        <v>2772</v>
      </c>
      <c r="G83" s="8">
        <v>38854</v>
      </c>
      <c r="H83" s="7" t="s">
        <v>3665</v>
      </c>
      <c r="I83" s="7" t="s">
        <v>1899</v>
      </c>
      <c r="J83" s="7">
        <v>0</v>
      </c>
      <c r="K83" s="7">
        <v>990</v>
      </c>
      <c r="L83" s="7">
        <v>0</v>
      </c>
      <c r="M83" s="7">
        <v>-990</v>
      </c>
      <c r="N83" s="7" t="s">
        <v>1290</v>
      </c>
    </row>
    <row r="84" spans="1:14" s="7" customFormat="1" ht="13.5" thickBot="1">
      <c r="A84" s="7">
        <v>101010102001</v>
      </c>
      <c r="B84" s="7" t="s">
        <v>2902</v>
      </c>
      <c r="C84" s="7" t="s">
        <v>2626</v>
      </c>
      <c r="D84" s="7" t="s">
        <v>1288</v>
      </c>
      <c r="E84" s="7" t="s">
        <v>2628</v>
      </c>
      <c r="F84" s="7">
        <v>2773</v>
      </c>
      <c r="G84" s="8">
        <v>38854</v>
      </c>
      <c r="H84" s="7" t="s">
        <v>11</v>
      </c>
      <c r="I84" s="7" t="s">
        <v>11</v>
      </c>
      <c r="J84" s="7">
        <v>0</v>
      </c>
      <c r="K84" s="7">
        <v>1980</v>
      </c>
      <c r="L84" s="7">
        <v>0</v>
      </c>
      <c r="M84" s="7">
        <v>-1980</v>
      </c>
      <c r="N84" s="7" t="s">
        <v>1290</v>
      </c>
    </row>
    <row r="85" spans="1:14" s="43" customFormat="1" ht="13.5" thickBot="1">
      <c r="A85" s="42">
        <v>101010102001</v>
      </c>
      <c r="B85" s="43" t="s">
        <v>2902</v>
      </c>
      <c r="C85" s="43" t="s">
        <v>2626</v>
      </c>
      <c r="D85" s="43" t="s">
        <v>1288</v>
      </c>
      <c r="E85" s="43" t="s">
        <v>2628</v>
      </c>
      <c r="F85" s="43">
        <v>2636</v>
      </c>
      <c r="G85" s="44">
        <v>38839</v>
      </c>
      <c r="H85" s="43" t="s">
        <v>1296</v>
      </c>
      <c r="I85" s="43" t="s">
        <v>1296</v>
      </c>
      <c r="J85" s="43">
        <v>0</v>
      </c>
      <c r="K85" s="43">
        <v>406.61</v>
      </c>
      <c r="L85" s="43">
        <v>0</v>
      </c>
      <c r="M85" s="43">
        <v>-406.61</v>
      </c>
      <c r="N85" s="43" t="s">
        <v>1290</v>
      </c>
    </row>
    <row r="86" spans="1:14" s="7" customFormat="1">
      <c r="A86" s="7">
        <v>101010102001</v>
      </c>
      <c r="B86" s="7" t="s">
        <v>2902</v>
      </c>
      <c r="C86" s="7" t="s">
        <v>2626</v>
      </c>
      <c r="D86" s="7" t="s">
        <v>1288</v>
      </c>
      <c r="E86" s="7" t="s">
        <v>2628</v>
      </c>
      <c r="F86" s="7">
        <v>2777</v>
      </c>
      <c r="G86" s="8">
        <v>38854</v>
      </c>
      <c r="H86" s="7" t="s">
        <v>3668</v>
      </c>
      <c r="I86" s="27" t="s">
        <v>3526</v>
      </c>
      <c r="J86" s="7">
        <v>0</v>
      </c>
      <c r="K86" s="7">
        <v>156.80000000000001</v>
      </c>
      <c r="L86" s="7">
        <v>0</v>
      </c>
      <c r="M86" s="7">
        <v>-156.80000000000001</v>
      </c>
      <c r="N86" s="7" t="s">
        <v>1290</v>
      </c>
    </row>
    <row r="87" spans="1:14" s="7" customFormat="1">
      <c r="A87" s="7">
        <v>101010102001</v>
      </c>
      <c r="B87" s="7" t="s">
        <v>2902</v>
      </c>
      <c r="C87" s="7" t="s">
        <v>2626</v>
      </c>
      <c r="D87" s="7" t="s">
        <v>1288</v>
      </c>
      <c r="E87" s="7" t="s">
        <v>2628</v>
      </c>
      <c r="F87" s="7">
        <v>2826</v>
      </c>
      <c r="G87" s="8">
        <v>38861</v>
      </c>
      <c r="H87" s="7" t="s">
        <v>2200</v>
      </c>
      <c r="I87" s="27" t="s">
        <v>3526</v>
      </c>
      <c r="J87" s="7">
        <v>0</v>
      </c>
      <c r="K87" s="7">
        <v>24.64</v>
      </c>
      <c r="L87" s="7">
        <v>0</v>
      </c>
      <c r="M87" s="7">
        <v>-24.64</v>
      </c>
      <c r="N87" s="7" t="s">
        <v>1290</v>
      </c>
    </row>
    <row r="88" spans="1:14" s="7" customFormat="1" ht="13.5" thickBot="1">
      <c r="A88" s="7">
        <v>101010102001</v>
      </c>
      <c r="B88" s="7" t="s">
        <v>2902</v>
      </c>
      <c r="C88" s="7" t="s">
        <v>2626</v>
      </c>
      <c r="D88" s="7" t="s">
        <v>1288</v>
      </c>
      <c r="E88" s="7" t="s">
        <v>2628</v>
      </c>
      <c r="F88" s="7">
        <v>2702</v>
      </c>
      <c r="G88" s="8">
        <v>38849</v>
      </c>
      <c r="H88" s="7" t="s">
        <v>835</v>
      </c>
      <c r="I88" s="27" t="s">
        <v>3526</v>
      </c>
      <c r="J88" s="7">
        <v>0</v>
      </c>
      <c r="K88" s="7">
        <v>224</v>
      </c>
      <c r="L88" s="7">
        <v>0</v>
      </c>
      <c r="M88" s="7">
        <v>-224</v>
      </c>
      <c r="N88" s="7" t="s">
        <v>1290</v>
      </c>
    </row>
    <row r="89" spans="1:14" s="43" customFormat="1" ht="13.5" thickBot="1">
      <c r="A89" s="42">
        <v>101010102001</v>
      </c>
      <c r="B89" s="43" t="s">
        <v>2902</v>
      </c>
      <c r="C89" s="43" t="s">
        <v>2626</v>
      </c>
      <c r="D89" s="43" t="s">
        <v>1288</v>
      </c>
      <c r="E89" s="43" t="s">
        <v>2628</v>
      </c>
      <c r="F89" s="43">
        <v>2659</v>
      </c>
      <c r="G89" s="44">
        <v>38846</v>
      </c>
      <c r="H89" s="43" t="s">
        <v>1561</v>
      </c>
      <c r="I89" s="43" t="s">
        <v>1881</v>
      </c>
      <c r="J89" s="43">
        <v>0</v>
      </c>
      <c r="K89" s="43">
        <v>1271.21</v>
      </c>
      <c r="L89" s="43">
        <v>0</v>
      </c>
      <c r="M89" s="43">
        <v>-1271.21</v>
      </c>
      <c r="N89" s="43" t="s">
        <v>1290</v>
      </c>
    </row>
    <row r="90" spans="1:14" s="7" customFormat="1">
      <c r="A90" s="7">
        <v>101010102001</v>
      </c>
      <c r="B90" s="7" t="s">
        <v>2902</v>
      </c>
      <c r="C90" s="7" t="s">
        <v>2626</v>
      </c>
      <c r="D90" s="7" t="s">
        <v>1288</v>
      </c>
      <c r="E90" s="7" t="s">
        <v>2628</v>
      </c>
      <c r="F90" s="7">
        <v>2692</v>
      </c>
      <c r="G90" s="8">
        <v>38848</v>
      </c>
      <c r="H90" s="7" t="s">
        <v>2492</v>
      </c>
      <c r="I90" s="7" t="s">
        <v>1882</v>
      </c>
      <c r="J90" s="7">
        <v>0</v>
      </c>
      <c r="K90" s="7">
        <v>97.68</v>
      </c>
      <c r="L90" s="7">
        <v>0</v>
      </c>
      <c r="M90" s="7">
        <v>-97.68</v>
      </c>
      <c r="N90" s="7" t="s">
        <v>1290</v>
      </c>
    </row>
    <row r="91" spans="1:14" s="7" customFormat="1">
      <c r="A91" s="7">
        <v>101010102001</v>
      </c>
      <c r="B91" s="7" t="s">
        <v>2902</v>
      </c>
      <c r="C91" s="7" t="s">
        <v>2626</v>
      </c>
      <c r="D91" s="7" t="s">
        <v>1288</v>
      </c>
      <c r="E91" s="7" t="s">
        <v>2628</v>
      </c>
      <c r="F91" s="7">
        <v>2675</v>
      </c>
      <c r="G91" s="8">
        <v>38855</v>
      </c>
      <c r="H91" s="7" t="s">
        <v>3678</v>
      </c>
      <c r="I91" s="7" t="s">
        <v>3678</v>
      </c>
      <c r="J91" s="7">
        <v>0</v>
      </c>
      <c r="K91" s="7">
        <v>444.71</v>
      </c>
      <c r="L91" s="7">
        <v>0</v>
      </c>
      <c r="M91" s="7">
        <v>-444.71</v>
      </c>
      <c r="N91" s="7" t="s">
        <v>1290</v>
      </c>
    </row>
    <row r="92" spans="1:14" s="7" customFormat="1">
      <c r="A92" s="7">
        <v>101010102001</v>
      </c>
      <c r="B92" s="7" t="s">
        <v>2902</v>
      </c>
      <c r="C92" s="7" t="s">
        <v>2626</v>
      </c>
      <c r="D92" s="7" t="s">
        <v>1288</v>
      </c>
      <c r="E92" s="7" t="s">
        <v>2628</v>
      </c>
      <c r="F92" s="7">
        <v>2655</v>
      </c>
      <c r="G92" s="8">
        <v>38846</v>
      </c>
      <c r="H92" s="7" t="s">
        <v>1560</v>
      </c>
      <c r="I92" s="7" t="s">
        <v>1883</v>
      </c>
      <c r="J92" s="7">
        <v>0</v>
      </c>
      <c r="K92" s="7">
        <v>473.12</v>
      </c>
      <c r="L92" s="7">
        <v>0</v>
      </c>
      <c r="M92" s="7">
        <v>-473.12</v>
      </c>
      <c r="N92" s="7" t="s">
        <v>1290</v>
      </c>
    </row>
    <row r="93" spans="1:14" s="7" customFormat="1">
      <c r="A93" s="7">
        <v>101010102001</v>
      </c>
      <c r="B93" s="7" t="s">
        <v>2902</v>
      </c>
      <c r="C93" s="7" t="s">
        <v>2626</v>
      </c>
      <c r="D93" s="7" t="s">
        <v>1288</v>
      </c>
      <c r="E93" s="7" t="s">
        <v>2628</v>
      </c>
      <c r="F93" s="7">
        <v>2723</v>
      </c>
      <c r="G93" s="8">
        <v>38850</v>
      </c>
      <c r="H93" s="7" t="s">
        <v>3433</v>
      </c>
      <c r="I93" s="7" t="s">
        <v>1884</v>
      </c>
      <c r="J93" s="7">
        <v>0</v>
      </c>
      <c r="K93" s="7">
        <v>32.479999999999997</v>
      </c>
      <c r="L93" s="7">
        <v>0</v>
      </c>
      <c r="M93" s="7">
        <v>-32.479999999999997</v>
      </c>
      <c r="N93" s="7" t="s">
        <v>1290</v>
      </c>
    </row>
    <row r="94" spans="1:14" s="7" customFormat="1">
      <c r="A94" s="7">
        <v>101010102001</v>
      </c>
      <c r="B94" s="7" t="s">
        <v>2902</v>
      </c>
      <c r="C94" s="7" t="s">
        <v>2626</v>
      </c>
      <c r="D94" s="7" t="s">
        <v>1288</v>
      </c>
      <c r="E94" s="7" t="s">
        <v>2628</v>
      </c>
      <c r="F94" s="7">
        <v>2790</v>
      </c>
      <c r="G94" s="8">
        <v>38855</v>
      </c>
      <c r="H94" s="7" t="s">
        <v>3687</v>
      </c>
      <c r="I94" s="7" t="s">
        <v>3687</v>
      </c>
      <c r="J94" s="7">
        <v>0</v>
      </c>
      <c r="K94" s="7">
        <v>27.5</v>
      </c>
      <c r="L94" s="7">
        <v>0</v>
      </c>
      <c r="M94" s="7">
        <v>-27.5</v>
      </c>
      <c r="N94" s="7" t="s">
        <v>1290</v>
      </c>
    </row>
    <row r="95" spans="1:14" s="7" customFormat="1">
      <c r="A95" s="7">
        <v>101010102001</v>
      </c>
      <c r="B95" s="7" t="s">
        <v>2902</v>
      </c>
      <c r="C95" s="7" t="s">
        <v>2626</v>
      </c>
      <c r="D95" s="7" t="s">
        <v>1288</v>
      </c>
      <c r="E95" s="7" t="s">
        <v>2628</v>
      </c>
      <c r="F95" s="7">
        <v>2695</v>
      </c>
      <c r="G95" s="8">
        <v>38848</v>
      </c>
      <c r="H95" s="7" t="s">
        <v>2495</v>
      </c>
      <c r="I95" s="7" t="s">
        <v>1885</v>
      </c>
      <c r="J95" s="7">
        <v>0</v>
      </c>
      <c r="K95" s="7">
        <v>79.760000000000005</v>
      </c>
      <c r="L95" s="7">
        <v>0</v>
      </c>
      <c r="M95" s="7">
        <v>-79.760000000000005</v>
      </c>
      <c r="N95" s="7" t="s">
        <v>1290</v>
      </c>
    </row>
    <row r="96" spans="1:14" s="7" customFormat="1">
      <c r="A96" s="7">
        <v>101010102001</v>
      </c>
      <c r="B96" s="7" t="s">
        <v>2902</v>
      </c>
      <c r="C96" s="7" t="s">
        <v>2626</v>
      </c>
      <c r="D96" s="7" t="s">
        <v>1288</v>
      </c>
      <c r="E96" s="7" t="s">
        <v>2628</v>
      </c>
      <c r="F96" s="7">
        <v>2693</v>
      </c>
      <c r="G96" s="8">
        <v>38848</v>
      </c>
      <c r="H96" s="7" t="s">
        <v>2493</v>
      </c>
      <c r="I96" s="7" t="s">
        <v>1886</v>
      </c>
      <c r="J96" s="7">
        <v>0</v>
      </c>
      <c r="K96" s="7">
        <v>91.57</v>
      </c>
      <c r="L96" s="7">
        <v>0</v>
      </c>
      <c r="M96" s="7">
        <v>-91.57</v>
      </c>
      <c r="N96" s="7" t="s">
        <v>1290</v>
      </c>
    </row>
    <row r="97" spans="1:14" s="7" customFormat="1">
      <c r="A97" s="7">
        <v>101010102001</v>
      </c>
      <c r="B97" s="7" t="s">
        <v>2902</v>
      </c>
      <c r="C97" s="7" t="s">
        <v>2626</v>
      </c>
      <c r="D97" s="7" t="s">
        <v>1288</v>
      </c>
      <c r="E97" s="7" t="s">
        <v>2628</v>
      </c>
      <c r="F97" s="7">
        <v>2668</v>
      </c>
      <c r="G97" s="8">
        <v>38846</v>
      </c>
      <c r="H97" s="7" t="s">
        <v>1565</v>
      </c>
      <c r="I97" s="7" t="s">
        <v>1887</v>
      </c>
      <c r="J97" s="7">
        <v>0</v>
      </c>
      <c r="K97" s="7">
        <v>295.60000000000002</v>
      </c>
      <c r="L97" s="7">
        <v>0</v>
      </c>
      <c r="M97" s="7">
        <v>-295.60000000000002</v>
      </c>
      <c r="N97" s="7" t="s">
        <v>1290</v>
      </c>
    </row>
    <row r="98" spans="1:14" s="7" customFormat="1">
      <c r="A98" s="7">
        <v>101010102001</v>
      </c>
      <c r="B98" s="7" t="s">
        <v>2902</v>
      </c>
      <c r="C98" s="7" t="s">
        <v>2626</v>
      </c>
      <c r="D98" s="7" t="s">
        <v>1288</v>
      </c>
      <c r="E98" s="7" t="s">
        <v>2628</v>
      </c>
      <c r="F98" s="7">
        <v>2694</v>
      </c>
      <c r="G98" s="8">
        <v>38848</v>
      </c>
      <c r="H98" s="7" t="s">
        <v>2494</v>
      </c>
      <c r="I98" s="7" t="s">
        <v>1888</v>
      </c>
      <c r="J98" s="7">
        <v>0</v>
      </c>
      <c r="K98" s="7">
        <v>374.53</v>
      </c>
      <c r="L98" s="7">
        <v>0</v>
      </c>
      <c r="M98" s="7">
        <v>-374.53</v>
      </c>
      <c r="N98" s="7" t="s">
        <v>1290</v>
      </c>
    </row>
    <row r="99" spans="1:14" s="7" customFormat="1" ht="13.5" thickBot="1">
      <c r="A99" s="7">
        <v>101010102001</v>
      </c>
      <c r="B99" s="7" t="s">
        <v>2902</v>
      </c>
      <c r="C99" s="7" t="s">
        <v>2626</v>
      </c>
      <c r="D99" s="7" t="s">
        <v>1288</v>
      </c>
      <c r="E99" s="7" t="s">
        <v>2628</v>
      </c>
      <c r="F99" s="7">
        <v>2847</v>
      </c>
      <c r="G99" s="8">
        <v>38868</v>
      </c>
      <c r="H99" s="7" t="s">
        <v>3761</v>
      </c>
      <c r="I99" s="7" t="s">
        <v>1892</v>
      </c>
      <c r="J99" s="7">
        <v>0</v>
      </c>
      <c r="K99" s="7">
        <v>1300.6300000000001</v>
      </c>
      <c r="L99" s="7">
        <v>0</v>
      </c>
      <c r="M99" s="7">
        <v>-1300.6300000000001</v>
      </c>
      <c r="N99" s="7" t="s">
        <v>1290</v>
      </c>
    </row>
    <row r="100" spans="1:14" s="43" customFormat="1" ht="13.5" thickBot="1">
      <c r="A100" s="42">
        <v>101010102001</v>
      </c>
      <c r="B100" s="43" t="s">
        <v>2902</v>
      </c>
      <c r="C100" s="43" t="s">
        <v>2626</v>
      </c>
      <c r="D100" s="43" t="s">
        <v>1288</v>
      </c>
      <c r="E100" s="43" t="s">
        <v>2628</v>
      </c>
      <c r="F100" s="43">
        <v>2769</v>
      </c>
      <c r="G100" s="44">
        <v>38853</v>
      </c>
      <c r="H100" s="43" t="s">
        <v>1946</v>
      </c>
      <c r="I100" s="43" t="s">
        <v>1946</v>
      </c>
      <c r="J100" s="43">
        <v>0</v>
      </c>
      <c r="K100" s="43">
        <v>1818.13</v>
      </c>
      <c r="L100" s="43">
        <v>0</v>
      </c>
      <c r="M100" s="43">
        <v>-1818.13</v>
      </c>
      <c r="N100" s="43" t="s">
        <v>1290</v>
      </c>
    </row>
    <row r="101" spans="1:14" s="7" customFormat="1" ht="13.5" thickBot="1">
      <c r="A101" s="7">
        <v>101010102001</v>
      </c>
      <c r="B101" s="7" t="s">
        <v>2902</v>
      </c>
      <c r="C101" s="7" t="s">
        <v>2626</v>
      </c>
      <c r="D101" s="7" t="s">
        <v>1288</v>
      </c>
      <c r="E101" s="7" t="s">
        <v>2628</v>
      </c>
      <c r="F101" s="7">
        <v>2780</v>
      </c>
      <c r="G101" s="8">
        <v>38855</v>
      </c>
      <c r="H101" s="7" t="s">
        <v>3679</v>
      </c>
      <c r="I101" s="7" t="s">
        <v>3679</v>
      </c>
      <c r="J101" s="7">
        <v>0</v>
      </c>
      <c r="K101" s="7">
        <v>2656.91</v>
      </c>
      <c r="L101" s="7">
        <v>0</v>
      </c>
      <c r="M101" s="7">
        <v>-2656.91</v>
      </c>
      <c r="N101" s="7" t="s">
        <v>1290</v>
      </c>
    </row>
    <row r="102" spans="1:14" s="43" customFormat="1" ht="13.5" thickBot="1">
      <c r="A102" s="42">
        <v>101010102001</v>
      </c>
      <c r="B102" s="43" t="s">
        <v>2902</v>
      </c>
      <c r="C102" s="43" t="s">
        <v>2626</v>
      </c>
      <c r="D102" s="43" t="s">
        <v>1288</v>
      </c>
      <c r="E102" s="43" t="s">
        <v>2628</v>
      </c>
      <c r="F102" s="43">
        <v>2853</v>
      </c>
      <c r="G102" s="44">
        <v>38868</v>
      </c>
      <c r="H102" s="43" t="s">
        <v>3765</v>
      </c>
      <c r="I102" s="43" t="s">
        <v>1889</v>
      </c>
      <c r="J102" s="43">
        <v>0</v>
      </c>
      <c r="K102" s="43">
        <v>3577.78</v>
      </c>
      <c r="L102" s="43">
        <v>0</v>
      </c>
      <c r="M102" s="43">
        <v>-3577.78</v>
      </c>
      <c r="N102" s="43" t="s">
        <v>1290</v>
      </c>
    </row>
    <row r="103" spans="1:14" s="7" customFormat="1">
      <c r="A103" s="7">
        <v>101010102001</v>
      </c>
      <c r="B103" s="7" t="s">
        <v>2902</v>
      </c>
      <c r="C103" s="7" t="s">
        <v>2626</v>
      </c>
      <c r="D103" s="7" t="s">
        <v>1288</v>
      </c>
      <c r="E103" s="7" t="s">
        <v>2628</v>
      </c>
      <c r="F103" s="7">
        <v>2803</v>
      </c>
      <c r="G103" s="8">
        <v>38857</v>
      </c>
      <c r="H103" s="7" t="s">
        <v>3709</v>
      </c>
      <c r="I103" s="7" t="s">
        <v>1891</v>
      </c>
      <c r="J103" s="7">
        <v>0</v>
      </c>
      <c r="K103" s="7">
        <v>2075.86</v>
      </c>
      <c r="L103" s="7">
        <v>0</v>
      </c>
      <c r="M103" s="7">
        <v>-2075.86</v>
      </c>
      <c r="N103" s="7" t="s">
        <v>1290</v>
      </c>
    </row>
    <row r="104" spans="1:14" s="7" customFormat="1" ht="13.5" thickBot="1">
      <c r="A104" s="7">
        <v>101010102001</v>
      </c>
      <c r="B104" s="7" t="s">
        <v>2902</v>
      </c>
      <c r="C104" s="7" t="s">
        <v>2626</v>
      </c>
      <c r="D104" s="7" t="s">
        <v>1288</v>
      </c>
      <c r="E104" s="7" t="s">
        <v>2628</v>
      </c>
      <c r="F104" s="7">
        <v>2770</v>
      </c>
      <c r="G104" s="8">
        <v>38854</v>
      </c>
      <c r="H104" s="7" t="s">
        <v>1952</v>
      </c>
      <c r="I104" s="7" t="s">
        <v>1952</v>
      </c>
      <c r="J104" s="7">
        <v>0</v>
      </c>
      <c r="K104" s="7">
        <v>1806.07</v>
      </c>
      <c r="L104" s="7">
        <v>0</v>
      </c>
      <c r="M104" s="7">
        <v>-1806.07</v>
      </c>
      <c r="N104" s="7" t="s">
        <v>1290</v>
      </c>
    </row>
    <row r="105" spans="1:14" s="43" customFormat="1" ht="13.5" thickBot="1">
      <c r="A105" s="42">
        <v>101010102001</v>
      </c>
      <c r="B105" s="43" t="s">
        <v>2902</v>
      </c>
      <c r="C105" s="43" t="s">
        <v>2626</v>
      </c>
      <c r="D105" s="43" t="s">
        <v>1288</v>
      </c>
      <c r="E105" s="43" t="s">
        <v>2628</v>
      </c>
      <c r="F105" s="43">
        <v>2834</v>
      </c>
      <c r="G105" s="44">
        <v>38864</v>
      </c>
      <c r="H105" s="43" t="s">
        <v>2213</v>
      </c>
      <c r="I105" s="43" t="s">
        <v>1893</v>
      </c>
      <c r="J105" s="43">
        <v>0</v>
      </c>
      <c r="K105" s="43">
        <v>786.79</v>
      </c>
      <c r="L105" s="43">
        <v>0</v>
      </c>
      <c r="M105" s="43">
        <v>-786.79</v>
      </c>
      <c r="N105" s="43" t="s">
        <v>1290</v>
      </c>
    </row>
    <row r="106" spans="1:14" s="7" customFormat="1" ht="13.5" thickBot="1">
      <c r="A106" s="7">
        <v>101010102001</v>
      </c>
      <c r="B106" s="7" t="s">
        <v>2902</v>
      </c>
      <c r="C106" s="7" t="s">
        <v>2626</v>
      </c>
      <c r="D106" s="7" t="s">
        <v>1288</v>
      </c>
      <c r="E106" s="7" t="s">
        <v>2628</v>
      </c>
      <c r="F106" s="7">
        <v>2839</v>
      </c>
      <c r="G106" s="8">
        <v>38866</v>
      </c>
      <c r="H106" s="7" t="s">
        <v>306</v>
      </c>
      <c r="I106" s="7" t="s">
        <v>1894</v>
      </c>
      <c r="J106" s="7">
        <v>0</v>
      </c>
      <c r="K106" s="7">
        <v>1198.6300000000001</v>
      </c>
      <c r="L106" s="7">
        <v>0</v>
      </c>
      <c r="M106" s="7">
        <v>-1198.6300000000001</v>
      </c>
      <c r="N106" s="7" t="s">
        <v>1290</v>
      </c>
    </row>
    <row r="107" spans="1:14" s="43" customFormat="1" ht="13.5" thickBot="1">
      <c r="A107" s="42">
        <v>101010102001</v>
      </c>
      <c r="B107" s="43" t="s">
        <v>2902</v>
      </c>
      <c r="C107" s="43" t="s">
        <v>2626</v>
      </c>
      <c r="D107" s="43" t="s">
        <v>1288</v>
      </c>
      <c r="E107" s="43" t="s">
        <v>2628</v>
      </c>
      <c r="F107" s="43">
        <v>2683</v>
      </c>
      <c r="G107" s="44">
        <v>38847</v>
      </c>
      <c r="H107" s="43" t="s">
        <v>1575</v>
      </c>
      <c r="I107" s="43" t="s">
        <v>1575</v>
      </c>
      <c r="J107" s="43">
        <v>0</v>
      </c>
      <c r="K107" s="43">
        <v>5029.1099999999997</v>
      </c>
      <c r="L107" s="43">
        <v>0</v>
      </c>
      <c r="M107" s="43">
        <v>-5029.1099999999997</v>
      </c>
      <c r="N107" s="43" t="s">
        <v>1290</v>
      </c>
    </row>
    <row r="108" spans="1:14" s="7" customFormat="1" ht="13.5" thickBot="1">
      <c r="A108" s="7">
        <v>101010102001</v>
      </c>
      <c r="B108" s="7" t="s">
        <v>2902</v>
      </c>
      <c r="C108" s="7" t="s">
        <v>2626</v>
      </c>
      <c r="D108" s="7" t="s">
        <v>1288</v>
      </c>
      <c r="E108" s="7" t="s">
        <v>2628</v>
      </c>
      <c r="F108" s="7">
        <v>2785</v>
      </c>
      <c r="G108" s="8">
        <v>38855</v>
      </c>
      <c r="H108" s="7" t="s">
        <v>3684</v>
      </c>
      <c r="I108" s="7" t="s">
        <v>1331</v>
      </c>
      <c r="J108" s="7">
        <v>0</v>
      </c>
      <c r="K108" s="7">
        <v>84</v>
      </c>
      <c r="L108" s="7">
        <v>0</v>
      </c>
      <c r="M108" s="7">
        <v>-84</v>
      </c>
      <c r="N108" s="7" t="s">
        <v>1290</v>
      </c>
    </row>
    <row r="109" spans="1:14" s="36" customFormat="1">
      <c r="A109" s="35">
        <v>101010102001</v>
      </c>
      <c r="B109" s="36" t="s">
        <v>2902</v>
      </c>
      <c r="C109" s="36" t="s">
        <v>2626</v>
      </c>
      <c r="D109" s="36" t="s">
        <v>1288</v>
      </c>
      <c r="E109" s="36" t="s">
        <v>2628</v>
      </c>
      <c r="F109" s="36">
        <v>2661</v>
      </c>
      <c r="G109" s="37">
        <v>38846</v>
      </c>
      <c r="H109" s="36" t="s">
        <v>1562</v>
      </c>
      <c r="I109" s="36" t="s">
        <v>1337</v>
      </c>
      <c r="J109" s="36">
        <v>0</v>
      </c>
      <c r="K109" s="36">
        <v>345.2</v>
      </c>
      <c r="L109" s="36">
        <v>0</v>
      </c>
      <c r="M109" s="36">
        <v>-345.2</v>
      </c>
      <c r="N109" s="36" t="s">
        <v>1290</v>
      </c>
    </row>
    <row r="110" spans="1:14" s="38" customFormat="1">
      <c r="A110" s="48">
        <v>101010102001</v>
      </c>
      <c r="B110" s="38" t="s">
        <v>2902</v>
      </c>
      <c r="C110" s="38" t="s">
        <v>2626</v>
      </c>
      <c r="D110" s="38" t="s">
        <v>1288</v>
      </c>
      <c r="E110" s="38" t="s">
        <v>2628</v>
      </c>
      <c r="F110" s="38">
        <v>2707</v>
      </c>
      <c r="G110" s="39">
        <v>38850</v>
      </c>
      <c r="H110" s="38" t="s">
        <v>3350</v>
      </c>
      <c r="I110" s="38" t="s">
        <v>1337</v>
      </c>
      <c r="J110" s="38">
        <v>0</v>
      </c>
      <c r="K110" s="38">
        <v>398.2</v>
      </c>
      <c r="L110" s="38">
        <v>0</v>
      </c>
      <c r="M110" s="38">
        <v>-398.2</v>
      </c>
      <c r="N110" s="38" t="s">
        <v>1290</v>
      </c>
    </row>
    <row r="111" spans="1:14" s="38" customFormat="1">
      <c r="A111" s="48">
        <v>101010102001</v>
      </c>
      <c r="B111" s="38" t="s">
        <v>2902</v>
      </c>
      <c r="C111" s="38" t="s">
        <v>2626</v>
      </c>
      <c r="D111" s="38" t="s">
        <v>1288</v>
      </c>
      <c r="E111" s="38" t="s">
        <v>2628</v>
      </c>
      <c r="F111" s="38">
        <v>2677</v>
      </c>
      <c r="G111" s="39">
        <v>38847</v>
      </c>
      <c r="H111" s="38" t="s">
        <v>458</v>
      </c>
      <c r="I111" s="38" t="s">
        <v>1337</v>
      </c>
      <c r="J111" s="38">
        <v>0</v>
      </c>
      <c r="K111" s="38">
        <v>183.19</v>
      </c>
      <c r="L111" s="38">
        <v>0</v>
      </c>
      <c r="M111" s="38">
        <v>-183.19</v>
      </c>
      <c r="N111" s="38" t="s">
        <v>1290</v>
      </c>
    </row>
    <row r="112" spans="1:14" s="38" customFormat="1">
      <c r="A112" s="48">
        <v>101010102001</v>
      </c>
      <c r="B112" s="38" t="s">
        <v>2902</v>
      </c>
      <c r="C112" s="38" t="s">
        <v>2626</v>
      </c>
      <c r="D112" s="38" t="s">
        <v>1288</v>
      </c>
      <c r="E112" s="38" t="s">
        <v>2628</v>
      </c>
      <c r="F112" s="38">
        <v>2766</v>
      </c>
      <c r="G112" s="39">
        <v>38853</v>
      </c>
      <c r="H112" s="38" t="s">
        <v>458</v>
      </c>
      <c r="I112" s="38" t="s">
        <v>1337</v>
      </c>
      <c r="J112" s="38">
        <v>0</v>
      </c>
      <c r="K112" s="38">
        <v>198.9</v>
      </c>
      <c r="L112" s="38">
        <v>0</v>
      </c>
      <c r="M112" s="38">
        <v>-198.9</v>
      </c>
      <c r="N112" s="38" t="s">
        <v>1290</v>
      </c>
    </row>
    <row r="113" spans="1:14" s="38" customFormat="1">
      <c r="A113" s="48">
        <v>101010102001</v>
      </c>
      <c r="B113" s="38" t="s">
        <v>2902</v>
      </c>
      <c r="C113" s="38" t="s">
        <v>2626</v>
      </c>
      <c r="D113" s="38" t="s">
        <v>1288</v>
      </c>
      <c r="E113" s="38" t="s">
        <v>2628</v>
      </c>
      <c r="F113" s="38">
        <v>2814</v>
      </c>
      <c r="G113" s="39">
        <v>38860</v>
      </c>
      <c r="H113" s="38" t="s">
        <v>2186</v>
      </c>
      <c r="I113" s="38" t="s">
        <v>1337</v>
      </c>
      <c r="J113" s="38">
        <v>0</v>
      </c>
      <c r="K113" s="38">
        <v>188.66</v>
      </c>
      <c r="L113" s="38">
        <v>0</v>
      </c>
      <c r="M113" s="38">
        <v>-188.66</v>
      </c>
      <c r="N113" s="38" t="s">
        <v>1290</v>
      </c>
    </row>
    <row r="114" spans="1:14" s="38" customFormat="1">
      <c r="A114" s="48">
        <v>101010102001</v>
      </c>
      <c r="B114" s="38" t="s">
        <v>2902</v>
      </c>
      <c r="C114" s="38" t="s">
        <v>2626</v>
      </c>
      <c r="D114" s="38" t="s">
        <v>1288</v>
      </c>
      <c r="E114" s="38" t="s">
        <v>2628</v>
      </c>
      <c r="F114" s="38">
        <v>2775</v>
      </c>
      <c r="G114" s="39">
        <v>38854</v>
      </c>
      <c r="H114" s="38" t="s">
        <v>3666</v>
      </c>
      <c r="I114" s="38" t="s">
        <v>1337</v>
      </c>
      <c r="J114" s="38">
        <v>0</v>
      </c>
      <c r="K114" s="38">
        <v>55.48</v>
      </c>
      <c r="L114" s="38">
        <v>0</v>
      </c>
      <c r="M114" s="38">
        <v>-55.48</v>
      </c>
      <c r="N114" s="38" t="s">
        <v>1290</v>
      </c>
    </row>
    <row r="115" spans="1:14" s="38" customFormat="1">
      <c r="A115" s="48">
        <v>101010102001</v>
      </c>
      <c r="B115" s="38" t="s">
        <v>2902</v>
      </c>
      <c r="C115" s="38" t="s">
        <v>2626</v>
      </c>
      <c r="D115" s="38" t="s">
        <v>1288</v>
      </c>
      <c r="E115" s="38" t="s">
        <v>2628</v>
      </c>
      <c r="F115" s="38">
        <v>2708</v>
      </c>
      <c r="G115" s="39">
        <v>38850</v>
      </c>
      <c r="H115" s="38" t="s">
        <v>3425</v>
      </c>
      <c r="I115" s="38" t="s">
        <v>1337</v>
      </c>
      <c r="J115" s="38">
        <v>0</v>
      </c>
      <c r="K115" s="38">
        <v>246.13</v>
      </c>
      <c r="L115" s="38">
        <v>0</v>
      </c>
      <c r="M115" s="38">
        <v>-246.13</v>
      </c>
      <c r="N115" s="38" t="s">
        <v>1290</v>
      </c>
    </row>
    <row r="116" spans="1:14" s="38" customFormat="1">
      <c r="A116" s="48">
        <v>101010102001</v>
      </c>
      <c r="B116" s="38" t="s">
        <v>2902</v>
      </c>
      <c r="C116" s="38" t="s">
        <v>2626</v>
      </c>
      <c r="D116" s="38" t="s">
        <v>1288</v>
      </c>
      <c r="E116" s="38" t="s">
        <v>2628</v>
      </c>
      <c r="F116" s="38">
        <v>2810</v>
      </c>
      <c r="G116" s="39">
        <v>38860</v>
      </c>
      <c r="H116" s="38" t="s">
        <v>2182</v>
      </c>
      <c r="I116" s="38" t="s">
        <v>1337</v>
      </c>
      <c r="J116" s="38">
        <v>0</v>
      </c>
      <c r="K116" s="38">
        <v>247.2</v>
      </c>
      <c r="L116" s="38">
        <v>0</v>
      </c>
      <c r="M116" s="38">
        <v>-247.2</v>
      </c>
      <c r="N116" s="38" t="s">
        <v>1290</v>
      </c>
    </row>
    <row r="117" spans="1:14" s="38" customFormat="1">
      <c r="A117" s="48">
        <v>101010102001</v>
      </c>
      <c r="B117" s="38" t="s">
        <v>2902</v>
      </c>
      <c r="C117" s="38" t="s">
        <v>2626</v>
      </c>
      <c r="D117" s="38" t="s">
        <v>1288</v>
      </c>
      <c r="E117" s="38" t="s">
        <v>2628</v>
      </c>
      <c r="F117" s="38">
        <v>2684</v>
      </c>
      <c r="G117" s="39">
        <v>38847</v>
      </c>
      <c r="H117" s="38" t="s">
        <v>1576</v>
      </c>
      <c r="I117" s="38" t="s">
        <v>1337</v>
      </c>
      <c r="J117" s="38">
        <v>0</v>
      </c>
      <c r="K117" s="38">
        <v>230.05</v>
      </c>
      <c r="L117" s="38">
        <v>0</v>
      </c>
      <c r="M117" s="38">
        <v>-230.05</v>
      </c>
      <c r="N117" s="38" t="s">
        <v>1290</v>
      </c>
    </row>
    <row r="118" spans="1:14" s="38" customFormat="1">
      <c r="A118" s="48">
        <v>101010102001</v>
      </c>
      <c r="B118" s="38" t="s">
        <v>2902</v>
      </c>
      <c r="C118" s="38" t="s">
        <v>2626</v>
      </c>
      <c r="D118" s="38" t="s">
        <v>1288</v>
      </c>
      <c r="E118" s="38" t="s">
        <v>2628</v>
      </c>
      <c r="F118" s="38">
        <v>2680</v>
      </c>
      <c r="G118" s="39">
        <v>38847</v>
      </c>
      <c r="H118" s="38" t="s">
        <v>1573</v>
      </c>
      <c r="I118" s="38" t="s">
        <v>1337</v>
      </c>
      <c r="J118" s="38">
        <v>0</v>
      </c>
      <c r="K118" s="38">
        <v>245.28</v>
      </c>
      <c r="L118" s="38">
        <v>0</v>
      </c>
      <c r="M118" s="38">
        <v>-245.28</v>
      </c>
      <c r="N118" s="38" t="s">
        <v>1290</v>
      </c>
    </row>
    <row r="119" spans="1:14" s="38" customFormat="1">
      <c r="A119" s="48">
        <v>101010102001</v>
      </c>
      <c r="B119" s="38" t="s">
        <v>2902</v>
      </c>
      <c r="C119" s="38" t="s">
        <v>2626</v>
      </c>
      <c r="D119" s="38" t="s">
        <v>1288</v>
      </c>
      <c r="E119" s="38" t="s">
        <v>2628</v>
      </c>
      <c r="F119" s="38">
        <v>2765</v>
      </c>
      <c r="G119" s="39">
        <v>38853</v>
      </c>
      <c r="H119" s="38" t="s">
        <v>824</v>
      </c>
      <c r="I119" s="38" t="s">
        <v>3564</v>
      </c>
      <c r="J119" s="38">
        <v>0</v>
      </c>
      <c r="K119" s="38">
        <v>107.65</v>
      </c>
      <c r="L119" s="38">
        <v>0</v>
      </c>
      <c r="M119" s="38">
        <v>-107.65</v>
      </c>
      <c r="N119" s="38" t="s">
        <v>1290</v>
      </c>
    </row>
    <row r="120" spans="1:14" s="38" customFormat="1">
      <c r="A120" s="48">
        <v>101010102001</v>
      </c>
      <c r="B120" s="38" t="s">
        <v>2902</v>
      </c>
      <c r="C120" s="38" t="s">
        <v>2626</v>
      </c>
      <c r="D120" s="38" t="s">
        <v>1288</v>
      </c>
      <c r="E120" s="38" t="s">
        <v>2628</v>
      </c>
      <c r="F120" s="38">
        <v>2787</v>
      </c>
      <c r="G120" s="39">
        <v>38855</v>
      </c>
      <c r="H120" s="38" t="s">
        <v>3686</v>
      </c>
      <c r="I120" s="38" t="s">
        <v>3564</v>
      </c>
      <c r="J120" s="38">
        <v>0</v>
      </c>
      <c r="K120" s="38">
        <v>399.61</v>
      </c>
      <c r="L120" s="38">
        <v>0</v>
      </c>
      <c r="M120" s="38">
        <v>-399.61</v>
      </c>
      <c r="N120" s="38" t="s">
        <v>1290</v>
      </c>
    </row>
    <row r="121" spans="1:14" s="46" customFormat="1" ht="13.5" thickBot="1">
      <c r="A121" s="45">
        <v>101010102001</v>
      </c>
      <c r="B121" s="46" t="s">
        <v>2902</v>
      </c>
      <c r="C121" s="46" t="s">
        <v>2626</v>
      </c>
      <c r="D121" s="46" t="s">
        <v>1288</v>
      </c>
      <c r="E121" s="46" t="s">
        <v>2628</v>
      </c>
      <c r="F121" s="46">
        <v>2786</v>
      </c>
      <c r="G121" s="47">
        <v>38855</v>
      </c>
      <c r="H121" s="46" t="s">
        <v>3685</v>
      </c>
      <c r="I121" s="46" t="s">
        <v>3564</v>
      </c>
      <c r="J121" s="46">
        <v>0</v>
      </c>
      <c r="K121" s="46">
        <v>307.95</v>
      </c>
      <c r="L121" s="46">
        <v>0</v>
      </c>
      <c r="M121" s="46">
        <v>-307.95</v>
      </c>
      <c r="N121" s="46" t="s">
        <v>1290</v>
      </c>
    </row>
    <row r="122" spans="1:14" s="7" customFormat="1">
      <c r="A122" s="7">
        <v>101010102001</v>
      </c>
      <c r="B122" s="7" t="s">
        <v>2902</v>
      </c>
      <c r="C122" s="7" t="s">
        <v>2626</v>
      </c>
      <c r="D122" s="7" t="s">
        <v>1288</v>
      </c>
      <c r="E122" s="7" t="s">
        <v>2632</v>
      </c>
      <c r="F122" s="7">
        <v>89</v>
      </c>
      <c r="G122" s="8">
        <v>38867</v>
      </c>
      <c r="H122" s="7" t="s">
        <v>3209</v>
      </c>
      <c r="I122" s="7" t="s">
        <v>3209</v>
      </c>
      <c r="J122" s="7">
        <v>0</v>
      </c>
      <c r="K122" s="7">
        <v>3149.74</v>
      </c>
      <c r="L122" s="7">
        <v>0</v>
      </c>
      <c r="M122" s="7">
        <v>-3149.74</v>
      </c>
      <c r="N122" s="7" t="s">
        <v>1290</v>
      </c>
    </row>
    <row r="123" spans="1:14" s="7" customFormat="1" ht="13.5" thickBot="1">
      <c r="A123" s="7">
        <v>101010102001</v>
      </c>
      <c r="B123" s="7" t="s">
        <v>2902</v>
      </c>
      <c r="C123" s="7" t="s">
        <v>2626</v>
      </c>
      <c r="D123" s="7" t="s">
        <v>1288</v>
      </c>
      <c r="E123" s="7" t="s">
        <v>2632</v>
      </c>
      <c r="F123" s="7">
        <v>86</v>
      </c>
      <c r="G123" s="8">
        <v>38867</v>
      </c>
      <c r="H123" s="7" t="s">
        <v>3208</v>
      </c>
      <c r="I123" s="7" t="s">
        <v>3208</v>
      </c>
      <c r="J123" s="7">
        <v>0</v>
      </c>
      <c r="K123" s="7">
        <v>2634.94</v>
      </c>
      <c r="L123" s="7">
        <v>0</v>
      </c>
      <c r="M123" s="7">
        <v>-2634.94</v>
      </c>
      <c r="N123" s="7" t="s">
        <v>1290</v>
      </c>
    </row>
    <row r="124" spans="1:14" s="36" customFormat="1">
      <c r="A124" s="35">
        <v>101010102001</v>
      </c>
      <c r="B124" s="36" t="s">
        <v>2902</v>
      </c>
      <c r="C124" s="36" t="s">
        <v>2626</v>
      </c>
      <c r="D124" s="36" t="s">
        <v>1288</v>
      </c>
      <c r="E124" s="36" t="s">
        <v>2628</v>
      </c>
      <c r="F124" s="36">
        <v>2835</v>
      </c>
      <c r="G124" s="37">
        <v>38864</v>
      </c>
      <c r="H124" s="36" t="s">
        <v>2214</v>
      </c>
      <c r="I124" s="36" t="s">
        <v>1327</v>
      </c>
      <c r="J124" s="36">
        <v>0</v>
      </c>
      <c r="K124" s="36">
        <v>208.78</v>
      </c>
      <c r="L124" s="36">
        <v>0</v>
      </c>
      <c r="M124" s="36">
        <v>-208.78</v>
      </c>
      <c r="N124" s="36" t="s">
        <v>1290</v>
      </c>
    </row>
    <row r="125" spans="1:14" s="38" customFormat="1">
      <c r="A125" s="48">
        <v>101010102001</v>
      </c>
      <c r="B125" s="38" t="s">
        <v>2902</v>
      </c>
      <c r="C125" s="38" t="s">
        <v>2626</v>
      </c>
      <c r="D125" s="38" t="s">
        <v>1288</v>
      </c>
      <c r="E125" s="38" t="s">
        <v>2628</v>
      </c>
      <c r="F125" s="38">
        <v>2811</v>
      </c>
      <c r="G125" s="39">
        <v>38860</v>
      </c>
      <c r="H125" s="38" t="s">
        <v>2183</v>
      </c>
      <c r="I125" s="38" t="s">
        <v>1327</v>
      </c>
      <c r="J125" s="38">
        <v>0</v>
      </c>
      <c r="K125" s="38">
        <v>28.07</v>
      </c>
      <c r="L125" s="38">
        <v>0</v>
      </c>
      <c r="M125" s="38">
        <v>-28.07</v>
      </c>
      <c r="N125" s="38" t="s">
        <v>1290</v>
      </c>
    </row>
    <row r="126" spans="1:14" s="46" customFormat="1" ht="13.5" thickBot="1">
      <c r="A126" s="45">
        <v>101010102001</v>
      </c>
      <c r="B126" s="46" t="s">
        <v>2902</v>
      </c>
      <c r="C126" s="46" t="s">
        <v>2626</v>
      </c>
      <c r="D126" s="46" t="s">
        <v>1288</v>
      </c>
      <c r="E126" s="46" t="s">
        <v>2628</v>
      </c>
      <c r="F126" s="46">
        <v>2734</v>
      </c>
      <c r="G126" s="47">
        <v>38852</v>
      </c>
      <c r="H126" s="46" t="s">
        <v>1941</v>
      </c>
      <c r="I126" s="46" t="s">
        <v>1327</v>
      </c>
      <c r="J126" s="46">
        <v>0</v>
      </c>
      <c r="K126" s="46">
        <v>213.24</v>
      </c>
      <c r="L126" s="46">
        <v>0</v>
      </c>
      <c r="M126" s="46">
        <v>-213.24</v>
      </c>
      <c r="N126" s="46" t="s">
        <v>1290</v>
      </c>
    </row>
    <row r="127" spans="1:14" s="7" customFormat="1">
      <c r="A127" s="7">
        <v>101010102001</v>
      </c>
      <c r="B127" s="7" t="s">
        <v>2902</v>
      </c>
      <c r="C127" s="7" t="s">
        <v>2626</v>
      </c>
      <c r="D127" s="7" t="s">
        <v>1288</v>
      </c>
      <c r="E127" s="7" t="s">
        <v>2628</v>
      </c>
      <c r="F127" s="7">
        <v>2740</v>
      </c>
      <c r="G127" s="8">
        <v>38853</v>
      </c>
      <c r="H127" s="7" t="s">
        <v>1943</v>
      </c>
      <c r="I127" s="27" t="s">
        <v>1900</v>
      </c>
      <c r="J127" s="7">
        <v>0</v>
      </c>
      <c r="K127" s="7">
        <v>1890.41</v>
      </c>
      <c r="L127" s="7">
        <v>0</v>
      </c>
      <c r="M127" s="7">
        <v>-1890.41</v>
      </c>
      <c r="N127" s="7" t="s">
        <v>1290</v>
      </c>
    </row>
  </sheetData>
  <autoFilter ref="A1:N127"/>
  <phoneticPr fontId="2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N112"/>
  <sheetViews>
    <sheetView topLeftCell="H88" workbookViewId="0">
      <selection activeCell="I112" sqref="I112"/>
    </sheetView>
  </sheetViews>
  <sheetFormatPr baseColWidth="10" defaultRowHeight="12.75"/>
  <cols>
    <col min="1" max="7" width="11.42578125" hidden="1" customWidth="1"/>
    <col min="8" max="8" width="0.7109375" customWidth="1"/>
    <col min="9" max="9" width="64.7109375" customWidth="1"/>
  </cols>
  <sheetData>
    <row r="1" spans="1:14" ht="13.5" thickBot="1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 s="21" customFormat="1" ht="13.5" thickBot="1">
      <c r="A2" s="19">
        <v>101010102001</v>
      </c>
      <c r="B2" s="21" t="s">
        <v>2902</v>
      </c>
      <c r="C2" s="21" t="s">
        <v>2626</v>
      </c>
      <c r="D2" s="21" t="s">
        <v>1288</v>
      </c>
      <c r="E2" s="21" t="s">
        <v>2632</v>
      </c>
      <c r="F2" s="21">
        <v>114</v>
      </c>
      <c r="G2" s="22">
        <v>38898</v>
      </c>
      <c r="H2" s="21" t="s">
        <v>3660</v>
      </c>
      <c r="I2" s="21" t="s">
        <v>1902</v>
      </c>
      <c r="J2" s="21">
        <v>0</v>
      </c>
      <c r="K2" s="21">
        <v>1022.04</v>
      </c>
      <c r="L2" s="21">
        <v>0</v>
      </c>
      <c r="M2" s="21">
        <v>-1022.04</v>
      </c>
      <c r="N2" s="21" t="s">
        <v>1290</v>
      </c>
    </row>
    <row r="3" spans="1:14">
      <c r="A3">
        <v>101010102001</v>
      </c>
      <c r="B3" t="s">
        <v>2902</v>
      </c>
      <c r="C3" t="s">
        <v>2626</v>
      </c>
      <c r="D3" t="s">
        <v>1288</v>
      </c>
      <c r="E3" t="s">
        <v>2632</v>
      </c>
      <c r="F3">
        <v>120</v>
      </c>
      <c r="G3" s="1">
        <v>38898</v>
      </c>
      <c r="H3" t="s">
        <v>3661</v>
      </c>
      <c r="I3" t="s">
        <v>3527</v>
      </c>
      <c r="J3">
        <v>0</v>
      </c>
      <c r="K3">
        <v>1527</v>
      </c>
      <c r="L3">
        <v>0</v>
      </c>
      <c r="M3">
        <v>-1527</v>
      </c>
      <c r="N3" t="s">
        <v>1290</v>
      </c>
    </row>
    <row r="4" spans="1:14" ht="13.5" thickBot="1">
      <c r="A4">
        <v>101010102001</v>
      </c>
      <c r="B4" t="s">
        <v>2902</v>
      </c>
      <c r="C4" t="s">
        <v>2626</v>
      </c>
      <c r="D4" t="s">
        <v>1288</v>
      </c>
      <c r="E4" t="s">
        <v>2632</v>
      </c>
      <c r="F4">
        <v>126</v>
      </c>
      <c r="G4" s="1">
        <v>38892</v>
      </c>
      <c r="H4" t="s">
        <v>401</v>
      </c>
      <c r="I4" t="s">
        <v>3527</v>
      </c>
      <c r="J4">
        <v>0</v>
      </c>
      <c r="K4">
        <v>79.650000000000006</v>
      </c>
      <c r="L4">
        <v>0</v>
      </c>
      <c r="M4">
        <v>-79.650000000000006</v>
      </c>
      <c r="N4" t="s">
        <v>1290</v>
      </c>
    </row>
    <row r="5" spans="1:14" s="21" customFormat="1" ht="13.5" thickBot="1">
      <c r="A5" s="19">
        <v>101010102001</v>
      </c>
      <c r="B5" s="21" t="s">
        <v>2902</v>
      </c>
      <c r="C5" s="21" t="s">
        <v>2626</v>
      </c>
      <c r="D5" s="21" t="s">
        <v>1288</v>
      </c>
      <c r="E5" s="21" t="s">
        <v>2628</v>
      </c>
      <c r="F5" s="21">
        <v>2881</v>
      </c>
      <c r="G5" s="22">
        <v>38869</v>
      </c>
      <c r="H5" s="21" t="s">
        <v>3781</v>
      </c>
      <c r="I5" s="21" t="s">
        <v>3781</v>
      </c>
      <c r="J5" s="21">
        <v>0</v>
      </c>
      <c r="K5" s="21">
        <v>2500</v>
      </c>
      <c r="L5" s="21">
        <v>0</v>
      </c>
      <c r="M5" s="21">
        <v>-2500</v>
      </c>
      <c r="N5" s="21" t="s">
        <v>1290</v>
      </c>
    </row>
    <row r="6" spans="1:14" ht="13.5" thickBot="1">
      <c r="A6">
        <v>101010102001</v>
      </c>
      <c r="B6" t="s">
        <v>2902</v>
      </c>
      <c r="C6" t="s">
        <v>2626</v>
      </c>
      <c r="D6" t="s">
        <v>1288</v>
      </c>
      <c r="E6" t="s">
        <v>2632</v>
      </c>
      <c r="F6">
        <v>112</v>
      </c>
      <c r="G6" s="1">
        <v>38869</v>
      </c>
      <c r="H6" t="s">
        <v>3787</v>
      </c>
      <c r="I6" t="s">
        <v>1484</v>
      </c>
      <c r="J6">
        <v>0</v>
      </c>
      <c r="K6">
        <v>662.86</v>
      </c>
      <c r="L6">
        <v>0</v>
      </c>
      <c r="M6">
        <v>-662.86</v>
      </c>
      <c r="N6" t="s">
        <v>1290</v>
      </c>
    </row>
    <row r="7" spans="1:14" s="21" customFormat="1" ht="13.5" thickBot="1">
      <c r="A7" s="19">
        <v>101010102001</v>
      </c>
      <c r="B7" s="21" t="s">
        <v>2902</v>
      </c>
      <c r="C7" s="21" t="s">
        <v>2626</v>
      </c>
      <c r="D7" s="21" t="s">
        <v>1288</v>
      </c>
      <c r="E7" s="21" t="s">
        <v>2628</v>
      </c>
      <c r="F7" s="21">
        <v>3006</v>
      </c>
      <c r="G7" s="22">
        <v>38881</v>
      </c>
      <c r="H7" s="21" t="s">
        <v>329</v>
      </c>
      <c r="I7" s="21" t="s">
        <v>1905</v>
      </c>
      <c r="J7" s="21">
        <v>0</v>
      </c>
      <c r="K7" s="21">
        <v>1818.13</v>
      </c>
      <c r="L7" s="21">
        <v>0</v>
      </c>
      <c r="M7" s="21">
        <v>-1818.13</v>
      </c>
      <c r="N7" s="21" t="s">
        <v>1290</v>
      </c>
    </row>
    <row r="8" spans="1:14">
      <c r="A8">
        <v>101010102001</v>
      </c>
      <c r="B8" t="s">
        <v>2902</v>
      </c>
      <c r="C8" t="s">
        <v>2626</v>
      </c>
      <c r="D8" t="s">
        <v>1288</v>
      </c>
      <c r="E8" t="s">
        <v>2628</v>
      </c>
      <c r="F8">
        <v>2920</v>
      </c>
      <c r="G8" s="1">
        <v>38874</v>
      </c>
      <c r="H8" t="s">
        <v>2619</v>
      </c>
      <c r="I8" s="38" t="s">
        <v>1858</v>
      </c>
      <c r="J8">
        <v>0</v>
      </c>
      <c r="K8">
        <v>109.45</v>
      </c>
      <c r="L8">
        <v>0</v>
      </c>
      <c r="M8">
        <v>-109.45</v>
      </c>
      <c r="N8" t="s">
        <v>1290</v>
      </c>
    </row>
    <row r="9" spans="1:14">
      <c r="A9">
        <v>101010102001</v>
      </c>
      <c r="B9" t="s">
        <v>2902</v>
      </c>
      <c r="C9" t="s">
        <v>2626</v>
      </c>
      <c r="D9" t="s">
        <v>1288</v>
      </c>
      <c r="E9" t="s">
        <v>2628</v>
      </c>
      <c r="F9">
        <v>2903</v>
      </c>
      <c r="G9" s="1">
        <v>38871</v>
      </c>
      <c r="H9" t="s">
        <v>3803</v>
      </c>
      <c r="I9" s="38" t="s">
        <v>1858</v>
      </c>
      <c r="J9">
        <v>0</v>
      </c>
      <c r="K9">
        <v>128.30000000000001</v>
      </c>
      <c r="L9">
        <v>0</v>
      </c>
      <c r="M9">
        <v>-128.30000000000001</v>
      </c>
      <c r="N9" t="s">
        <v>1290</v>
      </c>
    </row>
    <row r="10" spans="1:14">
      <c r="A10">
        <v>101010102001</v>
      </c>
      <c r="B10" t="s">
        <v>2902</v>
      </c>
      <c r="C10" t="s">
        <v>2626</v>
      </c>
      <c r="D10" t="s">
        <v>1288</v>
      </c>
      <c r="E10" t="s">
        <v>2628</v>
      </c>
      <c r="F10">
        <v>2904</v>
      </c>
      <c r="G10" s="1">
        <v>38871</v>
      </c>
      <c r="H10" t="s">
        <v>3803</v>
      </c>
      <c r="I10" s="38" t="s">
        <v>1858</v>
      </c>
      <c r="J10">
        <v>0</v>
      </c>
      <c r="K10">
        <v>30.6</v>
      </c>
      <c r="L10">
        <v>0</v>
      </c>
      <c r="M10">
        <v>-30.6</v>
      </c>
      <c r="N10" t="s">
        <v>1290</v>
      </c>
    </row>
    <row r="11" spans="1:14">
      <c r="A11">
        <v>101010102001</v>
      </c>
      <c r="B11" t="s">
        <v>2902</v>
      </c>
      <c r="C11" t="s">
        <v>2626</v>
      </c>
      <c r="D11" t="s">
        <v>1288</v>
      </c>
      <c r="E11" t="s">
        <v>2628</v>
      </c>
      <c r="F11">
        <v>2907</v>
      </c>
      <c r="G11" s="1">
        <v>38871</v>
      </c>
      <c r="H11" t="s">
        <v>3803</v>
      </c>
      <c r="I11" s="38" t="s">
        <v>1858</v>
      </c>
      <c r="J11">
        <v>0</v>
      </c>
      <c r="K11">
        <v>193.26</v>
      </c>
      <c r="L11">
        <v>0</v>
      </c>
      <c r="M11">
        <v>-193.26</v>
      </c>
      <c r="N11" t="s">
        <v>1290</v>
      </c>
    </row>
    <row r="12" spans="1:14">
      <c r="A12">
        <v>101010102001</v>
      </c>
      <c r="B12" t="s">
        <v>2902</v>
      </c>
      <c r="C12" t="s">
        <v>2626</v>
      </c>
      <c r="D12" t="s">
        <v>1288</v>
      </c>
      <c r="E12" t="s">
        <v>2628</v>
      </c>
      <c r="F12">
        <v>2911</v>
      </c>
      <c r="G12" s="1">
        <v>38871</v>
      </c>
      <c r="H12" t="s">
        <v>3803</v>
      </c>
      <c r="I12" s="38" t="s">
        <v>1858</v>
      </c>
      <c r="J12">
        <v>0</v>
      </c>
      <c r="K12">
        <v>177.8</v>
      </c>
      <c r="L12">
        <v>0</v>
      </c>
      <c r="M12">
        <v>-177.8</v>
      </c>
      <c r="N12" t="s">
        <v>1290</v>
      </c>
    </row>
    <row r="13" spans="1:14">
      <c r="A13">
        <v>101010102001</v>
      </c>
      <c r="B13" t="s">
        <v>2902</v>
      </c>
      <c r="C13" t="s">
        <v>2626</v>
      </c>
      <c r="D13" t="s">
        <v>1288</v>
      </c>
      <c r="E13" t="s">
        <v>2628</v>
      </c>
      <c r="F13">
        <v>2908</v>
      </c>
      <c r="G13" s="1">
        <v>38871</v>
      </c>
      <c r="H13" t="s">
        <v>3805</v>
      </c>
      <c r="I13" s="38" t="s">
        <v>1858</v>
      </c>
      <c r="J13">
        <v>0</v>
      </c>
      <c r="K13">
        <v>78.400000000000006</v>
      </c>
      <c r="L13">
        <v>0</v>
      </c>
      <c r="M13">
        <v>-78.400000000000006</v>
      </c>
      <c r="N13" t="s">
        <v>1290</v>
      </c>
    </row>
    <row r="14" spans="1:14">
      <c r="A14">
        <v>101010102001</v>
      </c>
      <c r="B14" t="s">
        <v>2902</v>
      </c>
      <c r="C14" t="s">
        <v>2626</v>
      </c>
      <c r="D14" t="s">
        <v>1288</v>
      </c>
      <c r="E14" t="s">
        <v>2628</v>
      </c>
      <c r="F14">
        <v>2921</v>
      </c>
      <c r="G14" s="1">
        <v>38874</v>
      </c>
      <c r="H14" t="s">
        <v>2620</v>
      </c>
      <c r="I14" s="38" t="s">
        <v>1858</v>
      </c>
      <c r="J14">
        <v>0</v>
      </c>
      <c r="K14">
        <v>146.5</v>
      </c>
      <c r="L14">
        <v>0</v>
      </c>
      <c r="M14">
        <v>-146.5</v>
      </c>
      <c r="N14" t="s">
        <v>1290</v>
      </c>
    </row>
    <row r="15" spans="1:14">
      <c r="A15">
        <v>101010102001</v>
      </c>
      <c r="B15" t="s">
        <v>2902</v>
      </c>
      <c r="C15" t="s">
        <v>2626</v>
      </c>
      <c r="D15" t="s">
        <v>1288</v>
      </c>
      <c r="E15" t="s">
        <v>2628</v>
      </c>
      <c r="F15">
        <v>2909</v>
      </c>
      <c r="G15" s="1">
        <v>38871</v>
      </c>
      <c r="H15" t="s">
        <v>3806</v>
      </c>
      <c r="I15" s="38" t="s">
        <v>1858</v>
      </c>
      <c r="J15">
        <v>0</v>
      </c>
      <c r="K15">
        <v>38.159999999999997</v>
      </c>
      <c r="L15">
        <v>0</v>
      </c>
      <c r="M15">
        <v>-38.159999999999997</v>
      </c>
      <c r="N15" t="s">
        <v>1290</v>
      </c>
    </row>
    <row r="16" spans="1:14">
      <c r="A16">
        <v>101010102001</v>
      </c>
      <c r="B16" t="s">
        <v>2902</v>
      </c>
      <c r="C16" t="s">
        <v>2626</v>
      </c>
      <c r="D16" t="s">
        <v>1288</v>
      </c>
      <c r="E16" t="s">
        <v>2628</v>
      </c>
      <c r="F16">
        <v>2902</v>
      </c>
      <c r="G16" s="1">
        <v>38871</v>
      </c>
      <c r="H16" t="s">
        <v>3802</v>
      </c>
      <c r="I16" s="38" t="s">
        <v>1858</v>
      </c>
      <c r="J16">
        <v>0</v>
      </c>
      <c r="K16">
        <v>336.84</v>
      </c>
      <c r="L16">
        <v>0</v>
      </c>
      <c r="M16">
        <v>-336.84</v>
      </c>
      <c r="N16" t="s">
        <v>1290</v>
      </c>
    </row>
    <row r="17" spans="1:14">
      <c r="A17">
        <v>101010102001</v>
      </c>
      <c r="B17" t="s">
        <v>2902</v>
      </c>
      <c r="C17" t="s">
        <v>2626</v>
      </c>
      <c r="D17" t="s">
        <v>1288</v>
      </c>
      <c r="E17" t="s">
        <v>2628</v>
      </c>
      <c r="F17">
        <v>2906</v>
      </c>
      <c r="G17" s="1">
        <v>38871</v>
      </c>
      <c r="H17" t="s">
        <v>3804</v>
      </c>
      <c r="I17" s="38" t="s">
        <v>1858</v>
      </c>
      <c r="J17">
        <v>0</v>
      </c>
      <c r="K17">
        <v>11.5</v>
      </c>
      <c r="L17">
        <v>0</v>
      </c>
      <c r="M17">
        <v>-11.5</v>
      </c>
      <c r="N17" t="s">
        <v>1290</v>
      </c>
    </row>
    <row r="18" spans="1:14" ht="13.5" thickBot="1">
      <c r="A18">
        <v>101010102001</v>
      </c>
      <c r="B18" t="s">
        <v>2902</v>
      </c>
      <c r="C18" t="s">
        <v>2626</v>
      </c>
      <c r="D18" t="s">
        <v>1288</v>
      </c>
      <c r="E18" t="s">
        <v>2628</v>
      </c>
      <c r="F18">
        <v>2919</v>
      </c>
      <c r="G18" s="1">
        <v>38874</v>
      </c>
      <c r="H18" t="s">
        <v>2618</v>
      </c>
      <c r="I18" s="38" t="s">
        <v>1858</v>
      </c>
      <c r="J18">
        <v>0</v>
      </c>
      <c r="K18">
        <v>125.5</v>
      </c>
      <c r="L18">
        <v>0</v>
      </c>
      <c r="M18">
        <v>-125.5</v>
      </c>
      <c r="N18" t="s">
        <v>1290</v>
      </c>
    </row>
    <row r="19" spans="1:14" s="24" customFormat="1">
      <c r="A19" s="23">
        <v>101010102001</v>
      </c>
      <c r="B19" s="24" t="s">
        <v>2902</v>
      </c>
      <c r="C19" s="24" t="s">
        <v>2626</v>
      </c>
      <c r="D19" s="24" t="s">
        <v>1288</v>
      </c>
      <c r="E19" s="24" t="s">
        <v>2628</v>
      </c>
      <c r="F19" s="24">
        <v>2944</v>
      </c>
      <c r="G19" s="25">
        <v>38876</v>
      </c>
      <c r="H19" s="24" t="s">
        <v>2229</v>
      </c>
      <c r="I19" s="36" t="s">
        <v>1903</v>
      </c>
      <c r="J19" s="24">
        <v>0</v>
      </c>
      <c r="K19" s="24">
        <v>168</v>
      </c>
      <c r="L19" s="24">
        <v>0</v>
      </c>
      <c r="M19" s="24">
        <v>-168</v>
      </c>
      <c r="N19" s="24" t="s">
        <v>1290</v>
      </c>
    </row>
    <row r="20" spans="1:14" s="27" customFormat="1">
      <c r="A20" s="26">
        <v>101010102001</v>
      </c>
      <c r="B20" s="27" t="s">
        <v>2902</v>
      </c>
      <c r="C20" s="27" t="s">
        <v>2626</v>
      </c>
      <c r="D20" s="27" t="s">
        <v>1288</v>
      </c>
      <c r="E20" s="27" t="s">
        <v>2628</v>
      </c>
      <c r="F20" s="27">
        <v>3015</v>
      </c>
      <c r="G20" s="28">
        <v>38883</v>
      </c>
      <c r="H20" s="27" t="s">
        <v>2092</v>
      </c>
      <c r="I20" s="38" t="s">
        <v>1903</v>
      </c>
      <c r="J20" s="27">
        <v>0</v>
      </c>
      <c r="K20" s="27">
        <v>134.4</v>
      </c>
      <c r="L20" s="27">
        <v>0</v>
      </c>
      <c r="M20" s="27">
        <v>-134.4</v>
      </c>
      <c r="N20" s="27" t="s">
        <v>1290</v>
      </c>
    </row>
    <row r="21" spans="1:14" s="30" customFormat="1" ht="13.5" thickBot="1">
      <c r="A21" s="29">
        <v>101010102001</v>
      </c>
      <c r="B21" s="30" t="s">
        <v>2902</v>
      </c>
      <c r="C21" s="30" t="s">
        <v>2626</v>
      </c>
      <c r="D21" s="30" t="s">
        <v>1288</v>
      </c>
      <c r="E21" s="30" t="s">
        <v>2628</v>
      </c>
      <c r="F21" s="30">
        <v>3010</v>
      </c>
      <c r="G21" s="31">
        <v>38881</v>
      </c>
      <c r="H21" s="30" t="s">
        <v>325</v>
      </c>
      <c r="I21" s="46" t="s">
        <v>1903</v>
      </c>
      <c r="J21" s="30">
        <v>0</v>
      </c>
      <c r="K21" s="30">
        <v>84</v>
      </c>
      <c r="L21" s="30">
        <v>0</v>
      </c>
      <c r="M21" s="30">
        <v>-84</v>
      </c>
      <c r="N21" s="30" t="s">
        <v>1290</v>
      </c>
    </row>
    <row r="22" spans="1:14" ht="13.5" thickBot="1">
      <c r="A22">
        <v>101010102001</v>
      </c>
      <c r="B22" t="s">
        <v>2902</v>
      </c>
      <c r="C22" t="s">
        <v>2626</v>
      </c>
      <c r="D22" t="s">
        <v>1288</v>
      </c>
      <c r="E22" t="s">
        <v>2628</v>
      </c>
      <c r="F22">
        <v>2947</v>
      </c>
      <c r="G22" s="1">
        <v>38876</v>
      </c>
      <c r="H22" t="s">
        <v>2231</v>
      </c>
      <c r="I22" s="38" t="s">
        <v>3567</v>
      </c>
      <c r="J22">
        <v>0</v>
      </c>
      <c r="K22">
        <v>2714.32</v>
      </c>
      <c r="L22">
        <v>0</v>
      </c>
      <c r="M22">
        <v>-2714.32</v>
      </c>
      <c r="N22" t="s">
        <v>1290</v>
      </c>
    </row>
    <row r="23" spans="1:14" s="24" customFormat="1">
      <c r="A23" s="23">
        <v>101010102001</v>
      </c>
      <c r="B23" s="24" t="s">
        <v>2902</v>
      </c>
      <c r="C23" s="24" t="s">
        <v>2626</v>
      </c>
      <c r="D23" s="24" t="s">
        <v>1288</v>
      </c>
      <c r="E23" s="24" t="s">
        <v>2628</v>
      </c>
      <c r="F23" s="24">
        <v>2972</v>
      </c>
      <c r="G23" s="25">
        <v>38880</v>
      </c>
      <c r="H23" s="24" t="s">
        <v>2264</v>
      </c>
      <c r="I23" s="36" t="s">
        <v>1878</v>
      </c>
      <c r="J23" s="24">
        <v>0</v>
      </c>
      <c r="K23" s="24">
        <v>100</v>
      </c>
      <c r="L23" s="24">
        <v>0</v>
      </c>
      <c r="M23" s="24">
        <v>-100</v>
      </c>
      <c r="N23" s="24" t="s">
        <v>1290</v>
      </c>
    </row>
    <row r="24" spans="1:14" s="27" customFormat="1">
      <c r="A24" s="26">
        <v>101010102001</v>
      </c>
      <c r="B24" s="27" t="s">
        <v>2902</v>
      </c>
      <c r="C24" s="27" t="s">
        <v>2626</v>
      </c>
      <c r="D24" s="27" t="s">
        <v>1288</v>
      </c>
      <c r="E24" s="27" t="s">
        <v>2628</v>
      </c>
      <c r="F24" s="27">
        <v>2973</v>
      </c>
      <c r="G24" s="28">
        <v>38880</v>
      </c>
      <c r="H24" s="27" t="s">
        <v>2265</v>
      </c>
      <c r="I24" s="38" t="s">
        <v>1878</v>
      </c>
      <c r="J24" s="27">
        <v>0</v>
      </c>
      <c r="K24" s="27">
        <v>386.25</v>
      </c>
      <c r="L24" s="27">
        <v>0</v>
      </c>
      <c r="M24" s="27">
        <v>-386.25</v>
      </c>
      <c r="N24" s="27" t="s">
        <v>1290</v>
      </c>
    </row>
    <row r="25" spans="1:14" s="27" customFormat="1">
      <c r="A25" s="26">
        <v>101010102001</v>
      </c>
      <c r="B25" s="27" t="s">
        <v>2902</v>
      </c>
      <c r="C25" s="27" t="s">
        <v>2626</v>
      </c>
      <c r="D25" s="27" t="s">
        <v>1288</v>
      </c>
      <c r="E25" s="27" t="s">
        <v>2628</v>
      </c>
      <c r="F25" s="27">
        <v>2970</v>
      </c>
      <c r="G25" s="28">
        <v>38880</v>
      </c>
      <c r="H25" s="27" t="s">
        <v>2263</v>
      </c>
      <c r="I25" s="38" t="s">
        <v>1878</v>
      </c>
      <c r="J25" s="27">
        <v>0</v>
      </c>
      <c r="K25" s="27">
        <v>66</v>
      </c>
      <c r="L25" s="27">
        <v>0</v>
      </c>
      <c r="M25" s="27">
        <v>-66</v>
      </c>
      <c r="N25" s="27" t="s">
        <v>1290</v>
      </c>
    </row>
    <row r="26" spans="1:14" s="27" customFormat="1">
      <c r="A26" s="26">
        <v>101010102001</v>
      </c>
      <c r="B26" s="27" t="s">
        <v>2902</v>
      </c>
      <c r="C26" s="27" t="s">
        <v>2626</v>
      </c>
      <c r="D26" s="27" t="s">
        <v>1288</v>
      </c>
      <c r="E26" s="27" t="s">
        <v>2628</v>
      </c>
      <c r="F26" s="27">
        <v>3040</v>
      </c>
      <c r="G26" s="28">
        <v>38896</v>
      </c>
      <c r="H26" s="27" t="s">
        <v>434</v>
      </c>
      <c r="I26" s="38" t="s">
        <v>1878</v>
      </c>
      <c r="J26" s="27">
        <v>0</v>
      </c>
      <c r="K26" s="27">
        <v>1213.02</v>
      </c>
      <c r="L26" s="27">
        <v>0</v>
      </c>
      <c r="M26" s="27">
        <v>-1213.02</v>
      </c>
      <c r="N26" s="27" t="s">
        <v>1290</v>
      </c>
    </row>
    <row r="27" spans="1:14" s="30" customFormat="1" ht="13.5" thickBot="1">
      <c r="A27" s="29">
        <v>101010102001</v>
      </c>
      <c r="B27" s="30" t="s">
        <v>2902</v>
      </c>
      <c r="C27" s="30" t="s">
        <v>2626</v>
      </c>
      <c r="D27" s="30" t="s">
        <v>1288</v>
      </c>
      <c r="E27" s="30" t="s">
        <v>2628</v>
      </c>
      <c r="F27" s="30">
        <v>2968</v>
      </c>
      <c r="G27" s="31">
        <v>38880</v>
      </c>
      <c r="H27" s="30" t="s">
        <v>2262</v>
      </c>
      <c r="I27" s="46" t="s">
        <v>1878</v>
      </c>
      <c r="J27" s="30">
        <v>0</v>
      </c>
      <c r="K27" s="30">
        <v>354</v>
      </c>
      <c r="L27" s="30">
        <v>0</v>
      </c>
      <c r="M27" s="30">
        <v>-354</v>
      </c>
      <c r="N27" s="30" t="s">
        <v>1290</v>
      </c>
    </row>
    <row r="28" spans="1:14">
      <c r="A28">
        <v>101010102001</v>
      </c>
      <c r="B28" t="s">
        <v>2902</v>
      </c>
      <c r="C28" t="s">
        <v>2626</v>
      </c>
      <c r="D28" t="s">
        <v>1288</v>
      </c>
      <c r="E28" t="s">
        <v>2628</v>
      </c>
      <c r="F28">
        <v>2975</v>
      </c>
      <c r="G28" s="1">
        <v>38880</v>
      </c>
      <c r="H28" t="s">
        <v>2267</v>
      </c>
      <c r="I28" t="s">
        <v>1855</v>
      </c>
      <c r="J28">
        <v>0</v>
      </c>
      <c r="K28">
        <v>100</v>
      </c>
      <c r="L28">
        <v>0</v>
      </c>
      <c r="M28">
        <v>-100</v>
      </c>
      <c r="N28" t="s">
        <v>1290</v>
      </c>
    </row>
    <row r="29" spans="1:14" ht="13.5" thickBot="1">
      <c r="A29">
        <v>101010102001</v>
      </c>
      <c r="B29" t="s">
        <v>2902</v>
      </c>
      <c r="C29" t="s">
        <v>2626</v>
      </c>
      <c r="D29" t="s">
        <v>1288</v>
      </c>
      <c r="E29" t="s">
        <v>2628</v>
      </c>
      <c r="F29">
        <v>2974</v>
      </c>
      <c r="G29" s="1">
        <v>38880</v>
      </c>
      <c r="H29" t="s">
        <v>2266</v>
      </c>
      <c r="I29" t="s">
        <v>1855</v>
      </c>
      <c r="J29">
        <v>0</v>
      </c>
      <c r="K29">
        <v>250</v>
      </c>
      <c r="L29">
        <v>0</v>
      </c>
      <c r="M29">
        <v>-250</v>
      </c>
      <c r="N29" t="s">
        <v>1290</v>
      </c>
    </row>
    <row r="30" spans="1:14" s="21" customFormat="1" ht="13.5" thickBot="1">
      <c r="A30" s="19">
        <v>101010102001</v>
      </c>
      <c r="B30" s="21" t="s">
        <v>2902</v>
      </c>
      <c r="C30" s="21" t="s">
        <v>2626</v>
      </c>
      <c r="D30" s="21" t="s">
        <v>1288</v>
      </c>
      <c r="E30" s="21" t="s">
        <v>2628</v>
      </c>
      <c r="F30" s="21">
        <v>2933</v>
      </c>
      <c r="G30" s="22">
        <v>38875</v>
      </c>
      <c r="H30" s="21" t="s">
        <v>3621</v>
      </c>
      <c r="I30" s="21" t="s">
        <v>1879</v>
      </c>
      <c r="J30" s="21">
        <v>0</v>
      </c>
      <c r="K30" s="21">
        <v>1500</v>
      </c>
      <c r="L30" s="21">
        <v>0</v>
      </c>
      <c r="M30" s="21">
        <v>-1500</v>
      </c>
      <c r="N30" s="21" t="s">
        <v>1290</v>
      </c>
    </row>
    <row r="31" spans="1:14">
      <c r="A31">
        <v>101010102001</v>
      </c>
      <c r="B31" t="s">
        <v>2902</v>
      </c>
      <c r="C31" t="s">
        <v>2626</v>
      </c>
      <c r="D31" t="s">
        <v>1288</v>
      </c>
      <c r="E31" t="s">
        <v>2628</v>
      </c>
      <c r="F31">
        <v>2950</v>
      </c>
      <c r="G31" s="1">
        <v>38876</v>
      </c>
      <c r="H31" t="s">
        <v>2232</v>
      </c>
      <c r="I31" t="s">
        <v>1322</v>
      </c>
      <c r="J31">
        <v>0</v>
      </c>
      <c r="K31">
        <v>3066.71</v>
      </c>
      <c r="L31">
        <v>0</v>
      </c>
      <c r="M31">
        <v>-3066.71</v>
      </c>
      <c r="N31" t="s">
        <v>1290</v>
      </c>
    </row>
    <row r="32" spans="1:14">
      <c r="A32">
        <v>101010102001</v>
      </c>
      <c r="B32" t="s">
        <v>2902</v>
      </c>
      <c r="C32" t="s">
        <v>2626</v>
      </c>
      <c r="D32" t="s">
        <v>1288</v>
      </c>
      <c r="E32" t="s">
        <v>2628</v>
      </c>
      <c r="F32">
        <v>2952</v>
      </c>
      <c r="G32" s="1">
        <v>38876</v>
      </c>
      <c r="H32" t="s">
        <v>2233</v>
      </c>
      <c r="I32" t="s">
        <v>1322</v>
      </c>
      <c r="J32">
        <v>0</v>
      </c>
      <c r="K32">
        <v>17025.02</v>
      </c>
      <c r="L32">
        <v>0</v>
      </c>
      <c r="M32">
        <v>-17025.02</v>
      </c>
      <c r="N32" t="s">
        <v>1290</v>
      </c>
    </row>
    <row r="33" spans="1:14">
      <c r="A33">
        <v>101010102001</v>
      </c>
      <c r="B33" t="s">
        <v>2902</v>
      </c>
      <c r="C33" t="s">
        <v>2626</v>
      </c>
      <c r="D33" t="s">
        <v>1288</v>
      </c>
      <c r="E33" t="s">
        <v>2628</v>
      </c>
      <c r="F33">
        <v>2913</v>
      </c>
      <c r="G33" s="1">
        <v>38873</v>
      </c>
      <c r="H33" t="s">
        <v>3818</v>
      </c>
      <c r="I33" t="s">
        <v>1322</v>
      </c>
      <c r="J33">
        <v>0</v>
      </c>
      <c r="K33">
        <v>1778</v>
      </c>
      <c r="L33">
        <v>0</v>
      </c>
      <c r="M33">
        <v>-1778</v>
      </c>
      <c r="N33" t="s">
        <v>1290</v>
      </c>
    </row>
    <row r="34" spans="1:14">
      <c r="A34">
        <v>101010102001</v>
      </c>
      <c r="B34" t="s">
        <v>2902</v>
      </c>
      <c r="C34" t="s">
        <v>2626</v>
      </c>
      <c r="D34" t="s">
        <v>1288</v>
      </c>
      <c r="E34" t="s">
        <v>2628</v>
      </c>
      <c r="F34">
        <v>2912</v>
      </c>
      <c r="G34" s="1">
        <v>38873</v>
      </c>
      <c r="H34" t="s">
        <v>3817</v>
      </c>
      <c r="I34" t="s">
        <v>1322</v>
      </c>
      <c r="J34">
        <v>0</v>
      </c>
      <c r="K34">
        <v>745</v>
      </c>
      <c r="L34">
        <v>0</v>
      </c>
      <c r="M34">
        <v>-745</v>
      </c>
      <c r="N34" t="s">
        <v>1290</v>
      </c>
    </row>
    <row r="35" spans="1:14">
      <c r="A35">
        <v>101010102001</v>
      </c>
      <c r="B35" t="s">
        <v>2902</v>
      </c>
      <c r="C35" t="s">
        <v>2626</v>
      </c>
      <c r="D35" t="s">
        <v>1288</v>
      </c>
      <c r="E35" t="s">
        <v>2628</v>
      </c>
      <c r="F35">
        <v>3004</v>
      </c>
      <c r="G35" s="1">
        <v>38881</v>
      </c>
      <c r="H35" t="s">
        <v>2276</v>
      </c>
      <c r="I35" t="s">
        <v>1322</v>
      </c>
      <c r="J35">
        <v>0</v>
      </c>
      <c r="K35">
        <v>11500.15</v>
      </c>
      <c r="L35">
        <v>0</v>
      </c>
      <c r="M35">
        <v>-11500.15</v>
      </c>
      <c r="N35" t="s">
        <v>1290</v>
      </c>
    </row>
    <row r="36" spans="1:14" ht="13.5" thickBot="1">
      <c r="A36">
        <v>101010102001</v>
      </c>
      <c r="B36" t="s">
        <v>2902</v>
      </c>
      <c r="C36" t="s">
        <v>2626</v>
      </c>
      <c r="D36" t="s">
        <v>1288</v>
      </c>
      <c r="E36" t="s">
        <v>2628</v>
      </c>
      <c r="F36">
        <v>3054</v>
      </c>
      <c r="G36" s="1">
        <v>38897</v>
      </c>
      <c r="H36" t="s">
        <v>449</v>
      </c>
      <c r="I36" t="s">
        <v>1322</v>
      </c>
      <c r="J36">
        <v>0</v>
      </c>
      <c r="K36">
        <v>465</v>
      </c>
      <c r="L36">
        <v>0</v>
      </c>
      <c r="M36">
        <v>-465</v>
      </c>
      <c r="N36" t="s">
        <v>1290</v>
      </c>
    </row>
    <row r="37" spans="1:14" s="21" customFormat="1" ht="13.5" thickBot="1">
      <c r="A37" s="19">
        <v>101010102001</v>
      </c>
      <c r="B37" s="21" t="s">
        <v>2902</v>
      </c>
      <c r="C37" s="21" t="s">
        <v>2626</v>
      </c>
      <c r="D37" s="21" t="s">
        <v>1288</v>
      </c>
      <c r="E37" s="21" t="s">
        <v>2628</v>
      </c>
      <c r="F37" s="21">
        <v>2940</v>
      </c>
      <c r="G37" s="22">
        <v>38876</v>
      </c>
      <c r="H37" s="21" t="s">
        <v>2226</v>
      </c>
      <c r="I37" s="21" t="s">
        <v>1343</v>
      </c>
      <c r="J37" s="21">
        <v>0</v>
      </c>
      <c r="K37" s="21">
        <v>311.89999999999998</v>
      </c>
      <c r="L37" s="21">
        <v>0</v>
      </c>
      <c r="M37" s="21">
        <v>-311.89999999999998</v>
      </c>
      <c r="N37" s="21" t="s">
        <v>1290</v>
      </c>
    </row>
    <row r="38" spans="1:14">
      <c r="A38">
        <v>101010102001</v>
      </c>
      <c r="B38" t="s">
        <v>2902</v>
      </c>
      <c r="C38" t="s">
        <v>2626</v>
      </c>
      <c r="D38" t="s">
        <v>1288</v>
      </c>
      <c r="E38" t="s">
        <v>2628</v>
      </c>
      <c r="F38">
        <v>3027</v>
      </c>
      <c r="G38" s="1">
        <v>38890</v>
      </c>
      <c r="H38" t="s">
        <v>1831</v>
      </c>
      <c r="I38" s="27" t="s">
        <v>1332</v>
      </c>
      <c r="J38">
        <v>0</v>
      </c>
      <c r="K38">
        <v>3701.71</v>
      </c>
      <c r="L38">
        <v>0</v>
      </c>
      <c r="M38">
        <v>-3701.71</v>
      </c>
      <c r="N38" t="s">
        <v>1290</v>
      </c>
    </row>
    <row r="39" spans="1:14">
      <c r="A39">
        <v>101010102001</v>
      </c>
      <c r="B39" t="s">
        <v>2902</v>
      </c>
      <c r="C39" t="s">
        <v>2626</v>
      </c>
      <c r="D39" t="s">
        <v>1288</v>
      </c>
      <c r="E39" t="s">
        <v>2628</v>
      </c>
      <c r="F39">
        <v>3013</v>
      </c>
      <c r="G39" s="1">
        <v>38882</v>
      </c>
      <c r="H39" t="s">
        <v>297</v>
      </c>
      <c r="I39" s="27" t="s">
        <v>1332</v>
      </c>
      <c r="J39">
        <v>0</v>
      </c>
      <c r="K39">
        <v>5218.58</v>
      </c>
      <c r="L39">
        <v>0</v>
      </c>
      <c r="M39">
        <v>-5218.58</v>
      </c>
      <c r="N39" t="s">
        <v>1290</v>
      </c>
    </row>
    <row r="40" spans="1:14">
      <c r="A40">
        <v>101010102001</v>
      </c>
      <c r="B40" t="s">
        <v>2902</v>
      </c>
      <c r="C40" t="s">
        <v>2626</v>
      </c>
      <c r="D40" t="s">
        <v>1288</v>
      </c>
      <c r="E40" t="s">
        <v>2628</v>
      </c>
      <c r="F40">
        <v>2893</v>
      </c>
      <c r="G40" s="1">
        <v>38870</v>
      </c>
      <c r="H40" t="s">
        <v>3792</v>
      </c>
      <c r="I40" s="27" t="s">
        <v>1316</v>
      </c>
      <c r="J40">
        <v>0</v>
      </c>
      <c r="K40">
        <v>19927.8</v>
      </c>
      <c r="L40">
        <v>0</v>
      </c>
      <c r="M40">
        <v>-19927.8</v>
      </c>
      <c r="N40" t="s">
        <v>1290</v>
      </c>
    </row>
    <row r="41" spans="1:14">
      <c r="A41">
        <v>101010102001</v>
      </c>
      <c r="B41" t="s">
        <v>2902</v>
      </c>
      <c r="C41" t="s">
        <v>2626</v>
      </c>
      <c r="D41" t="s">
        <v>1288</v>
      </c>
      <c r="E41" t="s">
        <v>2628</v>
      </c>
      <c r="F41">
        <v>3023</v>
      </c>
      <c r="G41" s="1">
        <v>38888</v>
      </c>
      <c r="H41" t="s">
        <v>1813</v>
      </c>
      <c r="I41" s="27" t="s">
        <v>1316</v>
      </c>
      <c r="J41">
        <v>0</v>
      </c>
      <c r="K41">
        <v>13916.22</v>
      </c>
      <c r="L41">
        <v>0</v>
      </c>
      <c r="M41">
        <v>-13916.22</v>
      </c>
      <c r="N41" t="s">
        <v>1290</v>
      </c>
    </row>
    <row r="42" spans="1:14">
      <c r="A42">
        <v>101010102001</v>
      </c>
      <c r="B42" t="s">
        <v>2902</v>
      </c>
      <c r="C42" t="s">
        <v>2626</v>
      </c>
      <c r="D42" t="s">
        <v>1288</v>
      </c>
      <c r="E42" t="s">
        <v>2628</v>
      </c>
      <c r="F42">
        <v>3029</v>
      </c>
      <c r="G42" s="1">
        <v>38891</v>
      </c>
      <c r="H42" t="s">
        <v>399</v>
      </c>
      <c r="I42" s="27" t="s">
        <v>1316</v>
      </c>
      <c r="J42">
        <v>0</v>
      </c>
      <c r="K42">
        <v>31463.919999999998</v>
      </c>
      <c r="L42">
        <v>0</v>
      </c>
      <c r="M42">
        <v>-31463.919999999998</v>
      </c>
      <c r="N42" t="s">
        <v>1290</v>
      </c>
    </row>
    <row r="43" spans="1:14">
      <c r="A43">
        <v>101010102001</v>
      </c>
      <c r="B43" t="s">
        <v>2902</v>
      </c>
      <c r="C43" t="s">
        <v>2626</v>
      </c>
      <c r="D43" t="s">
        <v>1288</v>
      </c>
      <c r="E43" t="s">
        <v>2628</v>
      </c>
      <c r="F43">
        <v>2930</v>
      </c>
      <c r="G43" s="1">
        <v>38875</v>
      </c>
      <c r="H43" t="s">
        <v>3620</v>
      </c>
      <c r="I43" s="27" t="s">
        <v>1316</v>
      </c>
      <c r="J43">
        <v>0</v>
      </c>
      <c r="K43">
        <v>32251.38</v>
      </c>
      <c r="L43">
        <v>0</v>
      </c>
      <c r="M43">
        <v>-32251.38</v>
      </c>
      <c r="N43" t="s">
        <v>1290</v>
      </c>
    </row>
    <row r="44" spans="1:14">
      <c r="A44">
        <v>101010102001</v>
      </c>
      <c r="B44" t="s">
        <v>2902</v>
      </c>
      <c r="C44" t="s">
        <v>2626</v>
      </c>
      <c r="D44" t="s">
        <v>1288</v>
      </c>
      <c r="E44" t="s">
        <v>2628</v>
      </c>
      <c r="F44">
        <v>3016</v>
      </c>
      <c r="G44" s="1">
        <v>38884</v>
      </c>
      <c r="H44" t="s">
        <v>2097</v>
      </c>
      <c r="I44" s="27" t="s">
        <v>1316</v>
      </c>
      <c r="J44">
        <v>0</v>
      </c>
      <c r="K44">
        <v>24907.919999999998</v>
      </c>
      <c r="L44">
        <v>0</v>
      </c>
      <c r="M44">
        <v>-24907.919999999998</v>
      </c>
      <c r="N44" t="s">
        <v>1290</v>
      </c>
    </row>
    <row r="45" spans="1:14">
      <c r="A45">
        <v>101010102001</v>
      </c>
      <c r="B45" t="s">
        <v>2902</v>
      </c>
      <c r="C45" t="s">
        <v>2626</v>
      </c>
      <c r="D45" t="s">
        <v>1288</v>
      </c>
      <c r="E45" t="s">
        <v>2628</v>
      </c>
      <c r="F45">
        <v>2961</v>
      </c>
      <c r="G45" s="1">
        <v>38877</v>
      </c>
      <c r="H45" t="s">
        <v>2244</v>
      </c>
      <c r="I45" s="27" t="s">
        <v>1316</v>
      </c>
      <c r="J45">
        <v>0</v>
      </c>
      <c r="K45">
        <v>20801.939999999999</v>
      </c>
      <c r="L45">
        <v>0</v>
      </c>
      <c r="M45">
        <v>-20801.939999999999</v>
      </c>
      <c r="N45" t="s">
        <v>1290</v>
      </c>
    </row>
    <row r="46" spans="1:14">
      <c r="A46">
        <v>101010102001</v>
      </c>
      <c r="B46" t="s">
        <v>2902</v>
      </c>
      <c r="C46" t="s">
        <v>2626</v>
      </c>
      <c r="D46" t="s">
        <v>1288</v>
      </c>
      <c r="E46" t="s">
        <v>2628</v>
      </c>
      <c r="F46">
        <v>2916</v>
      </c>
      <c r="G46" s="1">
        <v>38874</v>
      </c>
      <c r="H46" t="s">
        <v>2617</v>
      </c>
      <c r="I46" s="27" t="s">
        <v>1316</v>
      </c>
      <c r="J46">
        <v>0</v>
      </c>
      <c r="K46">
        <v>19927.8</v>
      </c>
      <c r="L46">
        <v>0</v>
      </c>
      <c r="M46">
        <v>-19927.8</v>
      </c>
      <c r="N46" t="s">
        <v>1290</v>
      </c>
    </row>
    <row r="47" spans="1:14">
      <c r="A47">
        <v>101010102001</v>
      </c>
      <c r="B47" t="s">
        <v>2902</v>
      </c>
      <c r="C47" t="s">
        <v>2626</v>
      </c>
      <c r="D47" t="s">
        <v>1288</v>
      </c>
      <c r="E47" t="s">
        <v>2628</v>
      </c>
      <c r="F47">
        <v>2960</v>
      </c>
      <c r="G47" s="1">
        <v>38877</v>
      </c>
      <c r="H47" t="s">
        <v>2617</v>
      </c>
      <c r="I47" s="27" t="s">
        <v>1316</v>
      </c>
      <c r="J47">
        <v>0</v>
      </c>
      <c r="K47">
        <v>19828.18</v>
      </c>
      <c r="L47">
        <v>0</v>
      </c>
      <c r="M47">
        <v>-19828.18</v>
      </c>
      <c r="N47" t="s">
        <v>1290</v>
      </c>
    </row>
    <row r="48" spans="1:14">
      <c r="A48">
        <v>101010102001</v>
      </c>
      <c r="B48" t="s">
        <v>2902</v>
      </c>
      <c r="C48" t="s">
        <v>2626</v>
      </c>
      <c r="D48" t="s">
        <v>1288</v>
      </c>
      <c r="E48" t="s">
        <v>2628</v>
      </c>
      <c r="F48">
        <v>3031</v>
      </c>
      <c r="G48" s="1">
        <v>38895</v>
      </c>
      <c r="H48" t="s">
        <v>413</v>
      </c>
      <c r="I48" s="27" t="s">
        <v>1316</v>
      </c>
      <c r="J48">
        <v>0</v>
      </c>
      <c r="K48">
        <v>20100.18</v>
      </c>
      <c r="L48">
        <v>0</v>
      </c>
      <c r="M48">
        <v>-20100.18</v>
      </c>
      <c r="N48" t="s">
        <v>1290</v>
      </c>
    </row>
    <row r="49" spans="1:14">
      <c r="A49">
        <v>101010102001</v>
      </c>
      <c r="B49" t="s">
        <v>2902</v>
      </c>
      <c r="C49" t="s">
        <v>2626</v>
      </c>
      <c r="D49" t="s">
        <v>1288</v>
      </c>
      <c r="E49" t="s">
        <v>2628</v>
      </c>
      <c r="F49">
        <v>2879</v>
      </c>
      <c r="G49" s="1">
        <v>38869</v>
      </c>
      <c r="H49" t="s">
        <v>3780</v>
      </c>
      <c r="I49" s="27" t="s">
        <v>1316</v>
      </c>
      <c r="J49">
        <v>0</v>
      </c>
      <c r="K49">
        <v>19927.8</v>
      </c>
      <c r="L49">
        <v>0</v>
      </c>
      <c r="M49">
        <v>-19927.8</v>
      </c>
      <c r="N49" t="s">
        <v>1290</v>
      </c>
    </row>
    <row r="50" spans="1:14">
      <c r="A50">
        <v>101010102001</v>
      </c>
      <c r="B50" t="s">
        <v>2902</v>
      </c>
      <c r="C50" t="s">
        <v>2626</v>
      </c>
      <c r="D50" t="s">
        <v>1288</v>
      </c>
      <c r="E50" t="s">
        <v>2628</v>
      </c>
      <c r="F50">
        <v>3032</v>
      </c>
      <c r="G50" s="1">
        <v>38896</v>
      </c>
      <c r="H50" t="s">
        <v>431</v>
      </c>
      <c r="I50" s="27" t="s">
        <v>1316</v>
      </c>
      <c r="J50">
        <v>0</v>
      </c>
      <c r="K50">
        <v>24470.85</v>
      </c>
      <c r="L50">
        <v>0</v>
      </c>
      <c r="M50">
        <v>-24470.85</v>
      </c>
      <c r="N50" t="s">
        <v>1290</v>
      </c>
    </row>
    <row r="51" spans="1:14">
      <c r="A51">
        <v>101010102001</v>
      </c>
      <c r="B51" t="s">
        <v>2902</v>
      </c>
      <c r="C51" t="s">
        <v>2626</v>
      </c>
      <c r="D51" t="s">
        <v>1288</v>
      </c>
      <c r="E51" t="s">
        <v>2628</v>
      </c>
      <c r="F51">
        <v>3017</v>
      </c>
      <c r="G51" s="1">
        <v>38884</v>
      </c>
      <c r="H51" t="s">
        <v>2098</v>
      </c>
      <c r="I51" s="27" t="s">
        <v>1316</v>
      </c>
      <c r="J51">
        <v>0</v>
      </c>
      <c r="K51">
        <v>15653.31</v>
      </c>
      <c r="L51">
        <v>0</v>
      </c>
      <c r="M51">
        <v>-15653.31</v>
      </c>
      <c r="N51" t="s">
        <v>1290</v>
      </c>
    </row>
    <row r="52" spans="1:14">
      <c r="A52">
        <v>101010102001</v>
      </c>
      <c r="B52" t="s">
        <v>2902</v>
      </c>
      <c r="C52" t="s">
        <v>2626</v>
      </c>
      <c r="D52" t="s">
        <v>1288</v>
      </c>
      <c r="E52" t="s">
        <v>2628</v>
      </c>
      <c r="F52">
        <v>3030</v>
      </c>
      <c r="G52" s="1">
        <v>38894</v>
      </c>
      <c r="H52" t="s">
        <v>409</v>
      </c>
      <c r="I52" s="27" t="s">
        <v>1316</v>
      </c>
      <c r="J52">
        <v>0</v>
      </c>
      <c r="K52">
        <v>12670.05</v>
      </c>
      <c r="L52">
        <v>0</v>
      </c>
      <c r="M52">
        <v>-12670.05</v>
      </c>
      <c r="N52" t="s">
        <v>1290</v>
      </c>
    </row>
    <row r="53" spans="1:14">
      <c r="A53">
        <v>101010102001</v>
      </c>
      <c r="B53" t="s">
        <v>2902</v>
      </c>
      <c r="C53" t="s">
        <v>2626</v>
      </c>
      <c r="D53" t="s">
        <v>1288</v>
      </c>
      <c r="E53" t="s">
        <v>2628</v>
      </c>
      <c r="F53">
        <v>2980</v>
      </c>
      <c r="G53" s="1">
        <v>38881</v>
      </c>
      <c r="H53" t="s">
        <v>2273</v>
      </c>
      <c r="I53" s="27" t="s">
        <v>1316</v>
      </c>
      <c r="J53">
        <v>0</v>
      </c>
      <c r="K53">
        <v>24031.34</v>
      </c>
      <c r="L53">
        <v>0</v>
      </c>
      <c r="M53">
        <v>-24031.34</v>
      </c>
      <c r="N53" t="s">
        <v>1290</v>
      </c>
    </row>
    <row r="54" spans="1:14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3020</v>
      </c>
      <c r="G54" s="1">
        <v>38887</v>
      </c>
      <c r="H54" t="s">
        <v>1801</v>
      </c>
      <c r="I54" s="27" t="s">
        <v>1316</v>
      </c>
      <c r="J54">
        <v>0</v>
      </c>
      <c r="K54">
        <v>32338.06</v>
      </c>
      <c r="L54">
        <v>0</v>
      </c>
      <c r="M54">
        <v>-32338.06</v>
      </c>
      <c r="N54" t="s">
        <v>1290</v>
      </c>
    </row>
    <row r="55" spans="1:14">
      <c r="A55">
        <v>101010102001</v>
      </c>
      <c r="B55" t="s">
        <v>2902</v>
      </c>
      <c r="C55" t="s">
        <v>2626</v>
      </c>
      <c r="D55" t="s">
        <v>1288</v>
      </c>
      <c r="E55" t="s">
        <v>2628</v>
      </c>
      <c r="F55">
        <v>3028</v>
      </c>
      <c r="G55" s="1">
        <v>38890</v>
      </c>
      <c r="H55" t="s">
        <v>1832</v>
      </c>
      <c r="I55" s="27" t="s">
        <v>1316</v>
      </c>
      <c r="J55">
        <v>0</v>
      </c>
      <c r="K55">
        <v>34086.33</v>
      </c>
      <c r="L55">
        <v>0</v>
      </c>
      <c r="M55">
        <v>-34086.33</v>
      </c>
      <c r="N55" t="s">
        <v>1290</v>
      </c>
    </row>
    <row r="56" spans="1:14">
      <c r="A56">
        <v>101010102001</v>
      </c>
      <c r="B56" t="s">
        <v>2902</v>
      </c>
      <c r="C56" t="s">
        <v>2626</v>
      </c>
      <c r="D56" t="s">
        <v>1288</v>
      </c>
      <c r="E56" t="s">
        <v>2628</v>
      </c>
      <c r="F56">
        <v>2965</v>
      </c>
      <c r="G56" s="1">
        <v>38880</v>
      </c>
      <c r="H56" t="s">
        <v>2259</v>
      </c>
      <c r="I56" s="27" t="s">
        <v>1316</v>
      </c>
      <c r="J56">
        <v>0</v>
      </c>
      <c r="K56">
        <v>33562.33</v>
      </c>
      <c r="L56">
        <v>0</v>
      </c>
      <c r="M56">
        <v>-33562.33</v>
      </c>
      <c r="N56" t="s">
        <v>1290</v>
      </c>
    </row>
    <row r="57" spans="1:14" ht="13.5" thickBot="1">
      <c r="A57">
        <v>101010102001</v>
      </c>
      <c r="B57" t="s">
        <v>2902</v>
      </c>
      <c r="C57" t="s">
        <v>2626</v>
      </c>
      <c r="D57" t="s">
        <v>1288</v>
      </c>
      <c r="E57" t="s">
        <v>2628</v>
      </c>
      <c r="F57">
        <v>3063</v>
      </c>
      <c r="G57" s="1">
        <v>38898</v>
      </c>
      <c r="H57" t="s">
        <v>3657</v>
      </c>
      <c r="I57" s="27" t="s">
        <v>1316</v>
      </c>
      <c r="J57">
        <v>0</v>
      </c>
      <c r="K57">
        <v>18349.47</v>
      </c>
      <c r="L57">
        <v>0</v>
      </c>
      <c r="M57">
        <v>-18349.47</v>
      </c>
      <c r="N57" t="s">
        <v>1290</v>
      </c>
    </row>
    <row r="58" spans="1:14" s="21" customFormat="1" ht="13.5" thickBot="1">
      <c r="A58" s="19">
        <v>101010102001</v>
      </c>
      <c r="B58" s="21" t="s">
        <v>2902</v>
      </c>
      <c r="C58" s="21" t="s">
        <v>2626</v>
      </c>
      <c r="D58" s="21" t="s">
        <v>1288</v>
      </c>
      <c r="E58" s="21" t="s">
        <v>2628</v>
      </c>
      <c r="F58" s="21">
        <v>3042</v>
      </c>
      <c r="G58" s="22">
        <v>38896</v>
      </c>
      <c r="H58" s="21" t="s">
        <v>436</v>
      </c>
      <c r="I58" s="21" t="s">
        <v>1314</v>
      </c>
      <c r="J58" s="21">
        <v>0</v>
      </c>
      <c r="K58" s="21">
        <v>430</v>
      </c>
      <c r="L58" s="21">
        <v>0</v>
      </c>
      <c r="M58" s="21">
        <v>-430</v>
      </c>
      <c r="N58" s="21" t="s">
        <v>1290</v>
      </c>
    </row>
    <row r="59" spans="1:14" ht="13.5" thickBot="1">
      <c r="A59">
        <v>101010102001</v>
      </c>
      <c r="B59" t="s">
        <v>2902</v>
      </c>
      <c r="C59" t="s">
        <v>2626</v>
      </c>
      <c r="D59" t="s">
        <v>1288</v>
      </c>
      <c r="E59" t="s">
        <v>2628</v>
      </c>
      <c r="F59">
        <v>2978</v>
      </c>
      <c r="G59" s="1">
        <v>38880</v>
      </c>
      <c r="H59" t="s">
        <v>2269</v>
      </c>
      <c r="I59" t="s">
        <v>1859</v>
      </c>
      <c r="J59">
        <v>0</v>
      </c>
      <c r="K59">
        <v>250</v>
      </c>
      <c r="L59">
        <v>0</v>
      </c>
      <c r="M59">
        <v>-250</v>
      </c>
      <c r="N59" t="s">
        <v>1290</v>
      </c>
    </row>
    <row r="60" spans="1:14" s="21" customFormat="1" ht="13.5" thickBot="1">
      <c r="A60" s="19">
        <v>101010102001</v>
      </c>
      <c r="B60" s="21" t="s">
        <v>2902</v>
      </c>
      <c r="C60" s="21" t="s">
        <v>2626</v>
      </c>
      <c r="D60" s="21" t="s">
        <v>1288</v>
      </c>
      <c r="E60" s="21" t="s">
        <v>2628</v>
      </c>
      <c r="F60" s="21">
        <v>2966</v>
      </c>
      <c r="G60" s="22">
        <v>38880</v>
      </c>
      <c r="H60" s="21" t="s">
        <v>2260</v>
      </c>
      <c r="I60" s="21" t="s">
        <v>1904</v>
      </c>
      <c r="J60" s="21">
        <v>0</v>
      </c>
      <c r="K60" s="21">
        <v>498.4</v>
      </c>
      <c r="L60" s="21">
        <v>0</v>
      </c>
      <c r="M60" s="21">
        <v>-498.4</v>
      </c>
      <c r="N60" s="21" t="s">
        <v>1290</v>
      </c>
    </row>
    <row r="61" spans="1:14" ht="13.5" thickBot="1">
      <c r="A61">
        <v>101010102001</v>
      </c>
      <c r="B61" t="s">
        <v>2902</v>
      </c>
      <c r="C61" t="s">
        <v>2626</v>
      </c>
      <c r="D61" t="s">
        <v>1288</v>
      </c>
      <c r="E61" t="s">
        <v>2628</v>
      </c>
      <c r="F61">
        <v>2926</v>
      </c>
      <c r="G61" s="1">
        <v>38874</v>
      </c>
      <c r="H61" t="s">
        <v>2622</v>
      </c>
      <c r="I61" t="s">
        <v>270</v>
      </c>
      <c r="J61">
        <v>0</v>
      </c>
      <c r="K61">
        <v>91.57</v>
      </c>
      <c r="L61">
        <v>0</v>
      </c>
      <c r="M61">
        <v>-91.57</v>
      </c>
      <c r="N61" t="s">
        <v>1290</v>
      </c>
    </row>
    <row r="62" spans="1:14" s="21" customFormat="1" ht="13.5" thickBot="1">
      <c r="A62" s="19">
        <v>101010102001</v>
      </c>
      <c r="B62" s="21" t="s">
        <v>2902</v>
      </c>
      <c r="C62" s="21" t="s">
        <v>2626</v>
      </c>
      <c r="D62" s="21" t="s">
        <v>1288</v>
      </c>
      <c r="E62" s="21" t="s">
        <v>2628</v>
      </c>
      <c r="F62" s="21">
        <v>2953</v>
      </c>
      <c r="G62" s="22">
        <v>38876</v>
      </c>
      <c r="H62" s="21" t="s">
        <v>2234</v>
      </c>
      <c r="I62" s="21" t="s">
        <v>269</v>
      </c>
      <c r="J62" s="21">
        <v>0</v>
      </c>
      <c r="K62" s="21">
        <v>555</v>
      </c>
      <c r="L62" s="21">
        <v>0</v>
      </c>
      <c r="M62" s="21">
        <v>-555</v>
      </c>
      <c r="N62" s="21" t="s">
        <v>1290</v>
      </c>
    </row>
    <row r="63" spans="1:14" ht="13.5" thickBot="1">
      <c r="A63">
        <v>101010102001</v>
      </c>
      <c r="B63" t="s">
        <v>2902</v>
      </c>
      <c r="C63" t="s">
        <v>2626</v>
      </c>
      <c r="D63" t="s">
        <v>1288</v>
      </c>
      <c r="E63" t="s">
        <v>2628</v>
      </c>
      <c r="F63">
        <v>2959</v>
      </c>
      <c r="G63" s="1">
        <v>38876</v>
      </c>
      <c r="H63" t="s">
        <v>2238</v>
      </c>
      <c r="I63" t="s">
        <v>1313</v>
      </c>
      <c r="J63">
        <v>0</v>
      </c>
      <c r="K63">
        <v>45</v>
      </c>
      <c r="L63">
        <v>0</v>
      </c>
      <c r="M63">
        <v>-45</v>
      </c>
      <c r="N63" t="s">
        <v>1290</v>
      </c>
    </row>
    <row r="64" spans="1:14" s="21" customFormat="1" ht="13.5" thickBot="1">
      <c r="A64" s="19">
        <v>101010102001</v>
      </c>
      <c r="B64" s="21" t="s">
        <v>2902</v>
      </c>
      <c r="C64" s="21" t="s">
        <v>2626</v>
      </c>
      <c r="D64" s="21" t="s">
        <v>1288</v>
      </c>
      <c r="E64" s="21" t="s">
        <v>2628</v>
      </c>
      <c r="F64" s="21">
        <v>3057</v>
      </c>
      <c r="G64" s="22">
        <v>38897</v>
      </c>
      <c r="H64" s="21" t="s">
        <v>3648</v>
      </c>
      <c r="I64" s="21" t="s">
        <v>3561</v>
      </c>
      <c r="J64" s="21">
        <v>0</v>
      </c>
      <c r="K64" s="21">
        <v>222</v>
      </c>
      <c r="L64" s="21">
        <v>0</v>
      </c>
      <c r="M64" s="21">
        <v>-222</v>
      </c>
      <c r="N64" s="21" t="s">
        <v>1290</v>
      </c>
    </row>
    <row r="65" spans="1:14" ht="13.5" thickBot="1">
      <c r="A65">
        <v>101010102001</v>
      </c>
      <c r="B65" t="s">
        <v>2902</v>
      </c>
      <c r="C65" t="s">
        <v>2626</v>
      </c>
      <c r="D65" t="s">
        <v>1288</v>
      </c>
      <c r="E65" t="s">
        <v>2628</v>
      </c>
      <c r="F65">
        <v>3045</v>
      </c>
      <c r="G65" s="1">
        <v>38896</v>
      </c>
      <c r="H65" t="s">
        <v>438</v>
      </c>
      <c r="I65" t="s">
        <v>1341</v>
      </c>
      <c r="J65">
        <v>0</v>
      </c>
      <c r="K65">
        <v>152.69999999999999</v>
      </c>
      <c r="L65">
        <v>0</v>
      </c>
      <c r="M65">
        <v>-152.69999999999999</v>
      </c>
      <c r="N65" t="s">
        <v>1290</v>
      </c>
    </row>
    <row r="66" spans="1:14" s="24" customFormat="1">
      <c r="A66" s="23">
        <v>101010102001</v>
      </c>
      <c r="B66" s="24" t="s">
        <v>2902</v>
      </c>
      <c r="C66" s="24" t="s">
        <v>2626</v>
      </c>
      <c r="D66" s="24" t="s">
        <v>1288</v>
      </c>
      <c r="E66" s="24" t="s">
        <v>2628</v>
      </c>
      <c r="F66" s="24">
        <v>2943</v>
      </c>
      <c r="G66" s="25">
        <v>38876</v>
      </c>
      <c r="H66" s="24" t="s">
        <v>2228</v>
      </c>
      <c r="I66" s="24" t="s">
        <v>1323</v>
      </c>
      <c r="J66" s="24">
        <v>0</v>
      </c>
      <c r="K66" s="24">
        <v>52.35</v>
      </c>
      <c r="L66" s="24">
        <v>0</v>
      </c>
      <c r="M66" s="24">
        <v>-52.35</v>
      </c>
      <c r="N66" s="24" t="s">
        <v>1290</v>
      </c>
    </row>
    <row r="67" spans="1:14" s="30" customFormat="1" ht="13.5" thickBot="1">
      <c r="A67" s="29">
        <v>101010102001</v>
      </c>
      <c r="B67" s="30" t="s">
        <v>2902</v>
      </c>
      <c r="C67" s="30" t="s">
        <v>2626</v>
      </c>
      <c r="D67" s="30" t="s">
        <v>1288</v>
      </c>
      <c r="E67" s="30" t="s">
        <v>2628</v>
      </c>
      <c r="F67" s="30">
        <v>2886</v>
      </c>
      <c r="G67" s="31">
        <v>38869</v>
      </c>
      <c r="H67" s="30" t="s">
        <v>3783</v>
      </c>
      <c r="I67" s="30" t="s">
        <v>1323</v>
      </c>
      <c r="J67" s="30">
        <v>0</v>
      </c>
      <c r="K67" s="30">
        <v>57.5</v>
      </c>
      <c r="L67" s="30">
        <v>0</v>
      </c>
      <c r="M67" s="30">
        <v>-57.5</v>
      </c>
      <c r="N67" s="30" t="s">
        <v>1290</v>
      </c>
    </row>
    <row r="68" spans="1:14">
      <c r="A68">
        <v>101010102001</v>
      </c>
      <c r="B68" t="s">
        <v>2902</v>
      </c>
      <c r="C68" t="s">
        <v>2626</v>
      </c>
      <c r="D68" t="s">
        <v>1288</v>
      </c>
      <c r="E68" t="s">
        <v>2628</v>
      </c>
      <c r="F68">
        <v>3012</v>
      </c>
      <c r="G68" s="1">
        <v>38881</v>
      </c>
      <c r="H68" t="s">
        <v>326</v>
      </c>
      <c r="I68" t="s">
        <v>1907</v>
      </c>
      <c r="J68">
        <v>0</v>
      </c>
      <c r="K68">
        <v>820</v>
      </c>
      <c r="L68">
        <v>0</v>
      </c>
      <c r="M68">
        <v>-820</v>
      </c>
      <c r="N68" t="s">
        <v>1290</v>
      </c>
    </row>
    <row r="69" spans="1:14">
      <c r="A69">
        <v>101010102001</v>
      </c>
      <c r="B69" t="s">
        <v>2902</v>
      </c>
      <c r="C69" t="s">
        <v>2626</v>
      </c>
      <c r="D69" t="s">
        <v>1288</v>
      </c>
      <c r="E69" t="s">
        <v>2628</v>
      </c>
      <c r="F69">
        <v>3056</v>
      </c>
      <c r="G69" s="1">
        <v>38897</v>
      </c>
      <c r="H69" t="s">
        <v>450</v>
      </c>
      <c r="I69" t="s">
        <v>450</v>
      </c>
      <c r="J69">
        <v>0</v>
      </c>
      <c r="K69">
        <v>362.81</v>
      </c>
      <c r="L69">
        <v>0</v>
      </c>
      <c r="M69">
        <v>-362.81</v>
      </c>
      <c r="N69" t="s">
        <v>1290</v>
      </c>
    </row>
    <row r="70" spans="1:14">
      <c r="A70">
        <v>101010102001</v>
      </c>
      <c r="B70" t="s">
        <v>2902</v>
      </c>
      <c r="C70" t="s">
        <v>2626</v>
      </c>
      <c r="D70" t="s">
        <v>1288</v>
      </c>
      <c r="E70" t="s">
        <v>2628</v>
      </c>
      <c r="F70">
        <v>3007</v>
      </c>
      <c r="G70" s="1">
        <v>38881</v>
      </c>
      <c r="H70" t="s">
        <v>322</v>
      </c>
      <c r="I70" t="s">
        <v>322</v>
      </c>
      <c r="J70">
        <v>0</v>
      </c>
      <c r="K70">
        <v>700.47</v>
      </c>
      <c r="L70">
        <v>0</v>
      </c>
      <c r="M70">
        <v>-700.47</v>
      </c>
      <c r="N70" t="s">
        <v>1290</v>
      </c>
    </row>
    <row r="71" spans="1:14">
      <c r="A71">
        <v>101010102001</v>
      </c>
      <c r="B71" t="s">
        <v>2902</v>
      </c>
      <c r="C71" t="s">
        <v>2626</v>
      </c>
      <c r="D71" t="s">
        <v>1288</v>
      </c>
      <c r="E71" t="s">
        <v>2628</v>
      </c>
      <c r="F71">
        <v>2979</v>
      </c>
      <c r="G71" s="1">
        <v>38880</v>
      </c>
      <c r="H71" t="s">
        <v>2270</v>
      </c>
      <c r="I71" t="s">
        <v>2270</v>
      </c>
      <c r="J71">
        <v>0</v>
      </c>
      <c r="K71">
        <v>27.75</v>
      </c>
      <c r="L71">
        <v>0</v>
      </c>
      <c r="M71">
        <v>-27.75</v>
      </c>
      <c r="N71" t="s">
        <v>1290</v>
      </c>
    </row>
    <row r="72" spans="1:14">
      <c r="A72">
        <v>101010102001</v>
      </c>
      <c r="B72" t="s">
        <v>2902</v>
      </c>
      <c r="C72" t="s">
        <v>2626</v>
      </c>
      <c r="D72" t="s">
        <v>1288</v>
      </c>
      <c r="E72" t="s">
        <v>2628</v>
      </c>
      <c r="F72">
        <v>2977</v>
      </c>
      <c r="G72" s="1">
        <v>38880</v>
      </c>
      <c r="H72" t="s">
        <v>2268</v>
      </c>
      <c r="I72" t="s">
        <v>2268</v>
      </c>
      <c r="J72">
        <v>0</v>
      </c>
      <c r="K72">
        <v>374.53</v>
      </c>
      <c r="L72">
        <v>0</v>
      </c>
      <c r="M72">
        <v>-374.53</v>
      </c>
      <c r="N72" t="s">
        <v>1290</v>
      </c>
    </row>
    <row r="73" spans="1:14" ht="13.5" thickBot="1">
      <c r="A73">
        <v>101010102001</v>
      </c>
      <c r="B73" t="s">
        <v>2902</v>
      </c>
      <c r="C73" t="s">
        <v>2626</v>
      </c>
      <c r="D73" t="s">
        <v>1288</v>
      </c>
      <c r="E73" t="s">
        <v>2628</v>
      </c>
      <c r="F73">
        <v>3059</v>
      </c>
      <c r="G73" s="1">
        <v>38897</v>
      </c>
      <c r="H73" t="s">
        <v>3650</v>
      </c>
      <c r="I73" t="s">
        <v>1908</v>
      </c>
      <c r="J73">
        <v>0</v>
      </c>
      <c r="K73">
        <v>28.54</v>
      </c>
      <c r="L73">
        <v>0</v>
      </c>
      <c r="M73">
        <v>-28.54</v>
      </c>
      <c r="N73" t="s">
        <v>1290</v>
      </c>
    </row>
    <row r="74" spans="1:14" s="24" customFormat="1">
      <c r="A74" s="23">
        <v>101010102001</v>
      </c>
      <c r="B74" s="24" t="s">
        <v>2902</v>
      </c>
      <c r="C74" s="24" t="s">
        <v>2626</v>
      </c>
      <c r="D74" s="24" t="s">
        <v>1288</v>
      </c>
      <c r="E74" s="24" t="s">
        <v>2628</v>
      </c>
      <c r="F74" s="24">
        <v>3052</v>
      </c>
      <c r="G74" s="25">
        <v>38897</v>
      </c>
      <c r="H74" s="24" t="s">
        <v>447</v>
      </c>
      <c r="I74" s="24" t="s">
        <v>271</v>
      </c>
      <c r="J74" s="24">
        <v>0</v>
      </c>
      <c r="K74" s="24">
        <v>20657.2</v>
      </c>
      <c r="L74" s="24">
        <v>0</v>
      </c>
      <c r="M74" s="24">
        <v>-20657.2</v>
      </c>
      <c r="N74" s="24" t="s">
        <v>1290</v>
      </c>
    </row>
    <row r="75" spans="1:14" s="30" customFormat="1" ht="13.5" thickBot="1">
      <c r="A75" s="29">
        <v>101010102001</v>
      </c>
      <c r="B75" s="30" t="s">
        <v>2902</v>
      </c>
      <c r="C75" s="30" t="s">
        <v>2626</v>
      </c>
      <c r="D75" s="30" t="s">
        <v>1288</v>
      </c>
      <c r="E75" s="30" t="s">
        <v>2628</v>
      </c>
      <c r="F75" s="30">
        <v>3052</v>
      </c>
      <c r="G75" s="31">
        <v>38897</v>
      </c>
      <c r="H75" s="30" t="s">
        <v>447</v>
      </c>
      <c r="I75" s="30" t="s">
        <v>271</v>
      </c>
      <c r="J75" s="30">
        <v>0</v>
      </c>
      <c r="K75" s="30">
        <v>124.52</v>
      </c>
      <c r="L75" s="30">
        <v>0</v>
      </c>
      <c r="M75" s="30">
        <v>-124.52</v>
      </c>
      <c r="N75" s="30" t="s">
        <v>1290</v>
      </c>
    </row>
    <row r="76" spans="1:14" ht="13.5" thickBot="1">
      <c r="A76">
        <v>101010102001</v>
      </c>
      <c r="B76" t="s">
        <v>2902</v>
      </c>
      <c r="C76" t="s">
        <v>2626</v>
      </c>
      <c r="D76" t="s">
        <v>1288</v>
      </c>
      <c r="E76" t="s">
        <v>2628</v>
      </c>
      <c r="F76">
        <v>2967</v>
      </c>
      <c r="G76" s="1">
        <v>38880</v>
      </c>
      <c r="H76" t="s">
        <v>2261</v>
      </c>
      <c r="I76" t="s">
        <v>2261</v>
      </c>
      <c r="J76">
        <v>0</v>
      </c>
      <c r="K76">
        <v>389.61</v>
      </c>
      <c r="L76">
        <v>0</v>
      </c>
      <c r="M76">
        <v>-389.61</v>
      </c>
      <c r="N76" t="s">
        <v>1290</v>
      </c>
    </row>
    <row r="77" spans="1:14" s="24" customFormat="1">
      <c r="A77" s="23">
        <v>101010102001</v>
      </c>
      <c r="B77" s="24" t="s">
        <v>2902</v>
      </c>
      <c r="C77" s="24" t="s">
        <v>2626</v>
      </c>
      <c r="D77" s="24" t="s">
        <v>1288</v>
      </c>
      <c r="E77" s="24" t="s">
        <v>2628</v>
      </c>
      <c r="F77" s="24">
        <v>3008</v>
      </c>
      <c r="G77" s="25">
        <v>38881</v>
      </c>
      <c r="H77" s="24" t="s">
        <v>323</v>
      </c>
      <c r="I77" s="24" t="s">
        <v>3526</v>
      </c>
      <c r="J77" s="24">
        <v>0</v>
      </c>
      <c r="K77" s="24">
        <v>923.4</v>
      </c>
      <c r="L77" s="24">
        <v>0</v>
      </c>
      <c r="M77" s="24">
        <v>-923.4</v>
      </c>
      <c r="N77" s="24" t="s">
        <v>1290</v>
      </c>
    </row>
    <row r="78" spans="1:14" s="27" customFormat="1">
      <c r="A78" s="26">
        <v>101010102001</v>
      </c>
      <c r="B78" s="27" t="s">
        <v>2902</v>
      </c>
      <c r="C78" s="27" t="s">
        <v>2626</v>
      </c>
      <c r="D78" s="27" t="s">
        <v>1288</v>
      </c>
      <c r="E78" s="27" t="s">
        <v>2628</v>
      </c>
      <c r="F78" s="27">
        <v>2922</v>
      </c>
      <c r="G78" s="28">
        <v>38874</v>
      </c>
      <c r="H78" s="27" t="s">
        <v>2621</v>
      </c>
      <c r="I78" s="27" t="s">
        <v>3526</v>
      </c>
      <c r="J78" s="27">
        <v>0</v>
      </c>
      <c r="K78" s="27">
        <v>84</v>
      </c>
      <c r="L78" s="27">
        <v>0</v>
      </c>
      <c r="M78" s="27">
        <v>-84</v>
      </c>
      <c r="N78" s="27" t="s">
        <v>1290</v>
      </c>
    </row>
    <row r="79" spans="1:14" s="27" customFormat="1">
      <c r="A79" s="26">
        <v>101010102001</v>
      </c>
      <c r="B79" s="27" t="s">
        <v>2902</v>
      </c>
      <c r="C79" s="27" t="s">
        <v>2626</v>
      </c>
      <c r="D79" s="27" t="s">
        <v>1288</v>
      </c>
      <c r="E79" s="27" t="s">
        <v>2628</v>
      </c>
      <c r="F79" s="27">
        <v>2888</v>
      </c>
      <c r="G79" s="28">
        <v>38869</v>
      </c>
      <c r="H79" s="27" t="s">
        <v>3784</v>
      </c>
      <c r="I79" s="27" t="s">
        <v>3526</v>
      </c>
      <c r="J79" s="27">
        <v>0</v>
      </c>
      <c r="K79" s="27">
        <v>11.96</v>
      </c>
      <c r="L79" s="27">
        <v>0</v>
      </c>
      <c r="M79" s="27">
        <v>-11.96</v>
      </c>
      <c r="N79" s="27" t="s">
        <v>1290</v>
      </c>
    </row>
    <row r="80" spans="1:14" s="30" customFormat="1" ht="13.5" thickBot="1">
      <c r="A80" s="29">
        <v>101010102001</v>
      </c>
      <c r="B80" s="30" t="s">
        <v>2902</v>
      </c>
      <c r="C80" s="30" t="s">
        <v>2626</v>
      </c>
      <c r="D80" s="30" t="s">
        <v>1288</v>
      </c>
      <c r="E80" s="30" t="s">
        <v>2628</v>
      </c>
      <c r="F80" s="30">
        <v>3053</v>
      </c>
      <c r="G80" s="31">
        <v>38897</v>
      </c>
      <c r="H80" s="30" t="s">
        <v>448</v>
      </c>
      <c r="I80" s="30" t="s">
        <v>3526</v>
      </c>
      <c r="J80" s="30">
        <v>0</v>
      </c>
      <c r="K80" s="30">
        <v>80</v>
      </c>
      <c r="L80" s="30">
        <v>0</v>
      </c>
      <c r="M80" s="30">
        <v>-80</v>
      </c>
      <c r="N80" s="30" t="s">
        <v>1290</v>
      </c>
    </row>
    <row r="81" spans="1:14" ht="13.5" thickBot="1">
      <c r="A81">
        <v>101010102001</v>
      </c>
      <c r="B81" t="s">
        <v>2902</v>
      </c>
      <c r="C81" t="s">
        <v>2626</v>
      </c>
      <c r="D81" t="s">
        <v>1288</v>
      </c>
      <c r="E81" t="s">
        <v>2628</v>
      </c>
      <c r="F81">
        <v>3062</v>
      </c>
      <c r="G81" s="1">
        <v>38898</v>
      </c>
      <c r="H81" t="s">
        <v>3656</v>
      </c>
      <c r="I81" t="s">
        <v>3656</v>
      </c>
      <c r="J81">
        <v>0</v>
      </c>
      <c r="K81">
        <v>15873.46</v>
      </c>
      <c r="L81">
        <v>0</v>
      </c>
      <c r="M81">
        <v>-15873.46</v>
      </c>
      <c r="N81" t="s">
        <v>1290</v>
      </c>
    </row>
    <row r="82" spans="1:14" s="21" customFormat="1" ht="13.5" thickBot="1">
      <c r="A82" s="19">
        <v>101010102001</v>
      </c>
      <c r="B82" s="21" t="s">
        <v>2902</v>
      </c>
      <c r="C82" s="21" t="s">
        <v>2626</v>
      </c>
      <c r="D82" s="21" t="s">
        <v>1288</v>
      </c>
      <c r="E82" s="21" t="s">
        <v>2628</v>
      </c>
      <c r="F82" s="21">
        <v>3024</v>
      </c>
      <c r="G82" s="22">
        <v>38888</v>
      </c>
      <c r="H82" s="21" t="s">
        <v>1814</v>
      </c>
      <c r="I82" s="21" t="s">
        <v>1814</v>
      </c>
      <c r="J82" s="21">
        <v>0</v>
      </c>
      <c r="K82" s="21">
        <v>5000</v>
      </c>
      <c r="L82" s="21">
        <v>0</v>
      </c>
      <c r="M82" s="21">
        <v>-5000</v>
      </c>
      <c r="N82" s="21" t="s">
        <v>1290</v>
      </c>
    </row>
    <row r="83" spans="1:14">
      <c r="A83">
        <v>101010102001</v>
      </c>
      <c r="B83" t="s">
        <v>2902</v>
      </c>
      <c r="C83" t="s">
        <v>2626</v>
      </c>
      <c r="D83" t="s">
        <v>1288</v>
      </c>
      <c r="E83" t="s">
        <v>2628</v>
      </c>
      <c r="F83">
        <v>2890</v>
      </c>
      <c r="G83" s="1">
        <v>38869</v>
      </c>
      <c r="H83" t="s">
        <v>3786</v>
      </c>
      <c r="I83" t="s">
        <v>594</v>
      </c>
      <c r="J83">
        <v>0</v>
      </c>
      <c r="K83">
        <v>360.6</v>
      </c>
      <c r="L83">
        <v>0</v>
      </c>
      <c r="M83">
        <v>-360.6</v>
      </c>
      <c r="N83" t="s">
        <v>1290</v>
      </c>
    </row>
    <row r="84" spans="1:14">
      <c r="A84">
        <v>101010102001</v>
      </c>
      <c r="B84" t="s">
        <v>2902</v>
      </c>
      <c r="C84" t="s">
        <v>2626</v>
      </c>
      <c r="D84" t="s">
        <v>1288</v>
      </c>
      <c r="E84" t="s">
        <v>2628</v>
      </c>
      <c r="F84">
        <v>3034</v>
      </c>
      <c r="G84" s="1">
        <v>38896</v>
      </c>
      <c r="H84" t="s">
        <v>3786</v>
      </c>
      <c r="I84" t="s">
        <v>594</v>
      </c>
      <c r="J84">
        <v>0</v>
      </c>
      <c r="K84">
        <v>623.82000000000005</v>
      </c>
      <c r="L84">
        <v>0</v>
      </c>
      <c r="M84">
        <v>-623.82000000000005</v>
      </c>
      <c r="N84" t="s">
        <v>1290</v>
      </c>
    </row>
    <row r="85" spans="1:14">
      <c r="A85">
        <v>101010102001</v>
      </c>
      <c r="B85" t="s">
        <v>2902</v>
      </c>
      <c r="C85" t="s">
        <v>2626</v>
      </c>
      <c r="D85" t="s">
        <v>1288</v>
      </c>
      <c r="E85" t="s">
        <v>2628</v>
      </c>
      <c r="F85">
        <v>2957</v>
      </c>
      <c r="G85" s="1">
        <v>38876</v>
      </c>
      <c r="H85" t="s">
        <v>2236</v>
      </c>
      <c r="I85" t="s">
        <v>594</v>
      </c>
      <c r="J85">
        <v>0</v>
      </c>
      <c r="K85">
        <v>155.09</v>
      </c>
      <c r="L85">
        <v>0</v>
      </c>
      <c r="M85">
        <v>-155.09</v>
      </c>
      <c r="N85" t="s">
        <v>1290</v>
      </c>
    </row>
    <row r="86" spans="1:14">
      <c r="A86">
        <v>101010102001</v>
      </c>
      <c r="B86" t="s">
        <v>2902</v>
      </c>
      <c r="C86" t="s">
        <v>2626</v>
      </c>
      <c r="D86" t="s">
        <v>1288</v>
      </c>
      <c r="E86" t="s">
        <v>2628</v>
      </c>
      <c r="F86">
        <v>3005</v>
      </c>
      <c r="G86" s="1">
        <v>38881</v>
      </c>
      <c r="H86" t="s">
        <v>328</v>
      </c>
      <c r="I86" t="s">
        <v>272</v>
      </c>
      <c r="J86">
        <v>0</v>
      </c>
      <c r="K86">
        <v>178.07</v>
      </c>
      <c r="L86">
        <v>0</v>
      </c>
      <c r="M86">
        <v>-178.07</v>
      </c>
      <c r="N86" t="s">
        <v>1290</v>
      </c>
    </row>
    <row r="87" spans="1:14">
      <c r="A87">
        <v>101010102001</v>
      </c>
      <c r="B87" t="s">
        <v>2902</v>
      </c>
      <c r="C87" t="s">
        <v>2626</v>
      </c>
      <c r="D87" t="s">
        <v>1288</v>
      </c>
      <c r="E87" t="s">
        <v>2628</v>
      </c>
      <c r="F87">
        <v>3165</v>
      </c>
      <c r="G87" s="1">
        <v>38888</v>
      </c>
      <c r="H87" t="s">
        <v>3254</v>
      </c>
      <c r="I87" t="s">
        <v>272</v>
      </c>
      <c r="J87">
        <v>0</v>
      </c>
      <c r="K87">
        <v>197.9</v>
      </c>
      <c r="L87">
        <v>0</v>
      </c>
      <c r="M87">
        <v>-197.9</v>
      </c>
      <c r="N87" t="s">
        <v>1290</v>
      </c>
    </row>
    <row r="88" spans="1:14">
      <c r="A88">
        <v>101010102001</v>
      </c>
      <c r="B88" t="s">
        <v>2902</v>
      </c>
      <c r="C88" t="s">
        <v>2626</v>
      </c>
      <c r="D88" t="s">
        <v>1288</v>
      </c>
      <c r="E88" t="s">
        <v>2628</v>
      </c>
      <c r="F88">
        <v>2958</v>
      </c>
      <c r="G88" s="1">
        <v>38876</v>
      </c>
      <c r="H88" t="s">
        <v>2237</v>
      </c>
      <c r="I88" t="s">
        <v>272</v>
      </c>
      <c r="J88">
        <v>0</v>
      </c>
      <c r="K88">
        <v>200</v>
      </c>
      <c r="L88">
        <v>0</v>
      </c>
      <c r="M88">
        <v>-200</v>
      </c>
      <c r="N88" t="s">
        <v>1290</v>
      </c>
    </row>
    <row r="89" spans="1:14" ht="13.5" thickBot="1">
      <c r="A89">
        <v>101010102001</v>
      </c>
      <c r="B89" t="s">
        <v>2902</v>
      </c>
      <c r="C89" t="s">
        <v>2626</v>
      </c>
      <c r="D89" t="s">
        <v>1288</v>
      </c>
      <c r="E89" t="s">
        <v>2628</v>
      </c>
      <c r="F89">
        <v>3036</v>
      </c>
      <c r="G89" s="1">
        <v>38896</v>
      </c>
      <c r="H89" t="s">
        <v>433</v>
      </c>
      <c r="I89" t="s">
        <v>272</v>
      </c>
      <c r="J89">
        <v>0</v>
      </c>
      <c r="K89">
        <v>128.68</v>
      </c>
      <c r="L89">
        <v>0</v>
      </c>
      <c r="M89">
        <v>-128.68</v>
      </c>
      <c r="N89" t="s">
        <v>1290</v>
      </c>
    </row>
    <row r="90" spans="1:14" s="24" customFormat="1">
      <c r="A90" s="23">
        <v>101010102001</v>
      </c>
      <c r="B90" s="24" t="s">
        <v>2902</v>
      </c>
      <c r="C90" s="24" t="s">
        <v>2626</v>
      </c>
      <c r="D90" s="24" t="s">
        <v>1288</v>
      </c>
      <c r="E90" s="24" t="s">
        <v>2628</v>
      </c>
      <c r="F90" s="24">
        <v>3041</v>
      </c>
      <c r="G90" s="25">
        <v>38896</v>
      </c>
      <c r="H90" s="24" t="s">
        <v>435</v>
      </c>
      <c r="I90" s="24" t="s">
        <v>275</v>
      </c>
      <c r="J90" s="24">
        <v>0</v>
      </c>
      <c r="K90" s="24">
        <v>1000</v>
      </c>
      <c r="L90" s="24">
        <v>0</v>
      </c>
      <c r="M90" s="24">
        <v>-1000</v>
      </c>
      <c r="N90" s="24" t="s">
        <v>1290</v>
      </c>
    </row>
    <row r="91" spans="1:14" s="27" customFormat="1">
      <c r="A91" s="26">
        <v>101010102001</v>
      </c>
      <c r="B91" s="27" t="s">
        <v>2902</v>
      </c>
      <c r="C91" s="27" t="s">
        <v>2626</v>
      </c>
      <c r="D91" s="27" t="s">
        <v>1288</v>
      </c>
      <c r="E91" s="27" t="s">
        <v>2628</v>
      </c>
      <c r="F91" s="27">
        <v>2954</v>
      </c>
      <c r="G91" s="28">
        <v>38876</v>
      </c>
      <c r="H91" s="27" t="s">
        <v>2235</v>
      </c>
      <c r="I91" s="27" t="s">
        <v>275</v>
      </c>
      <c r="J91" s="27">
        <v>0</v>
      </c>
      <c r="K91" s="27">
        <v>155.68</v>
      </c>
      <c r="L91" s="27">
        <v>0</v>
      </c>
      <c r="M91" s="27">
        <v>-155.68</v>
      </c>
      <c r="N91" s="27" t="s">
        <v>1290</v>
      </c>
    </row>
    <row r="92" spans="1:14" s="27" customFormat="1">
      <c r="A92" s="26">
        <v>101010102001</v>
      </c>
      <c r="B92" s="27" t="s">
        <v>2902</v>
      </c>
      <c r="C92" s="27" t="s">
        <v>2626</v>
      </c>
      <c r="D92" s="27" t="s">
        <v>1288</v>
      </c>
      <c r="E92" s="27" t="s">
        <v>2628</v>
      </c>
      <c r="F92" s="27">
        <v>2962</v>
      </c>
      <c r="G92" s="28">
        <v>38877</v>
      </c>
      <c r="H92" s="27" t="s">
        <v>2245</v>
      </c>
      <c r="I92" s="27" t="s">
        <v>275</v>
      </c>
      <c r="J92" s="27">
        <v>0</v>
      </c>
      <c r="K92" s="27">
        <v>1590</v>
      </c>
      <c r="L92" s="27">
        <v>0</v>
      </c>
      <c r="M92" s="27">
        <v>-1590</v>
      </c>
      <c r="N92" s="27" t="s">
        <v>1290</v>
      </c>
    </row>
    <row r="93" spans="1:14" s="30" customFormat="1" ht="13.5" thickBot="1">
      <c r="A93" s="29">
        <v>101010102001</v>
      </c>
      <c r="B93" s="30" t="s">
        <v>2902</v>
      </c>
      <c r="C93" s="30" t="s">
        <v>2626</v>
      </c>
      <c r="D93" s="30" t="s">
        <v>1288</v>
      </c>
      <c r="E93" s="30" t="s">
        <v>2628</v>
      </c>
      <c r="F93" s="30">
        <v>3043</v>
      </c>
      <c r="G93" s="31">
        <v>38896</v>
      </c>
      <c r="H93" s="30" t="s">
        <v>437</v>
      </c>
      <c r="I93" s="30" t="s">
        <v>275</v>
      </c>
      <c r="J93" s="30">
        <v>0</v>
      </c>
      <c r="K93" s="30">
        <v>576.79999999999995</v>
      </c>
      <c r="L93" s="30">
        <v>0</v>
      </c>
      <c r="M93" s="30">
        <v>-576.79999999999995</v>
      </c>
      <c r="N93" s="30" t="s">
        <v>1290</v>
      </c>
    </row>
    <row r="94" spans="1:14">
      <c r="A94">
        <v>101010102001</v>
      </c>
      <c r="B94" t="s">
        <v>2902</v>
      </c>
      <c r="C94" t="s">
        <v>2626</v>
      </c>
      <c r="D94" t="s">
        <v>1288</v>
      </c>
      <c r="E94" t="s">
        <v>2628</v>
      </c>
      <c r="F94">
        <v>3033</v>
      </c>
      <c r="G94" s="1">
        <v>38896</v>
      </c>
      <c r="H94" t="s">
        <v>432</v>
      </c>
      <c r="I94" s="27" t="s">
        <v>1337</v>
      </c>
      <c r="J94">
        <v>0</v>
      </c>
      <c r="K94">
        <v>13.35</v>
      </c>
      <c r="L94">
        <v>0</v>
      </c>
      <c r="M94">
        <v>-13.35</v>
      </c>
      <c r="N94" t="s">
        <v>1290</v>
      </c>
    </row>
    <row r="95" spans="1:14">
      <c r="A95">
        <v>101010102001</v>
      </c>
      <c r="B95" t="s">
        <v>2902</v>
      </c>
      <c r="C95" t="s">
        <v>2626</v>
      </c>
      <c r="D95" t="s">
        <v>1288</v>
      </c>
      <c r="E95" t="s">
        <v>2628</v>
      </c>
      <c r="F95">
        <v>3014</v>
      </c>
      <c r="G95" s="1">
        <v>38882</v>
      </c>
      <c r="H95" t="s">
        <v>298</v>
      </c>
      <c r="I95" s="27" t="s">
        <v>1337</v>
      </c>
      <c r="J95">
        <v>0</v>
      </c>
      <c r="K95">
        <v>172</v>
      </c>
      <c r="L95">
        <v>0</v>
      </c>
      <c r="M95">
        <v>-172</v>
      </c>
      <c r="N95" t="s">
        <v>1290</v>
      </c>
    </row>
    <row r="96" spans="1:14">
      <c r="A96">
        <v>101010102001</v>
      </c>
      <c r="B96" t="s">
        <v>2902</v>
      </c>
      <c r="C96" t="s">
        <v>2626</v>
      </c>
      <c r="D96" t="s">
        <v>1288</v>
      </c>
      <c r="E96" t="s">
        <v>2628</v>
      </c>
      <c r="F96">
        <v>3050</v>
      </c>
      <c r="G96" s="1">
        <v>38896</v>
      </c>
      <c r="H96" t="s">
        <v>439</v>
      </c>
      <c r="I96" s="27" t="s">
        <v>1337</v>
      </c>
      <c r="J96">
        <v>0</v>
      </c>
      <c r="K96">
        <v>159.43</v>
      </c>
      <c r="L96">
        <v>0</v>
      </c>
      <c r="M96">
        <v>-159.43</v>
      </c>
      <c r="N96" t="s">
        <v>1290</v>
      </c>
    </row>
    <row r="97" spans="1:14">
      <c r="A97">
        <v>101010102001</v>
      </c>
      <c r="B97" t="s">
        <v>2902</v>
      </c>
      <c r="C97" t="s">
        <v>2626</v>
      </c>
      <c r="D97" t="s">
        <v>1288</v>
      </c>
      <c r="E97" t="s">
        <v>2628</v>
      </c>
      <c r="F97">
        <v>2882</v>
      </c>
      <c r="G97" s="1">
        <v>38869</v>
      </c>
      <c r="H97" t="s">
        <v>3782</v>
      </c>
      <c r="I97" s="27" t="s">
        <v>1337</v>
      </c>
      <c r="J97">
        <v>0</v>
      </c>
      <c r="K97">
        <v>167.76</v>
      </c>
      <c r="L97">
        <v>0</v>
      </c>
      <c r="M97">
        <v>-167.76</v>
      </c>
      <c r="N97" t="s">
        <v>1290</v>
      </c>
    </row>
    <row r="98" spans="1:14">
      <c r="A98">
        <v>101010102001</v>
      </c>
      <c r="B98" t="s">
        <v>2902</v>
      </c>
      <c r="C98" t="s">
        <v>2626</v>
      </c>
      <c r="D98" t="s">
        <v>1288</v>
      </c>
      <c r="E98" t="s">
        <v>2628</v>
      </c>
      <c r="F98">
        <v>3018</v>
      </c>
      <c r="G98" s="1">
        <v>38887</v>
      </c>
      <c r="H98" t="s">
        <v>1800</v>
      </c>
      <c r="I98" s="27" t="s">
        <v>1337</v>
      </c>
      <c r="J98">
        <v>0</v>
      </c>
      <c r="K98">
        <v>278.39999999999998</v>
      </c>
      <c r="L98">
        <v>0</v>
      </c>
      <c r="M98">
        <v>-278.39999999999998</v>
      </c>
      <c r="N98" t="s">
        <v>1290</v>
      </c>
    </row>
    <row r="99" spans="1:14">
      <c r="A99">
        <v>101010102001</v>
      </c>
      <c r="B99" t="s">
        <v>2902</v>
      </c>
      <c r="C99" t="s">
        <v>2626</v>
      </c>
      <c r="D99" t="s">
        <v>1288</v>
      </c>
      <c r="E99" t="s">
        <v>2628</v>
      </c>
      <c r="F99">
        <v>2889</v>
      </c>
      <c r="G99" s="1">
        <v>38869</v>
      </c>
      <c r="H99" t="s">
        <v>3785</v>
      </c>
      <c r="I99" s="27" t="s">
        <v>1337</v>
      </c>
      <c r="J99">
        <v>0</v>
      </c>
      <c r="K99">
        <v>268.8</v>
      </c>
      <c r="L99">
        <v>0</v>
      </c>
      <c r="M99">
        <v>-268.8</v>
      </c>
      <c r="N99" t="s">
        <v>1290</v>
      </c>
    </row>
    <row r="100" spans="1:14">
      <c r="A100">
        <v>101010102001</v>
      </c>
      <c r="B100" t="s">
        <v>2902</v>
      </c>
      <c r="C100" t="s">
        <v>2626</v>
      </c>
      <c r="D100" t="s">
        <v>1288</v>
      </c>
      <c r="E100" t="s">
        <v>2628</v>
      </c>
      <c r="F100">
        <v>3025</v>
      </c>
      <c r="G100" s="1">
        <v>38889</v>
      </c>
      <c r="H100" t="s">
        <v>1821</v>
      </c>
      <c r="I100" s="27" t="s">
        <v>1337</v>
      </c>
      <c r="J100">
        <v>0</v>
      </c>
      <c r="K100">
        <v>254.34</v>
      </c>
      <c r="L100">
        <v>0</v>
      </c>
      <c r="M100">
        <v>-254.34</v>
      </c>
      <c r="N100" t="s">
        <v>1290</v>
      </c>
    </row>
    <row r="101" spans="1:14" s="7" customFormat="1" ht="13.5" thickBot="1">
      <c r="A101" s="7">
        <v>101010102001</v>
      </c>
      <c r="B101" s="7" t="s">
        <v>2902</v>
      </c>
      <c r="C101" s="7" t="s">
        <v>2626</v>
      </c>
      <c r="D101" s="7" t="s">
        <v>1288</v>
      </c>
      <c r="E101" s="7" t="s">
        <v>2628</v>
      </c>
      <c r="F101" s="7">
        <v>2895</v>
      </c>
      <c r="G101" s="8">
        <v>38870</v>
      </c>
      <c r="H101" s="7" t="s">
        <v>3793</v>
      </c>
      <c r="I101" s="38" t="s">
        <v>1337</v>
      </c>
      <c r="J101" s="7">
        <v>0</v>
      </c>
      <c r="K101" s="7">
        <v>72</v>
      </c>
      <c r="L101" s="7">
        <v>0</v>
      </c>
      <c r="M101" s="7">
        <v>-72</v>
      </c>
      <c r="N101" s="7" t="s">
        <v>1290</v>
      </c>
    </row>
    <row r="102" spans="1:14" s="24" customFormat="1">
      <c r="A102" s="23">
        <v>101010102001</v>
      </c>
      <c r="B102" s="24" t="s">
        <v>2902</v>
      </c>
      <c r="C102" s="24" t="s">
        <v>2626</v>
      </c>
      <c r="D102" s="24" t="s">
        <v>1288</v>
      </c>
      <c r="E102" s="24" t="s">
        <v>2632</v>
      </c>
      <c r="F102" s="24">
        <v>107</v>
      </c>
      <c r="G102" s="25">
        <v>38898</v>
      </c>
      <c r="H102" s="24" t="s">
        <v>3659</v>
      </c>
      <c r="I102" s="24" t="s">
        <v>1901</v>
      </c>
      <c r="J102" s="24">
        <v>0</v>
      </c>
      <c r="K102" s="24">
        <v>9925.8700000000008</v>
      </c>
      <c r="L102" s="24">
        <v>0</v>
      </c>
      <c r="M102" s="24">
        <v>-9925.8700000000008</v>
      </c>
      <c r="N102" s="24" t="s">
        <v>1290</v>
      </c>
    </row>
    <row r="103" spans="1:14" s="30" customFormat="1" ht="13.5" thickBot="1">
      <c r="A103" s="29">
        <v>101010102001</v>
      </c>
      <c r="B103" s="30" t="s">
        <v>2902</v>
      </c>
      <c r="C103" s="30" t="s">
        <v>2626</v>
      </c>
      <c r="D103" s="30" t="s">
        <v>1288</v>
      </c>
      <c r="E103" s="30" t="s">
        <v>2632</v>
      </c>
      <c r="F103" s="30">
        <v>103</v>
      </c>
      <c r="G103" s="31">
        <v>38898</v>
      </c>
      <c r="H103" s="30" t="s">
        <v>3658</v>
      </c>
      <c r="I103" s="30" t="s">
        <v>3658</v>
      </c>
      <c r="J103" s="30">
        <v>0</v>
      </c>
      <c r="K103" s="30">
        <v>1589.99</v>
      </c>
      <c r="L103" s="30">
        <v>0</v>
      </c>
      <c r="M103" s="30">
        <v>-1589.99</v>
      </c>
      <c r="N103" s="30" t="s">
        <v>1290</v>
      </c>
    </row>
    <row r="104" spans="1:14">
      <c r="A104">
        <v>101010102001</v>
      </c>
      <c r="B104" t="s">
        <v>2902</v>
      </c>
      <c r="C104" t="s">
        <v>2626</v>
      </c>
      <c r="D104" t="s">
        <v>1288</v>
      </c>
      <c r="E104" t="s">
        <v>2628</v>
      </c>
      <c r="F104">
        <v>2981</v>
      </c>
      <c r="G104" s="1">
        <v>38881</v>
      </c>
      <c r="H104" t="s">
        <v>2274</v>
      </c>
      <c r="I104" s="27" t="s">
        <v>1906</v>
      </c>
      <c r="J104">
        <v>0</v>
      </c>
      <c r="K104">
        <v>1934.47</v>
      </c>
      <c r="L104">
        <v>0</v>
      </c>
      <c r="M104">
        <v>-1934.47</v>
      </c>
      <c r="N104" t="s">
        <v>1290</v>
      </c>
    </row>
    <row r="105" spans="1:14">
      <c r="A105">
        <v>101010102001</v>
      </c>
      <c r="B105" t="s">
        <v>2902</v>
      </c>
      <c r="C105" t="s">
        <v>2626</v>
      </c>
      <c r="D105" t="s">
        <v>1288</v>
      </c>
      <c r="E105" t="s">
        <v>2628</v>
      </c>
      <c r="F105">
        <v>2986</v>
      </c>
      <c r="G105" s="1">
        <v>38881</v>
      </c>
      <c r="H105" t="s">
        <v>2275</v>
      </c>
      <c r="I105" s="27" t="s">
        <v>1906</v>
      </c>
      <c r="J105">
        <v>0</v>
      </c>
      <c r="K105">
        <v>90</v>
      </c>
      <c r="L105">
        <v>0</v>
      </c>
      <c r="M105">
        <v>-90</v>
      </c>
      <c r="N105" t="s">
        <v>1290</v>
      </c>
    </row>
    <row r="106" spans="1:14">
      <c r="A106">
        <v>101010102001</v>
      </c>
      <c r="B106" t="s">
        <v>2902</v>
      </c>
      <c r="C106" t="s">
        <v>2626</v>
      </c>
      <c r="D106" t="s">
        <v>1288</v>
      </c>
      <c r="E106" t="s">
        <v>2628</v>
      </c>
      <c r="F106">
        <v>2987</v>
      </c>
      <c r="G106" s="1">
        <v>38881</v>
      </c>
      <c r="H106" t="s">
        <v>2275</v>
      </c>
      <c r="I106" s="27" t="s">
        <v>1906</v>
      </c>
      <c r="J106">
        <v>0</v>
      </c>
      <c r="K106">
        <v>75</v>
      </c>
      <c r="L106">
        <v>0</v>
      </c>
      <c r="M106">
        <v>-75</v>
      </c>
      <c r="N106" t="s">
        <v>1290</v>
      </c>
    </row>
    <row r="107" spans="1:14">
      <c r="A107">
        <v>101010102001</v>
      </c>
      <c r="B107" t="s">
        <v>2902</v>
      </c>
      <c r="C107" t="s">
        <v>2626</v>
      </c>
      <c r="D107" t="s">
        <v>1288</v>
      </c>
      <c r="E107" t="s">
        <v>2628</v>
      </c>
      <c r="F107">
        <v>2994</v>
      </c>
      <c r="G107" s="1">
        <v>38881</v>
      </c>
      <c r="H107" t="s">
        <v>2275</v>
      </c>
      <c r="I107" s="27" t="s">
        <v>1906</v>
      </c>
      <c r="J107">
        <v>0</v>
      </c>
      <c r="K107">
        <v>125</v>
      </c>
      <c r="L107">
        <v>0</v>
      </c>
      <c r="M107">
        <v>-125</v>
      </c>
      <c r="N107" t="s">
        <v>1290</v>
      </c>
    </row>
    <row r="108" spans="1:14" ht="13.5" thickBot="1">
      <c r="A108">
        <v>101010102001</v>
      </c>
      <c r="B108" t="s">
        <v>2902</v>
      </c>
      <c r="C108" t="s">
        <v>2626</v>
      </c>
      <c r="D108" t="s">
        <v>1288</v>
      </c>
      <c r="E108" t="s">
        <v>2628</v>
      </c>
      <c r="F108">
        <v>2856</v>
      </c>
      <c r="G108" s="1">
        <v>38869</v>
      </c>
      <c r="H108" t="s">
        <v>3779</v>
      </c>
      <c r="I108" s="27" t="s">
        <v>1909</v>
      </c>
      <c r="J108">
        <v>0</v>
      </c>
      <c r="K108">
        <v>2209.9699999999998</v>
      </c>
      <c r="L108">
        <v>0</v>
      </c>
      <c r="M108">
        <v>-2209.9699999999998</v>
      </c>
      <c r="N108" t="s">
        <v>1290</v>
      </c>
    </row>
    <row r="109" spans="1:14" s="24" customFormat="1">
      <c r="A109" s="23">
        <v>101010102001</v>
      </c>
      <c r="B109" s="24" t="s">
        <v>2902</v>
      </c>
      <c r="C109" s="24" t="s">
        <v>2626</v>
      </c>
      <c r="D109" s="24" t="s">
        <v>1288</v>
      </c>
      <c r="E109" s="24" t="s">
        <v>2628</v>
      </c>
      <c r="F109" s="24">
        <v>2941</v>
      </c>
      <c r="G109" s="25">
        <v>38876</v>
      </c>
      <c r="H109" s="24" t="s">
        <v>2227</v>
      </c>
      <c r="I109" s="24" t="s">
        <v>3539</v>
      </c>
      <c r="J109" s="24">
        <v>0</v>
      </c>
      <c r="K109" s="24">
        <v>110.69</v>
      </c>
      <c r="L109" s="24">
        <v>0</v>
      </c>
      <c r="M109" s="24">
        <v>-110.69</v>
      </c>
      <c r="N109" s="24" t="s">
        <v>1290</v>
      </c>
    </row>
    <row r="110" spans="1:14" s="30" customFormat="1" ht="13.5" thickBot="1">
      <c r="A110" s="29">
        <v>101010102001</v>
      </c>
      <c r="B110" s="30" t="s">
        <v>2902</v>
      </c>
      <c r="C110" s="30" t="s">
        <v>2626</v>
      </c>
      <c r="D110" s="30" t="s">
        <v>1288</v>
      </c>
      <c r="E110" s="30" t="s">
        <v>2628</v>
      </c>
      <c r="F110" s="30">
        <v>3058</v>
      </c>
      <c r="G110" s="31">
        <v>38897</v>
      </c>
      <c r="H110" s="30" t="s">
        <v>3649</v>
      </c>
      <c r="I110" s="30" t="s">
        <v>3539</v>
      </c>
      <c r="J110" s="30">
        <v>0</v>
      </c>
      <c r="K110" s="30">
        <v>145.55000000000001</v>
      </c>
      <c r="L110" s="30">
        <v>0</v>
      </c>
      <c r="M110" s="30">
        <v>-145.55000000000001</v>
      </c>
      <c r="N110" s="30" t="s">
        <v>1290</v>
      </c>
    </row>
    <row r="111" spans="1:14">
      <c r="A111">
        <v>101010102001</v>
      </c>
      <c r="B111" t="s">
        <v>2902</v>
      </c>
      <c r="C111" t="s">
        <v>2626</v>
      </c>
      <c r="D111" t="s">
        <v>1288</v>
      </c>
      <c r="E111" t="s">
        <v>2632</v>
      </c>
      <c r="F111">
        <v>102</v>
      </c>
      <c r="G111" s="1">
        <v>38877</v>
      </c>
      <c r="H111" t="s">
        <v>164</v>
      </c>
      <c r="I111" t="s">
        <v>164</v>
      </c>
      <c r="J111">
        <v>0</v>
      </c>
      <c r="K111">
        <v>11000</v>
      </c>
      <c r="L111">
        <v>0</v>
      </c>
      <c r="M111">
        <v>-11000</v>
      </c>
      <c r="N111" t="s">
        <v>1290</v>
      </c>
    </row>
    <row r="112" spans="1:14">
      <c r="A112">
        <v>101010102001</v>
      </c>
      <c r="B112" t="s">
        <v>2902</v>
      </c>
      <c r="C112" t="s">
        <v>2626</v>
      </c>
      <c r="D112" t="s">
        <v>1288</v>
      </c>
      <c r="E112" t="s">
        <v>2628</v>
      </c>
      <c r="F112">
        <v>2945</v>
      </c>
      <c r="G112" s="1">
        <v>38876</v>
      </c>
      <c r="H112" t="s">
        <v>2230</v>
      </c>
      <c r="I112" t="s">
        <v>2230</v>
      </c>
      <c r="J112">
        <v>0</v>
      </c>
      <c r="K112">
        <v>11150</v>
      </c>
      <c r="L112">
        <v>0</v>
      </c>
      <c r="M112">
        <v>-11150</v>
      </c>
      <c r="N112" t="s">
        <v>1290</v>
      </c>
    </row>
  </sheetData>
  <autoFilter ref="A1:N112"/>
  <phoneticPr fontId="2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N91"/>
  <sheetViews>
    <sheetView topLeftCell="H1" workbookViewId="0">
      <selection activeCell="N1" sqref="A1:N91"/>
    </sheetView>
  </sheetViews>
  <sheetFormatPr baseColWidth="10" defaultRowHeight="12.75"/>
  <cols>
    <col min="1" max="5" width="11.42578125" hidden="1" customWidth="1"/>
    <col min="6" max="6" width="16.140625" hidden="1" customWidth="1"/>
    <col min="7" max="7" width="31.7109375" hidden="1" customWidth="1"/>
    <col min="8" max="8" width="0.7109375" customWidth="1"/>
    <col min="9" max="9" width="45.85546875" customWidth="1"/>
  </cols>
  <sheetData>
    <row r="1" spans="1:14">
      <c r="A1" t="s">
        <v>1274</v>
      </c>
      <c r="B1" t="s">
        <v>1275</v>
      </c>
      <c r="C1" t="s">
        <v>1276</v>
      </c>
      <c r="D1" t="s">
        <v>1277</v>
      </c>
      <c r="E1" t="s">
        <v>1278</v>
      </c>
      <c r="F1" t="s">
        <v>1279</v>
      </c>
      <c r="G1" t="s">
        <v>1280</v>
      </c>
      <c r="H1" t="s">
        <v>1281</v>
      </c>
      <c r="I1" s="18" t="s">
        <v>1310</v>
      </c>
      <c r="J1" t="s">
        <v>1282</v>
      </c>
      <c r="K1" t="s">
        <v>1283</v>
      </c>
      <c r="L1" t="s">
        <v>1284</v>
      </c>
      <c r="M1" t="s">
        <v>1285</v>
      </c>
      <c r="N1" t="s">
        <v>1286</v>
      </c>
    </row>
    <row r="2" spans="1:14">
      <c r="A2">
        <v>101010102001</v>
      </c>
      <c r="B2" t="s">
        <v>2902</v>
      </c>
      <c r="C2" t="s">
        <v>2626</v>
      </c>
      <c r="D2" t="s">
        <v>1288</v>
      </c>
      <c r="E2" t="s">
        <v>2632</v>
      </c>
      <c r="F2">
        <v>127</v>
      </c>
      <c r="G2" s="1">
        <v>38922</v>
      </c>
      <c r="H2" t="s">
        <v>2537</v>
      </c>
      <c r="I2" t="s">
        <v>3340</v>
      </c>
      <c r="J2">
        <v>0</v>
      </c>
      <c r="K2">
        <v>2688.9</v>
      </c>
      <c r="L2">
        <v>0</v>
      </c>
      <c r="M2">
        <v>-2688.9</v>
      </c>
      <c r="N2" t="s">
        <v>1290</v>
      </c>
    </row>
    <row r="3" spans="1:14">
      <c r="A3">
        <v>101010102001</v>
      </c>
      <c r="B3" t="s">
        <v>2902</v>
      </c>
      <c r="C3" t="s">
        <v>2626</v>
      </c>
      <c r="D3" t="s">
        <v>1288</v>
      </c>
      <c r="E3" t="s">
        <v>2628</v>
      </c>
      <c r="F3">
        <v>3144</v>
      </c>
      <c r="G3" s="1">
        <v>38905</v>
      </c>
      <c r="H3" t="s">
        <v>657</v>
      </c>
      <c r="I3" t="s">
        <v>657</v>
      </c>
      <c r="J3">
        <v>0</v>
      </c>
      <c r="K3">
        <v>192.48</v>
      </c>
      <c r="L3">
        <v>0</v>
      </c>
      <c r="M3">
        <v>-192.48</v>
      </c>
      <c r="N3" t="s">
        <v>1290</v>
      </c>
    </row>
    <row r="4" spans="1:14">
      <c r="A4">
        <v>101010102001</v>
      </c>
      <c r="B4" t="s">
        <v>2902</v>
      </c>
      <c r="C4" t="s">
        <v>2626</v>
      </c>
      <c r="D4" t="s">
        <v>1288</v>
      </c>
      <c r="E4" t="s">
        <v>2628</v>
      </c>
      <c r="F4">
        <v>3142</v>
      </c>
      <c r="G4" s="1">
        <v>38905</v>
      </c>
      <c r="H4" t="s">
        <v>656</v>
      </c>
      <c r="I4" t="s">
        <v>656</v>
      </c>
      <c r="J4">
        <v>0</v>
      </c>
      <c r="K4">
        <v>200</v>
      </c>
      <c r="L4">
        <v>0</v>
      </c>
      <c r="M4">
        <v>-200</v>
      </c>
      <c r="N4" t="s">
        <v>1290</v>
      </c>
    </row>
    <row r="5" spans="1:14" ht="13.5" thickBot="1">
      <c r="A5">
        <v>101010102001</v>
      </c>
      <c r="B5" t="s">
        <v>2902</v>
      </c>
      <c r="C5" t="s">
        <v>2626</v>
      </c>
      <c r="D5" t="s">
        <v>1288</v>
      </c>
      <c r="E5" t="s">
        <v>2628</v>
      </c>
      <c r="F5">
        <v>3206</v>
      </c>
      <c r="G5" s="1">
        <v>38916</v>
      </c>
      <c r="H5" t="s">
        <v>1224</v>
      </c>
      <c r="I5" t="s">
        <v>1224</v>
      </c>
      <c r="J5">
        <v>0</v>
      </c>
      <c r="K5">
        <v>134.66999999999999</v>
      </c>
      <c r="L5">
        <v>0</v>
      </c>
      <c r="M5">
        <v>-134.66999999999999</v>
      </c>
      <c r="N5" t="s">
        <v>1290</v>
      </c>
    </row>
    <row r="6" spans="1:14" s="24" customFormat="1">
      <c r="A6" s="23">
        <v>101010102001</v>
      </c>
      <c r="B6" s="24" t="s">
        <v>2902</v>
      </c>
      <c r="C6" s="24" t="s">
        <v>2626</v>
      </c>
      <c r="D6" s="24" t="s">
        <v>1288</v>
      </c>
      <c r="E6" s="24" t="s">
        <v>2628</v>
      </c>
      <c r="F6" s="24">
        <v>3154</v>
      </c>
      <c r="G6" s="25">
        <v>38905</v>
      </c>
      <c r="H6" s="24" t="s">
        <v>661</v>
      </c>
      <c r="I6" s="24" t="s">
        <v>1858</v>
      </c>
      <c r="J6" s="24">
        <v>0</v>
      </c>
      <c r="K6" s="24">
        <v>266.14999999999998</v>
      </c>
      <c r="L6" s="24">
        <v>0</v>
      </c>
      <c r="M6" s="24">
        <v>-266.14999999999998</v>
      </c>
      <c r="N6" s="24" t="s">
        <v>1290</v>
      </c>
    </row>
    <row r="7" spans="1:14" s="27" customFormat="1">
      <c r="A7" s="26">
        <v>101010102001</v>
      </c>
      <c r="B7" s="27" t="s">
        <v>2902</v>
      </c>
      <c r="C7" s="27" t="s">
        <v>2626</v>
      </c>
      <c r="D7" s="27" t="s">
        <v>1288</v>
      </c>
      <c r="E7" s="27" t="s">
        <v>2628</v>
      </c>
      <c r="F7" s="27">
        <v>3156</v>
      </c>
      <c r="G7" s="28">
        <v>38905</v>
      </c>
      <c r="H7" s="27" t="s">
        <v>661</v>
      </c>
      <c r="I7" s="27" t="s">
        <v>1858</v>
      </c>
      <c r="J7" s="27">
        <v>0</v>
      </c>
      <c r="K7" s="27">
        <v>25.58</v>
      </c>
      <c r="L7" s="27">
        <v>0</v>
      </c>
      <c r="M7" s="27">
        <v>-25.58</v>
      </c>
      <c r="N7" s="27" t="s">
        <v>1290</v>
      </c>
    </row>
    <row r="8" spans="1:14" s="27" customFormat="1">
      <c r="A8" s="26">
        <v>101010102001</v>
      </c>
      <c r="B8" s="27" t="s">
        <v>2902</v>
      </c>
      <c r="C8" s="27" t="s">
        <v>2626</v>
      </c>
      <c r="D8" s="27" t="s">
        <v>1288</v>
      </c>
      <c r="E8" s="27" t="s">
        <v>2628</v>
      </c>
      <c r="F8" s="27">
        <v>3153</v>
      </c>
      <c r="G8" s="28">
        <v>38905</v>
      </c>
      <c r="H8" s="27" t="s">
        <v>333</v>
      </c>
      <c r="I8" s="27" t="s">
        <v>1858</v>
      </c>
      <c r="J8" s="27">
        <v>0</v>
      </c>
      <c r="K8" s="27">
        <v>99.45</v>
      </c>
      <c r="L8" s="27">
        <v>0</v>
      </c>
      <c r="M8" s="27">
        <v>-99.45</v>
      </c>
      <c r="N8" s="27" t="s">
        <v>1290</v>
      </c>
    </row>
    <row r="9" spans="1:14" s="30" customFormat="1" ht="13.5" thickBot="1">
      <c r="A9" s="29">
        <v>101010102001</v>
      </c>
      <c r="B9" s="30" t="s">
        <v>2902</v>
      </c>
      <c r="C9" s="30" t="s">
        <v>2626</v>
      </c>
      <c r="D9" s="30" t="s">
        <v>1288</v>
      </c>
      <c r="E9" s="30" t="s">
        <v>2628</v>
      </c>
      <c r="F9" s="30">
        <v>3129</v>
      </c>
      <c r="G9" s="31">
        <v>38903</v>
      </c>
      <c r="H9" s="30" t="s">
        <v>3921</v>
      </c>
      <c r="I9" s="30" t="s">
        <v>1858</v>
      </c>
      <c r="J9" s="30">
        <v>0</v>
      </c>
      <c r="K9" s="30">
        <v>725.47</v>
      </c>
      <c r="L9" s="30">
        <v>0</v>
      </c>
      <c r="M9" s="30">
        <v>-725.47</v>
      </c>
      <c r="N9" s="30" t="s">
        <v>1290</v>
      </c>
    </row>
    <row r="10" spans="1:14">
      <c r="A10">
        <v>101010102001</v>
      </c>
      <c r="B10" t="s">
        <v>2902</v>
      </c>
      <c r="C10" t="s">
        <v>2626</v>
      </c>
      <c r="D10" t="s">
        <v>1288</v>
      </c>
      <c r="E10" t="s">
        <v>2628</v>
      </c>
      <c r="F10">
        <v>3241</v>
      </c>
      <c r="G10" s="1">
        <v>38924</v>
      </c>
      <c r="H10" t="s">
        <v>2545</v>
      </c>
      <c r="I10" s="27" t="s">
        <v>277</v>
      </c>
      <c r="J10">
        <v>0</v>
      </c>
      <c r="K10">
        <v>15000</v>
      </c>
      <c r="L10">
        <v>0</v>
      </c>
      <c r="M10">
        <v>-15000</v>
      </c>
      <c r="N10" t="s">
        <v>1290</v>
      </c>
    </row>
    <row r="11" spans="1:14">
      <c r="A11">
        <v>101010102001</v>
      </c>
      <c r="B11" t="s">
        <v>2902</v>
      </c>
      <c r="C11" t="s">
        <v>2626</v>
      </c>
      <c r="D11" t="s">
        <v>1288</v>
      </c>
      <c r="E11" t="s">
        <v>2628</v>
      </c>
      <c r="F11">
        <v>3169</v>
      </c>
      <c r="G11" s="1">
        <v>38911</v>
      </c>
      <c r="H11" t="s">
        <v>699</v>
      </c>
      <c r="I11" s="27" t="s">
        <v>277</v>
      </c>
      <c r="J11">
        <v>0</v>
      </c>
      <c r="K11">
        <v>369.6</v>
      </c>
      <c r="L11">
        <v>0</v>
      </c>
      <c r="M11">
        <v>-369.6</v>
      </c>
      <c r="N11" t="s">
        <v>1290</v>
      </c>
    </row>
    <row r="12" spans="1:14">
      <c r="A12">
        <v>101010102001</v>
      </c>
      <c r="B12" t="s">
        <v>2902</v>
      </c>
      <c r="C12" t="s">
        <v>2626</v>
      </c>
      <c r="D12" t="s">
        <v>1288</v>
      </c>
      <c r="E12" t="s">
        <v>2628</v>
      </c>
      <c r="F12">
        <v>3132</v>
      </c>
      <c r="G12" s="1">
        <v>38903</v>
      </c>
      <c r="H12" t="s">
        <v>3922</v>
      </c>
      <c r="I12" s="27" t="s">
        <v>277</v>
      </c>
      <c r="J12">
        <v>0</v>
      </c>
      <c r="K12">
        <v>3447.02</v>
      </c>
      <c r="L12">
        <v>0</v>
      </c>
      <c r="M12">
        <v>-3447.02</v>
      </c>
      <c r="N12" t="s">
        <v>1290</v>
      </c>
    </row>
    <row r="13" spans="1:14">
      <c r="A13">
        <v>101010102001</v>
      </c>
      <c r="B13" t="s">
        <v>2902</v>
      </c>
      <c r="C13" t="s">
        <v>2626</v>
      </c>
      <c r="D13" t="s">
        <v>1288</v>
      </c>
      <c r="E13" t="s">
        <v>2628</v>
      </c>
      <c r="F13">
        <v>3213</v>
      </c>
      <c r="G13" s="1">
        <v>38918</v>
      </c>
      <c r="H13" t="s">
        <v>2518</v>
      </c>
      <c r="I13" s="27" t="s">
        <v>277</v>
      </c>
      <c r="J13">
        <v>0</v>
      </c>
      <c r="K13">
        <v>235.2</v>
      </c>
      <c r="L13">
        <v>0</v>
      </c>
      <c r="M13">
        <v>-235.2</v>
      </c>
      <c r="N13" t="s">
        <v>1290</v>
      </c>
    </row>
    <row r="14" spans="1:14" ht="13.5" thickBot="1">
      <c r="A14">
        <v>101010102001</v>
      </c>
      <c r="B14" t="s">
        <v>2902</v>
      </c>
      <c r="C14" t="s">
        <v>2626</v>
      </c>
      <c r="D14" t="s">
        <v>1288</v>
      </c>
      <c r="E14" t="s">
        <v>2628</v>
      </c>
      <c r="F14">
        <v>3173</v>
      </c>
      <c r="G14" s="1">
        <v>38912</v>
      </c>
      <c r="H14" t="s">
        <v>710</v>
      </c>
      <c r="I14" s="27" t="s">
        <v>277</v>
      </c>
      <c r="J14">
        <v>0</v>
      </c>
      <c r="K14">
        <v>1818.13</v>
      </c>
      <c r="L14">
        <v>0</v>
      </c>
      <c r="M14">
        <v>-1818.13</v>
      </c>
      <c r="N14" t="s">
        <v>1290</v>
      </c>
    </row>
    <row r="15" spans="1:14" s="24" customFormat="1">
      <c r="A15" s="23">
        <v>101010102001</v>
      </c>
      <c r="B15" s="24" t="s">
        <v>2902</v>
      </c>
      <c r="C15" s="24" t="s">
        <v>2626</v>
      </c>
      <c r="D15" s="24" t="s">
        <v>1288</v>
      </c>
      <c r="E15" s="24" t="s">
        <v>2628</v>
      </c>
      <c r="F15" s="24">
        <v>3164</v>
      </c>
      <c r="G15" s="25">
        <v>38911</v>
      </c>
      <c r="H15" s="24" t="s">
        <v>697</v>
      </c>
      <c r="I15" s="24" t="s">
        <v>1903</v>
      </c>
      <c r="J15" s="24">
        <v>0</v>
      </c>
      <c r="K15" s="24">
        <v>50</v>
      </c>
      <c r="L15" s="24">
        <v>0</v>
      </c>
      <c r="M15" s="24">
        <v>-50</v>
      </c>
      <c r="N15" s="24" t="s">
        <v>1290</v>
      </c>
    </row>
    <row r="16" spans="1:14" s="30" customFormat="1" ht="13.5" thickBot="1">
      <c r="A16" s="29">
        <v>101010102001</v>
      </c>
      <c r="B16" s="30" t="s">
        <v>2902</v>
      </c>
      <c r="C16" s="30" t="s">
        <v>2626</v>
      </c>
      <c r="D16" s="30" t="s">
        <v>1288</v>
      </c>
      <c r="E16" s="30" t="s">
        <v>2628</v>
      </c>
      <c r="F16" s="30">
        <v>3163</v>
      </c>
      <c r="G16" s="31">
        <v>38911</v>
      </c>
      <c r="H16" s="30" t="s">
        <v>696</v>
      </c>
      <c r="I16" s="30" t="s">
        <v>1903</v>
      </c>
      <c r="J16" s="30">
        <v>0</v>
      </c>
      <c r="K16" s="30">
        <v>200</v>
      </c>
      <c r="L16" s="30">
        <v>0</v>
      </c>
      <c r="M16" s="30">
        <v>-200</v>
      </c>
      <c r="N16" s="30" t="s">
        <v>1290</v>
      </c>
    </row>
    <row r="17" spans="1:14">
      <c r="A17">
        <v>101010102001</v>
      </c>
      <c r="B17" t="s">
        <v>2902</v>
      </c>
      <c r="C17" t="s">
        <v>2626</v>
      </c>
      <c r="D17" t="s">
        <v>1288</v>
      </c>
      <c r="E17" t="s">
        <v>2628</v>
      </c>
      <c r="F17">
        <v>3104</v>
      </c>
      <c r="G17" s="1">
        <v>38899</v>
      </c>
      <c r="H17" t="s">
        <v>1759</v>
      </c>
      <c r="I17" s="27" t="s">
        <v>1878</v>
      </c>
      <c r="J17">
        <v>0</v>
      </c>
      <c r="K17">
        <v>105</v>
      </c>
      <c r="L17">
        <v>0</v>
      </c>
      <c r="M17">
        <v>-105</v>
      </c>
      <c r="N17" t="s">
        <v>1290</v>
      </c>
    </row>
    <row r="18" spans="1:14">
      <c r="A18">
        <v>101010102001</v>
      </c>
      <c r="B18" t="s">
        <v>2902</v>
      </c>
      <c r="C18" t="s">
        <v>2626</v>
      </c>
      <c r="D18" t="s">
        <v>1288</v>
      </c>
      <c r="E18" t="s">
        <v>2628</v>
      </c>
      <c r="F18">
        <v>3106</v>
      </c>
      <c r="G18" s="1">
        <v>38899</v>
      </c>
      <c r="H18" t="s">
        <v>1759</v>
      </c>
      <c r="I18" s="27" t="s">
        <v>1878</v>
      </c>
      <c r="J18">
        <v>0</v>
      </c>
      <c r="K18">
        <v>80.5</v>
      </c>
      <c r="L18">
        <v>0</v>
      </c>
      <c r="M18">
        <v>-80.5</v>
      </c>
      <c r="N18" t="s">
        <v>1290</v>
      </c>
    </row>
    <row r="19" spans="1:14">
      <c r="A19">
        <v>101010102001</v>
      </c>
      <c r="B19" t="s">
        <v>2902</v>
      </c>
      <c r="C19" t="s">
        <v>2626</v>
      </c>
      <c r="D19" t="s">
        <v>1288</v>
      </c>
      <c r="E19" t="s">
        <v>2628</v>
      </c>
      <c r="F19">
        <v>3107</v>
      </c>
      <c r="G19" s="1">
        <v>38899</v>
      </c>
      <c r="H19" t="s">
        <v>1759</v>
      </c>
      <c r="I19" s="27" t="s">
        <v>1878</v>
      </c>
      <c r="J19">
        <v>0</v>
      </c>
      <c r="K19">
        <v>255.7</v>
      </c>
      <c r="L19">
        <v>0</v>
      </c>
      <c r="M19">
        <v>-255.7</v>
      </c>
      <c r="N19" t="s">
        <v>1290</v>
      </c>
    </row>
    <row r="20" spans="1:14">
      <c r="A20">
        <v>101010102001</v>
      </c>
      <c r="B20" t="s">
        <v>2902</v>
      </c>
      <c r="C20" t="s">
        <v>2626</v>
      </c>
      <c r="D20" t="s">
        <v>1288</v>
      </c>
      <c r="E20" t="s">
        <v>2628</v>
      </c>
      <c r="F20">
        <v>3100</v>
      </c>
      <c r="G20" s="1">
        <v>38899</v>
      </c>
      <c r="H20" t="s">
        <v>1757</v>
      </c>
      <c r="I20" s="27" t="s">
        <v>1878</v>
      </c>
      <c r="J20">
        <v>0</v>
      </c>
      <c r="K20">
        <v>285.3</v>
      </c>
      <c r="L20">
        <v>0</v>
      </c>
      <c r="M20">
        <v>-285.3</v>
      </c>
      <c r="N20" t="s">
        <v>1290</v>
      </c>
    </row>
    <row r="21" spans="1:14">
      <c r="A21">
        <v>101010102001</v>
      </c>
      <c r="B21" t="s">
        <v>2902</v>
      </c>
      <c r="C21" t="s">
        <v>2626</v>
      </c>
      <c r="D21" t="s">
        <v>1288</v>
      </c>
      <c r="E21" t="s">
        <v>2628</v>
      </c>
      <c r="F21">
        <v>3101</v>
      </c>
      <c r="G21" s="1">
        <v>38899</v>
      </c>
      <c r="H21" t="s">
        <v>1757</v>
      </c>
      <c r="I21" s="27" t="s">
        <v>1878</v>
      </c>
      <c r="J21">
        <v>0</v>
      </c>
      <c r="K21">
        <v>192.7</v>
      </c>
      <c r="L21">
        <v>0</v>
      </c>
      <c r="M21">
        <v>-192.7</v>
      </c>
      <c r="N21" t="s">
        <v>1290</v>
      </c>
    </row>
    <row r="22" spans="1:14">
      <c r="A22">
        <v>101010102001</v>
      </c>
      <c r="B22" t="s">
        <v>2902</v>
      </c>
      <c r="C22" t="s">
        <v>2626</v>
      </c>
      <c r="D22" t="s">
        <v>1288</v>
      </c>
      <c r="E22" t="s">
        <v>2628</v>
      </c>
      <c r="F22">
        <v>3105</v>
      </c>
      <c r="G22" s="1">
        <v>38899</v>
      </c>
      <c r="H22" t="s">
        <v>1760</v>
      </c>
      <c r="I22" s="27" t="s">
        <v>1878</v>
      </c>
      <c r="J22">
        <v>0</v>
      </c>
      <c r="K22">
        <v>84.85</v>
      </c>
      <c r="L22">
        <v>0</v>
      </c>
      <c r="M22">
        <v>-84.85</v>
      </c>
      <c r="N22" t="s">
        <v>1290</v>
      </c>
    </row>
    <row r="23" spans="1:14">
      <c r="A23">
        <v>101010102001</v>
      </c>
      <c r="B23" t="s">
        <v>2902</v>
      </c>
      <c r="C23" t="s">
        <v>2626</v>
      </c>
      <c r="D23" t="s">
        <v>1288</v>
      </c>
      <c r="E23" t="s">
        <v>2628</v>
      </c>
      <c r="F23">
        <v>3135</v>
      </c>
      <c r="G23" s="1">
        <v>38904</v>
      </c>
      <c r="H23" t="s">
        <v>3926</v>
      </c>
      <c r="I23" s="27" t="s">
        <v>1878</v>
      </c>
      <c r="J23">
        <v>0</v>
      </c>
      <c r="K23">
        <v>6102.18</v>
      </c>
      <c r="L23">
        <v>0</v>
      </c>
      <c r="M23">
        <v>-6102.18</v>
      </c>
      <c r="N23" t="s">
        <v>1290</v>
      </c>
    </row>
    <row r="24" spans="1:14">
      <c r="A24">
        <v>101010102001</v>
      </c>
      <c r="B24" t="s">
        <v>2902</v>
      </c>
      <c r="C24" t="s">
        <v>2626</v>
      </c>
      <c r="D24" t="s">
        <v>1288</v>
      </c>
      <c r="E24" t="s">
        <v>2628</v>
      </c>
      <c r="F24">
        <v>3111</v>
      </c>
      <c r="G24" s="1">
        <v>38899</v>
      </c>
      <c r="H24" t="s">
        <v>1761</v>
      </c>
      <c r="I24" s="27" t="s">
        <v>1878</v>
      </c>
      <c r="J24">
        <v>0</v>
      </c>
      <c r="K24">
        <v>383.2</v>
      </c>
      <c r="L24">
        <v>0</v>
      </c>
      <c r="M24">
        <v>-383.2</v>
      </c>
      <c r="N24" t="s">
        <v>1290</v>
      </c>
    </row>
    <row r="25" spans="1:14">
      <c r="A25">
        <v>101010102001</v>
      </c>
      <c r="B25" t="s">
        <v>2902</v>
      </c>
      <c r="C25" t="s">
        <v>2626</v>
      </c>
      <c r="D25" t="s">
        <v>1288</v>
      </c>
      <c r="E25" t="s">
        <v>2628</v>
      </c>
      <c r="F25">
        <v>3102</v>
      </c>
      <c r="G25" s="1">
        <v>38899</v>
      </c>
      <c r="H25" t="s">
        <v>1758</v>
      </c>
      <c r="I25" s="27" t="s">
        <v>1878</v>
      </c>
      <c r="J25">
        <v>0</v>
      </c>
      <c r="K25">
        <v>100</v>
      </c>
      <c r="L25">
        <v>0</v>
      </c>
      <c r="M25">
        <v>-100</v>
      </c>
      <c r="N25" t="s">
        <v>1290</v>
      </c>
    </row>
    <row r="26" spans="1:14" ht="13.5" thickBot="1">
      <c r="A26">
        <v>101010102001</v>
      </c>
      <c r="B26" t="s">
        <v>2902</v>
      </c>
      <c r="C26" t="s">
        <v>2626</v>
      </c>
      <c r="D26" t="s">
        <v>1288</v>
      </c>
      <c r="E26" t="s">
        <v>2628</v>
      </c>
      <c r="F26">
        <v>3124</v>
      </c>
      <c r="G26" s="1">
        <v>38902</v>
      </c>
      <c r="H26" t="s">
        <v>1778</v>
      </c>
      <c r="I26" s="27" t="s">
        <v>1878</v>
      </c>
      <c r="J26">
        <v>0</v>
      </c>
      <c r="K26">
        <v>155</v>
      </c>
      <c r="L26">
        <v>0</v>
      </c>
      <c r="M26">
        <v>-155</v>
      </c>
      <c r="N26" t="s">
        <v>1290</v>
      </c>
    </row>
    <row r="27" spans="1:14" s="24" customFormat="1">
      <c r="A27" s="23">
        <v>101010102001</v>
      </c>
      <c r="B27" s="24" t="s">
        <v>2902</v>
      </c>
      <c r="C27" s="24" t="s">
        <v>2626</v>
      </c>
      <c r="D27" s="24" t="s">
        <v>1288</v>
      </c>
      <c r="E27" s="24" t="s">
        <v>2628</v>
      </c>
      <c r="F27" s="24">
        <v>3118</v>
      </c>
      <c r="G27" s="25">
        <v>38901</v>
      </c>
      <c r="H27" s="24" t="s">
        <v>1767</v>
      </c>
      <c r="I27" s="24" t="s">
        <v>1767</v>
      </c>
      <c r="J27" s="24">
        <v>0</v>
      </c>
      <c r="K27" s="24">
        <v>990</v>
      </c>
      <c r="L27" s="24">
        <v>0</v>
      </c>
      <c r="M27" s="24">
        <v>-990</v>
      </c>
      <c r="N27" s="24" t="s">
        <v>1290</v>
      </c>
    </row>
    <row r="28" spans="1:14" s="30" customFormat="1" ht="13.5" thickBot="1">
      <c r="A28" s="29">
        <v>101010102001</v>
      </c>
      <c r="B28" s="30" t="s">
        <v>2902</v>
      </c>
      <c r="C28" s="30" t="s">
        <v>2626</v>
      </c>
      <c r="D28" s="30" t="s">
        <v>1288</v>
      </c>
      <c r="E28" s="30" t="s">
        <v>2628</v>
      </c>
      <c r="F28" s="30">
        <v>3117</v>
      </c>
      <c r="G28" s="31">
        <v>38901</v>
      </c>
      <c r="H28" s="30" t="s">
        <v>1766</v>
      </c>
      <c r="I28" s="30" t="s">
        <v>1766</v>
      </c>
      <c r="J28" s="30">
        <v>0</v>
      </c>
      <c r="K28" s="30">
        <v>1980</v>
      </c>
      <c r="L28" s="30">
        <v>0</v>
      </c>
      <c r="M28" s="30">
        <v>-1980</v>
      </c>
      <c r="N28" s="30" t="s">
        <v>1290</v>
      </c>
    </row>
    <row r="29" spans="1:14">
      <c r="A29">
        <v>101010102001</v>
      </c>
      <c r="B29" t="s">
        <v>2902</v>
      </c>
      <c r="C29" t="s">
        <v>2626</v>
      </c>
      <c r="D29" t="s">
        <v>1288</v>
      </c>
      <c r="E29" t="s">
        <v>2628</v>
      </c>
      <c r="F29">
        <v>3148</v>
      </c>
      <c r="G29" s="1">
        <v>38905</v>
      </c>
      <c r="H29" t="s">
        <v>659</v>
      </c>
      <c r="I29" t="s">
        <v>1322</v>
      </c>
      <c r="J29">
        <v>0</v>
      </c>
      <c r="K29">
        <v>3372.28</v>
      </c>
      <c r="L29">
        <v>0</v>
      </c>
      <c r="M29">
        <v>-3372.28</v>
      </c>
      <c r="N29" t="s">
        <v>1290</v>
      </c>
    </row>
    <row r="30" spans="1:14">
      <c r="A30">
        <v>101010102001</v>
      </c>
      <c r="B30" t="s">
        <v>2902</v>
      </c>
      <c r="C30" t="s">
        <v>2626</v>
      </c>
      <c r="D30" t="s">
        <v>1288</v>
      </c>
      <c r="E30" t="s">
        <v>2628</v>
      </c>
      <c r="F30">
        <v>3158</v>
      </c>
      <c r="G30" s="1">
        <v>38908</v>
      </c>
      <c r="H30" t="s">
        <v>677</v>
      </c>
      <c r="I30" t="s">
        <v>1322</v>
      </c>
      <c r="J30">
        <v>0</v>
      </c>
      <c r="K30">
        <v>7793.71</v>
      </c>
      <c r="L30">
        <v>0</v>
      </c>
      <c r="M30">
        <v>-7793.71</v>
      </c>
      <c r="N30" t="s">
        <v>1290</v>
      </c>
    </row>
    <row r="31" spans="1:14">
      <c r="A31">
        <v>101010102001</v>
      </c>
      <c r="B31" t="s">
        <v>2902</v>
      </c>
      <c r="C31" t="s">
        <v>2626</v>
      </c>
      <c r="D31" t="s">
        <v>1288</v>
      </c>
      <c r="E31" t="s">
        <v>2628</v>
      </c>
      <c r="F31">
        <v>3120</v>
      </c>
      <c r="G31" s="1">
        <v>38901</v>
      </c>
      <c r="H31" t="s">
        <v>1769</v>
      </c>
      <c r="I31" t="s">
        <v>1322</v>
      </c>
      <c r="J31">
        <v>0</v>
      </c>
      <c r="K31">
        <v>950.45</v>
      </c>
      <c r="L31">
        <v>0</v>
      </c>
      <c r="M31">
        <v>-950.45</v>
      </c>
      <c r="N31" t="s">
        <v>1290</v>
      </c>
    </row>
    <row r="32" spans="1:14" ht="13.5" thickBot="1">
      <c r="A32">
        <v>101010102001</v>
      </c>
      <c r="B32" t="s">
        <v>2902</v>
      </c>
      <c r="C32" t="s">
        <v>2626</v>
      </c>
      <c r="D32" t="s">
        <v>1288</v>
      </c>
      <c r="E32" t="s">
        <v>2628</v>
      </c>
      <c r="F32">
        <v>3136</v>
      </c>
      <c r="G32" s="1">
        <v>38904</v>
      </c>
      <c r="H32" t="s">
        <v>3927</v>
      </c>
      <c r="I32" t="s">
        <v>1322</v>
      </c>
      <c r="J32">
        <v>0</v>
      </c>
      <c r="K32">
        <v>3372.28</v>
      </c>
      <c r="L32">
        <v>0</v>
      </c>
      <c r="M32">
        <v>-3372.28</v>
      </c>
      <c r="N32" t="s">
        <v>1290</v>
      </c>
    </row>
    <row r="33" spans="1:14" s="24" customFormat="1">
      <c r="A33" s="23">
        <v>101010102001</v>
      </c>
      <c r="B33" s="24" t="s">
        <v>2902</v>
      </c>
      <c r="C33" s="24" t="s">
        <v>2626</v>
      </c>
      <c r="D33" s="24" t="s">
        <v>1288</v>
      </c>
      <c r="E33" s="24" t="s">
        <v>2628</v>
      </c>
      <c r="F33" s="24">
        <v>3294</v>
      </c>
      <c r="G33" s="25">
        <v>38929</v>
      </c>
      <c r="H33" s="24" t="s">
        <v>2138</v>
      </c>
      <c r="I33" s="24" t="s">
        <v>1332</v>
      </c>
      <c r="J33" s="24">
        <v>0</v>
      </c>
      <c r="K33" s="24">
        <v>5479.51</v>
      </c>
      <c r="L33" s="24">
        <v>0</v>
      </c>
      <c r="M33" s="24">
        <v>-5479.51</v>
      </c>
      <c r="N33" s="24" t="s">
        <v>1290</v>
      </c>
    </row>
    <row r="34" spans="1:14" s="30" customFormat="1" ht="13.5" thickBot="1">
      <c r="A34" s="29">
        <v>101010102001</v>
      </c>
      <c r="B34" s="30" t="s">
        <v>2902</v>
      </c>
      <c r="C34" s="30" t="s">
        <v>2626</v>
      </c>
      <c r="D34" s="30" t="s">
        <v>1288</v>
      </c>
      <c r="E34" s="30" t="s">
        <v>2628</v>
      </c>
      <c r="F34" s="30">
        <v>3223</v>
      </c>
      <c r="G34" s="31">
        <v>38919</v>
      </c>
      <c r="H34" s="30" t="s">
        <v>2526</v>
      </c>
      <c r="I34" s="30" t="s">
        <v>1332</v>
      </c>
      <c r="J34" s="30">
        <v>0</v>
      </c>
      <c r="K34" s="30">
        <v>3722.59</v>
      </c>
      <c r="L34" s="30">
        <v>0</v>
      </c>
      <c r="M34" s="30">
        <v>-3722.59</v>
      </c>
      <c r="N34" s="30" t="s">
        <v>1290</v>
      </c>
    </row>
    <row r="35" spans="1:14">
      <c r="A35">
        <v>101010102001</v>
      </c>
      <c r="B35" t="s">
        <v>2902</v>
      </c>
      <c r="C35" t="s">
        <v>2626</v>
      </c>
      <c r="D35" t="s">
        <v>1288</v>
      </c>
      <c r="E35" t="s">
        <v>2628</v>
      </c>
      <c r="F35">
        <v>3166</v>
      </c>
      <c r="G35" s="1">
        <v>38901</v>
      </c>
      <c r="H35" t="s">
        <v>1770</v>
      </c>
      <c r="I35" t="s">
        <v>1316</v>
      </c>
      <c r="J35">
        <v>0</v>
      </c>
      <c r="K35">
        <v>7825.43</v>
      </c>
      <c r="L35">
        <v>0</v>
      </c>
      <c r="M35">
        <v>-7825.43</v>
      </c>
      <c r="N35" t="s">
        <v>1290</v>
      </c>
    </row>
    <row r="36" spans="1:14">
      <c r="A36">
        <v>101010102001</v>
      </c>
      <c r="B36" t="s">
        <v>2902</v>
      </c>
      <c r="C36" t="s">
        <v>2626</v>
      </c>
      <c r="D36" t="s">
        <v>1288</v>
      </c>
      <c r="E36" t="s">
        <v>2628</v>
      </c>
      <c r="F36">
        <v>3172</v>
      </c>
      <c r="G36" s="1">
        <v>38912</v>
      </c>
      <c r="H36" t="s">
        <v>709</v>
      </c>
      <c r="I36" t="s">
        <v>1316</v>
      </c>
      <c r="J36">
        <v>0</v>
      </c>
      <c r="K36">
        <v>20100.18</v>
      </c>
      <c r="L36">
        <v>0</v>
      </c>
      <c r="M36">
        <v>-20100.18</v>
      </c>
      <c r="N36" t="s">
        <v>1290</v>
      </c>
    </row>
    <row r="37" spans="1:14">
      <c r="A37">
        <v>101010102001</v>
      </c>
      <c r="B37" t="s">
        <v>2902</v>
      </c>
      <c r="C37" t="s">
        <v>2626</v>
      </c>
      <c r="D37" t="s">
        <v>1288</v>
      </c>
      <c r="E37" t="s">
        <v>2628</v>
      </c>
      <c r="F37">
        <v>3167</v>
      </c>
      <c r="G37" s="1">
        <v>38911</v>
      </c>
      <c r="H37" t="s">
        <v>698</v>
      </c>
      <c r="I37" t="s">
        <v>1316</v>
      </c>
      <c r="J37">
        <v>0</v>
      </c>
      <c r="K37">
        <v>9564.9699999999993</v>
      </c>
      <c r="L37">
        <v>0</v>
      </c>
      <c r="M37">
        <v>-9564.9699999999993</v>
      </c>
      <c r="N37" t="s">
        <v>1290</v>
      </c>
    </row>
    <row r="38" spans="1:14">
      <c r="A38">
        <v>101010102001</v>
      </c>
      <c r="B38" t="s">
        <v>2902</v>
      </c>
      <c r="C38" t="s">
        <v>2626</v>
      </c>
      <c r="D38" t="s">
        <v>1288</v>
      </c>
      <c r="E38" t="s">
        <v>2628</v>
      </c>
      <c r="F38">
        <v>3220</v>
      </c>
      <c r="G38" s="1">
        <v>38919</v>
      </c>
      <c r="H38" t="s">
        <v>2525</v>
      </c>
      <c r="I38" t="s">
        <v>1316</v>
      </c>
      <c r="J38">
        <v>0</v>
      </c>
      <c r="K38">
        <v>19999.7</v>
      </c>
      <c r="L38">
        <v>0</v>
      </c>
      <c r="M38">
        <v>-19999.7</v>
      </c>
      <c r="N38" t="s">
        <v>1290</v>
      </c>
    </row>
    <row r="39" spans="1:14">
      <c r="A39">
        <v>101010102001</v>
      </c>
      <c r="B39" t="s">
        <v>2902</v>
      </c>
      <c r="C39" t="s">
        <v>2626</v>
      </c>
      <c r="D39" t="s">
        <v>1288</v>
      </c>
      <c r="E39" t="s">
        <v>2628</v>
      </c>
      <c r="F39">
        <v>3259</v>
      </c>
      <c r="G39" s="1">
        <v>38929</v>
      </c>
      <c r="H39" t="s">
        <v>2136</v>
      </c>
      <c r="I39" t="s">
        <v>1316</v>
      </c>
      <c r="J39">
        <v>0</v>
      </c>
      <c r="K39">
        <v>16955.52</v>
      </c>
      <c r="L39">
        <v>0</v>
      </c>
      <c r="M39">
        <v>-16955.52</v>
      </c>
      <c r="N39" t="s">
        <v>1290</v>
      </c>
    </row>
    <row r="40" spans="1:14">
      <c r="A40">
        <v>101010102001</v>
      </c>
      <c r="B40" t="s">
        <v>2902</v>
      </c>
      <c r="C40" t="s">
        <v>2626</v>
      </c>
      <c r="D40" t="s">
        <v>1288</v>
      </c>
      <c r="E40" t="s">
        <v>2628</v>
      </c>
      <c r="F40">
        <v>3260</v>
      </c>
      <c r="G40" s="1">
        <v>38929</v>
      </c>
      <c r="H40" t="s">
        <v>2136</v>
      </c>
      <c r="I40" t="s">
        <v>1316</v>
      </c>
      <c r="J40">
        <v>0</v>
      </c>
      <c r="K40">
        <v>13477.69</v>
      </c>
      <c r="L40">
        <v>0</v>
      </c>
      <c r="M40">
        <v>-13477.69</v>
      </c>
      <c r="N40" t="s">
        <v>1290</v>
      </c>
    </row>
    <row r="41" spans="1:14">
      <c r="A41">
        <v>101010102001</v>
      </c>
      <c r="B41" t="s">
        <v>2902</v>
      </c>
      <c r="C41" t="s">
        <v>2626</v>
      </c>
      <c r="D41" t="s">
        <v>1288</v>
      </c>
      <c r="E41" t="s">
        <v>2628</v>
      </c>
      <c r="F41">
        <v>3137</v>
      </c>
      <c r="G41" s="1">
        <v>38904</v>
      </c>
      <c r="H41" t="s">
        <v>3928</v>
      </c>
      <c r="I41" t="s">
        <v>1316</v>
      </c>
      <c r="J41">
        <v>0</v>
      </c>
      <c r="K41">
        <v>16606.099999999999</v>
      </c>
      <c r="L41">
        <v>0</v>
      </c>
      <c r="M41">
        <v>-16606.099999999999</v>
      </c>
      <c r="N41" t="s">
        <v>1290</v>
      </c>
    </row>
    <row r="42" spans="1:14">
      <c r="A42">
        <v>101010102001</v>
      </c>
      <c r="B42" t="s">
        <v>2902</v>
      </c>
      <c r="C42" t="s">
        <v>2626</v>
      </c>
      <c r="D42" t="s">
        <v>1288</v>
      </c>
      <c r="E42" t="s">
        <v>2628</v>
      </c>
      <c r="F42">
        <v>3242</v>
      </c>
      <c r="G42" s="1">
        <v>38922</v>
      </c>
      <c r="H42" t="s">
        <v>2536</v>
      </c>
      <c r="I42" t="s">
        <v>1316</v>
      </c>
      <c r="J42">
        <v>0</v>
      </c>
      <c r="K42">
        <v>14855.38</v>
      </c>
      <c r="L42">
        <v>0</v>
      </c>
      <c r="M42">
        <v>-14855.38</v>
      </c>
      <c r="N42" t="s">
        <v>1290</v>
      </c>
    </row>
    <row r="43" spans="1:14">
      <c r="A43">
        <v>101010102001</v>
      </c>
      <c r="B43" t="s">
        <v>2902</v>
      </c>
      <c r="C43" t="s">
        <v>2626</v>
      </c>
      <c r="D43" t="s">
        <v>1288</v>
      </c>
      <c r="E43" t="s">
        <v>2628</v>
      </c>
      <c r="F43">
        <v>3250</v>
      </c>
      <c r="G43" s="1">
        <v>38926</v>
      </c>
      <c r="H43" t="s">
        <v>893</v>
      </c>
      <c r="I43" t="s">
        <v>1316</v>
      </c>
      <c r="J43">
        <v>0</v>
      </c>
      <c r="K43">
        <v>23043.87</v>
      </c>
      <c r="L43">
        <v>0</v>
      </c>
      <c r="M43">
        <v>-23043.87</v>
      </c>
      <c r="N43" t="s">
        <v>1290</v>
      </c>
    </row>
    <row r="44" spans="1:14">
      <c r="A44">
        <v>101010102001</v>
      </c>
      <c r="B44" t="s">
        <v>2902</v>
      </c>
      <c r="C44" t="s">
        <v>2626</v>
      </c>
      <c r="D44" t="s">
        <v>1288</v>
      </c>
      <c r="E44" t="s">
        <v>2628</v>
      </c>
      <c r="F44">
        <v>3236</v>
      </c>
      <c r="G44" s="1">
        <v>38924</v>
      </c>
      <c r="H44" t="s">
        <v>2542</v>
      </c>
      <c r="I44" t="s">
        <v>1316</v>
      </c>
      <c r="J44">
        <v>0</v>
      </c>
      <c r="K44">
        <v>8042.88</v>
      </c>
      <c r="L44">
        <v>0</v>
      </c>
      <c r="M44">
        <v>-8042.88</v>
      </c>
      <c r="N44" t="s">
        <v>1290</v>
      </c>
    </row>
    <row r="45" spans="1:14">
      <c r="A45">
        <v>101010102001</v>
      </c>
      <c r="B45" t="s">
        <v>2902</v>
      </c>
      <c r="C45" t="s">
        <v>2626</v>
      </c>
      <c r="D45" t="s">
        <v>1288</v>
      </c>
      <c r="E45" t="s">
        <v>2628</v>
      </c>
      <c r="F45">
        <v>3211</v>
      </c>
      <c r="G45" s="1">
        <v>38918</v>
      </c>
      <c r="H45" t="s">
        <v>2516</v>
      </c>
      <c r="I45" t="s">
        <v>1316</v>
      </c>
      <c r="J45">
        <v>0</v>
      </c>
      <c r="K45">
        <v>19999.7</v>
      </c>
      <c r="L45">
        <v>0</v>
      </c>
      <c r="M45">
        <v>-19999.7</v>
      </c>
      <c r="N45" t="s">
        <v>1290</v>
      </c>
    </row>
    <row r="46" spans="1:14">
      <c r="A46">
        <v>101010102001</v>
      </c>
      <c r="B46" t="s">
        <v>2902</v>
      </c>
      <c r="C46" t="s">
        <v>2626</v>
      </c>
      <c r="D46" t="s">
        <v>1288</v>
      </c>
      <c r="E46" t="s">
        <v>2628</v>
      </c>
      <c r="F46">
        <v>3238</v>
      </c>
      <c r="G46" s="1">
        <v>38924</v>
      </c>
      <c r="H46" t="s">
        <v>2543</v>
      </c>
      <c r="I46" t="s">
        <v>1316</v>
      </c>
      <c r="J46">
        <v>0</v>
      </c>
      <c r="K46">
        <v>8042.88</v>
      </c>
      <c r="L46">
        <v>0</v>
      </c>
      <c r="M46">
        <v>-8042.88</v>
      </c>
      <c r="N46" t="s">
        <v>1290</v>
      </c>
    </row>
    <row r="47" spans="1:14">
      <c r="A47">
        <v>101010102001</v>
      </c>
      <c r="B47" t="s">
        <v>2902</v>
      </c>
      <c r="C47" t="s">
        <v>2626</v>
      </c>
      <c r="D47" t="s">
        <v>1288</v>
      </c>
      <c r="E47" t="s">
        <v>2628</v>
      </c>
      <c r="F47">
        <v>3119</v>
      </c>
      <c r="G47" s="1">
        <v>38901</v>
      </c>
      <c r="H47" t="s">
        <v>1768</v>
      </c>
      <c r="I47" t="s">
        <v>1316</v>
      </c>
      <c r="J47">
        <v>0</v>
      </c>
      <c r="K47">
        <v>6556</v>
      </c>
      <c r="L47">
        <v>0</v>
      </c>
      <c r="M47">
        <v>-6556</v>
      </c>
      <c r="N47" t="s">
        <v>1290</v>
      </c>
    </row>
    <row r="48" spans="1:14">
      <c r="A48">
        <v>101010102001</v>
      </c>
      <c r="B48" t="s">
        <v>2902</v>
      </c>
      <c r="C48" t="s">
        <v>2626</v>
      </c>
      <c r="D48" t="s">
        <v>1288</v>
      </c>
      <c r="E48" t="s">
        <v>2628</v>
      </c>
      <c r="F48">
        <v>3121</v>
      </c>
      <c r="G48" s="1">
        <v>38902</v>
      </c>
      <c r="H48" t="s">
        <v>1776</v>
      </c>
      <c r="I48" t="s">
        <v>1316</v>
      </c>
      <c r="J48">
        <v>0</v>
      </c>
      <c r="K48">
        <v>21848.45</v>
      </c>
      <c r="L48">
        <v>0</v>
      </c>
      <c r="M48">
        <v>-21848.45</v>
      </c>
      <c r="N48" t="s">
        <v>1290</v>
      </c>
    </row>
    <row r="49" spans="1:14">
      <c r="A49">
        <v>101010102001</v>
      </c>
      <c r="B49" t="s">
        <v>2902</v>
      </c>
      <c r="C49" t="s">
        <v>2626</v>
      </c>
      <c r="D49" t="s">
        <v>1288</v>
      </c>
      <c r="E49" t="s">
        <v>2628</v>
      </c>
      <c r="F49">
        <v>3205</v>
      </c>
      <c r="G49" s="1">
        <v>38916</v>
      </c>
      <c r="H49" t="s">
        <v>1223</v>
      </c>
      <c r="I49" t="s">
        <v>1316</v>
      </c>
      <c r="J49">
        <v>0</v>
      </c>
      <c r="K49">
        <v>20100.18</v>
      </c>
      <c r="L49">
        <v>0</v>
      </c>
      <c r="M49">
        <v>-20100.18</v>
      </c>
      <c r="N49" t="s">
        <v>1290</v>
      </c>
    </row>
    <row r="50" spans="1:14">
      <c r="A50">
        <v>101010102001</v>
      </c>
      <c r="B50" t="s">
        <v>2902</v>
      </c>
      <c r="C50" t="s">
        <v>2626</v>
      </c>
      <c r="D50" t="s">
        <v>1288</v>
      </c>
      <c r="E50" t="s">
        <v>2628</v>
      </c>
      <c r="F50">
        <v>3251</v>
      </c>
      <c r="G50" s="1">
        <v>38926</v>
      </c>
      <c r="H50" t="s">
        <v>894</v>
      </c>
      <c r="I50" t="s">
        <v>1316</v>
      </c>
      <c r="J50">
        <v>0</v>
      </c>
      <c r="K50">
        <v>24468.41</v>
      </c>
      <c r="L50">
        <v>0</v>
      </c>
      <c r="M50">
        <v>-24468.41</v>
      </c>
      <c r="N50" t="s">
        <v>1290</v>
      </c>
    </row>
    <row r="51" spans="1:14">
      <c r="A51">
        <v>101010102001</v>
      </c>
      <c r="B51" t="s">
        <v>2902</v>
      </c>
      <c r="C51" t="s">
        <v>2626</v>
      </c>
      <c r="D51" t="s">
        <v>1288</v>
      </c>
      <c r="E51" t="s">
        <v>2628</v>
      </c>
      <c r="F51">
        <v>3147</v>
      </c>
      <c r="G51" s="1">
        <v>38905</v>
      </c>
      <c r="H51" t="s">
        <v>658</v>
      </c>
      <c r="I51" t="s">
        <v>1316</v>
      </c>
      <c r="J51">
        <v>0</v>
      </c>
      <c r="K51">
        <v>31461.48</v>
      </c>
      <c r="L51">
        <v>0</v>
      </c>
      <c r="M51">
        <v>-31461.48</v>
      </c>
      <c r="N51" t="s">
        <v>1290</v>
      </c>
    </row>
    <row r="52" spans="1:14">
      <c r="A52">
        <v>101010102001</v>
      </c>
      <c r="B52" t="s">
        <v>2902</v>
      </c>
      <c r="C52" t="s">
        <v>2626</v>
      </c>
      <c r="D52" t="s">
        <v>1288</v>
      </c>
      <c r="E52" t="s">
        <v>2628</v>
      </c>
      <c r="F52">
        <v>3171</v>
      </c>
      <c r="G52" s="1">
        <v>38912</v>
      </c>
      <c r="H52" t="s">
        <v>708</v>
      </c>
      <c r="I52" t="s">
        <v>1316</v>
      </c>
      <c r="J52">
        <v>0</v>
      </c>
      <c r="K52">
        <v>19999.7</v>
      </c>
      <c r="L52">
        <v>0</v>
      </c>
      <c r="M52">
        <v>-19999.7</v>
      </c>
      <c r="N52" t="s">
        <v>1290</v>
      </c>
    </row>
    <row r="53" spans="1:14">
      <c r="A53">
        <v>101010102001</v>
      </c>
      <c r="B53" t="s">
        <v>2902</v>
      </c>
      <c r="C53" t="s">
        <v>2626</v>
      </c>
      <c r="D53" t="s">
        <v>1288</v>
      </c>
      <c r="E53" t="s">
        <v>2628</v>
      </c>
      <c r="F53">
        <v>3234</v>
      </c>
      <c r="G53" s="1">
        <v>38924</v>
      </c>
      <c r="H53" t="s">
        <v>2541</v>
      </c>
      <c r="I53" t="s">
        <v>1316</v>
      </c>
      <c r="J53">
        <v>0</v>
      </c>
      <c r="K53">
        <v>14855.38</v>
      </c>
      <c r="L53">
        <v>0</v>
      </c>
      <c r="M53">
        <v>-14855.38</v>
      </c>
      <c r="N53" t="s">
        <v>1290</v>
      </c>
    </row>
    <row r="54" spans="1:14" ht="13.5" thickBot="1">
      <c r="A54">
        <v>101010102001</v>
      </c>
      <c r="B54" t="s">
        <v>2902</v>
      </c>
      <c r="C54" t="s">
        <v>2626</v>
      </c>
      <c r="D54" t="s">
        <v>1288</v>
      </c>
      <c r="E54" t="s">
        <v>2628</v>
      </c>
      <c r="F54">
        <v>3203</v>
      </c>
      <c r="G54" s="1">
        <v>38916</v>
      </c>
      <c r="H54" t="s">
        <v>1222</v>
      </c>
      <c r="I54" t="s">
        <v>1316</v>
      </c>
      <c r="J54">
        <v>0</v>
      </c>
      <c r="K54">
        <v>11043.57</v>
      </c>
      <c r="L54">
        <v>0</v>
      </c>
      <c r="M54">
        <v>-11043.57</v>
      </c>
      <c r="N54" t="s">
        <v>1290</v>
      </c>
    </row>
    <row r="55" spans="1:14" s="24" customFormat="1">
      <c r="A55" s="23">
        <v>101010102001</v>
      </c>
      <c r="B55" s="24" t="s">
        <v>2902</v>
      </c>
      <c r="C55" s="24" t="s">
        <v>2626</v>
      </c>
      <c r="D55" s="24" t="s">
        <v>1288</v>
      </c>
      <c r="E55" s="24" t="s">
        <v>2628</v>
      </c>
      <c r="F55" s="24">
        <v>3261</v>
      </c>
      <c r="G55" s="25">
        <v>38929</v>
      </c>
      <c r="H55" s="24" t="s">
        <v>2137</v>
      </c>
      <c r="I55" s="24" t="s">
        <v>2137</v>
      </c>
      <c r="J55" s="24">
        <v>0</v>
      </c>
      <c r="K55" s="24">
        <v>129.22</v>
      </c>
      <c r="L55" s="24">
        <v>0</v>
      </c>
      <c r="M55" s="24">
        <v>-129.22</v>
      </c>
      <c r="N55" s="24" t="s">
        <v>1290</v>
      </c>
    </row>
    <row r="56" spans="1:14" s="30" customFormat="1" ht="13.5" thickBot="1">
      <c r="A56" s="29">
        <v>101010102001</v>
      </c>
      <c r="B56" s="30" t="s">
        <v>2902</v>
      </c>
      <c r="C56" s="30" t="s">
        <v>2626</v>
      </c>
      <c r="D56" s="30" t="s">
        <v>1288</v>
      </c>
      <c r="E56" s="30" t="s">
        <v>2628</v>
      </c>
      <c r="F56" s="30">
        <v>3261</v>
      </c>
      <c r="G56" s="31">
        <v>38929</v>
      </c>
      <c r="H56" s="30" t="s">
        <v>2137</v>
      </c>
      <c r="I56" s="30" t="s">
        <v>2137</v>
      </c>
      <c r="J56" s="30">
        <v>0</v>
      </c>
      <c r="K56" s="30">
        <v>20590.87</v>
      </c>
      <c r="L56" s="30">
        <v>0</v>
      </c>
      <c r="M56" s="30">
        <v>-20590.87</v>
      </c>
      <c r="N56" s="30" t="s">
        <v>1290</v>
      </c>
    </row>
    <row r="57" spans="1:14" ht="13.5" thickBot="1">
      <c r="A57">
        <v>101010102001</v>
      </c>
      <c r="B57" t="s">
        <v>2902</v>
      </c>
      <c r="C57" t="s">
        <v>2626</v>
      </c>
      <c r="D57" t="s">
        <v>1288</v>
      </c>
      <c r="E57" t="s">
        <v>2632</v>
      </c>
      <c r="F57">
        <v>118</v>
      </c>
      <c r="G57" s="1">
        <v>38912</v>
      </c>
      <c r="H57" t="s">
        <v>712</v>
      </c>
      <c r="I57" t="s">
        <v>279</v>
      </c>
      <c r="J57">
        <v>0</v>
      </c>
      <c r="K57">
        <v>1110.0899999999999</v>
      </c>
      <c r="L57">
        <v>0</v>
      </c>
      <c r="M57">
        <v>-1110.0899999999999</v>
      </c>
      <c r="N57" t="s">
        <v>1290</v>
      </c>
    </row>
    <row r="58" spans="1:14" s="21" customFormat="1" ht="13.5" thickBot="1">
      <c r="A58" s="19">
        <v>101010102001</v>
      </c>
      <c r="B58" s="21" t="s">
        <v>2902</v>
      </c>
      <c r="C58" s="21" t="s">
        <v>2626</v>
      </c>
      <c r="D58" s="21" t="s">
        <v>1288</v>
      </c>
      <c r="E58" s="21" t="s">
        <v>2628</v>
      </c>
      <c r="F58" s="21">
        <v>3170</v>
      </c>
      <c r="G58" s="22">
        <v>38911</v>
      </c>
      <c r="H58" s="21" t="s">
        <v>700</v>
      </c>
      <c r="I58" s="21" t="s">
        <v>700</v>
      </c>
      <c r="J58" s="21">
        <v>0</v>
      </c>
      <c r="K58" s="21">
        <v>15.68</v>
      </c>
      <c r="L58" s="21">
        <v>0</v>
      </c>
      <c r="M58" s="21">
        <v>-15.68</v>
      </c>
      <c r="N58" s="21" t="s">
        <v>1290</v>
      </c>
    </row>
    <row r="59" spans="1:14">
      <c r="A59">
        <v>101010102001</v>
      </c>
      <c r="B59" t="s">
        <v>2902</v>
      </c>
      <c r="C59" t="s">
        <v>2626</v>
      </c>
      <c r="D59" t="s">
        <v>1288</v>
      </c>
      <c r="E59" t="s">
        <v>2628</v>
      </c>
      <c r="F59">
        <v>3221</v>
      </c>
      <c r="G59" s="1">
        <v>38919</v>
      </c>
      <c r="H59" t="s">
        <v>438</v>
      </c>
      <c r="I59" t="s">
        <v>285</v>
      </c>
      <c r="J59">
        <v>0</v>
      </c>
      <c r="K59">
        <v>80</v>
      </c>
      <c r="L59">
        <v>0</v>
      </c>
      <c r="M59">
        <v>-80</v>
      </c>
      <c r="N59" t="s">
        <v>1290</v>
      </c>
    </row>
    <row r="60" spans="1:14" ht="13.5" thickBot="1">
      <c r="A60">
        <v>101010102001</v>
      </c>
      <c r="B60" t="s">
        <v>2902</v>
      </c>
      <c r="C60" t="s">
        <v>2626</v>
      </c>
      <c r="D60" t="s">
        <v>1288</v>
      </c>
      <c r="E60" t="s">
        <v>2628</v>
      </c>
      <c r="F60">
        <v>3255</v>
      </c>
      <c r="G60" s="1">
        <v>38926</v>
      </c>
      <c r="H60" t="s">
        <v>2126</v>
      </c>
      <c r="I60" t="s">
        <v>285</v>
      </c>
      <c r="J60">
        <v>0</v>
      </c>
      <c r="K60">
        <v>83.4</v>
      </c>
      <c r="L60">
        <v>0</v>
      </c>
      <c r="M60">
        <v>-83.4</v>
      </c>
      <c r="N60" t="s">
        <v>1290</v>
      </c>
    </row>
    <row r="61" spans="1:14" s="21" customFormat="1" ht="13.5" thickBot="1">
      <c r="A61" s="19">
        <v>101010102001</v>
      </c>
      <c r="B61" s="21" t="s">
        <v>2902</v>
      </c>
      <c r="C61" s="21" t="s">
        <v>2626</v>
      </c>
      <c r="D61" s="21" t="s">
        <v>1288</v>
      </c>
      <c r="E61" s="21" t="s">
        <v>2628</v>
      </c>
      <c r="F61" s="21">
        <v>3240</v>
      </c>
      <c r="G61" s="22">
        <v>38924</v>
      </c>
      <c r="H61" s="21" t="s">
        <v>2544</v>
      </c>
      <c r="I61" s="21" t="s">
        <v>1314</v>
      </c>
      <c r="J61" s="21">
        <v>0</v>
      </c>
      <c r="K61" s="21">
        <v>430</v>
      </c>
      <c r="L61" s="21">
        <v>0</v>
      </c>
      <c r="M61" s="21">
        <v>-430</v>
      </c>
      <c r="N61" s="21" t="s">
        <v>1290</v>
      </c>
    </row>
    <row r="62" spans="1:14" ht="13.5" thickBot="1">
      <c r="A62">
        <v>101010102001</v>
      </c>
      <c r="B62" t="s">
        <v>2902</v>
      </c>
      <c r="C62" t="s">
        <v>2626</v>
      </c>
      <c r="D62" t="s">
        <v>1288</v>
      </c>
      <c r="E62" t="s">
        <v>2628</v>
      </c>
      <c r="F62">
        <v>3224</v>
      </c>
      <c r="G62" s="1">
        <v>38922</v>
      </c>
      <c r="H62" t="s">
        <v>2533</v>
      </c>
      <c r="I62" t="s">
        <v>289</v>
      </c>
      <c r="J62">
        <v>0</v>
      </c>
      <c r="K62">
        <v>70</v>
      </c>
      <c r="L62">
        <v>0</v>
      </c>
      <c r="M62">
        <v>-70</v>
      </c>
      <c r="N62" t="s">
        <v>1290</v>
      </c>
    </row>
    <row r="63" spans="1:14" s="21" customFormat="1" ht="13.5" thickBot="1">
      <c r="A63" s="19">
        <v>101010102001</v>
      </c>
      <c r="B63" s="21" t="s">
        <v>2902</v>
      </c>
      <c r="C63" s="21" t="s">
        <v>2626</v>
      </c>
      <c r="D63" s="21" t="s">
        <v>1288</v>
      </c>
      <c r="E63" s="21" t="s">
        <v>2628</v>
      </c>
      <c r="F63" s="21">
        <v>3174</v>
      </c>
      <c r="G63" s="22">
        <v>38912</v>
      </c>
      <c r="H63" s="21" t="s">
        <v>711</v>
      </c>
      <c r="I63" s="21" t="s">
        <v>1313</v>
      </c>
      <c r="J63" s="21">
        <v>0</v>
      </c>
      <c r="K63" s="21">
        <v>145</v>
      </c>
      <c r="L63" s="21">
        <v>0</v>
      </c>
      <c r="M63" s="21">
        <v>-145</v>
      </c>
      <c r="N63" s="21" t="s">
        <v>1290</v>
      </c>
    </row>
    <row r="64" spans="1:14" ht="13.5" thickBot="1">
      <c r="A64">
        <v>101010102001</v>
      </c>
      <c r="B64" t="s">
        <v>2902</v>
      </c>
      <c r="C64" t="s">
        <v>2626</v>
      </c>
      <c r="D64" t="s">
        <v>1288</v>
      </c>
      <c r="E64" t="s">
        <v>2628</v>
      </c>
      <c r="F64">
        <v>3247</v>
      </c>
      <c r="G64" s="1">
        <v>38925</v>
      </c>
      <c r="H64" t="s">
        <v>888</v>
      </c>
      <c r="I64" t="s">
        <v>3561</v>
      </c>
      <c r="J64">
        <v>0</v>
      </c>
      <c r="K64">
        <v>222</v>
      </c>
      <c r="L64">
        <v>0</v>
      </c>
      <c r="M64">
        <v>-222</v>
      </c>
      <c r="N64" t="s">
        <v>1290</v>
      </c>
    </row>
    <row r="65" spans="1:14" s="21" customFormat="1" ht="13.5" thickBot="1">
      <c r="A65" s="19">
        <v>101010102001</v>
      </c>
      <c r="B65" s="21" t="s">
        <v>2902</v>
      </c>
      <c r="C65" s="21" t="s">
        <v>2626</v>
      </c>
      <c r="D65" s="21" t="s">
        <v>1288</v>
      </c>
      <c r="E65" s="21" t="s">
        <v>2628</v>
      </c>
      <c r="F65" s="21">
        <v>3125</v>
      </c>
      <c r="G65" s="22">
        <v>38902</v>
      </c>
      <c r="H65" s="21" t="s">
        <v>1779</v>
      </c>
      <c r="I65" s="21" t="s">
        <v>1779</v>
      </c>
      <c r="J65" s="21">
        <v>0</v>
      </c>
      <c r="K65" s="21">
        <v>11.96</v>
      </c>
      <c r="L65" s="21">
        <v>0</v>
      </c>
      <c r="M65" s="21">
        <v>-11.96</v>
      </c>
      <c r="N65" s="21" t="s">
        <v>1290</v>
      </c>
    </row>
    <row r="66" spans="1:14">
      <c r="A66">
        <v>101010102001</v>
      </c>
      <c r="B66" t="s">
        <v>2902</v>
      </c>
      <c r="C66" t="s">
        <v>2626</v>
      </c>
      <c r="D66" t="s">
        <v>1288</v>
      </c>
      <c r="E66" t="s">
        <v>2628</v>
      </c>
      <c r="F66">
        <v>3208</v>
      </c>
      <c r="G66" s="1">
        <v>38916</v>
      </c>
      <c r="H66" t="s">
        <v>1226</v>
      </c>
      <c r="I66" t="s">
        <v>280</v>
      </c>
      <c r="J66">
        <v>0</v>
      </c>
      <c r="K66">
        <v>88.8</v>
      </c>
      <c r="L66">
        <v>0</v>
      </c>
      <c r="M66">
        <v>-88.8</v>
      </c>
      <c r="N66" t="s">
        <v>1290</v>
      </c>
    </row>
    <row r="67" spans="1:14">
      <c r="A67">
        <v>101010102001</v>
      </c>
      <c r="B67" t="s">
        <v>2902</v>
      </c>
      <c r="C67" t="s">
        <v>2626</v>
      </c>
      <c r="D67" t="s">
        <v>1288</v>
      </c>
      <c r="E67" t="s">
        <v>2628</v>
      </c>
      <c r="F67">
        <v>3128</v>
      </c>
      <c r="G67" s="1">
        <v>38902</v>
      </c>
      <c r="H67" t="s">
        <v>1780</v>
      </c>
      <c r="I67" t="s">
        <v>1780</v>
      </c>
      <c r="J67">
        <v>0</v>
      </c>
      <c r="K67">
        <v>27.75</v>
      </c>
      <c r="L67">
        <v>0</v>
      </c>
      <c r="M67">
        <v>-27.75</v>
      </c>
      <c r="N67" t="s">
        <v>1290</v>
      </c>
    </row>
    <row r="68" spans="1:14">
      <c r="A68">
        <v>101010102001</v>
      </c>
      <c r="B68" t="s">
        <v>2902</v>
      </c>
      <c r="C68" t="s">
        <v>2626</v>
      </c>
      <c r="D68" t="s">
        <v>1288</v>
      </c>
      <c r="E68" t="s">
        <v>2628</v>
      </c>
      <c r="F68">
        <v>3199</v>
      </c>
      <c r="G68" s="1">
        <v>38915</v>
      </c>
      <c r="H68" t="s">
        <v>1214</v>
      </c>
      <c r="I68" s="27" t="s">
        <v>3526</v>
      </c>
      <c r="J68">
        <v>0</v>
      </c>
      <c r="K68">
        <v>361.08</v>
      </c>
      <c r="L68">
        <v>0</v>
      </c>
      <c r="M68">
        <v>-361.08</v>
      </c>
      <c r="N68" t="s">
        <v>1290</v>
      </c>
    </row>
    <row r="69" spans="1:14">
      <c r="A69">
        <v>101010102001</v>
      </c>
      <c r="B69" t="s">
        <v>2902</v>
      </c>
      <c r="C69" t="s">
        <v>2626</v>
      </c>
      <c r="D69" t="s">
        <v>1288</v>
      </c>
      <c r="E69" t="s">
        <v>2628</v>
      </c>
      <c r="F69">
        <v>3161</v>
      </c>
      <c r="G69" s="1">
        <v>38910</v>
      </c>
      <c r="H69" t="s">
        <v>686</v>
      </c>
      <c r="I69" t="s">
        <v>278</v>
      </c>
      <c r="J69">
        <v>0</v>
      </c>
      <c r="K69">
        <v>5000</v>
      </c>
      <c r="L69">
        <v>0</v>
      </c>
      <c r="M69">
        <v>-5000</v>
      </c>
      <c r="N69" t="s">
        <v>1290</v>
      </c>
    </row>
    <row r="70" spans="1:14" ht="13.5" thickBot="1">
      <c r="A70">
        <v>101010102001</v>
      </c>
      <c r="B70" t="s">
        <v>2902</v>
      </c>
      <c r="C70" t="s">
        <v>2626</v>
      </c>
      <c r="D70" t="s">
        <v>1288</v>
      </c>
      <c r="E70" t="s">
        <v>2628</v>
      </c>
      <c r="F70">
        <v>3162</v>
      </c>
      <c r="G70" s="1">
        <v>38910</v>
      </c>
      <c r="H70" t="s">
        <v>687</v>
      </c>
      <c r="I70" t="s">
        <v>282</v>
      </c>
      <c r="J70">
        <v>0</v>
      </c>
      <c r="K70">
        <v>1065.3</v>
      </c>
      <c r="L70">
        <v>0</v>
      </c>
      <c r="M70">
        <v>-1065.3</v>
      </c>
      <c r="N70" t="s">
        <v>1290</v>
      </c>
    </row>
    <row r="71" spans="1:14" s="24" customFormat="1">
      <c r="A71" s="23">
        <v>101010102001</v>
      </c>
      <c r="B71" s="24" t="s">
        <v>2902</v>
      </c>
      <c r="C71" s="24" t="s">
        <v>2626</v>
      </c>
      <c r="D71" s="24" t="s">
        <v>1288</v>
      </c>
      <c r="E71" s="24" t="s">
        <v>2628</v>
      </c>
      <c r="F71" s="24">
        <v>3212</v>
      </c>
      <c r="G71" s="25">
        <v>38918</v>
      </c>
      <c r="H71" s="24" t="s">
        <v>2517</v>
      </c>
      <c r="I71" s="24" t="s">
        <v>1360</v>
      </c>
      <c r="J71" s="24">
        <v>0</v>
      </c>
      <c r="K71" s="24">
        <v>1361.51</v>
      </c>
      <c r="L71" s="24">
        <v>0</v>
      </c>
      <c r="M71" s="24">
        <v>-1361.51</v>
      </c>
      <c r="N71" s="24" t="s">
        <v>1290</v>
      </c>
    </row>
    <row r="72" spans="1:14" s="30" customFormat="1" ht="13.5" thickBot="1">
      <c r="A72" s="29">
        <v>101010102001</v>
      </c>
      <c r="B72" s="30" t="s">
        <v>2902</v>
      </c>
      <c r="C72" s="30" t="s">
        <v>2626</v>
      </c>
      <c r="D72" s="30" t="s">
        <v>1288</v>
      </c>
      <c r="E72" s="30" t="s">
        <v>2628</v>
      </c>
      <c r="F72" s="30">
        <v>3138</v>
      </c>
      <c r="G72" s="31">
        <v>38904</v>
      </c>
      <c r="H72" s="30" t="s">
        <v>3929</v>
      </c>
      <c r="I72" s="30" t="s">
        <v>287</v>
      </c>
      <c r="J72" s="30">
        <v>0</v>
      </c>
      <c r="K72" s="30">
        <v>9917</v>
      </c>
      <c r="L72" s="30">
        <v>0</v>
      </c>
      <c r="M72" s="30">
        <v>-9917</v>
      </c>
      <c r="N72" s="30" t="s">
        <v>1290</v>
      </c>
    </row>
    <row r="73" spans="1:14">
      <c r="A73">
        <v>101010102001</v>
      </c>
      <c r="B73" t="s">
        <v>2902</v>
      </c>
      <c r="C73" t="s">
        <v>2626</v>
      </c>
      <c r="D73" t="s">
        <v>1288</v>
      </c>
      <c r="E73" t="s">
        <v>2628</v>
      </c>
      <c r="F73">
        <v>3243</v>
      </c>
      <c r="G73" s="1">
        <v>38925</v>
      </c>
      <c r="H73" t="s">
        <v>887</v>
      </c>
      <c r="I73" t="s">
        <v>283</v>
      </c>
      <c r="J73">
        <v>0</v>
      </c>
      <c r="K73">
        <v>666.66</v>
      </c>
      <c r="L73">
        <v>0</v>
      </c>
      <c r="M73">
        <v>-666.66</v>
      </c>
      <c r="N73" t="s">
        <v>1290</v>
      </c>
    </row>
    <row r="74" spans="1:14">
      <c r="A74">
        <v>101010102001</v>
      </c>
      <c r="B74" t="s">
        <v>2902</v>
      </c>
      <c r="C74" t="s">
        <v>2626</v>
      </c>
      <c r="D74" t="s">
        <v>1288</v>
      </c>
      <c r="E74" t="s">
        <v>2628</v>
      </c>
      <c r="F74">
        <v>3248</v>
      </c>
      <c r="G74" s="1">
        <v>38925</v>
      </c>
      <c r="H74" t="s">
        <v>889</v>
      </c>
      <c r="I74" t="s">
        <v>284</v>
      </c>
      <c r="J74">
        <v>0</v>
      </c>
      <c r="K74">
        <v>120</v>
      </c>
      <c r="L74">
        <v>0</v>
      </c>
      <c r="M74">
        <v>-120</v>
      </c>
      <c r="N74" t="s">
        <v>1290</v>
      </c>
    </row>
    <row r="75" spans="1:14">
      <c r="A75">
        <v>101010102001</v>
      </c>
      <c r="B75" t="s">
        <v>2902</v>
      </c>
      <c r="C75" t="s">
        <v>2626</v>
      </c>
      <c r="D75" t="s">
        <v>1288</v>
      </c>
      <c r="E75" t="s">
        <v>2628</v>
      </c>
      <c r="F75">
        <v>3218</v>
      </c>
      <c r="G75" s="1">
        <v>38919</v>
      </c>
      <c r="H75" t="s">
        <v>2523</v>
      </c>
      <c r="I75" t="s">
        <v>2523</v>
      </c>
      <c r="J75">
        <v>0</v>
      </c>
      <c r="K75">
        <v>14855.38</v>
      </c>
      <c r="L75">
        <v>0</v>
      </c>
      <c r="M75">
        <v>-14855.38</v>
      </c>
      <c r="N75" t="s">
        <v>1290</v>
      </c>
    </row>
    <row r="76" spans="1:14">
      <c r="A76">
        <v>101010102001</v>
      </c>
      <c r="B76" t="s">
        <v>2902</v>
      </c>
      <c r="C76" t="s">
        <v>2626</v>
      </c>
      <c r="D76" t="s">
        <v>1288</v>
      </c>
      <c r="E76" t="s">
        <v>2628</v>
      </c>
      <c r="F76">
        <v>3230</v>
      </c>
      <c r="G76" s="1">
        <v>38922</v>
      </c>
      <c r="H76" t="s">
        <v>2534</v>
      </c>
      <c r="I76" t="s">
        <v>2534</v>
      </c>
      <c r="J76">
        <v>0</v>
      </c>
      <c r="K76">
        <v>310.8</v>
      </c>
      <c r="L76">
        <v>0</v>
      </c>
      <c r="M76">
        <v>-310.8</v>
      </c>
      <c r="N76" t="s">
        <v>1290</v>
      </c>
    </row>
    <row r="77" spans="1:14">
      <c r="A77">
        <v>101010102001</v>
      </c>
      <c r="B77" t="s">
        <v>2902</v>
      </c>
      <c r="C77" t="s">
        <v>2626</v>
      </c>
      <c r="D77" t="s">
        <v>1288</v>
      </c>
      <c r="E77" t="s">
        <v>2628</v>
      </c>
      <c r="F77">
        <v>3232</v>
      </c>
      <c r="G77" s="1">
        <v>38922</v>
      </c>
      <c r="H77" t="s">
        <v>2535</v>
      </c>
      <c r="I77" t="s">
        <v>2535</v>
      </c>
      <c r="J77">
        <v>0</v>
      </c>
      <c r="K77">
        <v>196.81</v>
      </c>
      <c r="L77">
        <v>0</v>
      </c>
      <c r="M77">
        <v>-196.81</v>
      </c>
      <c r="N77" t="s">
        <v>1290</v>
      </c>
    </row>
    <row r="78" spans="1:14" ht="13.5" thickBot="1">
      <c r="A78">
        <v>101010102001</v>
      </c>
      <c r="B78" t="s">
        <v>2902</v>
      </c>
      <c r="C78" t="s">
        <v>2626</v>
      </c>
      <c r="D78" t="s">
        <v>1288</v>
      </c>
      <c r="E78" t="s">
        <v>2628</v>
      </c>
      <c r="F78">
        <v>3219</v>
      </c>
      <c r="G78" s="1">
        <v>38919</v>
      </c>
      <c r="H78" t="s">
        <v>2524</v>
      </c>
      <c r="I78" t="s">
        <v>290</v>
      </c>
      <c r="J78">
        <v>0</v>
      </c>
      <c r="K78">
        <v>147.16999999999999</v>
      </c>
      <c r="L78">
        <v>0</v>
      </c>
      <c r="M78">
        <v>-147.16999999999999</v>
      </c>
      <c r="N78" t="s">
        <v>1290</v>
      </c>
    </row>
    <row r="79" spans="1:14" s="24" customFormat="1">
      <c r="A79" s="23">
        <v>101010102001</v>
      </c>
      <c r="B79" s="24" t="s">
        <v>2902</v>
      </c>
      <c r="C79" s="24" t="s">
        <v>2626</v>
      </c>
      <c r="D79" s="24" t="s">
        <v>1288</v>
      </c>
      <c r="E79" s="24" t="s">
        <v>2628</v>
      </c>
      <c r="F79" s="24">
        <v>3143</v>
      </c>
      <c r="G79" s="25">
        <v>38905</v>
      </c>
      <c r="H79" s="24" t="s">
        <v>1800</v>
      </c>
      <c r="I79" s="24" t="s">
        <v>1337</v>
      </c>
      <c r="J79" s="24">
        <v>0</v>
      </c>
      <c r="K79" s="24">
        <v>532</v>
      </c>
      <c r="L79" s="24">
        <v>0</v>
      </c>
      <c r="M79" s="24">
        <v>-532</v>
      </c>
      <c r="N79" s="24" t="s">
        <v>1290</v>
      </c>
    </row>
    <row r="80" spans="1:14" s="27" customFormat="1">
      <c r="A80" s="26">
        <v>101010102001</v>
      </c>
      <c r="B80" s="27" t="s">
        <v>2902</v>
      </c>
      <c r="C80" s="27" t="s">
        <v>2626</v>
      </c>
      <c r="D80" s="27" t="s">
        <v>1288</v>
      </c>
      <c r="E80" s="27" t="s">
        <v>2628</v>
      </c>
      <c r="F80" s="27">
        <v>3150</v>
      </c>
      <c r="G80" s="28">
        <v>38905</v>
      </c>
      <c r="H80" s="27" t="s">
        <v>660</v>
      </c>
      <c r="I80" s="27" t="s">
        <v>1337</v>
      </c>
      <c r="J80" s="27">
        <v>0</v>
      </c>
      <c r="K80" s="27">
        <v>29.12</v>
      </c>
      <c r="L80" s="27">
        <v>0</v>
      </c>
      <c r="M80" s="27">
        <v>-29.12</v>
      </c>
      <c r="N80" s="27" t="s">
        <v>1290</v>
      </c>
    </row>
    <row r="81" spans="1:14" s="27" customFormat="1">
      <c r="A81" s="26">
        <v>101010102001</v>
      </c>
      <c r="B81" s="27" t="s">
        <v>2902</v>
      </c>
      <c r="C81" s="27" t="s">
        <v>2626</v>
      </c>
      <c r="D81" s="27" t="s">
        <v>1288</v>
      </c>
      <c r="E81" s="27" t="s">
        <v>2628</v>
      </c>
      <c r="F81" s="27">
        <v>3151</v>
      </c>
      <c r="G81" s="28">
        <v>38905</v>
      </c>
      <c r="H81" s="27" t="s">
        <v>660</v>
      </c>
      <c r="I81" s="27" t="s">
        <v>1337</v>
      </c>
      <c r="J81" s="27">
        <v>0</v>
      </c>
      <c r="K81" s="27">
        <v>14.15</v>
      </c>
      <c r="L81" s="27">
        <v>0</v>
      </c>
      <c r="M81" s="27">
        <v>-14.15</v>
      </c>
      <c r="N81" s="27" t="s">
        <v>1290</v>
      </c>
    </row>
    <row r="82" spans="1:14" s="27" customFormat="1">
      <c r="A82" s="26">
        <v>101010102001</v>
      </c>
      <c r="B82" s="27" t="s">
        <v>2902</v>
      </c>
      <c r="C82" s="27" t="s">
        <v>2626</v>
      </c>
      <c r="D82" s="27" t="s">
        <v>1288</v>
      </c>
      <c r="E82" s="27" t="s">
        <v>2628</v>
      </c>
      <c r="F82" s="27">
        <v>3168</v>
      </c>
      <c r="G82" s="28">
        <v>38911</v>
      </c>
      <c r="H82" s="27" t="s">
        <v>2182</v>
      </c>
      <c r="I82" s="27" t="s">
        <v>1337</v>
      </c>
      <c r="J82" s="27">
        <v>0</v>
      </c>
      <c r="K82" s="27">
        <v>300</v>
      </c>
      <c r="L82" s="27">
        <v>0</v>
      </c>
      <c r="M82" s="27">
        <v>-300</v>
      </c>
      <c r="N82" s="27" t="s">
        <v>1290</v>
      </c>
    </row>
    <row r="83" spans="1:14" s="27" customFormat="1">
      <c r="A83" s="26">
        <v>101010102001</v>
      </c>
      <c r="B83" s="27" t="s">
        <v>2902</v>
      </c>
      <c r="C83" s="27" t="s">
        <v>2626</v>
      </c>
      <c r="D83" s="27" t="s">
        <v>1288</v>
      </c>
      <c r="E83" s="27" t="s">
        <v>2628</v>
      </c>
      <c r="F83" s="27">
        <v>3207</v>
      </c>
      <c r="G83" s="28">
        <v>38916</v>
      </c>
      <c r="H83" s="27" t="s">
        <v>1225</v>
      </c>
      <c r="I83" s="27" t="s">
        <v>1337</v>
      </c>
      <c r="J83" s="27">
        <v>0</v>
      </c>
      <c r="K83" s="27">
        <v>176.07</v>
      </c>
      <c r="L83" s="27">
        <v>0</v>
      </c>
      <c r="M83" s="27">
        <v>-176.07</v>
      </c>
      <c r="N83" s="27" t="s">
        <v>1290</v>
      </c>
    </row>
    <row r="84" spans="1:14" s="30" customFormat="1" ht="13.5" thickBot="1">
      <c r="A84" s="29">
        <v>101010102001</v>
      </c>
      <c r="B84" s="30" t="s">
        <v>2902</v>
      </c>
      <c r="C84" s="30" t="s">
        <v>2626</v>
      </c>
      <c r="D84" s="30" t="s">
        <v>1288</v>
      </c>
      <c r="E84" s="30" t="s">
        <v>2628</v>
      </c>
      <c r="F84" s="30">
        <v>3215</v>
      </c>
      <c r="G84" s="31">
        <v>38918</v>
      </c>
      <c r="H84" s="30" t="s">
        <v>2519</v>
      </c>
      <c r="I84" s="30" t="s">
        <v>1337</v>
      </c>
      <c r="J84" s="30">
        <v>0</v>
      </c>
      <c r="K84" s="30">
        <v>260.3</v>
      </c>
      <c r="L84" s="30">
        <v>0</v>
      </c>
      <c r="M84" s="30">
        <v>-260.3</v>
      </c>
      <c r="N84" s="30" t="s">
        <v>1290</v>
      </c>
    </row>
    <row r="85" spans="1:14">
      <c r="A85">
        <v>101010102001</v>
      </c>
      <c r="B85" t="s">
        <v>2902</v>
      </c>
      <c r="C85" t="s">
        <v>2626</v>
      </c>
      <c r="D85" t="s">
        <v>1288</v>
      </c>
      <c r="E85" t="s">
        <v>2628</v>
      </c>
      <c r="F85">
        <v>3112</v>
      </c>
      <c r="G85" s="1">
        <v>38899</v>
      </c>
      <c r="H85" t="s">
        <v>1762</v>
      </c>
      <c r="I85" t="s">
        <v>1762</v>
      </c>
      <c r="J85">
        <v>0</v>
      </c>
      <c r="K85">
        <v>200</v>
      </c>
      <c r="L85">
        <v>0</v>
      </c>
      <c r="M85">
        <v>-200</v>
      </c>
      <c r="N85" t="s">
        <v>1290</v>
      </c>
    </row>
    <row r="86" spans="1:14">
      <c r="A86">
        <v>101010102001</v>
      </c>
      <c r="B86" t="s">
        <v>2902</v>
      </c>
      <c r="C86" t="s">
        <v>2626</v>
      </c>
      <c r="D86" t="s">
        <v>1288</v>
      </c>
      <c r="E86" t="s">
        <v>2632</v>
      </c>
      <c r="F86">
        <v>119</v>
      </c>
      <c r="G86" s="1">
        <v>38928</v>
      </c>
      <c r="H86" t="s">
        <v>2133</v>
      </c>
      <c r="I86" t="s">
        <v>276</v>
      </c>
      <c r="J86">
        <v>0</v>
      </c>
      <c r="K86">
        <v>2408.7800000000002</v>
      </c>
      <c r="L86">
        <v>0</v>
      </c>
      <c r="M86">
        <v>-2408.7800000000002</v>
      </c>
      <c r="N86" t="s">
        <v>1290</v>
      </c>
    </row>
    <row r="87" spans="1:14" ht="13.5" thickBot="1">
      <c r="A87">
        <v>101010102001</v>
      </c>
      <c r="B87" t="s">
        <v>2902</v>
      </c>
      <c r="C87" t="s">
        <v>2626</v>
      </c>
      <c r="D87" t="s">
        <v>1288</v>
      </c>
      <c r="E87" t="s">
        <v>2628</v>
      </c>
      <c r="F87">
        <v>3122</v>
      </c>
      <c r="G87" s="1">
        <v>38902</v>
      </c>
      <c r="H87" t="s">
        <v>1777</v>
      </c>
      <c r="I87" t="s">
        <v>1327</v>
      </c>
      <c r="J87">
        <v>0</v>
      </c>
      <c r="K87">
        <v>188.36</v>
      </c>
      <c r="L87">
        <v>0</v>
      </c>
      <c r="M87">
        <v>-188.36</v>
      </c>
      <c r="N87" t="s">
        <v>1290</v>
      </c>
    </row>
    <row r="88" spans="1:14" s="24" customFormat="1">
      <c r="A88" s="23">
        <v>101010102001</v>
      </c>
      <c r="B88" s="24" t="s">
        <v>2902</v>
      </c>
      <c r="C88" s="24" t="s">
        <v>2626</v>
      </c>
      <c r="D88" s="24" t="s">
        <v>1288</v>
      </c>
      <c r="E88" s="24" t="s">
        <v>2628</v>
      </c>
      <c r="F88" s="24">
        <v>3198</v>
      </c>
      <c r="G88" s="25">
        <v>38913</v>
      </c>
      <c r="H88" s="24" t="s">
        <v>725</v>
      </c>
      <c r="I88" s="24" t="s">
        <v>281</v>
      </c>
      <c r="J88" s="24">
        <v>0</v>
      </c>
      <c r="K88" s="24">
        <v>1804.96</v>
      </c>
      <c r="L88" s="24">
        <v>0</v>
      </c>
      <c r="M88" s="24">
        <v>-1804.96</v>
      </c>
      <c r="N88" s="24" t="s">
        <v>1290</v>
      </c>
    </row>
    <row r="89" spans="1:14" s="27" customFormat="1">
      <c r="A89" s="26">
        <v>101010102001</v>
      </c>
      <c r="B89" s="27" t="s">
        <v>2902</v>
      </c>
      <c r="C89" s="27" t="s">
        <v>2626</v>
      </c>
      <c r="D89" s="27" t="s">
        <v>1288</v>
      </c>
      <c r="E89" s="27" t="s">
        <v>2628</v>
      </c>
      <c r="F89" s="27">
        <v>3091</v>
      </c>
      <c r="G89" s="28">
        <v>38899</v>
      </c>
      <c r="H89" s="27" t="s">
        <v>1756</v>
      </c>
      <c r="I89" s="27" t="s">
        <v>288</v>
      </c>
      <c r="J89" s="27">
        <v>0</v>
      </c>
      <c r="K89" s="27">
        <v>75</v>
      </c>
      <c r="L89" s="27">
        <v>0</v>
      </c>
      <c r="M89" s="27">
        <v>-75</v>
      </c>
      <c r="N89" s="27" t="s">
        <v>1290</v>
      </c>
    </row>
    <row r="90" spans="1:14" s="30" customFormat="1" ht="13.5" thickBot="1">
      <c r="A90" s="29">
        <v>101010102001</v>
      </c>
      <c r="B90" s="30" t="s">
        <v>2902</v>
      </c>
      <c r="C90" s="30" t="s">
        <v>2626</v>
      </c>
      <c r="D90" s="30" t="s">
        <v>1288</v>
      </c>
      <c r="E90" s="30" t="s">
        <v>2628</v>
      </c>
      <c r="F90" s="30">
        <v>3090</v>
      </c>
      <c r="G90" s="31">
        <v>38899</v>
      </c>
      <c r="H90" s="30" t="s">
        <v>1755</v>
      </c>
      <c r="I90" s="30" t="s">
        <v>288</v>
      </c>
      <c r="J90" s="30">
        <v>0</v>
      </c>
      <c r="K90" s="30">
        <v>1942.46</v>
      </c>
      <c r="L90" s="30">
        <v>0</v>
      </c>
      <c r="M90" s="30">
        <v>-1942.46</v>
      </c>
      <c r="N90" s="30" t="s">
        <v>1290</v>
      </c>
    </row>
    <row r="91" spans="1:14">
      <c r="A91">
        <v>101010102001</v>
      </c>
      <c r="B91" t="s">
        <v>2902</v>
      </c>
      <c r="C91" t="s">
        <v>2626</v>
      </c>
      <c r="D91" t="s">
        <v>1288</v>
      </c>
      <c r="E91" t="s">
        <v>2628</v>
      </c>
      <c r="F91">
        <v>3217</v>
      </c>
      <c r="G91" s="1">
        <v>38918</v>
      </c>
      <c r="H91" t="s">
        <v>2520</v>
      </c>
      <c r="I91" t="s">
        <v>286</v>
      </c>
      <c r="J91">
        <v>0</v>
      </c>
      <c r="K91">
        <v>374</v>
      </c>
      <c r="L91">
        <v>0</v>
      </c>
      <c r="M91">
        <v>-374</v>
      </c>
      <c r="N91" t="s">
        <v>1290</v>
      </c>
    </row>
  </sheetData>
  <autoFilter ref="A1:N91"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FUSION</vt:lpstr>
      <vt:lpstr>CHEQUES</vt:lpstr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  <vt:lpstr>2006</vt:lpstr>
      <vt:lpstr>ANALISIS DE ENERO</vt:lpstr>
      <vt:lpstr>ANALISIS DE MARZO 2006</vt:lpstr>
      <vt:lpstr>mensualmente diario</vt:lpstr>
      <vt:lpstr>ANALISIS DE MEDIAS DIARIAS</vt:lpstr>
      <vt:lpstr>si es q sirve para la regresion</vt:lpstr>
      <vt:lpstr>tablas mensuales</vt:lpstr>
      <vt:lpstr>Hoja3</vt:lpstr>
      <vt:lpstr>CORRELACION</vt:lpstr>
      <vt:lpstr>$ENE</vt:lpstr>
      <vt:lpstr>$FEB</vt:lpstr>
      <vt:lpstr>$ MAR</vt:lpstr>
      <vt:lpstr>$ABR</vt:lpstr>
      <vt:lpstr>$MAY</vt:lpstr>
      <vt:lpstr>$JUN</vt:lpstr>
      <vt:lpstr>$JUL</vt:lpstr>
      <vt:lpstr>$AGO</vt:lpstr>
      <vt:lpstr>$SEP</vt:lpstr>
      <vt:lpstr>$OCT</vt:lpstr>
      <vt:lpstr>$NOV</vt:lpstr>
      <vt:lpstr>$DIC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silgivar</cp:lastModifiedBy>
  <dcterms:created xsi:type="dcterms:W3CDTF">2007-04-03T19:32:56Z</dcterms:created>
  <dcterms:modified xsi:type="dcterms:W3CDTF">2010-06-25T15:54:25Z</dcterms:modified>
</cp:coreProperties>
</file>