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7995" activeTab="2"/>
  </bookViews>
  <sheets>
    <sheet name="van original" sheetId="1" r:id="rId1"/>
    <sheet name="van medio" sheetId="2" r:id="rId2"/>
    <sheet name="van optimista" sheetId="3" r:id="rId3"/>
    <sheet name="van pesimista" sheetId="4" r:id="rId4"/>
  </sheets>
  <calcPr calcId="125725"/>
</workbook>
</file>

<file path=xl/calcChain.xml><?xml version="1.0" encoding="utf-8"?>
<calcChain xmlns="http://schemas.openxmlformats.org/spreadsheetml/2006/main">
  <c r="D6" i="2"/>
  <c r="J9" i="4"/>
  <c r="D6" i="3"/>
  <c r="E5" i="4"/>
  <c r="E65" i="1"/>
  <c r="I9" i="3"/>
  <c r="I11" i="2"/>
</calcChain>
</file>

<file path=xl/sharedStrings.xml><?xml version="1.0" encoding="utf-8"?>
<sst xmlns="http://schemas.openxmlformats.org/spreadsheetml/2006/main" count="230" uniqueCount="73">
  <si>
    <t>Flujo de Caja del Inversionista</t>
  </si>
  <si>
    <t>Rubros</t>
  </si>
  <si>
    <t>Ingresos por lineas</t>
  </si>
  <si>
    <t>Otros Ingresos</t>
  </si>
  <si>
    <t xml:space="preserve">Costos </t>
  </si>
  <si>
    <t xml:space="preserve">  Costos Fijos</t>
  </si>
  <si>
    <t xml:space="preserve">     Gastos Administrativos</t>
  </si>
  <si>
    <t xml:space="preserve">     Gastos de Servicios Basicos</t>
  </si>
  <si>
    <t xml:space="preserve">  Costos Variables</t>
  </si>
  <si>
    <t xml:space="preserve">    Bebidas</t>
  </si>
  <si>
    <t xml:space="preserve">    Insumos Alimenticios </t>
  </si>
  <si>
    <t>Gastos Varios</t>
  </si>
  <si>
    <t xml:space="preserve">Gastos de Publicidad </t>
  </si>
  <si>
    <t>Gasto de Mantenimiento</t>
  </si>
  <si>
    <t>Depreciacion</t>
  </si>
  <si>
    <t>Utilidad AII</t>
  </si>
  <si>
    <t>Intereses</t>
  </si>
  <si>
    <t>Utilidad AI</t>
  </si>
  <si>
    <t>Impuestos</t>
  </si>
  <si>
    <t>Utilidad Neta</t>
  </si>
  <si>
    <t xml:space="preserve">Depreciacion </t>
  </si>
  <si>
    <t>Inversion Inicial</t>
  </si>
  <si>
    <t>Equipos y Mobiliario</t>
  </si>
  <si>
    <t>Maquinaria</t>
  </si>
  <si>
    <t>Terreno</t>
  </si>
  <si>
    <t>Obras Fisicas</t>
  </si>
  <si>
    <t>Reemplazo</t>
  </si>
  <si>
    <t>Capital de Trabajo</t>
  </si>
  <si>
    <t>Prestamo Bancario</t>
  </si>
  <si>
    <t>Amortizacion del Prestamo</t>
  </si>
  <si>
    <t>Flujo de Caja Bruto</t>
  </si>
  <si>
    <t>VAN</t>
  </si>
  <si>
    <t>TIR</t>
  </si>
  <si>
    <t>Payback</t>
  </si>
  <si>
    <t>Periodo</t>
  </si>
  <si>
    <t>Saldo de Inversión</t>
  </si>
  <si>
    <t>Flujo de Caja</t>
  </si>
  <si>
    <t>Rentabilidad Exigida</t>
  </si>
  <si>
    <t>Recuperación de la Inversión</t>
  </si>
  <si>
    <t>TMAR</t>
  </si>
  <si>
    <t>TASA DE OPORTUNIDAD</t>
  </si>
  <si>
    <t>TASA DE INTERÉS</t>
  </si>
  <si>
    <t>TASA DE INFLACIÓN</t>
  </si>
  <si>
    <t>TASA IMPOSITIVA TRIBUTARIA</t>
  </si>
  <si>
    <t>TO = TI + TF (1 - TT) X 100</t>
  </si>
  <si>
    <t>Escenario Medio</t>
  </si>
  <si>
    <t>Demanda Potencial</t>
  </si>
  <si>
    <t>Ante un incremento porcentual mínimo en las variables que intervienen en los ingresos de nuestro proyecto</t>
  </si>
  <si>
    <t>% de demanda a cubrir</t>
  </si>
  <si>
    <t>los valores del VAN varían de la siguiente manera</t>
  </si>
  <si>
    <t>% de Consumo/Bar</t>
  </si>
  <si>
    <t>Consumo minimo/Bar</t>
  </si>
  <si>
    <t>VAN Original</t>
  </si>
  <si>
    <t>VAN Medio</t>
  </si>
  <si>
    <t>Variación</t>
  </si>
  <si>
    <t>% de Consumo/Billar</t>
  </si>
  <si>
    <t>Demostrando asi que nuestras variables son muy sensibles ante pequeñas variaciones en las mismas</t>
  </si>
  <si>
    <t>Consumo minimo/Billar</t>
  </si>
  <si>
    <t>En lo que se refiere al periodo de recuperación de la inversión podemos observar que se reduce en 1 año</t>
  </si>
  <si>
    <t>es decir, que recuperamos la inversión en el sexto año de funcionamiento del proyecto.</t>
  </si>
  <si>
    <t>Escenario Optimista</t>
  </si>
  <si>
    <t>Al variar positivamente todas las variables que representan ingresos para el proyecto podemos</t>
  </si>
  <si>
    <t>observar un cambio radical en el valor del VAN, lo que nos indica que son sensibles a variaciones</t>
  </si>
  <si>
    <t>tanto positivas como negativas</t>
  </si>
  <si>
    <t>VAN Optimista</t>
  </si>
  <si>
    <t xml:space="preserve">Lo que nos indica este escenario es que las variables son muy sensibles a cambios ya sea incrementos o </t>
  </si>
  <si>
    <t>disminuciones ya que disparan los valores del VAN.</t>
  </si>
  <si>
    <t>En lo que se refiere al periodo de recuperación de la inversión podemos observar que se reduce en 3 años</t>
  </si>
  <si>
    <t>es decir, que recuperamos la inversión en el cuarto año de funcionamiento del proyecto.</t>
  </si>
  <si>
    <t>Como podemos observar en el caso de presentarse una caída en la demanda, la TIR disminuye</t>
  </si>
  <si>
    <t>aproximadamente en 5% en relación a la Tasa de Oportunidad, es decir, sería mas conveniente</t>
  </si>
  <si>
    <t>no invertir en el proyecto.</t>
  </si>
  <si>
    <t>VAN Pesimista</t>
  </si>
</sst>
</file>

<file path=xl/styles.xml><?xml version="1.0" encoding="utf-8"?>
<styleSheet xmlns="http://schemas.openxmlformats.org/spreadsheetml/2006/main">
  <numFmts count="5">
    <numFmt numFmtId="164" formatCode="&quot;$&quot;#,##0.00"/>
    <numFmt numFmtId="165" formatCode="[$$-300A]\ #,##0.00;[$$-300A]\ \-#,##0.00"/>
    <numFmt numFmtId="166" formatCode="[$$-300A]\ #,##0.00"/>
    <numFmt numFmtId="167" formatCode="&quot;$&quot;\ #,##0.00"/>
    <numFmt numFmtId="168" formatCode="&quot;$&quot;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>
      <alignment horizontal="center"/>
    </xf>
    <xf numFmtId="10" fontId="0" fillId="0" borderId="1" xfId="0" applyNumberFormat="1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10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64" fontId="3" fillId="0" borderId="1" xfId="0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10" fontId="1" fillId="0" borderId="0" xfId="1" applyNumberFormat="1" applyFont="1" applyFill="1"/>
    <xf numFmtId="9" fontId="1" fillId="0" borderId="0" xfId="1" applyFont="1" applyFill="1"/>
    <xf numFmtId="168" fontId="0" fillId="0" borderId="0" xfId="0" applyNumberFormat="1"/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10" fontId="0" fillId="0" borderId="0" xfId="2" applyNumberFormat="1" applyFont="1"/>
    <xf numFmtId="167" fontId="0" fillId="0" borderId="0" xfId="0" applyNumberFormat="1"/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3" borderId="5" xfId="0" applyFill="1" applyBorder="1"/>
    <xf numFmtId="9" fontId="0" fillId="3" borderId="5" xfId="2" applyFont="1" applyFill="1" applyBorder="1"/>
  </cellXfs>
  <cellStyles count="3">
    <cellStyle name="Normal" xfId="0" builtinId="0"/>
    <cellStyle name="Porcentual" xfId="2" builtinId="5"/>
    <cellStyle name="Porcentu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O72"/>
  <sheetViews>
    <sheetView topLeftCell="A28" workbookViewId="0">
      <selection activeCell="C45" sqref="C45"/>
    </sheetView>
  </sheetViews>
  <sheetFormatPr baseColWidth="10" defaultRowHeight="15"/>
  <cols>
    <col min="2" max="2" width="26.28515625" customWidth="1"/>
    <col min="3" max="3" width="15.28515625" customWidth="1"/>
  </cols>
  <sheetData>
    <row r="4" spans="2:15" ht="15.75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5" ht="22.5" thickTop="1" thickBot="1">
      <c r="B5" s="46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2:15" ht="16.5" thickTop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5" ht="16.5" thickTop="1" thickBot="1">
      <c r="B7" s="4" t="s">
        <v>1</v>
      </c>
      <c r="C7" s="7">
        <v>0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</row>
    <row r="8" spans="2:15" ht="16.5" thickTop="1" thickBot="1">
      <c r="B8" s="5" t="s">
        <v>2</v>
      </c>
      <c r="C8" s="12"/>
      <c r="D8" s="13">
        <v>144604.98919775998</v>
      </c>
      <c r="E8" s="13">
        <v>144604.98919775998</v>
      </c>
      <c r="F8" s="13">
        <v>147497.08898171518</v>
      </c>
      <c r="G8" s="13">
        <v>150447.03076134948</v>
      </c>
      <c r="H8" s="13">
        <v>153455.97137657646</v>
      </c>
      <c r="I8" s="13">
        <v>156525.09080410798</v>
      </c>
      <c r="J8" s="13">
        <v>159655.59262019015</v>
      </c>
      <c r="K8" s="13">
        <v>162848.70447259396</v>
      </c>
      <c r="L8" s="13">
        <v>166105.67856204585</v>
      </c>
      <c r="M8" s="13">
        <v>169427.79213328677</v>
      </c>
    </row>
    <row r="9" spans="2:15" ht="16.5" thickTop="1" thickBot="1">
      <c r="B9" s="5" t="s">
        <v>3</v>
      </c>
      <c r="C9" s="12"/>
      <c r="D9" s="13">
        <v>67123.839999999997</v>
      </c>
      <c r="E9" s="13">
        <v>67123.839999999997</v>
      </c>
      <c r="F9" s="13">
        <v>68130.697599999985</v>
      </c>
      <c r="G9" s="13">
        <v>69152.658063999974</v>
      </c>
      <c r="H9" s="13">
        <v>70189.947934959971</v>
      </c>
      <c r="I9" s="13">
        <v>71242.797153984371</v>
      </c>
      <c r="J9" s="13">
        <v>72311.439111294123</v>
      </c>
      <c r="K9" s="13">
        <v>73396.110697963522</v>
      </c>
      <c r="L9" s="13">
        <v>74497.052358432964</v>
      </c>
      <c r="M9" s="13">
        <v>75614.508143809449</v>
      </c>
      <c r="N9" s="2"/>
      <c r="O9" s="2"/>
    </row>
    <row r="10" spans="2:15" ht="16.5" thickTop="1" thickBot="1"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2"/>
      <c r="M10" s="12"/>
      <c r="N10" s="1"/>
      <c r="O10" s="1"/>
    </row>
    <row r="11" spans="2:15" ht="16.5" thickTop="1" thickBot="1">
      <c r="B11" s="4" t="s">
        <v>4</v>
      </c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2"/>
      <c r="N11" s="1"/>
      <c r="O11" s="1"/>
    </row>
    <row r="12" spans="2:15" ht="16.5" thickTop="1" thickBot="1">
      <c r="B12" s="4" t="s">
        <v>5</v>
      </c>
      <c r="C12" s="13"/>
      <c r="D12" s="13"/>
      <c r="E12" s="13"/>
      <c r="F12" s="13"/>
      <c r="G12" s="13"/>
      <c r="H12" s="13"/>
      <c r="I12" s="13"/>
      <c r="J12" s="13"/>
      <c r="K12" s="13"/>
      <c r="L12" s="12"/>
      <c r="M12" s="12"/>
      <c r="N12" s="1"/>
      <c r="O12" s="1"/>
    </row>
    <row r="13" spans="2:15" ht="16.5" thickTop="1" thickBot="1">
      <c r="B13" s="5" t="s">
        <v>6</v>
      </c>
      <c r="C13" s="13"/>
      <c r="D13" s="13">
        <v>-61320</v>
      </c>
      <c r="E13" s="13">
        <v>-61320</v>
      </c>
      <c r="F13" s="13">
        <v>-61320</v>
      </c>
      <c r="G13" s="13">
        <v>-61320</v>
      </c>
      <c r="H13" s="13">
        <v>-61320</v>
      </c>
      <c r="I13" s="13">
        <v>-61320</v>
      </c>
      <c r="J13" s="13">
        <v>-61320</v>
      </c>
      <c r="K13" s="13">
        <v>-61320</v>
      </c>
      <c r="L13" s="13">
        <v>-61320</v>
      </c>
      <c r="M13" s="13">
        <v>-61320</v>
      </c>
      <c r="N13" s="1"/>
      <c r="O13" s="1"/>
    </row>
    <row r="14" spans="2:15" ht="16.5" thickTop="1" thickBot="1">
      <c r="B14" s="5" t="s">
        <v>7</v>
      </c>
      <c r="C14" s="13"/>
      <c r="D14" s="13">
        <v>-5648.28</v>
      </c>
      <c r="E14" s="13">
        <v>-5648.28</v>
      </c>
      <c r="F14" s="13">
        <v>-5648.28</v>
      </c>
      <c r="G14" s="13">
        <v>-5648.28</v>
      </c>
      <c r="H14" s="13">
        <v>-5648.28</v>
      </c>
      <c r="I14" s="13">
        <v>-5648.28</v>
      </c>
      <c r="J14" s="13">
        <v>-5648.28</v>
      </c>
      <c r="K14" s="13">
        <v>-5648.28</v>
      </c>
      <c r="L14" s="13">
        <v>-5648.28</v>
      </c>
      <c r="M14" s="13">
        <v>-5648.28</v>
      </c>
      <c r="N14" s="1"/>
      <c r="O14" s="1"/>
    </row>
    <row r="15" spans="2:15" ht="16.5" thickTop="1" thickBot="1">
      <c r="B15" s="4" t="s">
        <v>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/>
      <c r="O15" s="1"/>
    </row>
    <row r="16" spans="2:15" ht="16.5" thickTop="1" thickBot="1">
      <c r="B16" s="18" t="s">
        <v>9</v>
      </c>
      <c r="C16" s="13"/>
      <c r="D16" s="13">
        <v>-12172.8</v>
      </c>
      <c r="E16" s="13">
        <v>-12172.8</v>
      </c>
      <c r="F16" s="13">
        <v>-12172.8</v>
      </c>
      <c r="G16" s="13">
        <v>-12294.528</v>
      </c>
      <c r="H16" s="13">
        <v>-12417.47328</v>
      </c>
      <c r="I16" s="13">
        <v>-12541.6480128</v>
      </c>
      <c r="J16" s="13">
        <v>-12667.064492928001</v>
      </c>
      <c r="K16" s="13">
        <v>-12793.73513785728</v>
      </c>
      <c r="L16" s="13">
        <v>-12921.672489235852</v>
      </c>
      <c r="M16" s="13">
        <v>-13050.88921412821</v>
      </c>
      <c r="N16" s="1"/>
      <c r="O16" s="1"/>
    </row>
    <row r="17" spans="2:15" ht="16.5" thickTop="1" thickBot="1">
      <c r="B17" s="18" t="s">
        <v>10</v>
      </c>
      <c r="C17" s="13"/>
      <c r="D17" s="13">
        <v>-10440</v>
      </c>
      <c r="E17" s="13">
        <v>-10440</v>
      </c>
      <c r="F17" s="13">
        <v>-10440</v>
      </c>
      <c r="G17" s="13">
        <v>-10544.4</v>
      </c>
      <c r="H17" s="13">
        <v>-10649.843999999999</v>
      </c>
      <c r="I17" s="13">
        <v>-10756.342439999999</v>
      </c>
      <c r="J17" s="13">
        <v>-10863.905864399998</v>
      </c>
      <c r="K17" s="13">
        <v>-10972.544923043997</v>
      </c>
      <c r="L17" s="13">
        <v>-11082.270372274437</v>
      </c>
      <c r="M17" s="13">
        <v>-11193.093075997182</v>
      </c>
      <c r="N17" s="1"/>
      <c r="O17" s="1"/>
    </row>
    <row r="18" spans="2:15" ht="16.5" thickTop="1" thickBot="1">
      <c r="B18" s="19" t="s">
        <v>11</v>
      </c>
      <c r="C18" s="13"/>
      <c r="D18" s="13">
        <v>-3000</v>
      </c>
      <c r="E18" s="13">
        <v>-3000</v>
      </c>
      <c r="F18" s="13">
        <v>-3060</v>
      </c>
      <c r="G18" s="13">
        <v>-3121.2000000000003</v>
      </c>
      <c r="H18" s="13">
        <v>-3183.6240000000003</v>
      </c>
      <c r="I18" s="13">
        <v>-3247.2964800000004</v>
      </c>
      <c r="J18" s="13">
        <v>-3312.2424096000004</v>
      </c>
      <c r="K18" s="13">
        <v>-3378.4872577920005</v>
      </c>
      <c r="L18" s="13">
        <v>-3446.0570029478404</v>
      </c>
      <c r="M18" s="13">
        <v>-3514.9781430067974</v>
      </c>
      <c r="N18" s="1"/>
      <c r="O18" s="1"/>
    </row>
    <row r="19" spans="2:15" ht="16.5" thickTop="1" thickBot="1">
      <c r="B19" s="5" t="s">
        <v>12</v>
      </c>
      <c r="C19" s="13"/>
      <c r="D19" s="13">
        <v>-4500</v>
      </c>
      <c r="E19" s="13">
        <v>-4500</v>
      </c>
      <c r="F19" s="13">
        <v>-4950</v>
      </c>
      <c r="G19" s="13">
        <v>-4500</v>
      </c>
      <c r="H19" s="13">
        <v>-4500</v>
      </c>
      <c r="I19" s="13">
        <v>-4950</v>
      </c>
      <c r="J19" s="13">
        <v>-4500</v>
      </c>
      <c r="K19" s="13">
        <v>-4500</v>
      </c>
      <c r="L19" s="13">
        <v>-4950</v>
      </c>
      <c r="M19" s="13">
        <v>-4500</v>
      </c>
      <c r="N19" s="1"/>
      <c r="O19" s="1"/>
    </row>
    <row r="20" spans="2:15" ht="16.5" thickTop="1" thickBot="1">
      <c r="B20" s="5" t="s">
        <v>13</v>
      </c>
      <c r="C20" s="13"/>
      <c r="D20" s="13">
        <v>9120</v>
      </c>
      <c r="E20" s="13">
        <v>9120</v>
      </c>
      <c r="F20" s="13">
        <v>9120</v>
      </c>
      <c r="G20" s="13">
        <v>9120</v>
      </c>
      <c r="H20" s="13">
        <v>9120</v>
      </c>
      <c r="I20" s="13">
        <v>9120</v>
      </c>
      <c r="J20" s="13">
        <v>9120</v>
      </c>
      <c r="K20" s="13">
        <v>9120</v>
      </c>
      <c r="L20" s="13">
        <v>9120</v>
      </c>
      <c r="M20" s="13">
        <v>9120</v>
      </c>
      <c r="N20" s="1"/>
      <c r="O20" s="1"/>
    </row>
    <row r="21" spans="2:15" ht="16.5" thickTop="1" thickBot="1">
      <c r="B21" s="5" t="s">
        <v>14</v>
      </c>
      <c r="C21" s="13"/>
      <c r="D21" s="13">
        <v>-20131</v>
      </c>
      <c r="E21" s="13">
        <v>-20061</v>
      </c>
      <c r="F21" s="13">
        <v>-19361</v>
      </c>
      <c r="G21" s="13">
        <v>-18934.333333333336</v>
      </c>
      <c r="H21" s="13">
        <v>-18454.333333333336</v>
      </c>
      <c r="I21" s="13">
        <v>-14422.333333333334</v>
      </c>
      <c r="J21" s="13">
        <v>-14422.333333333334</v>
      </c>
      <c r="K21" s="13">
        <v>-14422.333333333334</v>
      </c>
      <c r="L21" s="13">
        <v>-14422.333333333334</v>
      </c>
      <c r="M21" s="13">
        <v>-14422.333333333334</v>
      </c>
      <c r="N21" s="1"/>
      <c r="O21" s="1"/>
    </row>
    <row r="22" spans="2:15" ht="16.5" thickTop="1" thickBot="1">
      <c r="B22" s="5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/>
      <c r="O22" s="1"/>
    </row>
    <row r="23" spans="2:15" ht="16.5" thickTop="1" thickBot="1">
      <c r="B23" s="4" t="s">
        <v>15</v>
      </c>
      <c r="C23" s="22"/>
      <c r="D23" s="22">
        <v>103636.74919775999</v>
      </c>
      <c r="E23" s="22">
        <v>103706.74919775999</v>
      </c>
      <c r="F23" s="22">
        <v>107795.70658171517</v>
      </c>
      <c r="G23" s="22">
        <v>112356.9474920161</v>
      </c>
      <c r="H23" s="22">
        <v>116592.36469820308</v>
      </c>
      <c r="I23" s="22">
        <v>124001.98769195903</v>
      </c>
      <c r="J23" s="22">
        <v>128353.20563122294</v>
      </c>
      <c r="K23" s="22">
        <v>132329.43451853085</v>
      </c>
      <c r="L23" s="22">
        <v>135932.11772268734</v>
      </c>
      <c r="M23" s="22">
        <v>140512.72651063072</v>
      </c>
      <c r="N23" s="3"/>
      <c r="O23" s="3"/>
    </row>
    <row r="24" spans="2:15" ht="16.5" thickTop="1" thickBot="1">
      <c r="B24" s="5" t="s">
        <v>16</v>
      </c>
      <c r="C24" s="13"/>
      <c r="D24" s="13">
        <v>17273.047000000002</v>
      </c>
      <c r="E24" s="13">
        <v>16143.167833259557</v>
      </c>
      <c r="F24" s="13">
        <v>14910.130698595711</v>
      </c>
      <c r="G24" s="13">
        <v>13564.517273537058</v>
      </c>
      <c r="H24" s="13">
        <v>12096.049342770548</v>
      </c>
      <c r="I24" s="13">
        <v>10493.510289925054</v>
      </c>
      <c r="J24" s="13">
        <v>8744.6594215547684</v>
      </c>
      <c r="K24" s="13">
        <v>6836.1384689022743</v>
      </c>
      <c r="L24" s="12">
        <v>4753.3695532726078</v>
      </c>
      <c r="M24" s="12">
        <v>2480.4438356459536</v>
      </c>
      <c r="N24" s="1"/>
      <c r="O24" s="1"/>
    </row>
    <row r="25" spans="2:15" ht="16.5" thickTop="1" thickBot="1">
      <c r="B25" s="4" t="s">
        <v>17</v>
      </c>
      <c r="C25" s="22"/>
      <c r="D25" s="22">
        <v>86363.70219775998</v>
      </c>
      <c r="E25" s="22">
        <v>87563.581364500424</v>
      </c>
      <c r="F25" s="22">
        <v>92885.575883119469</v>
      </c>
      <c r="G25" s="22">
        <v>98792.430218479043</v>
      </c>
      <c r="H25" s="22">
        <v>104496.31535543253</v>
      </c>
      <c r="I25" s="22">
        <v>113508.47740203398</v>
      </c>
      <c r="J25" s="22">
        <v>119608.54620966817</v>
      </c>
      <c r="K25" s="22">
        <v>125493.29604962858</v>
      </c>
      <c r="L25" s="22">
        <v>131178.74816941473</v>
      </c>
      <c r="M25" s="22">
        <v>138032.28267498477</v>
      </c>
    </row>
    <row r="26" spans="2:15" ht="16.5" thickTop="1" thickBot="1">
      <c r="B26" s="5" t="s">
        <v>18</v>
      </c>
      <c r="C26" s="13"/>
      <c r="D26" s="13">
        <v>21590.925549439995</v>
      </c>
      <c r="E26" s="13">
        <v>21890.895341125106</v>
      </c>
      <c r="F26" s="13">
        <v>23221.393970779867</v>
      </c>
      <c r="G26" s="13">
        <v>24698.107554619761</v>
      </c>
      <c r="H26" s="13">
        <v>26124.078838858131</v>
      </c>
      <c r="I26" s="13">
        <v>28377.119350508496</v>
      </c>
      <c r="J26" s="13">
        <v>29902.136552417043</v>
      </c>
      <c r="K26" s="13">
        <v>31373.324012407145</v>
      </c>
      <c r="L26" s="13">
        <v>32794.687042353682</v>
      </c>
      <c r="M26" s="13">
        <v>34508.070668746193</v>
      </c>
    </row>
    <row r="27" spans="2:15" ht="16.5" thickTop="1" thickBot="1">
      <c r="B27" s="5"/>
      <c r="C27" s="13"/>
      <c r="D27" s="12"/>
      <c r="E27" s="13"/>
      <c r="F27" s="13"/>
      <c r="G27" s="13"/>
      <c r="H27" s="13"/>
      <c r="I27" s="13"/>
      <c r="J27" s="13"/>
      <c r="K27" s="13"/>
      <c r="L27" s="12"/>
      <c r="M27" s="12"/>
    </row>
    <row r="28" spans="2:15" ht="16.5" thickTop="1" thickBot="1">
      <c r="B28" s="4" t="s">
        <v>19</v>
      </c>
      <c r="C28" s="22"/>
      <c r="D28" s="22">
        <v>64772.776648319981</v>
      </c>
      <c r="E28" s="22">
        <v>65672.68602337531</v>
      </c>
      <c r="F28" s="22">
        <v>69664.181912339598</v>
      </c>
      <c r="G28" s="22">
        <v>74094.32266385929</v>
      </c>
      <c r="H28" s="22">
        <v>78372.236516574398</v>
      </c>
      <c r="I28" s="22">
        <v>85131.358051525487</v>
      </c>
      <c r="J28" s="22">
        <v>89706.409657251133</v>
      </c>
      <c r="K28" s="22">
        <v>94119.972037221436</v>
      </c>
      <c r="L28" s="22">
        <v>98384.061127061053</v>
      </c>
      <c r="M28" s="22">
        <v>103524.21200623858</v>
      </c>
    </row>
    <row r="29" spans="2:15" ht="16.5" thickTop="1" thickBot="1"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2"/>
      <c r="M29" s="12"/>
    </row>
    <row r="30" spans="2:15" ht="16.5" thickTop="1" thickBot="1">
      <c r="B30" s="5" t="s">
        <v>20</v>
      </c>
      <c r="C30" s="13"/>
      <c r="D30" s="13">
        <v>20131</v>
      </c>
      <c r="E30" s="13">
        <v>20061</v>
      </c>
      <c r="F30" s="13">
        <v>19361</v>
      </c>
      <c r="G30" s="13">
        <v>18934.333333333336</v>
      </c>
      <c r="H30" s="13">
        <v>18454.333333333336</v>
      </c>
      <c r="I30" s="13">
        <v>14422.333333333334</v>
      </c>
      <c r="J30" s="13">
        <v>14422.333333333334</v>
      </c>
      <c r="K30" s="13">
        <v>14422.333333333334</v>
      </c>
      <c r="L30" s="13">
        <v>14422.333333333334</v>
      </c>
      <c r="M30" s="13">
        <v>14422.333333333334</v>
      </c>
    </row>
    <row r="31" spans="2:15" ht="16.5" thickTop="1" thickBot="1">
      <c r="B31" s="5"/>
      <c r="C31" s="1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2:15" ht="16.5" thickTop="1" thickBot="1">
      <c r="B32" s="4" t="s">
        <v>21</v>
      </c>
      <c r="C32" s="22">
        <v>-461475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2:15" ht="16.5" thickTop="1" thickBot="1">
      <c r="B33" s="5" t="s">
        <v>22</v>
      </c>
      <c r="C33" s="13">
        <v>1955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2:15" ht="16.5" thickTop="1" thickBot="1">
      <c r="B34" s="5" t="s">
        <v>23</v>
      </c>
      <c r="C34" s="13">
        <v>234750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2:15" ht="16.5" thickTop="1" thickBot="1">
      <c r="B35" s="5" t="s">
        <v>24</v>
      </c>
      <c r="C35" s="13">
        <v>20340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2:15" ht="16.5" thickTop="1" thickBot="1">
      <c r="B36" s="5" t="s">
        <v>25</v>
      </c>
      <c r="C36" s="13">
        <v>204430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2:15" ht="16.5" thickTop="1" thickBot="1">
      <c r="B37" s="4" t="s">
        <v>26</v>
      </c>
      <c r="C37" s="13"/>
      <c r="D37" s="23">
        <v>0</v>
      </c>
      <c r="E37" s="23">
        <v>-1400</v>
      </c>
      <c r="F37" s="23">
        <v>-40</v>
      </c>
      <c r="G37" s="23">
        <v>-3800</v>
      </c>
      <c r="H37" s="23">
        <v>-20160</v>
      </c>
      <c r="I37" s="23">
        <v>-1440</v>
      </c>
      <c r="J37" s="23">
        <v>0</v>
      </c>
      <c r="K37" s="23">
        <v>-3800</v>
      </c>
      <c r="L37" s="23">
        <v>-40</v>
      </c>
      <c r="M37" s="23">
        <v>-31660</v>
      </c>
    </row>
    <row r="38" spans="2:15" ht="16.5" thickTop="1" thickBot="1">
      <c r="B38" s="5" t="s">
        <v>27</v>
      </c>
      <c r="C38" s="13">
        <v>-15000</v>
      </c>
      <c r="D38" s="23"/>
      <c r="E38" s="23"/>
      <c r="F38" s="23"/>
      <c r="G38" s="23"/>
      <c r="H38" s="23"/>
      <c r="I38" s="23"/>
      <c r="J38" s="23"/>
      <c r="K38" s="23"/>
      <c r="L38" s="23"/>
      <c r="M38" s="23">
        <v>15000</v>
      </c>
    </row>
    <row r="39" spans="2:15" ht="16.5" thickTop="1" thickBot="1">
      <c r="B39" s="5"/>
      <c r="C39" s="1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2:15" ht="16.5" thickTop="1" thickBot="1">
      <c r="B40" s="5" t="s">
        <v>28</v>
      </c>
      <c r="C40" s="13">
        <v>189190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2:15" ht="16.5" thickTop="1" thickBot="1">
      <c r="B41" s="5" t="s">
        <v>29</v>
      </c>
      <c r="C41" s="13"/>
      <c r="D41" s="13">
        <v>-12375.456371746368</v>
      </c>
      <c r="E41" s="13">
        <v>-13505.335538486814</v>
      </c>
      <c r="F41" s="13">
        <v>-14738.372673150659</v>
      </c>
      <c r="G41" s="13">
        <v>-16083.986098209312</v>
      </c>
      <c r="H41" s="13">
        <v>-17552.454028975822</v>
      </c>
      <c r="I41" s="13">
        <v>-19154.993081821318</v>
      </c>
      <c r="J41" s="13">
        <v>-20903.8439501916</v>
      </c>
      <c r="K41" s="13">
        <v>-22812.364902844096</v>
      </c>
      <c r="L41" s="13">
        <v>-24895.133818473761</v>
      </c>
      <c r="M41" s="13">
        <v>-27168.059536100416</v>
      </c>
      <c r="N41" s="1"/>
      <c r="O41" s="1"/>
    </row>
    <row r="42" spans="2:15" ht="16.5" thickTop="1" thickBot="1">
      <c r="B42" s="5"/>
      <c r="C42" s="13"/>
      <c r="D42" s="13"/>
      <c r="E42" s="13"/>
      <c r="F42" s="13"/>
      <c r="G42" s="13"/>
      <c r="H42" s="13"/>
      <c r="I42" s="13"/>
      <c r="J42" s="13"/>
      <c r="K42" s="13"/>
      <c r="L42" s="12"/>
      <c r="M42" s="24"/>
      <c r="N42" s="1"/>
      <c r="O42" s="1"/>
    </row>
    <row r="43" spans="2:15" ht="16.5" thickTop="1" thickBot="1">
      <c r="B43" s="4" t="s">
        <v>30</v>
      </c>
      <c r="C43" s="22">
        <v>-272285</v>
      </c>
      <c r="D43" s="22">
        <v>72528.320276573621</v>
      </c>
      <c r="E43" s="22">
        <v>70828.350484888491</v>
      </c>
      <c r="F43" s="22">
        <v>74246.809239188937</v>
      </c>
      <c r="G43" s="22">
        <v>73144.669898983324</v>
      </c>
      <c r="H43" s="22">
        <v>59114.115820931918</v>
      </c>
      <c r="I43" s="22">
        <v>78958.698303037498</v>
      </c>
      <c r="J43" s="22">
        <v>83224.899040392862</v>
      </c>
      <c r="K43" s="22">
        <v>81929.940467710665</v>
      </c>
      <c r="L43" s="22">
        <v>87871.260641920613</v>
      </c>
      <c r="M43" s="22">
        <v>74118.4858034715</v>
      </c>
      <c r="N43" s="50">
        <v>483680.54997709941</v>
      </c>
      <c r="O43" s="51"/>
    </row>
    <row r="44" spans="2:15" ht="16.5" thickTop="1" thickBot="1">
      <c r="B44" s="1"/>
      <c r="C44" s="2"/>
      <c r="D44" s="2"/>
      <c r="E44" s="2"/>
      <c r="F44" s="2"/>
      <c r="G44" s="2"/>
      <c r="H44" s="2"/>
      <c r="I44" s="2"/>
      <c r="J44" s="2"/>
      <c r="K44" s="2"/>
      <c r="L44" s="1"/>
      <c r="M44" s="1"/>
      <c r="N44" s="1"/>
      <c r="O44" s="1"/>
    </row>
    <row r="45" spans="2:15" ht="16.5" thickTop="1" thickBot="1">
      <c r="B45" s="17" t="s">
        <v>31</v>
      </c>
      <c r="C45" s="6">
        <v>169138.19636467029</v>
      </c>
      <c r="D45" s="1"/>
      <c r="E45" s="33"/>
      <c r="F45" s="34"/>
      <c r="G45" s="1"/>
      <c r="H45" s="1"/>
      <c r="I45" s="2"/>
      <c r="J45" s="2"/>
      <c r="K45" s="2"/>
      <c r="L45" s="1"/>
      <c r="M45" s="1"/>
      <c r="N45" s="1"/>
      <c r="O45" s="1"/>
    </row>
    <row r="46" spans="2:15" ht="16.5" thickTop="1" thickBot="1">
      <c r="B46" s="4" t="s">
        <v>32</v>
      </c>
      <c r="C46" s="8">
        <v>0.23821932105730967</v>
      </c>
      <c r="D46" s="2"/>
      <c r="E46" s="32"/>
      <c r="F46" s="11"/>
      <c r="G46" s="1"/>
      <c r="H46" s="1"/>
      <c r="I46" s="1"/>
      <c r="J46" s="1"/>
      <c r="K46" s="1"/>
      <c r="L46" s="1"/>
      <c r="M46" s="1"/>
      <c r="N46" s="1"/>
      <c r="O46" s="1"/>
    </row>
    <row r="47" spans="2:15" ht="20.25" thickTop="1" thickBot="1">
      <c r="B47" s="1"/>
      <c r="C47" s="2"/>
      <c r="D47" s="2"/>
      <c r="E47" s="35"/>
      <c r="F47" s="1"/>
      <c r="G47" s="49" t="s">
        <v>33</v>
      </c>
      <c r="H47" s="49"/>
      <c r="I47" s="49"/>
      <c r="J47" s="49"/>
      <c r="K47" s="49"/>
      <c r="L47" s="1"/>
      <c r="M47" s="1"/>
      <c r="N47" s="1"/>
      <c r="O47" s="1"/>
    </row>
    <row r="48" spans="2:15" ht="46.5" thickTop="1" thickBot="1">
      <c r="B48" s="1"/>
      <c r="C48" s="2"/>
      <c r="D48" s="2"/>
      <c r="E48" s="2"/>
      <c r="F48" s="1"/>
      <c r="G48" s="14" t="s">
        <v>34</v>
      </c>
      <c r="H48" s="14" t="s">
        <v>35</v>
      </c>
      <c r="I48" s="15" t="s">
        <v>36</v>
      </c>
      <c r="J48" s="15" t="s">
        <v>37</v>
      </c>
      <c r="K48" s="15" t="s">
        <v>38</v>
      </c>
      <c r="L48" s="1"/>
      <c r="M48" s="1"/>
      <c r="N48" s="1"/>
      <c r="O48" s="1"/>
    </row>
    <row r="49" spans="2:15" ht="16.5" thickTop="1" thickBot="1">
      <c r="B49" s="1"/>
      <c r="C49" s="2"/>
      <c r="D49" s="2"/>
      <c r="E49" s="2"/>
      <c r="F49" s="1"/>
      <c r="G49" s="12">
        <v>0</v>
      </c>
      <c r="H49" s="5"/>
      <c r="I49" s="5"/>
      <c r="J49" s="5"/>
      <c r="K49" s="5"/>
      <c r="L49" s="1"/>
      <c r="M49" s="1"/>
      <c r="N49" s="1"/>
      <c r="O49" s="1"/>
    </row>
    <row r="50" spans="2:15" ht="16.5" thickTop="1" thickBot="1">
      <c r="B50" s="1"/>
      <c r="C50" s="1"/>
      <c r="D50" s="1"/>
      <c r="E50" s="1"/>
      <c r="F50" s="1"/>
      <c r="G50" s="12">
        <v>1</v>
      </c>
      <c r="H50" s="26">
        <v>272285</v>
      </c>
      <c r="I50" s="27">
        <v>72528.320276573621</v>
      </c>
      <c r="J50" s="26">
        <v>29559.259600000005</v>
      </c>
      <c r="K50" s="26">
        <v>42969.060676573616</v>
      </c>
      <c r="L50" s="1"/>
      <c r="M50" s="1"/>
      <c r="N50" s="1"/>
      <c r="O50" s="1"/>
    </row>
    <row r="51" spans="2:15" ht="16.5" thickTop="1" thickBot="1">
      <c r="B51" s="4" t="s">
        <v>39</v>
      </c>
      <c r="C51" s="54" t="s">
        <v>40</v>
      </c>
      <c r="D51" s="54"/>
      <c r="E51" s="25">
        <v>0.10856000000000002</v>
      </c>
      <c r="F51" s="1"/>
      <c r="G51" s="12">
        <v>2</v>
      </c>
      <c r="H51" s="26">
        <v>229315.9393234264</v>
      </c>
      <c r="I51" s="27">
        <v>70828.350484888491</v>
      </c>
      <c r="J51" s="26">
        <v>24894.538372951174</v>
      </c>
      <c r="K51" s="26">
        <v>45933.812111937317</v>
      </c>
      <c r="L51" s="1"/>
      <c r="M51" s="1"/>
      <c r="N51" s="1"/>
      <c r="O51" s="1"/>
    </row>
    <row r="52" spans="2:15" ht="16.5" thickTop="1" thickBot="1">
      <c r="B52" s="1"/>
      <c r="C52" s="52"/>
      <c r="D52" s="52"/>
      <c r="E52" s="16"/>
      <c r="F52" s="1"/>
      <c r="G52" s="12">
        <v>3</v>
      </c>
      <c r="H52" s="26">
        <v>183382.12721148907</v>
      </c>
      <c r="I52" s="27">
        <v>74246.809239188937</v>
      </c>
      <c r="J52" s="26">
        <v>19907.963730079256</v>
      </c>
      <c r="K52" s="26">
        <v>54338.845509109684</v>
      </c>
      <c r="L52" s="1"/>
      <c r="M52" s="1"/>
      <c r="N52" s="1"/>
      <c r="O52" s="1"/>
    </row>
    <row r="53" spans="2:15" ht="16.5" thickTop="1" thickBot="1">
      <c r="B53" s="1"/>
      <c r="C53" s="53" t="s">
        <v>41</v>
      </c>
      <c r="D53" s="53"/>
      <c r="E53" s="28">
        <v>9.1300000000000006E-2</v>
      </c>
      <c r="F53" s="1"/>
      <c r="G53" s="12">
        <v>4</v>
      </c>
      <c r="H53" s="26">
        <v>129043.28170237939</v>
      </c>
      <c r="I53" s="27">
        <v>73144.669898983324</v>
      </c>
      <c r="J53" s="26">
        <v>14008.938661610309</v>
      </c>
      <c r="K53" s="26">
        <v>59135.731237373016</v>
      </c>
      <c r="L53" s="1"/>
      <c r="M53" s="1"/>
      <c r="N53" s="1"/>
      <c r="O53" s="1"/>
    </row>
    <row r="54" spans="2:15" ht="16.5" thickTop="1" thickBot="1">
      <c r="B54" s="1"/>
      <c r="C54" s="53" t="s">
        <v>42</v>
      </c>
      <c r="D54" s="53"/>
      <c r="E54" s="28">
        <v>4.4400000000000002E-2</v>
      </c>
      <c r="F54" s="1"/>
      <c r="G54" s="12">
        <v>5</v>
      </c>
      <c r="H54" s="26">
        <v>69907.550465006381</v>
      </c>
      <c r="I54" s="27">
        <v>59114.115820931918</v>
      </c>
      <c r="J54" s="26">
        <v>7589.1636784810944</v>
      </c>
      <c r="K54" s="26">
        <v>51524.952142450828</v>
      </c>
      <c r="L54" s="1"/>
      <c r="M54" s="1"/>
      <c r="N54" s="1"/>
      <c r="O54" s="1"/>
    </row>
    <row r="55" spans="2:15" ht="16.5" thickTop="1" thickBot="1">
      <c r="B55" s="1"/>
      <c r="C55" s="9" t="s">
        <v>43</v>
      </c>
      <c r="D55" s="9"/>
      <c r="E55" s="20">
        <v>0.25</v>
      </c>
      <c r="F55" s="1"/>
      <c r="G55" s="12">
        <v>6</v>
      </c>
      <c r="H55" s="26">
        <v>18382.598322555554</v>
      </c>
      <c r="I55" s="27">
        <v>78958.698303037498</v>
      </c>
      <c r="J55" s="26">
        <v>1995.6148738966313</v>
      </c>
      <c r="K55" s="26">
        <v>76963.083429140868</v>
      </c>
      <c r="L55" s="1"/>
      <c r="M55" s="1"/>
      <c r="N55" s="1"/>
      <c r="O55" s="1"/>
    </row>
    <row r="56" spans="2:15" ht="16.5" thickTop="1" thickBot="1">
      <c r="B56" s="1"/>
      <c r="C56" s="52"/>
      <c r="D56" s="52"/>
      <c r="E56" s="16"/>
      <c r="F56" s="21"/>
      <c r="G56" s="36">
        <v>7</v>
      </c>
      <c r="H56" s="37">
        <v>-58580.485106585314</v>
      </c>
      <c r="I56" s="38">
        <v>83224.899040392862</v>
      </c>
      <c r="J56" s="37">
        <v>-6359.4974631709028</v>
      </c>
      <c r="K56" s="37">
        <v>89584.396503563767</v>
      </c>
      <c r="L56" s="1"/>
      <c r="M56" s="21"/>
      <c r="N56" s="1"/>
      <c r="O56" s="1"/>
    </row>
    <row r="57" spans="2:15" ht="16.5" thickTop="1" thickBot="1">
      <c r="C57" s="10" t="s">
        <v>44</v>
      </c>
      <c r="D57" s="10"/>
      <c r="E57" s="25">
        <v>0.10856000000000002</v>
      </c>
      <c r="F57" s="1"/>
      <c r="G57" s="29">
        <v>8</v>
      </c>
      <c r="H57" s="30">
        <v>-148164.88161014908</v>
      </c>
      <c r="I57" s="31">
        <v>81929.940467710665</v>
      </c>
      <c r="J57" s="30">
        <v>-16084.779547597787</v>
      </c>
      <c r="K57" s="30">
        <v>98014.720015308456</v>
      </c>
    </row>
    <row r="58" spans="2:15" ht="16.5" thickTop="1" thickBot="1">
      <c r="C58" s="1"/>
      <c r="D58" s="1"/>
      <c r="E58" s="1"/>
      <c r="F58" s="1"/>
      <c r="G58" s="29">
        <v>9</v>
      </c>
      <c r="H58" s="30">
        <v>-246179.60162545752</v>
      </c>
      <c r="I58" s="31">
        <v>87871.260641920613</v>
      </c>
      <c r="J58" s="30">
        <v>-26725.257552459672</v>
      </c>
      <c r="K58" s="30">
        <v>114596.51819438029</v>
      </c>
    </row>
    <row r="59" spans="2:15" ht="16.5" thickTop="1" thickBot="1">
      <c r="C59" s="1"/>
      <c r="D59" s="1"/>
      <c r="E59" s="1"/>
      <c r="F59" s="1"/>
      <c r="G59" s="12">
        <v>10</v>
      </c>
      <c r="H59" s="26">
        <v>-360776.1198198378</v>
      </c>
      <c r="I59" s="27">
        <v>74118.4858034715</v>
      </c>
      <c r="J59" s="26">
        <v>-39165.8555676416</v>
      </c>
      <c r="K59" s="26">
        <v>113284.3413711131</v>
      </c>
    </row>
    <row r="60" spans="2:15" ht="15.75" thickTop="1">
      <c r="C60" s="1"/>
      <c r="D60" s="1"/>
      <c r="E60" s="1"/>
      <c r="F60" s="1"/>
      <c r="G60" s="1"/>
      <c r="H60" s="1"/>
      <c r="I60" s="1"/>
      <c r="J60" s="1"/>
      <c r="K60" s="1"/>
    </row>
    <row r="63" spans="2:15" ht="15.75" thickBot="1">
      <c r="B63" s="1"/>
      <c r="C63" s="1"/>
      <c r="D63" s="1"/>
      <c r="E63" s="1"/>
      <c r="F63" s="45"/>
    </row>
    <row r="64" spans="2:15" ht="16.5" thickTop="1" thickBot="1">
      <c r="B64" s="1"/>
      <c r="C64" s="4" t="s">
        <v>46</v>
      </c>
      <c r="D64" s="41">
        <v>59932</v>
      </c>
      <c r="E64" s="1"/>
      <c r="F64" s="45"/>
    </row>
    <row r="65" spans="2:6" ht="16.5" thickTop="1" thickBot="1">
      <c r="B65" s="1"/>
      <c r="C65" s="4" t="s">
        <v>48</v>
      </c>
      <c r="D65" s="42">
        <v>0.7</v>
      </c>
      <c r="E65" s="43">
        <f>+D65*D64</f>
        <v>41952.399999999994</v>
      </c>
      <c r="F65" s="45"/>
    </row>
    <row r="66" spans="2:6" ht="16.5" thickTop="1" thickBot="1">
      <c r="B66" s="1"/>
      <c r="C66" s="4" t="s">
        <v>50</v>
      </c>
      <c r="D66" s="42">
        <v>0.45</v>
      </c>
      <c r="E66" s="1"/>
      <c r="F66" s="45"/>
    </row>
    <row r="67" spans="2:6" ht="16.5" thickTop="1" thickBot="1">
      <c r="B67" s="1"/>
      <c r="C67" s="4" t="s">
        <v>51</v>
      </c>
      <c r="D67" s="13">
        <v>10</v>
      </c>
      <c r="E67" s="1"/>
      <c r="F67" s="11"/>
    </row>
    <row r="68" spans="2:6" ht="16.5" thickTop="1" thickBot="1">
      <c r="B68" s="1"/>
      <c r="C68" s="4"/>
      <c r="D68" s="44"/>
      <c r="E68" s="1"/>
      <c r="F68" s="1"/>
    </row>
    <row r="69" spans="2:6" ht="16.5" thickTop="1" thickBot="1">
      <c r="B69" s="1"/>
      <c r="C69" s="4"/>
      <c r="D69" s="13"/>
      <c r="E69" s="1"/>
      <c r="F69" s="1"/>
    </row>
    <row r="70" spans="2:6" ht="16.5" thickTop="1" thickBot="1">
      <c r="B70" s="1"/>
      <c r="C70" s="4" t="s">
        <v>55</v>
      </c>
      <c r="D70" s="44">
        <v>0.2</v>
      </c>
      <c r="E70" s="1"/>
      <c r="F70" s="1"/>
    </row>
    <row r="71" spans="2:6" ht="16.5" thickTop="1" thickBot="1">
      <c r="B71" s="1"/>
      <c r="C71" s="4" t="s">
        <v>57</v>
      </c>
      <c r="D71" s="13">
        <v>3.5</v>
      </c>
      <c r="E71" s="1"/>
      <c r="F71" s="1"/>
    </row>
    <row r="72" spans="2:6" ht="15.75" thickTop="1">
      <c r="B72" s="1"/>
      <c r="C72" s="1"/>
      <c r="D72" s="1"/>
      <c r="E72" s="1"/>
      <c r="F72" s="1"/>
    </row>
  </sheetData>
  <mergeCells count="8">
    <mergeCell ref="B5:M5"/>
    <mergeCell ref="G47:K47"/>
    <mergeCell ref="N43:O43"/>
    <mergeCell ref="C52:D52"/>
    <mergeCell ref="C56:D56"/>
    <mergeCell ref="C53:D53"/>
    <mergeCell ref="C54:D54"/>
    <mergeCell ref="C51:D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O73"/>
  <sheetViews>
    <sheetView topLeftCell="A41" workbookViewId="0">
      <selection activeCell="B5" sqref="B5:D12"/>
    </sheetView>
  </sheetViews>
  <sheetFormatPr baseColWidth="10" defaultRowHeight="15"/>
  <cols>
    <col min="1" max="1" width="5.28515625" customWidth="1"/>
    <col min="2" max="2" width="22.28515625" customWidth="1"/>
    <col min="4" max="4" width="11.42578125" customWidth="1"/>
    <col min="7" max="7" width="14.5703125" customWidth="1"/>
    <col min="8" max="8" width="12.140625" customWidth="1"/>
  </cols>
  <sheetData>
    <row r="2" spans="2:9" s="1" customFormat="1"/>
    <row r="3" spans="2:9" s="1" customFormat="1">
      <c r="B3" s="1" t="s">
        <v>45</v>
      </c>
    </row>
    <row r="4" spans="2:9" s="1" customFormat="1"/>
    <row r="5" spans="2:9" s="1" customFormat="1">
      <c r="B5" s="1" t="s">
        <v>46</v>
      </c>
      <c r="C5" s="1">
        <v>59932</v>
      </c>
      <c r="F5" s="1" t="s">
        <v>47</v>
      </c>
    </row>
    <row r="6" spans="2:9" s="1" customFormat="1">
      <c r="B6" s="1" t="s">
        <v>48</v>
      </c>
      <c r="C6" s="1">
        <v>0.69</v>
      </c>
      <c r="D6" s="1">
        <f>+C5*C6</f>
        <v>41353.079999999994</v>
      </c>
      <c r="F6" s="1" t="s">
        <v>49</v>
      </c>
    </row>
    <row r="7" spans="2:9" s="1" customFormat="1">
      <c r="B7" s="1" t="s">
        <v>50</v>
      </c>
      <c r="C7" s="2">
        <v>0.35</v>
      </c>
    </row>
    <row r="8" spans="2:9" s="1" customFormat="1" ht="15.75" thickBot="1">
      <c r="B8" s="1" t="s">
        <v>51</v>
      </c>
      <c r="C8" s="1">
        <v>10</v>
      </c>
      <c r="G8" s="1" t="s">
        <v>52</v>
      </c>
      <c r="H8" s="1" t="s">
        <v>53</v>
      </c>
      <c r="I8" s="1" t="s">
        <v>54</v>
      </c>
    </row>
    <row r="9" spans="2:9" ht="15.75" hidden="1" thickBot="1"/>
    <row r="10" spans="2:9" ht="15.75" hidden="1" thickBot="1"/>
    <row r="11" spans="2:9" ht="16.5" thickTop="1" thickBot="1">
      <c r="B11" t="s">
        <v>55</v>
      </c>
      <c r="C11">
        <v>0.4</v>
      </c>
      <c r="G11" s="6">
        <v>169138.19636467029</v>
      </c>
      <c r="H11" s="40">
        <v>250860.85284676839</v>
      </c>
      <c r="I11" s="40">
        <f>H11-G11</f>
        <v>81722.6564820981</v>
      </c>
    </row>
    <row r="12" spans="2:9" ht="15.75" thickTop="1">
      <c r="B12" t="s">
        <v>57</v>
      </c>
      <c r="C12">
        <v>3.5</v>
      </c>
    </row>
    <row r="13" spans="2:9">
      <c r="F13" t="s">
        <v>56</v>
      </c>
    </row>
    <row r="14" spans="2:9">
      <c r="C14" s="2"/>
    </row>
    <row r="15" spans="2:9">
      <c r="F15" t="s">
        <v>58</v>
      </c>
    </row>
    <row r="16" spans="2:9">
      <c r="F16" t="s">
        <v>59</v>
      </c>
    </row>
    <row r="17" spans="3:14" s="1" customFormat="1"/>
    <row r="18" spans="3:14" s="1" customFormat="1"/>
    <row r="19" spans="3:14">
      <c r="C19" t="s">
        <v>0</v>
      </c>
    </row>
    <row r="21" spans="3:14">
      <c r="C21" t="s">
        <v>1</v>
      </c>
      <c r="D21">
        <v>0</v>
      </c>
      <c r="E21">
        <v>1</v>
      </c>
      <c r="F21">
        <v>2</v>
      </c>
      <c r="G21">
        <v>3</v>
      </c>
      <c r="H21">
        <v>4</v>
      </c>
      <c r="I21">
        <v>5</v>
      </c>
      <c r="J21">
        <v>6</v>
      </c>
      <c r="K21">
        <v>7</v>
      </c>
      <c r="L21">
        <v>8</v>
      </c>
      <c r="M21">
        <v>9</v>
      </c>
      <c r="N21">
        <v>10</v>
      </c>
    </row>
    <row r="22" spans="3:14">
      <c r="C22" t="s">
        <v>2</v>
      </c>
      <c r="E22">
        <v>142539.20363779197</v>
      </c>
      <c r="F22">
        <v>142539.20363779197</v>
      </c>
      <c r="G22">
        <v>145389.98771054781</v>
      </c>
      <c r="H22">
        <v>148297.78746475876</v>
      </c>
      <c r="I22">
        <v>151263.74321405395</v>
      </c>
      <c r="J22">
        <v>154289.01807833504</v>
      </c>
      <c r="K22">
        <v>157374.79843990173</v>
      </c>
      <c r="L22">
        <v>160522.29440869976</v>
      </c>
      <c r="M22">
        <v>163732.74029687376</v>
      </c>
      <c r="N22">
        <v>167007.39510281125</v>
      </c>
    </row>
    <row r="23" spans="3:14">
      <c r="C23" t="s">
        <v>3</v>
      </c>
      <c r="E23">
        <v>86841.467999999993</v>
      </c>
      <c r="F23">
        <v>86841.467999999993</v>
      </c>
      <c r="G23">
        <v>88144.090019999989</v>
      </c>
      <c r="H23">
        <v>89466.251370299986</v>
      </c>
      <c r="I23">
        <v>90808.245140854473</v>
      </c>
      <c r="J23">
        <v>92170.368817967275</v>
      </c>
      <c r="K23">
        <v>93552.924350236775</v>
      </c>
      <c r="L23">
        <v>94956.218215490313</v>
      </c>
      <c r="M23">
        <v>96380.561488722655</v>
      </c>
      <c r="N23">
        <v>97826.269911053489</v>
      </c>
    </row>
    <row r="25" spans="3:14">
      <c r="C25" t="s">
        <v>4</v>
      </c>
    </row>
    <row r="26" spans="3:14">
      <c r="C26" t="s">
        <v>5</v>
      </c>
    </row>
    <row r="27" spans="3:14">
      <c r="C27" t="s">
        <v>6</v>
      </c>
      <c r="E27">
        <v>-61320</v>
      </c>
      <c r="F27">
        <v>-61320</v>
      </c>
      <c r="G27">
        <v>-61320</v>
      </c>
      <c r="H27">
        <v>-61320</v>
      </c>
      <c r="I27">
        <v>-61320</v>
      </c>
      <c r="J27">
        <v>-61320</v>
      </c>
      <c r="K27">
        <v>-61320</v>
      </c>
      <c r="L27">
        <v>-61320</v>
      </c>
      <c r="M27">
        <v>-61320</v>
      </c>
      <c r="N27">
        <v>-61320</v>
      </c>
    </row>
    <row r="28" spans="3:14">
      <c r="C28" t="s">
        <v>7</v>
      </c>
      <c r="E28">
        <v>-5648.28</v>
      </c>
      <c r="F28">
        <v>-5648.28</v>
      </c>
      <c r="G28">
        <v>-5648.28</v>
      </c>
      <c r="H28">
        <v>-5648.28</v>
      </c>
      <c r="I28">
        <v>-5648.28</v>
      </c>
      <c r="J28">
        <v>-5648.28</v>
      </c>
      <c r="K28">
        <v>-5648.28</v>
      </c>
      <c r="L28">
        <v>-5648.28</v>
      </c>
      <c r="M28">
        <v>-5648.28</v>
      </c>
      <c r="N28">
        <v>-5648.28</v>
      </c>
    </row>
    <row r="29" spans="3:14">
      <c r="C29" t="s">
        <v>8</v>
      </c>
    </row>
    <row r="30" spans="3:14">
      <c r="C30" t="s">
        <v>9</v>
      </c>
      <c r="E30">
        <v>-12172.8</v>
      </c>
      <c r="F30">
        <v>-12172.8</v>
      </c>
      <c r="G30">
        <v>-12172.8</v>
      </c>
      <c r="H30">
        <v>-12294.528</v>
      </c>
      <c r="I30">
        <v>-12417.47328</v>
      </c>
      <c r="J30">
        <v>-12541.6480128</v>
      </c>
      <c r="K30">
        <v>-12667.064492928001</v>
      </c>
      <c r="L30">
        <v>-12793.73513785728</v>
      </c>
      <c r="M30">
        <v>-12921.672489235852</v>
      </c>
      <c r="N30">
        <v>-13050.88921412821</v>
      </c>
    </row>
    <row r="31" spans="3:14">
      <c r="C31" t="s">
        <v>10</v>
      </c>
      <c r="E31">
        <v>-10440</v>
      </c>
      <c r="F31">
        <v>-10440</v>
      </c>
      <c r="G31">
        <v>-10440</v>
      </c>
      <c r="H31">
        <v>-10544.4</v>
      </c>
      <c r="I31">
        <v>-10649.843999999999</v>
      </c>
      <c r="J31">
        <v>-10756.342439999999</v>
      </c>
      <c r="K31">
        <v>-10863.905864399998</v>
      </c>
      <c r="L31">
        <v>-10972.544923043997</v>
      </c>
      <c r="M31">
        <v>-11082.270372274437</v>
      </c>
      <c r="N31">
        <v>-11193.093075997182</v>
      </c>
    </row>
    <row r="32" spans="3:14">
      <c r="C32" t="s">
        <v>11</v>
      </c>
      <c r="E32">
        <v>-3000</v>
      </c>
      <c r="F32">
        <v>-3000</v>
      </c>
      <c r="G32">
        <v>-3060</v>
      </c>
      <c r="H32">
        <v>-3121.2000000000003</v>
      </c>
      <c r="I32">
        <v>-3183.6240000000003</v>
      </c>
      <c r="J32">
        <v>-3247.2964800000004</v>
      </c>
      <c r="K32">
        <v>-3312.2424096000004</v>
      </c>
      <c r="L32">
        <v>-3378.4872577920005</v>
      </c>
      <c r="M32">
        <v>-3446.0570029478404</v>
      </c>
      <c r="N32">
        <v>-3514.9781430067974</v>
      </c>
    </row>
    <row r="33" spans="3:14">
      <c r="C33" t="s">
        <v>12</v>
      </c>
      <c r="E33">
        <v>-4500</v>
      </c>
      <c r="F33">
        <v>-4500</v>
      </c>
      <c r="G33">
        <v>-4950</v>
      </c>
      <c r="H33">
        <v>-4500</v>
      </c>
      <c r="I33">
        <v>-4500</v>
      </c>
      <c r="J33">
        <v>-4950</v>
      </c>
      <c r="K33">
        <v>-4500</v>
      </c>
      <c r="L33">
        <v>-4500</v>
      </c>
      <c r="M33">
        <v>-4950</v>
      </c>
      <c r="N33">
        <v>-4500</v>
      </c>
    </row>
    <row r="34" spans="3:14">
      <c r="C34" t="s">
        <v>13</v>
      </c>
      <c r="E34">
        <v>9120</v>
      </c>
      <c r="F34">
        <v>9120</v>
      </c>
      <c r="G34">
        <v>9120</v>
      </c>
      <c r="H34">
        <v>9120</v>
      </c>
      <c r="I34">
        <v>9120</v>
      </c>
      <c r="J34">
        <v>9120</v>
      </c>
      <c r="K34">
        <v>9120</v>
      </c>
      <c r="L34">
        <v>9120</v>
      </c>
      <c r="M34">
        <v>9120</v>
      </c>
      <c r="N34">
        <v>9120</v>
      </c>
    </row>
    <row r="35" spans="3:14">
      <c r="C35" t="s">
        <v>14</v>
      </c>
      <c r="E35">
        <v>-20131</v>
      </c>
      <c r="F35">
        <v>-20061</v>
      </c>
      <c r="G35">
        <v>-19361</v>
      </c>
      <c r="H35">
        <v>-18934.333333333336</v>
      </c>
      <c r="I35">
        <v>-18454.333333333336</v>
      </c>
      <c r="J35">
        <v>-14422.333333333334</v>
      </c>
      <c r="K35">
        <v>-14422.333333333334</v>
      </c>
      <c r="L35">
        <v>-14422.333333333334</v>
      </c>
      <c r="M35">
        <v>-14422.333333333334</v>
      </c>
      <c r="N35">
        <v>-14422.333333333334</v>
      </c>
    </row>
    <row r="37" spans="3:14">
      <c r="C37" t="s">
        <v>15</v>
      </c>
      <c r="E37">
        <v>121288.59163779198</v>
      </c>
      <c r="F37">
        <v>121358.59163779198</v>
      </c>
      <c r="G37">
        <v>125701.99773054782</v>
      </c>
      <c r="H37">
        <v>130521.29750172541</v>
      </c>
      <c r="I37">
        <v>135018.43374157505</v>
      </c>
      <c r="J37">
        <v>142693.48663016898</v>
      </c>
      <c r="K37">
        <v>147313.89668987715</v>
      </c>
      <c r="L37">
        <v>151563.13197216345</v>
      </c>
      <c r="M37">
        <v>155442.68858780494</v>
      </c>
      <c r="N37">
        <v>160304.09124739925</v>
      </c>
    </row>
    <row r="38" spans="3:14">
      <c r="C38" t="s">
        <v>16</v>
      </c>
      <c r="E38">
        <v>17273.047000000002</v>
      </c>
      <c r="F38">
        <v>16143.167833259557</v>
      </c>
      <c r="G38">
        <v>14910.130698595711</v>
      </c>
      <c r="H38">
        <v>13564.517273537058</v>
      </c>
      <c r="I38">
        <v>12096.049342770548</v>
      </c>
      <c r="J38">
        <v>10493.510289925054</v>
      </c>
      <c r="K38">
        <v>8744.6594215547684</v>
      </c>
      <c r="L38">
        <v>6836.1384689022743</v>
      </c>
      <c r="M38">
        <v>4753.3695532726078</v>
      </c>
      <c r="N38">
        <v>2480.4438356459536</v>
      </c>
    </row>
    <row r="39" spans="3:14">
      <c r="C39" t="s">
        <v>17</v>
      </c>
      <c r="E39">
        <v>104015.54463779197</v>
      </c>
      <c r="F39">
        <v>105215.42380453242</v>
      </c>
      <c r="G39">
        <v>110791.86703195212</v>
      </c>
      <c r="H39">
        <v>116956.78022818835</v>
      </c>
      <c r="I39">
        <v>122922.3843988045</v>
      </c>
      <c r="J39">
        <v>132199.97634024391</v>
      </c>
      <c r="K39">
        <v>138569.23726832238</v>
      </c>
      <c r="L39">
        <v>144726.99350326118</v>
      </c>
      <c r="M39">
        <v>150689.31903453232</v>
      </c>
      <c r="N39">
        <v>157823.64741175331</v>
      </c>
    </row>
    <row r="40" spans="3:14">
      <c r="C40" t="s">
        <v>18</v>
      </c>
      <c r="E40">
        <v>26003.886159447993</v>
      </c>
      <c r="F40">
        <v>26303.855951133104</v>
      </c>
      <c r="G40">
        <v>27697.96675798803</v>
      </c>
      <c r="H40">
        <v>29239.195057047087</v>
      </c>
      <c r="I40">
        <v>30730.596099701124</v>
      </c>
      <c r="J40">
        <v>33049.994085060978</v>
      </c>
      <c r="K40">
        <v>34642.309317080595</v>
      </c>
      <c r="L40">
        <v>36181.748375815296</v>
      </c>
      <c r="M40">
        <v>37672.329758633081</v>
      </c>
      <c r="N40">
        <v>39455.911852938327</v>
      </c>
    </row>
    <row r="42" spans="3:14">
      <c r="C42" t="s">
        <v>19</v>
      </c>
      <c r="E42">
        <v>78011.658478343976</v>
      </c>
      <c r="F42">
        <v>78911.56785339932</v>
      </c>
      <c r="G42">
        <v>83093.900273964085</v>
      </c>
      <c r="H42">
        <v>87717.585171141254</v>
      </c>
      <c r="I42">
        <v>92191.788299103369</v>
      </c>
      <c r="J42">
        <v>99149.982255182927</v>
      </c>
      <c r="K42">
        <v>103926.92795124179</v>
      </c>
      <c r="L42">
        <v>108545.24512744589</v>
      </c>
      <c r="M42">
        <v>113016.98927589925</v>
      </c>
      <c r="N42">
        <v>118367.73555881498</v>
      </c>
    </row>
    <row r="44" spans="3:14">
      <c r="C44" t="s">
        <v>20</v>
      </c>
      <c r="E44">
        <v>20131</v>
      </c>
      <c r="F44">
        <v>20061</v>
      </c>
      <c r="G44">
        <v>19361</v>
      </c>
      <c r="H44">
        <v>18934.333333333336</v>
      </c>
      <c r="I44">
        <v>18454.333333333336</v>
      </c>
      <c r="J44">
        <v>14422.333333333334</v>
      </c>
      <c r="K44">
        <v>14422.333333333334</v>
      </c>
      <c r="L44">
        <v>14422.333333333334</v>
      </c>
      <c r="M44">
        <v>14422.333333333334</v>
      </c>
      <c r="N44">
        <v>14422.333333333334</v>
      </c>
    </row>
    <row r="46" spans="3:14">
      <c r="C46" t="s">
        <v>21</v>
      </c>
      <c r="D46">
        <v>-461475</v>
      </c>
    </row>
    <row r="47" spans="3:14">
      <c r="C47" t="s">
        <v>22</v>
      </c>
      <c r="D47">
        <v>1955</v>
      </c>
    </row>
    <row r="48" spans="3:14">
      <c r="C48" t="s">
        <v>23</v>
      </c>
      <c r="D48">
        <v>234750</v>
      </c>
    </row>
    <row r="49" spans="3:15">
      <c r="C49" t="s">
        <v>24</v>
      </c>
      <c r="D49">
        <v>20340</v>
      </c>
    </row>
    <row r="50" spans="3:15">
      <c r="C50" t="s">
        <v>25</v>
      </c>
      <c r="D50">
        <v>204430</v>
      </c>
    </row>
    <row r="51" spans="3:15">
      <c r="C51" t="s">
        <v>26</v>
      </c>
      <c r="E51">
        <v>0</v>
      </c>
      <c r="F51">
        <v>-1400</v>
      </c>
      <c r="G51">
        <v>-40</v>
      </c>
      <c r="H51">
        <v>-3800</v>
      </c>
      <c r="I51">
        <v>-20160</v>
      </c>
      <c r="J51">
        <v>-1440</v>
      </c>
      <c r="K51">
        <v>0</v>
      </c>
      <c r="L51">
        <v>-3800</v>
      </c>
      <c r="M51">
        <v>-40</v>
      </c>
      <c r="N51">
        <v>-31660</v>
      </c>
    </row>
    <row r="52" spans="3:15">
      <c r="C52" t="s">
        <v>27</v>
      </c>
      <c r="D52">
        <v>-15000</v>
      </c>
      <c r="N52">
        <v>15000</v>
      </c>
    </row>
    <row r="54" spans="3:15">
      <c r="C54" t="s">
        <v>28</v>
      </c>
      <c r="D54">
        <v>189190</v>
      </c>
    </row>
    <row r="55" spans="3:15">
      <c r="C55" t="s">
        <v>29</v>
      </c>
      <c r="E55">
        <v>-12375.456371746368</v>
      </c>
      <c r="F55">
        <v>-13505.335538486814</v>
      </c>
      <c r="G55">
        <v>-14738.372673150659</v>
      </c>
      <c r="H55">
        <v>-16083.986098209312</v>
      </c>
      <c r="I55">
        <v>-17552.454028975822</v>
      </c>
      <c r="J55">
        <v>-19154.993081821318</v>
      </c>
      <c r="K55">
        <v>-20903.8439501916</v>
      </c>
      <c r="L55">
        <v>-22812.364902844096</v>
      </c>
      <c r="M55">
        <v>-24895.133818473761</v>
      </c>
      <c r="N55">
        <v>-27168.059536100416</v>
      </c>
    </row>
    <row r="57" spans="3:15">
      <c r="C57" t="s">
        <v>30</v>
      </c>
      <c r="D57">
        <v>-272285</v>
      </c>
      <c r="E57">
        <v>85767.202106597601</v>
      </c>
      <c r="F57">
        <v>84067.2323149125</v>
      </c>
      <c r="G57">
        <v>87676.527600813424</v>
      </c>
      <c r="H57">
        <v>86767.932406265289</v>
      </c>
      <c r="I57">
        <v>72933.667603460868</v>
      </c>
      <c r="J57">
        <v>92977.322506694938</v>
      </c>
      <c r="K57">
        <v>97445.417334383514</v>
      </c>
      <c r="L57">
        <v>96355.213557935116</v>
      </c>
      <c r="M57">
        <v>102504.18879075881</v>
      </c>
      <c r="N57">
        <v>88962.0093560479</v>
      </c>
      <c r="O57">
        <v>623171.71357787005</v>
      </c>
    </row>
    <row r="59" spans="3:15">
      <c r="C59" t="s">
        <v>31</v>
      </c>
      <c r="D59">
        <v>250860.85284676839</v>
      </c>
    </row>
    <row r="60" spans="3:15">
      <c r="C60" t="s">
        <v>32</v>
      </c>
      <c r="D60" s="39">
        <v>0.29485052650652294</v>
      </c>
    </row>
    <row r="61" spans="3:15">
      <c r="H61" t="s">
        <v>33</v>
      </c>
    </row>
    <row r="62" spans="3:15">
      <c r="H62" t="s">
        <v>34</v>
      </c>
      <c r="I62" t="s">
        <v>35</v>
      </c>
      <c r="J62" t="s">
        <v>36</v>
      </c>
      <c r="K62" t="s">
        <v>37</v>
      </c>
      <c r="L62" t="s">
        <v>38</v>
      </c>
    </row>
    <row r="63" spans="3:15">
      <c r="H63">
        <v>0</v>
      </c>
    </row>
    <row r="64" spans="3:15">
      <c r="H64">
        <v>1</v>
      </c>
      <c r="I64">
        <v>272285</v>
      </c>
      <c r="J64">
        <v>85767.202106597601</v>
      </c>
      <c r="K64">
        <v>29559.259600000005</v>
      </c>
      <c r="L64">
        <v>56207.942506597596</v>
      </c>
    </row>
    <row r="65" spans="3:12">
      <c r="C65" t="s">
        <v>39</v>
      </c>
      <c r="D65" t="s">
        <v>40</v>
      </c>
      <c r="F65">
        <v>0.10856000000000002</v>
      </c>
      <c r="H65">
        <v>2</v>
      </c>
      <c r="I65">
        <v>216077.05749340239</v>
      </c>
      <c r="J65">
        <v>84067.2323149125</v>
      </c>
      <c r="K65">
        <v>23457.325361483767</v>
      </c>
      <c r="L65">
        <v>60609.906953428734</v>
      </c>
    </row>
    <row r="66" spans="3:12">
      <c r="H66">
        <v>3</v>
      </c>
      <c r="I66">
        <v>155467.15053997366</v>
      </c>
      <c r="J66">
        <v>87676.527600813424</v>
      </c>
      <c r="K66">
        <v>16877.513862619544</v>
      </c>
      <c r="L66">
        <v>70799.013738193884</v>
      </c>
    </row>
    <row r="67" spans="3:12">
      <c r="D67" t="s">
        <v>41</v>
      </c>
      <c r="F67">
        <v>9.1300000000000006E-2</v>
      </c>
      <c r="H67">
        <v>4</v>
      </c>
      <c r="I67">
        <v>84668.136801779779</v>
      </c>
      <c r="J67">
        <v>86767.932406265289</v>
      </c>
      <c r="K67">
        <v>9191.5729312012136</v>
      </c>
      <c r="L67">
        <v>77576.359475064077</v>
      </c>
    </row>
    <row r="68" spans="3:12">
      <c r="D68" t="s">
        <v>42</v>
      </c>
      <c r="F68">
        <v>4.4400000000000002E-2</v>
      </c>
      <c r="H68">
        <v>5</v>
      </c>
      <c r="I68">
        <v>7091.7773267157027</v>
      </c>
      <c r="J68">
        <v>72933.667603460868</v>
      </c>
      <c r="K68">
        <v>769.88334658825681</v>
      </c>
      <c r="L68">
        <v>72163.784256872605</v>
      </c>
    </row>
    <row r="69" spans="3:12">
      <c r="D69" t="s">
        <v>43</v>
      </c>
      <c r="F69">
        <v>0.25</v>
      </c>
      <c r="H69">
        <v>6</v>
      </c>
      <c r="I69">
        <v>-65072.006930156902</v>
      </c>
      <c r="J69">
        <v>92977.322506694938</v>
      </c>
      <c r="K69">
        <v>-7064.217072337834</v>
      </c>
      <c r="L69">
        <v>100041.53957903277</v>
      </c>
    </row>
    <row r="70" spans="3:12">
      <c r="H70">
        <v>7</v>
      </c>
      <c r="I70">
        <v>-165113.54650918968</v>
      </c>
      <c r="J70">
        <v>97445.417334383514</v>
      </c>
      <c r="K70">
        <v>-17924.726609037632</v>
      </c>
      <c r="L70">
        <v>115370.14394342115</v>
      </c>
    </row>
    <row r="71" spans="3:12">
      <c r="D71" t="s">
        <v>44</v>
      </c>
      <c r="F71">
        <v>0.10856000000000002</v>
      </c>
      <c r="H71">
        <v>8</v>
      </c>
      <c r="I71">
        <v>-280483.69045261084</v>
      </c>
      <c r="J71">
        <v>96355.213557935116</v>
      </c>
      <c r="K71">
        <v>-30449.309435535437</v>
      </c>
      <c r="L71">
        <v>126804.52299347056</v>
      </c>
    </row>
    <row r="72" spans="3:12">
      <c r="H72">
        <v>9</v>
      </c>
      <c r="I72">
        <v>-407288.21344608138</v>
      </c>
      <c r="J72">
        <v>102504.18879075881</v>
      </c>
      <c r="K72">
        <v>-44215.208451706603</v>
      </c>
      <c r="L72">
        <v>146719.39724246541</v>
      </c>
    </row>
    <row r="73" spans="3:12">
      <c r="H73">
        <v>10</v>
      </c>
      <c r="I73">
        <v>-554007.61068854679</v>
      </c>
      <c r="J73">
        <v>88962.0093560479</v>
      </c>
      <c r="K73">
        <v>-60143.066216348649</v>
      </c>
      <c r="L73">
        <v>149105.07557239654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O71"/>
  <sheetViews>
    <sheetView tabSelected="1" topLeftCell="F27" workbookViewId="0">
      <selection activeCell="Q47" sqref="Q47"/>
    </sheetView>
  </sheetViews>
  <sheetFormatPr baseColWidth="10" defaultRowHeight="15"/>
  <cols>
    <col min="1" max="1" width="7.5703125" customWidth="1"/>
    <col min="2" max="2" width="24.42578125" customWidth="1"/>
    <col min="3" max="3" width="15.7109375" customWidth="1"/>
    <col min="7" max="7" width="13.7109375" customWidth="1"/>
    <col min="8" max="8" width="14.7109375" customWidth="1"/>
    <col min="9" max="9" width="11.5703125" bestFit="1" customWidth="1"/>
  </cols>
  <sheetData>
    <row r="3" spans="2:9">
      <c r="B3" t="s">
        <v>60</v>
      </c>
    </row>
    <row r="4" spans="2:9" ht="15.75" thickBot="1">
      <c r="F4" t="s">
        <v>61</v>
      </c>
    </row>
    <row r="5" spans="2:9" ht="16.5" thickTop="1" thickBot="1">
      <c r="B5" s="4" t="s">
        <v>46</v>
      </c>
      <c r="C5" s="41">
        <v>59932</v>
      </c>
      <c r="D5" s="1"/>
      <c r="F5" t="s">
        <v>62</v>
      </c>
    </row>
    <row r="6" spans="2:9" ht="16.5" thickTop="1" thickBot="1">
      <c r="B6" s="4" t="s">
        <v>48</v>
      </c>
      <c r="C6" s="42">
        <v>0.76</v>
      </c>
      <c r="D6" s="43">
        <f>+C6*C5</f>
        <v>45548.32</v>
      </c>
      <c r="F6" t="s">
        <v>63</v>
      </c>
    </row>
    <row r="7" spans="2:9" ht="16.5" thickTop="1" thickBot="1">
      <c r="B7" s="4" t="s">
        <v>50</v>
      </c>
      <c r="C7" s="42">
        <v>0.45</v>
      </c>
      <c r="D7" s="1"/>
    </row>
    <row r="8" spans="2:9" ht="16.5" thickTop="1" thickBot="1">
      <c r="B8" s="4" t="s">
        <v>51</v>
      </c>
      <c r="C8" s="13">
        <v>10</v>
      </c>
      <c r="D8" s="1"/>
      <c r="G8" t="s">
        <v>52</v>
      </c>
      <c r="H8" t="s">
        <v>64</v>
      </c>
      <c r="I8" t="s">
        <v>54</v>
      </c>
    </row>
    <row r="9" spans="2:9" ht="16.5" thickTop="1" thickBot="1">
      <c r="B9" s="4"/>
      <c r="C9" s="44"/>
      <c r="D9" s="1"/>
      <c r="G9" s="6">
        <v>169138.19636467029</v>
      </c>
      <c r="H9" s="40">
        <v>549865.38645657839</v>
      </c>
      <c r="I9" s="40">
        <f>+H9-G9</f>
        <v>380727.19009190809</v>
      </c>
    </row>
    <row r="10" spans="2:9" ht="16.5" thickTop="1" thickBot="1">
      <c r="B10" s="4"/>
      <c r="C10" s="13"/>
      <c r="D10" s="1"/>
    </row>
    <row r="11" spans="2:9" ht="16.5" thickTop="1" thickBot="1">
      <c r="B11" s="4" t="s">
        <v>55</v>
      </c>
      <c r="C11" s="44">
        <v>0.6</v>
      </c>
      <c r="D11" s="1"/>
      <c r="F11" t="s">
        <v>65</v>
      </c>
    </row>
    <row r="12" spans="2:9" ht="16.5" thickTop="1" thickBot="1">
      <c r="B12" s="4" t="s">
        <v>57</v>
      </c>
      <c r="C12" s="13">
        <v>3.5</v>
      </c>
      <c r="D12" s="1"/>
      <c r="F12" t="s">
        <v>66</v>
      </c>
    </row>
    <row r="13" spans="2:9" ht="15.75" thickTop="1">
      <c r="B13" s="1"/>
      <c r="C13" s="1"/>
      <c r="D13" s="1"/>
    </row>
    <row r="14" spans="2:9">
      <c r="F14" t="s">
        <v>67</v>
      </c>
    </row>
    <row r="15" spans="2:9">
      <c r="F15" t="s">
        <v>68</v>
      </c>
    </row>
    <row r="17" spans="3:14">
      <c r="C17" s="55" t="s">
        <v>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3:14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3:14">
      <c r="C19" s="56" t="s">
        <v>1</v>
      </c>
      <c r="D19" s="56">
        <v>0</v>
      </c>
      <c r="E19" s="56">
        <v>1</v>
      </c>
      <c r="F19" s="56">
        <v>2</v>
      </c>
      <c r="G19" s="56">
        <v>3</v>
      </c>
      <c r="H19" s="56">
        <v>4</v>
      </c>
      <c r="I19" s="56">
        <v>5</v>
      </c>
      <c r="J19" s="56">
        <v>6</v>
      </c>
      <c r="K19" s="56">
        <v>7</v>
      </c>
      <c r="L19" s="56">
        <v>8</v>
      </c>
      <c r="M19" s="56">
        <v>9</v>
      </c>
      <c r="N19" s="56">
        <v>10</v>
      </c>
    </row>
    <row r="20" spans="3:14">
      <c r="C20" s="56" t="s">
        <v>2</v>
      </c>
      <c r="D20" s="56"/>
      <c r="E20" s="56">
        <v>156999.70255756797</v>
      </c>
      <c r="F20" s="56">
        <v>156999.70255756797</v>
      </c>
      <c r="G20" s="56">
        <v>160139.69660871933</v>
      </c>
      <c r="H20" s="56">
        <v>163342.49054089372</v>
      </c>
      <c r="I20" s="56">
        <v>166609.34035171161</v>
      </c>
      <c r="J20" s="56">
        <v>169941.52715874586</v>
      </c>
      <c r="K20" s="56">
        <v>173340.35770192079</v>
      </c>
      <c r="L20" s="56">
        <v>176807.16485595921</v>
      </c>
      <c r="M20" s="56">
        <v>180343.3081530784</v>
      </c>
      <c r="N20" s="56">
        <v>183950.17431613998</v>
      </c>
    </row>
    <row r="21" spans="3:14">
      <c r="C21" s="56" t="s">
        <v>3</v>
      </c>
      <c r="D21" s="56"/>
      <c r="E21" s="56">
        <v>136644.96</v>
      </c>
      <c r="F21" s="56">
        <v>136644.96</v>
      </c>
      <c r="G21" s="56">
        <v>138694.63439999998</v>
      </c>
      <c r="H21" s="56">
        <v>140775.05391599998</v>
      </c>
      <c r="I21" s="56">
        <v>142886.67972473995</v>
      </c>
      <c r="J21" s="56">
        <v>145029.97992061105</v>
      </c>
      <c r="K21" s="56">
        <v>147205.4296194202</v>
      </c>
      <c r="L21" s="56">
        <v>149413.51106371148</v>
      </c>
      <c r="M21" s="56">
        <v>151654.71372966713</v>
      </c>
      <c r="N21" s="56">
        <v>153929.53443561212</v>
      </c>
    </row>
    <row r="22" spans="3:14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3:14">
      <c r="C23" s="56" t="s">
        <v>4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3:14">
      <c r="C24" s="56" t="s">
        <v>5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3:14">
      <c r="C25" s="56" t="s">
        <v>6</v>
      </c>
      <c r="D25" s="56"/>
      <c r="E25" s="56">
        <v>-61320</v>
      </c>
      <c r="F25" s="56">
        <v>-61320</v>
      </c>
      <c r="G25" s="56">
        <v>-61320</v>
      </c>
      <c r="H25" s="56">
        <v>-61320</v>
      </c>
      <c r="I25" s="56">
        <v>-61320</v>
      </c>
      <c r="J25" s="56">
        <v>-61320</v>
      </c>
      <c r="K25" s="56">
        <v>-61320</v>
      </c>
      <c r="L25" s="56">
        <v>-61320</v>
      </c>
      <c r="M25" s="56">
        <v>-61320</v>
      </c>
      <c r="N25" s="56">
        <v>-61320</v>
      </c>
    </row>
    <row r="26" spans="3:14">
      <c r="C26" s="56" t="s">
        <v>7</v>
      </c>
      <c r="D26" s="56"/>
      <c r="E26" s="56">
        <v>-5648.28</v>
      </c>
      <c r="F26" s="56">
        <v>-5648.28</v>
      </c>
      <c r="G26" s="56">
        <v>-5648.28</v>
      </c>
      <c r="H26" s="56">
        <v>-5648.28</v>
      </c>
      <c r="I26" s="56">
        <v>-5648.28</v>
      </c>
      <c r="J26" s="56">
        <v>-5648.28</v>
      </c>
      <c r="K26" s="56">
        <v>-5648.28</v>
      </c>
      <c r="L26" s="56">
        <v>-5648.28</v>
      </c>
      <c r="M26" s="56">
        <v>-5648.28</v>
      </c>
      <c r="N26" s="56">
        <v>-5648.28</v>
      </c>
    </row>
    <row r="27" spans="3:14">
      <c r="C27" s="56" t="s">
        <v>8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3:14">
      <c r="C28" s="56" t="s">
        <v>9</v>
      </c>
      <c r="D28" s="56"/>
      <c r="E28" s="56">
        <v>-12172.8</v>
      </c>
      <c r="F28" s="56">
        <v>-12172.8</v>
      </c>
      <c r="G28" s="56">
        <v>-12172.8</v>
      </c>
      <c r="H28" s="56">
        <v>-12294.528</v>
      </c>
      <c r="I28" s="56">
        <v>-12417.47328</v>
      </c>
      <c r="J28" s="56">
        <v>-12541.6480128</v>
      </c>
      <c r="K28" s="56">
        <v>-12667.064492928001</v>
      </c>
      <c r="L28" s="56">
        <v>-12793.73513785728</v>
      </c>
      <c r="M28" s="56">
        <v>-12921.672489235852</v>
      </c>
      <c r="N28" s="56">
        <v>-13050.88921412821</v>
      </c>
    </row>
    <row r="29" spans="3:14">
      <c r="C29" s="56" t="s">
        <v>10</v>
      </c>
      <c r="D29" s="56"/>
      <c r="E29" s="56">
        <v>-10440</v>
      </c>
      <c r="F29" s="56">
        <v>-10440</v>
      </c>
      <c r="G29" s="56">
        <v>-10440</v>
      </c>
      <c r="H29" s="56">
        <v>-10544.4</v>
      </c>
      <c r="I29" s="56">
        <v>-10649.843999999999</v>
      </c>
      <c r="J29" s="56">
        <v>-10756.342439999999</v>
      </c>
      <c r="K29" s="56">
        <v>-10863.905864399998</v>
      </c>
      <c r="L29" s="56">
        <v>-10972.544923043997</v>
      </c>
      <c r="M29" s="56">
        <v>-11082.270372274437</v>
      </c>
      <c r="N29" s="56">
        <v>-11193.093075997182</v>
      </c>
    </row>
    <row r="30" spans="3:14">
      <c r="C30" s="56" t="s">
        <v>11</v>
      </c>
      <c r="D30" s="56"/>
      <c r="E30" s="56">
        <v>-3000</v>
      </c>
      <c r="F30" s="56">
        <v>-3000</v>
      </c>
      <c r="G30" s="56">
        <v>-3060</v>
      </c>
      <c r="H30" s="56">
        <v>-3121.2000000000003</v>
      </c>
      <c r="I30" s="56">
        <v>-3183.6240000000003</v>
      </c>
      <c r="J30" s="56">
        <v>-3247.2964800000004</v>
      </c>
      <c r="K30" s="56">
        <v>-3312.2424096000004</v>
      </c>
      <c r="L30" s="56">
        <v>-3378.4872577920005</v>
      </c>
      <c r="M30" s="56">
        <v>-3446.0570029478404</v>
      </c>
      <c r="N30" s="56">
        <v>-3514.9781430067974</v>
      </c>
    </row>
    <row r="31" spans="3:14">
      <c r="C31" s="56" t="s">
        <v>12</v>
      </c>
      <c r="D31" s="56"/>
      <c r="E31" s="56">
        <v>-4500</v>
      </c>
      <c r="F31" s="56">
        <v>-4500</v>
      </c>
      <c r="G31" s="56">
        <v>-4950</v>
      </c>
      <c r="H31" s="56">
        <v>-4500</v>
      </c>
      <c r="I31" s="56">
        <v>-4500</v>
      </c>
      <c r="J31" s="56">
        <v>-4950</v>
      </c>
      <c r="K31" s="56">
        <v>-4500</v>
      </c>
      <c r="L31" s="56">
        <v>-4500</v>
      </c>
      <c r="M31" s="56">
        <v>-4950</v>
      </c>
      <c r="N31" s="56">
        <v>-4500</v>
      </c>
    </row>
    <row r="32" spans="3:14">
      <c r="C32" s="56" t="s">
        <v>13</v>
      </c>
      <c r="D32" s="56"/>
      <c r="E32" s="56">
        <v>9120</v>
      </c>
      <c r="F32" s="56">
        <v>9120</v>
      </c>
      <c r="G32" s="56">
        <v>9120</v>
      </c>
      <c r="H32" s="56">
        <v>9120</v>
      </c>
      <c r="I32" s="56">
        <v>9120</v>
      </c>
      <c r="J32" s="56">
        <v>9120</v>
      </c>
      <c r="K32" s="56">
        <v>9120</v>
      </c>
      <c r="L32" s="56">
        <v>9120</v>
      </c>
      <c r="M32" s="56">
        <v>9120</v>
      </c>
      <c r="N32" s="56">
        <v>9120</v>
      </c>
    </row>
    <row r="33" spans="3:14">
      <c r="C33" s="56" t="s">
        <v>14</v>
      </c>
      <c r="D33" s="56"/>
      <c r="E33" s="56">
        <v>-20131</v>
      </c>
      <c r="F33" s="56">
        <v>-20061</v>
      </c>
      <c r="G33" s="56">
        <v>-19361</v>
      </c>
      <c r="H33" s="56">
        <v>-18934.333333333336</v>
      </c>
      <c r="I33" s="56">
        <v>-18454.333333333336</v>
      </c>
      <c r="J33" s="56">
        <v>-14422.333333333334</v>
      </c>
      <c r="K33" s="56">
        <v>-14422.333333333334</v>
      </c>
      <c r="L33" s="56">
        <v>-14422.333333333334</v>
      </c>
      <c r="M33" s="56">
        <v>-14422.333333333334</v>
      </c>
      <c r="N33" s="56">
        <v>-14422.333333333334</v>
      </c>
    </row>
    <row r="34" spans="3:14"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3:14">
      <c r="C35" s="56" t="s">
        <v>15</v>
      </c>
      <c r="D35" s="56"/>
      <c r="E35" s="56">
        <v>185552.58255756795</v>
      </c>
      <c r="F35" s="56">
        <v>185622.58255756795</v>
      </c>
      <c r="G35" s="56">
        <v>191002.25100871929</v>
      </c>
      <c r="H35" s="56">
        <v>196874.80312356036</v>
      </c>
      <c r="I35" s="56">
        <v>202442.46546311822</v>
      </c>
      <c r="J35" s="56">
        <v>211205.6068132236</v>
      </c>
      <c r="K35" s="56">
        <v>216931.96122107963</v>
      </c>
      <c r="L35" s="56">
        <v>222305.29526764411</v>
      </c>
      <c r="M35" s="56">
        <v>227327.40868495405</v>
      </c>
      <c r="N35" s="56">
        <v>233350.13498528654</v>
      </c>
    </row>
    <row r="36" spans="3:14">
      <c r="C36" s="56" t="s">
        <v>16</v>
      </c>
      <c r="D36" s="56"/>
      <c r="E36" s="56">
        <v>17273.047000000002</v>
      </c>
      <c r="F36" s="56">
        <v>16143.167833259557</v>
      </c>
      <c r="G36" s="56">
        <v>14910.130698595711</v>
      </c>
      <c r="H36" s="56">
        <v>13564.517273537058</v>
      </c>
      <c r="I36" s="56">
        <v>12096.049342770548</v>
      </c>
      <c r="J36" s="56">
        <v>10493.510289925054</v>
      </c>
      <c r="K36" s="56">
        <v>8744.6594215547684</v>
      </c>
      <c r="L36" s="56">
        <v>6836.1384689022743</v>
      </c>
      <c r="M36" s="56">
        <v>4753.3695532726078</v>
      </c>
      <c r="N36" s="56">
        <v>2480.4438356459536</v>
      </c>
    </row>
    <row r="37" spans="3:14">
      <c r="C37" s="56" t="s">
        <v>17</v>
      </c>
      <c r="D37" s="56"/>
      <c r="E37" s="56">
        <v>168279.53555756796</v>
      </c>
      <c r="F37" s="56">
        <v>169479.41472430839</v>
      </c>
      <c r="G37" s="56">
        <v>176092.12031012357</v>
      </c>
      <c r="H37" s="56">
        <v>183310.2858500233</v>
      </c>
      <c r="I37" s="56">
        <v>190346.41612034768</v>
      </c>
      <c r="J37" s="56">
        <v>200712.09652329853</v>
      </c>
      <c r="K37" s="56">
        <v>208187.30179952487</v>
      </c>
      <c r="L37" s="56">
        <v>215469.15679874184</v>
      </c>
      <c r="M37" s="56">
        <v>222574.03913168143</v>
      </c>
      <c r="N37" s="56">
        <v>230869.6911496406</v>
      </c>
    </row>
    <row r="38" spans="3:14">
      <c r="C38" s="56" t="s">
        <v>18</v>
      </c>
      <c r="D38" s="56"/>
      <c r="E38" s="56">
        <v>42069.883889391989</v>
      </c>
      <c r="F38" s="56">
        <v>42369.853681077097</v>
      </c>
      <c r="G38" s="56">
        <v>44023.030077530893</v>
      </c>
      <c r="H38" s="56">
        <v>45827.571462505824</v>
      </c>
      <c r="I38" s="56">
        <v>47586.604030086921</v>
      </c>
      <c r="J38" s="56">
        <v>50178.024130824633</v>
      </c>
      <c r="K38" s="56">
        <v>52046.825449881217</v>
      </c>
      <c r="L38" s="56">
        <v>53867.28919968546</v>
      </c>
      <c r="M38" s="56">
        <v>55643.509782920359</v>
      </c>
      <c r="N38" s="56">
        <v>57717.422787410149</v>
      </c>
    </row>
    <row r="39" spans="3:14"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3:14">
      <c r="C40" s="56" t="s">
        <v>19</v>
      </c>
      <c r="D40" s="56"/>
      <c r="E40" s="56">
        <v>126209.65166817597</v>
      </c>
      <c r="F40" s="56">
        <v>127109.56104323128</v>
      </c>
      <c r="G40" s="56">
        <v>132069.09023259269</v>
      </c>
      <c r="H40" s="56">
        <v>137482.71438751748</v>
      </c>
      <c r="I40" s="56">
        <v>142759.81209026076</v>
      </c>
      <c r="J40" s="56">
        <v>150534.0723924739</v>
      </c>
      <c r="K40" s="56">
        <v>156140.47634964366</v>
      </c>
      <c r="L40" s="56">
        <v>161601.86759905639</v>
      </c>
      <c r="M40" s="56">
        <v>166930.52934876108</v>
      </c>
      <c r="N40" s="56">
        <v>173152.26836223045</v>
      </c>
    </row>
    <row r="41" spans="3:14"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3:14">
      <c r="C42" s="56" t="s">
        <v>20</v>
      </c>
      <c r="D42" s="56"/>
      <c r="E42" s="56">
        <v>20131</v>
      </c>
      <c r="F42" s="56">
        <v>20061</v>
      </c>
      <c r="G42" s="56">
        <v>19361</v>
      </c>
      <c r="H42" s="56">
        <v>18934.333333333336</v>
      </c>
      <c r="I42" s="56">
        <v>18454.333333333336</v>
      </c>
      <c r="J42" s="56">
        <v>14422.333333333334</v>
      </c>
      <c r="K42" s="56">
        <v>14422.333333333334</v>
      </c>
      <c r="L42" s="56">
        <v>14422.333333333334</v>
      </c>
      <c r="M42" s="56">
        <v>14422.333333333334</v>
      </c>
      <c r="N42" s="56">
        <v>14422.333333333334</v>
      </c>
    </row>
    <row r="43" spans="3:14"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3:14">
      <c r="C44" s="56" t="s">
        <v>21</v>
      </c>
      <c r="D44" s="56">
        <v>-461475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3:14">
      <c r="C45" s="56" t="s">
        <v>22</v>
      </c>
      <c r="D45" s="56">
        <v>1955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3:14">
      <c r="C46" s="56" t="s">
        <v>23</v>
      </c>
      <c r="D46" s="56">
        <v>234750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3:14">
      <c r="C47" s="56" t="s">
        <v>24</v>
      </c>
      <c r="D47" s="56">
        <v>20340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3:14">
      <c r="C48" s="56" t="s">
        <v>25</v>
      </c>
      <c r="D48" s="56">
        <v>204430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</row>
    <row r="49" spans="3:15">
      <c r="C49" s="56" t="s">
        <v>26</v>
      </c>
      <c r="D49" s="56"/>
      <c r="E49" s="56">
        <v>0</v>
      </c>
      <c r="F49" s="56">
        <v>-1400</v>
      </c>
      <c r="G49" s="56">
        <v>-40</v>
      </c>
      <c r="H49" s="56">
        <v>-3800</v>
      </c>
      <c r="I49" s="56">
        <v>-20160</v>
      </c>
      <c r="J49" s="56">
        <v>-1440</v>
      </c>
      <c r="K49" s="56">
        <v>0</v>
      </c>
      <c r="L49" s="56">
        <v>-3800</v>
      </c>
      <c r="M49" s="56">
        <v>-40</v>
      </c>
      <c r="N49" s="56">
        <v>-31660</v>
      </c>
    </row>
    <row r="50" spans="3:15">
      <c r="C50" s="56" t="s">
        <v>27</v>
      </c>
      <c r="D50" s="56">
        <v>-15000</v>
      </c>
      <c r="E50" s="56"/>
      <c r="F50" s="56"/>
      <c r="G50" s="56"/>
      <c r="H50" s="56"/>
      <c r="I50" s="56"/>
      <c r="J50" s="56"/>
      <c r="K50" s="56"/>
      <c r="L50" s="56"/>
      <c r="M50" s="56"/>
      <c r="N50" s="56">
        <v>15000</v>
      </c>
    </row>
    <row r="51" spans="3:15"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</row>
    <row r="52" spans="3:15">
      <c r="C52" s="56" t="s">
        <v>28</v>
      </c>
      <c r="D52" s="56">
        <v>189190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3:15">
      <c r="C53" s="56" t="s">
        <v>29</v>
      </c>
      <c r="D53" s="56"/>
      <c r="E53" s="56">
        <v>-12375.456371746368</v>
      </c>
      <c r="F53" s="56">
        <v>-13505.335538486814</v>
      </c>
      <c r="G53" s="56">
        <v>-14738.372673150659</v>
      </c>
      <c r="H53" s="56">
        <v>-16083.986098209312</v>
      </c>
      <c r="I53" s="56">
        <v>-17552.454028975822</v>
      </c>
      <c r="J53" s="56">
        <v>-19154.993081821318</v>
      </c>
      <c r="K53" s="56">
        <v>-20903.8439501916</v>
      </c>
      <c r="L53" s="56">
        <v>-22812.364902844096</v>
      </c>
      <c r="M53" s="56">
        <v>-24895.133818473761</v>
      </c>
      <c r="N53" s="56">
        <v>-27168.059536100416</v>
      </c>
    </row>
    <row r="54" spans="3:15"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</row>
    <row r="55" spans="3:15">
      <c r="C55" s="56" t="s">
        <v>30</v>
      </c>
      <c r="D55" s="56">
        <v>-272285</v>
      </c>
      <c r="E55" s="56">
        <v>133965.19529642959</v>
      </c>
      <c r="F55" s="56">
        <v>132265.22550474448</v>
      </c>
      <c r="G55" s="56">
        <v>136651.71755944204</v>
      </c>
      <c r="H55" s="56">
        <v>136533.06162264151</v>
      </c>
      <c r="I55" s="56">
        <v>123501.69139461828</v>
      </c>
      <c r="J55" s="56">
        <v>144361.41264398594</v>
      </c>
      <c r="K55" s="56">
        <v>149658.96573278541</v>
      </c>
      <c r="L55" s="56">
        <v>149411.83602954564</v>
      </c>
      <c r="M55" s="56">
        <v>156417.72886362066</v>
      </c>
      <c r="N55" s="56">
        <v>143746.54215946337</v>
      </c>
      <c r="O55">
        <v>1134228.3768072769</v>
      </c>
    </row>
    <row r="57" spans="3:15">
      <c r="C57" s="57" t="s">
        <v>31</v>
      </c>
      <c r="D57" s="57">
        <v>549865.38645657839</v>
      </c>
    </row>
    <row r="58" spans="3:15">
      <c r="C58" s="57" t="s">
        <v>32</v>
      </c>
      <c r="D58" s="58">
        <v>0.48724068032885598</v>
      </c>
    </row>
    <row r="59" spans="3:15">
      <c r="H59" t="s">
        <v>33</v>
      </c>
    </row>
    <row r="60" spans="3:15">
      <c r="H60" t="s">
        <v>34</v>
      </c>
      <c r="I60" t="s">
        <v>35</v>
      </c>
      <c r="J60" t="s">
        <v>36</v>
      </c>
      <c r="K60" t="s">
        <v>37</v>
      </c>
      <c r="L60" t="s">
        <v>38</v>
      </c>
    </row>
    <row r="61" spans="3:15">
      <c r="H61">
        <v>0</v>
      </c>
    </row>
    <row r="62" spans="3:15">
      <c r="H62">
        <v>1</v>
      </c>
      <c r="I62">
        <v>272285</v>
      </c>
      <c r="J62">
        <v>133965.19529642959</v>
      </c>
      <c r="K62">
        <v>29559.259600000005</v>
      </c>
      <c r="L62">
        <v>104405.93569642959</v>
      </c>
    </row>
    <row r="63" spans="3:15">
      <c r="C63" t="s">
        <v>39</v>
      </c>
      <c r="D63" t="s">
        <v>40</v>
      </c>
      <c r="F63">
        <v>0.10856000000000002</v>
      </c>
      <c r="H63">
        <v>2</v>
      </c>
      <c r="I63">
        <v>167879.06430357043</v>
      </c>
      <c r="J63">
        <v>132265.22550474448</v>
      </c>
      <c r="K63">
        <v>18224.951220795607</v>
      </c>
      <c r="L63">
        <v>114040.27428394888</v>
      </c>
    </row>
    <row r="64" spans="3:15">
      <c r="H64">
        <v>3</v>
      </c>
      <c r="I64">
        <v>53838.790019621549</v>
      </c>
      <c r="J64">
        <v>136651.71755944204</v>
      </c>
      <c r="K64">
        <v>5844.7390445301162</v>
      </c>
      <c r="L64">
        <v>130806.97851491193</v>
      </c>
    </row>
    <row r="65" spans="4:12">
      <c r="D65" t="s">
        <v>41</v>
      </c>
      <c r="F65">
        <v>9.1300000000000006E-2</v>
      </c>
      <c r="H65">
        <v>4</v>
      </c>
      <c r="I65">
        <v>-76968.188495290378</v>
      </c>
      <c r="J65">
        <v>136533.06162264151</v>
      </c>
      <c r="K65">
        <v>-8355.6665430487246</v>
      </c>
      <c r="L65">
        <v>144888.72816569023</v>
      </c>
    </row>
    <row r="66" spans="4:12">
      <c r="D66" t="s">
        <v>42</v>
      </c>
      <c r="F66">
        <v>4.4400000000000002E-2</v>
      </c>
      <c r="H66">
        <v>5</v>
      </c>
      <c r="I66">
        <v>-221856.91666098061</v>
      </c>
      <c r="J66">
        <v>123501.69139461828</v>
      </c>
      <c r="K66">
        <v>-24084.78687271606</v>
      </c>
      <c r="L66">
        <v>147586.47826733434</v>
      </c>
    </row>
    <row r="67" spans="4:12">
      <c r="D67" t="s">
        <v>43</v>
      </c>
      <c r="F67">
        <v>0.25</v>
      </c>
      <c r="H67">
        <v>6</v>
      </c>
      <c r="I67">
        <v>-369443.39492831496</v>
      </c>
      <c r="J67">
        <v>144361.41264398594</v>
      </c>
      <c r="K67">
        <v>-40106.77495341788</v>
      </c>
      <c r="L67">
        <v>184468.18759740383</v>
      </c>
    </row>
    <row r="68" spans="4:12">
      <c r="H68">
        <v>7</v>
      </c>
      <c r="I68">
        <v>-553911.58252571872</v>
      </c>
      <c r="J68">
        <v>149658.96573278541</v>
      </c>
      <c r="K68">
        <v>-60132.641398992033</v>
      </c>
      <c r="L68">
        <v>209791.60713177745</v>
      </c>
    </row>
    <row r="69" spans="4:12">
      <c r="D69" t="s">
        <v>44</v>
      </c>
      <c r="F69">
        <v>0.10856000000000002</v>
      </c>
      <c r="H69">
        <v>8</v>
      </c>
      <c r="I69">
        <v>-763703.18965749617</v>
      </c>
      <c r="J69">
        <v>149411.83602954564</v>
      </c>
      <c r="K69">
        <v>-82907.618269217797</v>
      </c>
      <c r="L69">
        <v>232319.45429876342</v>
      </c>
    </row>
    <row r="70" spans="4:12">
      <c r="H70">
        <v>9</v>
      </c>
      <c r="I70">
        <v>-996022.64395625959</v>
      </c>
      <c r="J70">
        <v>156417.72886362066</v>
      </c>
      <c r="K70">
        <v>-108128.21822789156</v>
      </c>
      <c r="L70">
        <v>264545.94709151221</v>
      </c>
    </row>
    <row r="71" spans="4:12">
      <c r="H71">
        <v>10</v>
      </c>
      <c r="I71">
        <v>-1260568.5910477717</v>
      </c>
      <c r="J71">
        <v>143746.54215946337</v>
      </c>
      <c r="K71">
        <v>-136847.32624414613</v>
      </c>
      <c r="L71">
        <v>280593.86840360949</v>
      </c>
    </row>
  </sheetData>
  <mergeCells count="1">
    <mergeCell ref="C17:N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O68"/>
  <sheetViews>
    <sheetView topLeftCell="A40" workbookViewId="0">
      <selection activeCell="D55" sqref="D55"/>
    </sheetView>
  </sheetViews>
  <sheetFormatPr baseColWidth="10" defaultRowHeight="15"/>
  <cols>
    <col min="3" max="3" width="21.85546875" customWidth="1"/>
    <col min="8" max="8" width="13.140625" customWidth="1"/>
    <col min="9" max="9" width="14.42578125" customWidth="1"/>
    <col min="10" max="10" width="12.28515625" bestFit="1" customWidth="1"/>
  </cols>
  <sheetData>
    <row r="3" spans="2:14" ht="15.75" thickBot="1">
      <c r="B3" s="1"/>
      <c r="C3" s="1"/>
      <c r="D3" s="1"/>
      <c r="E3" s="1"/>
      <c r="F3" s="45"/>
    </row>
    <row r="4" spans="2:14" ht="16.5" thickTop="1" thickBot="1">
      <c r="B4" s="1"/>
      <c r="C4" s="4" t="s">
        <v>46</v>
      </c>
      <c r="D4" s="41">
        <v>59932</v>
      </c>
      <c r="E4" s="1"/>
      <c r="F4" s="45"/>
      <c r="G4" s="3" t="s">
        <v>69</v>
      </c>
      <c r="H4" s="1"/>
      <c r="I4" s="1"/>
      <c r="J4" s="1"/>
      <c r="K4" s="1"/>
      <c r="L4" s="1"/>
    </row>
    <row r="5" spans="2:14" ht="16.5" thickTop="1" thickBot="1">
      <c r="B5" s="1"/>
      <c r="C5" s="4" t="s">
        <v>48</v>
      </c>
      <c r="D5" s="42">
        <v>0.65</v>
      </c>
      <c r="E5" s="43">
        <f>+D5*D4</f>
        <v>38955.800000000003</v>
      </c>
      <c r="F5" s="45"/>
      <c r="G5" s="3" t="s">
        <v>70</v>
      </c>
      <c r="H5" s="1"/>
      <c r="I5" s="1"/>
      <c r="J5" s="1"/>
      <c r="K5" s="1"/>
      <c r="L5" s="1"/>
    </row>
    <row r="6" spans="2:14" ht="16.5" thickTop="1" thickBot="1">
      <c r="B6" s="1"/>
      <c r="C6" s="4" t="s">
        <v>50</v>
      </c>
      <c r="D6" s="42">
        <v>0.32</v>
      </c>
      <c r="E6" s="1"/>
      <c r="F6" s="45"/>
      <c r="G6" s="3" t="s">
        <v>71</v>
      </c>
      <c r="H6" s="1"/>
      <c r="I6" s="1"/>
      <c r="J6" s="1"/>
      <c r="K6" s="1"/>
      <c r="L6" s="1"/>
    </row>
    <row r="7" spans="2:14" ht="16.5" thickTop="1" thickBot="1">
      <c r="B7" s="1"/>
      <c r="C7" s="4" t="s">
        <v>51</v>
      </c>
      <c r="D7" s="13">
        <v>10</v>
      </c>
      <c r="E7" s="1"/>
      <c r="F7" s="11"/>
      <c r="G7" s="1"/>
      <c r="H7" s="1"/>
      <c r="I7" s="1"/>
      <c r="J7" s="1"/>
      <c r="K7" s="1"/>
      <c r="L7" s="1"/>
    </row>
    <row r="8" spans="2:14" ht="16.5" thickTop="1" thickBot="1">
      <c r="B8" s="1"/>
      <c r="C8" s="4"/>
      <c r="D8" s="44"/>
      <c r="E8" s="1"/>
      <c r="F8" s="1"/>
      <c r="G8" s="1"/>
      <c r="H8" s="7" t="s">
        <v>52</v>
      </c>
      <c r="I8" s="7" t="s">
        <v>72</v>
      </c>
      <c r="J8" s="7" t="s">
        <v>54</v>
      </c>
      <c r="K8" s="1"/>
      <c r="L8" s="1"/>
    </row>
    <row r="9" spans="2:14" ht="20.25" customHeight="1" thickTop="1" thickBot="1">
      <c r="B9" s="1"/>
      <c r="C9" s="4"/>
      <c r="D9" s="13"/>
      <c r="E9" s="1"/>
      <c r="F9" s="1"/>
      <c r="G9" s="1"/>
      <c r="H9" s="6">
        <v>169138.19636467029</v>
      </c>
      <c r="I9" s="40">
        <v>19717.976152754272</v>
      </c>
      <c r="J9" s="26">
        <f>+I9-H9</f>
        <v>-149420.22021191602</v>
      </c>
      <c r="K9" s="1"/>
      <c r="L9" s="1"/>
    </row>
    <row r="10" spans="2:14" ht="16.5" thickTop="1" thickBot="1">
      <c r="B10" s="1"/>
      <c r="C10" s="4" t="s">
        <v>55</v>
      </c>
      <c r="D10" s="44">
        <v>0.15</v>
      </c>
      <c r="E10" s="1"/>
      <c r="F10" s="1"/>
      <c r="G10" s="1"/>
      <c r="H10" s="1"/>
      <c r="I10" s="1"/>
      <c r="J10" s="1"/>
      <c r="K10" s="1"/>
      <c r="L10" s="1"/>
    </row>
    <row r="11" spans="2:14" ht="16.5" thickTop="1" thickBot="1">
      <c r="B11" s="1"/>
      <c r="C11" s="4" t="s">
        <v>57</v>
      </c>
      <c r="D11" s="13">
        <v>3.5</v>
      </c>
      <c r="E11" s="1"/>
      <c r="F11" s="1"/>
    </row>
    <row r="12" spans="2:14" ht="15.75" thickTop="1">
      <c r="B12" s="1"/>
      <c r="C12" s="1"/>
      <c r="D12" s="1"/>
      <c r="E12" s="1"/>
      <c r="F12" s="1"/>
    </row>
    <row r="14" spans="2:14">
      <c r="C14" t="s">
        <v>0</v>
      </c>
    </row>
    <row r="16" spans="2:14">
      <c r="C16" t="s">
        <v>1</v>
      </c>
      <c r="D16">
        <v>0</v>
      </c>
      <c r="E16">
        <v>1</v>
      </c>
      <c r="F16">
        <v>2</v>
      </c>
      <c r="G16">
        <v>3</v>
      </c>
      <c r="H16">
        <v>4</v>
      </c>
      <c r="I16">
        <v>5</v>
      </c>
      <c r="J16">
        <v>6</v>
      </c>
      <c r="K16">
        <v>7</v>
      </c>
      <c r="L16">
        <v>8</v>
      </c>
      <c r="M16">
        <v>9</v>
      </c>
      <c r="N16">
        <v>10</v>
      </c>
    </row>
    <row r="17" spans="3:14">
      <c r="C17" t="s">
        <v>2</v>
      </c>
      <c r="E17">
        <v>134276.06139792001</v>
      </c>
      <c r="F17">
        <v>134276.06139792001</v>
      </c>
      <c r="G17">
        <v>136961.58262587842</v>
      </c>
      <c r="H17">
        <v>139700.81427839599</v>
      </c>
      <c r="I17">
        <v>142494.83056396391</v>
      </c>
      <c r="J17">
        <v>145344.7271752432</v>
      </c>
      <c r="K17">
        <v>148251.62171874807</v>
      </c>
      <c r="L17">
        <v>151216.65415312303</v>
      </c>
      <c r="M17">
        <v>154240.98723618549</v>
      </c>
      <c r="N17">
        <v>157325.8069809092</v>
      </c>
    </row>
    <row r="18" spans="3:14">
      <c r="C18" t="s">
        <v>3</v>
      </c>
      <c r="E18">
        <v>45383.506999999998</v>
      </c>
      <c r="F18">
        <v>45383.506999999998</v>
      </c>
      <c r="G18">
        <v>46064.259604999992</v>
      </c>
      <c r="H18">
        <v>46755.223499074986</v>
      </c>
      <c r="I18">
        <v>47456.551851561104</v>
      </c>
      <c r="J18">
        <v>48168.400129334514</v>
      </c>
      <c r="K18">
        <v>48890.926131274529</v>
      </c>
      <c r="L18">
        <v>49624.290023243644</v>
      </c>
      <c r="M18">
        <v>50368.654373592297</v>
      </c>
      <c r="N18">
        <v>51124.184189196174</v>
      </c>
    </row>
    <row r="20" spans="3:14">
      <c r="C20" t="s">
        <v>4</v>
      </c>
    </row>
    <row r="21" spans="3:14">
      <c r="C21" t="s">
        <v>5</v>
      </c>
    </row>
    <row r="22" spans="3:14">
      <c r="C22" t="s">
        <v>6</v>
      </c>
      <c r="E22">
        <v>-61320</v>
      </c>
      <c r="F22">
        <v>-61320</v>
      </c>
      <c r="G22">
        <v>-61320</v>
      </c>
      <c r="H22">
        <v>-61320</v>
      </c>
      <c r="I22">
        <v>-61320</v>
      </c>
      <c r="J22">
        <v>-61320</v>
      </c>
      <c r="K22">
        <v>-61320</v>
      </c>
      <c r="L22">
        <v>-61320</v>
      </c>
      <c r="M22">
        <v>-61320</v>
      </c>
      <c r="N22">
        <v>-61320</v>
      </c>
    </row>
    <row r="23" spans="3:14">
      <c r="C23" t="s">
        <v>7</v>
      </c>
      <c r="E23">
        <v>-5648.28</v>
      </c>
      <c r="F23">
        <v>-5648.28</v>
      </c>
      <c r="G23">
        <v>-5648.28</v>
      </c>
      <c r="H23">
        <v>-5648.28</v>
      </c>
      <c r="I23">
        <v>-5648.28</v>
      </c>
      <c r="J23">
        <v>-5648.28</v>
      </c>
      <c r="K23">
        <v>-5648.28</v>
      </c>
      <c r="L23">
        <v>-5648.28</v>
      </c>
      <c r="M23">
        <v>-5648.28</v>
      </c>
      <c r="N23">
        <v>-5648.28</v>
      </c>
    </row>
    <row r="24" spans="3:14">
      <c r="C24" t="s">
        <v>8</v>
      </c>
    </row>
    <row r="25" spans="3:14">
      <c r="C25" t="s">
        <v>9</v>
      </c>
      <c r="E25">
        <v>-12172.8</v>
      </c>
      <c r="F25">
        <v>-12172.8</v>
      </c>
      <c r="G25">
        <v>-12172.8</v>
      </c>
      <c r="H25">
        <v>-12294.528</v>
      </c>
      <c r="I25">
        <v>-12417.47328</v>
      </c>
      <c r="J25">
        <v>-12541.6480128</v>
      </c>
      <c r="K25">
        <v>-12667.064492928001</v>
      </c>
      <c r="L25">
        <v>-12793.73513785728</v>
      </c>
      <c r="M25">
        <v>-12921.672489235852</v>
      </c>
      <c r="N25">
        <v>-13050.88921412821</v>
      </c>
    </row>
    <row r="26" spans="3:14">
      <c r="C26" t="s">
        <v>10</v>
      </c>
      <c r="E26">
        <v>-10440</v>
      </c>
      <c r="F26">
        <v>-10440</v>
      </c>
      <c r="G26">
        <v>-10440</v>
      </c>
      <c r="H26">
        <v>-10544.4</v>
      </c>
      <c r="I26">
        <v>-10649.843999999999</v>
      </c>
      <c r="J26">
        <v>-10756.342439999999</v>
      </c>
      <c r="K26">
        <v>-10863.905864399998</v>
      </c>
      <c r="L26">
        <v>-10972.544923043997</v>
      </c>
      <c r="M26">
        <v>-11082.270372274437</v>
      </c>
      <c r="N26">
        <v>-11193.093075997182</v>
      </c>
    </row>
    <row r="27" spans="3:14">
      <c r="C27" t="s">
        <v>11</v>
      </c>
      <c r="E27">
        <v>-3000</v>
      </c>
      <c r="F27">
        <v>-3000</v>
      </c>
      <c r="G27">
        <v>-3060</v>
      </c>
      <c r="H27">
        <v>-3121.2000000000003</v>
      </c>
      <c r="I27">
        <v>-3183.6240000000003</v>
      </c>
      <c r="J27">
        <v>-3247.2964800000004</v>
      </c>
      <c r="K27">
        <v>-3312.2424096000004</v>
      </c>
      <c r="L27">
        <v>-3378.4872577920005</v>
      </c>
      <c r="M27">
        <v>-3446.0570029478404</v>
      </c>
      <c r="N27">
        <v>-3514.9781430067974</v>
      </c>
    </row>
    <row r="28" spans="3:14">
      <c r="C28" t="s">
        <v>12</v>
      </c>
      <c r="E28">
        <v>-4500</v>
      </c>
      <c r="F28">
        <v>-4500</v>
      </c>
      <c r="G28">
        <v>-4950</v>
      </c>
      <c r="H28">
        <v>-4500</v>
      </c>
      <c r="I28">
        <v>-4500</v>
      </c>
      <c r="J28">
        <v>-4950</v>
      </c>
      <c r="K28">
        <v>-4500</v>
      </c>
      <c r="L28">
        <v>-4500</v>
      </c>
      <c r="M28">
        <v>-4950</v>
      </c>
      <c r="N28">
        <v>-4500</v>
      </c>
    </row>
    <row r="29" spans="3:14">
      <c r="C29" t="s">
        <v>13</v>
      </c>
      <c r="E29">
        <v>9120</v>
      </c>
      <c r="F29">
        <v>9120</v>
      </c>
      <c r="G29">
        <v>9120</v>
      </c>
      <c r="H29">
        <v>9120</v>
      </c>
      <c r="I29">
        <v>9120</v>
      </c>
      <c r="J29">
        <v>9120</v>
      </c>
      <c r="K29">
        <v>9120</v>
      </c>
      <c r="L29">
        <v>9120</v>
      </c>
      <c r="M29">
        <v>9120</v>
      </c>
      <c r="N29">
        <v>9120</v>
      </c>
    </row>
    <row r="30" spans="3:14">
      <c r="C30" t="s">
        <v>14</v>
      </c>
      <c r="E30">
        <v>-20131</v>
      </c>
      <c r="F30">
        <v>-20061</v>
      </c>
      <c r="G30">
        <v>-19361</v>
      </c>
      <c r="H30">
        <v>-18934.333333333336</v>
      </c>
      <c r="I30">
        <v>-18454.333333333336</v>
      </c>
      <c r="J30">
        <v>-14422.333333333334</v>
      </c>
      <c r="K30">
        <v>-14422.333333333334</v>
      </c>
      <c r="L30">
        <v>-14422.333333333334</v>
      </c>
      <c r="M30">
        <v>-14422.333333333334</v>
      </c>
      <c r="N30">
        <v>-14422.333333333334</v>
      </c>
    </row>
    <row r="32" spans="3:14">
      <c r="C32" t="s">
        <v>15</v>
      </c>
      <c r="E32">
        <v>71567.488397919995</v>
      </c>
      <c r="F32">
        <v>71637.488397919995</v>
      </c>
      <c r="G32">
        <v>75193.762230878419</v>
      </c>
      <c r="H32">
        <v>79213.296444137639</v>
      </c>
      <c r="I32">
        <v>82897.827802191692</v>
      </c>
      <c r="J32">
        <v>89747.227038444384</v>
      </c>
      <c r="K32">
        <v>93528.721749761258</v>
      </c>
      <c r="L32">
        <v>96925.563524340061</v>
      </c>
      <c r="M32">
        <v>99939.028411986335</v>
      </c>
      <c r="N32">
        <v>103920.41740363986</v>
      </c>
    </row>
    <row r="33" spans="3:14">
      <c r="C33" t="s">
        <v>16</v>
      </c>
      <c r="E33">
        <v>17273.047000000002</v>
      </c>
      <c r="F33">
        <v>16143.167833259557</v>
      </c>
      <c r="G33">
        <v>14910.130698595711</v>
      </c>
      <c r="H33">
        <v>13564.517273537058</v>
      </c>
      <c r="I33">
        <v>12096.049342770548</v>
      </c>
      <c r="J33">
        <v>10493.510289925054</v>
      </c>
      <c r="K33">
        <v>8744.6594215547684</v>
      </c>
      <c r="L33">
        <v>6836.1384689022743</v>
      </c>
      <c r="M33">
        <v>4753.3695532726078</v>
      </c>
      <c r="N33">
        <v>2480.4438356459536</v>
      </c>
    </row>
    <row r="34" spans="3:14">
      <c r="C34" t="s">
        <v>17</v>
      </c>
      <c r="E34">
        <v>54294.441397919989</v>
      </c>
      <c r="F34">
        <v>55494.32056466044</v>
      </c>
      <c r="G34">
        <v>60283.631532282707</v>
      </c>
      <c r="H34">
        <v>65648.779170600581</v>
      </c>
      <c r="I34">
        <v>70801.778459421141</v>
      </c>
      <c r="J34">
        <v>79253.716748519335</v>
      </c>
      <c r="K34">
        <v>84784.062328206492</v>
      </c>
      <c r="L34">
        <v>90089.42505543778</v>
      </c>
      <c r="M34">
        <v>95185.658858713723</v>
      </c>
      <c r="N34">
        <v>101439.9735679939</v>
      </c>
    </row>
    <row r="35" spans="3:14">
      <c r="C35" t="s">
        <v>18</v>
      </c>
      <c r="E35">
        <v>13573.610349479997</v>
      </c>
      <c r="F35">
        <v>13873.58014116511</v>
      </c>
      <c r="G35">
        <v>15070.907883070677</v>
      </c>
      <c r="H35">
        <v>16412.194792650145</v>
      </c>
      <c r="I35">
        <v>17700.444614855285</v>
      </c>
      <c r="J35">
        <v>19813.429187129834</v>
      </c>
      <c r="K35">
        <v>21196.015582051623</v>
      </c>
      <c r="L35">
        <v>22522.356263859445</v>
      </c>
      <c r="M35">
        <v>23796.414714678431</v>
      </c>
      <c r="N35">
        <v>25359.993391998476</v>
      </c>
    </row>
    <row r="37" spans="3:14">
      <c r="C37" t="s">
        <v>19</v>
      </c>
      <c r="E37">
        <v>40720.831048439992</v>
      </c>
      <c r="F37">
        <v>41620.740423495328</v>
      </c>
      <c r="G37">
        <v>45212.723649212028</v>
      </c>
      <c r="H37">
        <v>49236.584377950436</v>
      </c>
      <c r="I37">
        <v>53101.333844565859</v>
      </c>
      <c r="J37">
        <v>59440.287561389501</v>
      </c>
      <c r="K37">
        <v>63588.046746154869</v>
      </c>
      <c r="L37">
        <v>67567.068791578335</v>
      </c>
      <c r="M37">
        <v>71389.2441440353</v>
      </c>
      <c r="N37">
        <v>76079.980175995428</v>
      </c>
    </row>
    <row r="39" spans="3:14">
      <c r="C39" t="s">
        <v>20</v>
      </c>
      <c r="E39">
        <v>20131</v>
      </c>
      <c r="F39">
        <v>20061</v>
      </c>
      <c r="G39">
        <v>19361</v>
      </c>
      <c r="H39">
        <v>18934.333333333336</v>
      </c>
      <c r="I39">
        <v>18454.333333333336</v>
      </c>
      <c r="J39">
        <v>14422.333333333334</v>
      </c>
      <c r="K39">
        <v>14422.333333333334</v>
      </c>
      <c r="L39">
        <v>14422.333333333334</v>
      </c>
      <c r="M39">
        <v>14422.333333333334</v>
      </c>
      <c r="N39">
        <v>14422.333333333334</v>
      </c>
    </row>
    <row r="41" spans="3:14">
      <c r="C41" t="s">
        <v>21</v>
      </c>
      <c r="D41">
        <v>-461475</v>
      </c>
    </row>
    <row r="42" spans="3:14">
      <c r="C42" t="s">
        <v>22</v>
      </c>
      <c r="D42">
        <v>1955</v>
      </c>
    </row>
    <row r="43" spans="3:14">
      <c r="C43" t="s">
        <v>23</v>
      </c>
      <c r="D43">
        <v>234750</v>
      </c>
    </row>
    <row r="44" spans="3:14">
      <c r="C44" t="s">
        <v>24</v>
      </c>
      <c r="D44">
        <v>20340</v>
      </c>
    </row>
    <row r="45" spans="3:14">
      <c r="C45" t="s">
        <v>25</v>
      </c>
      <c r="D45">
        <v>204430</v>
      </c>
    </row>
    <row r="46" spans="3:14">
      <c r="C46" t="s">
        <v>26</v>
      </c>
      <c r="E46">
        <v>0</v>
      </c>
      <c r="F46">
        <v>-1400</v>
      </c>
      <c r="G46">
        <v>-40</v>
      </c>
      <c r="H46">
        <v>-3800</v>
      </c>
      <c r="I46">
        <v>-20160</v>
      </c>
      <c r="J46">
        <v>-1440</v>
      </c>
      <c r="K46">
        <v>0</v>
      </c>
      <c r="L46">
        <v>-3800</v>
      </c>
      <c r="M46">
        <v>-40</v>
      </c>
      <c r="N46">
        <v>-31660</v>
      </c>
    </row>
    <row r="47" spans="3:14">
      <c r="C47" t="s">
        <v>27</v>
      </c>
      <c r="D47">
        <v>-15000</v>
      </c>
      <c r="N47">
        <v>15000</v>
      </c>
    </row>
    <row r="49" spans="3:15">
      <c r="C49" t="s">
        <v>28</v>
      </c>
      <c r="D49">
        <v>189190</v>
      </c>
    </row>
    <row r="50" spans="3:15">
      <c r="C50" t="s">
        <v>29</v>
      </c>
      <c r="E50">
        <v>-12375.456371746368</v>
      </c>
      <c r="F50">
        <v>-13505.335538486814</v>
      </c>
      <c r="G50">
        <v>-14738.372673150659</v>
      </c>
      <c r="H50">
        <v>-16083.986098209312</v>
      </c>
      <c r="I50">
        <v>-17552.454028975822</v>
      </c>
      <c r="J50">
        <v>-19154.993081821318</v>
      </c>
      <c r="K50">
        <v>-20903.8439501916</v>
      </c>
      <c r="L50">
        <v>-22812.364902844096</v>
      </c>
      <c r="M50">
        <v>-24895.133818473761</v>
      </c>
      <c r="N50">
        <v>-27168.059536100416</v>
      </c>
    </row>
    <row r="52" spans="3:15">
      <c r="C52" t="s">
        <v>30</v>
      </c>
      <c r="D52">
        <v>-272285</v>
      </c>
      <c r="E52">
        <v>48476.374676693624</v>
      </c>
      <c r="F52">
        <v>46776.404885008516</v>
      </c>
      <c r="G52">
        <v>49795.350976061367</v>
      </c>
      <c r="H52">
        <v>48286.93161307447</v>
      </c>
      <c r="I52">
        <v>33843.213148923365</v>
      </c>
      <c r="J52">
        <v>53267.627812901512</v>
      </c>
      <c r="K52">
        <v>57106.536129296597</v>
      </c>
      <c r="L52">
        <v>55377.037222067564</v>
      </c>
      <c r="M52">
        <v>60876.443658894867</v>
      </c>
      <c r="N52">
        <v>46674.25397322834</v>
      </c>
      <c r="O52">
        <v>228195.17409615024</v>
      </c>
    </row>
    <row r="54" spans="3:15">
      <c r="C54" t="s">
        <v>31</v>
      </c>
      <c r="D54">
        <v>19717.976152754272</v>
      </c>
    </row>
    <row r="55" spans="3:15">
      <c r="C55" t="s">
        <v>32</v>
      </c>
      <c r="D55" s="39">
        <v>0.12502066503606937</v>
      </c>
    </row>
    <row r="56" spans="3:15">
      <c r="H56" t="s">
        <v>33</v>
      </c>
    </row>
    <row r="57" spans="3:15">
      <c r="H57" t="s">
        <v>34</v>
      </c>
      <c r="I57" t="s">
        <v>35</v>
      </c>
      <c r="J57" t="s">
        <v>36</v>
      </c>
      <c r="K57" t="s">
        <v>37</v>
      </c>
      <c r="L57" t="s">
        <v>38</v>
      </c>
    </row>
    <row r="58" spans="3:15">
      <c r="H58">
        <v>0</v>
      </c>
    </row>
    <row r="59" spans="3:15">
      <c r="H59">
        <v>1</v>
      </c>
      <c r="I59">
        <v>272285</v>
      </c>
      <c r="J59">
        <v>48476.374676693624</v>
      </c>
      <c r="K59">
        <v>29559.259600000005</v>
      </c>
      <c r="L59">
        <v>18917.115076693619</v>
      </c>
    </row>
    <row r="60" spans="3:15">
      <c r="C60" t="s">
        <v>39</v>
      </c>
      <c r="D60" t="s">
        <v>40</v>
      </c>
      <c r="F60">
        <v>0.10856000000000002</v>
      </c>
      <c r="H60">
        <v>2</v>
      </c>
      <c r="I60">
        <v>253367.88492330638</v>
      </c>
      <c r="J60">
        <v>46776.404885008516</v>
      </c>
      <c r="K60">
        <v>27505.617587274144</v>
      </c>
      <c r="L60">
        <v>19270.787297734372</v>
      </c>
    </row>
    <row r="61" spans="3:15">
      <c r="H61">
        <v>3</v>
      </c>
      <c r="I61">
        <v>234097.097625572</v>
      </c>
      <c r="J61">
        <v>49795.350976061367</v>
      </c>
      <c r="K61">
        <v>25413.580918232099</v>
      </c>
      <c r="L61">
        <v>24381.770057829268</v>
      </c>
    </row>
    <row r="62" spans="3:15">
      <c r="D62" t="s">
        <v>41</v>
      </c>
      <c r="F62">
        <v>9.1300000000000006E-2</v>
      </c>
      <c r="H62">
        <v>4</v>
      </c>
      <c r="I62">
        <v>209715.32756774273</v>
      </c>
      <c r="J62">
        <v>48286.93161307447</v>
      </c>
      <c r="K62">
        <v>22766.695960754154</v>
      </c>
      <c r="L62">
        <v>25520.235652320316</v>
      </c>
    </row>
    <row r="63" spans="3:15">
      <c r="D63" t="s">
        <v>42</v>
      </c>
      <c r="F63">
        <v>4.4400000000000002E-2</v>
      </c>
      <c r="H63">
        <v>5</v>
      </c>
      <c r="I63">
        <v>184195.09191542241</v>
      </c>
      <c r="J63">
        <v>33843.213148923365</v>
      </c>
      <c r="K63">
        <v>19996.219178338259</v>
      </c>
      <c r="L63">
        <v>13846.993970585107</v>
      </c>
    </row>
    <row r="64" spans="3:15">
      <c r="D64" t="s">
        <v>43</v>
      </c>
      <c r="F64">
        <v>0.25</v>
      </c>
      <c r="H64">
        <v>6</v>
      </c>
      <c r="I64">
        <v>170348.0979448373</v>
      </c>
      <c r="J64">
        <v>53267.627812901512</v>
      </c>
      <c r="K64">
        <v>18492.989512891541</v>
      </c>
      <c r="L64">
        <v>34774.638300009974</v>
      </c>
    </row>
    <row r="65" spans="4:12">
      <c r="H65">
        <v>7</v>
      </c>
      <c r="I65">
        <v>135573.45964482732</v>
      </c>
      <c r="J65">
        <v>57106.536129296597</v>
      </c>
      <c r="K65">
        <v>14717.854779042456</v>
      </c>
      <c r="L65">
        <v>42388.681350254141</v>
      </c>
    </row>
    <row r="66" spans="4:12">
      <c r="D66" t="s">
        <v>44</v>
      </c>
      <c r="F66">
        <v>0.10856000000000002</v>
      </c>
      <c r="H66">
        <v>8</v>
      </c>
      <c r="I66">
        <v>93184.778294573189</v>
      </c>
      <c r="J66">
        <v>55377.037222067564</v>
      </c>
      <c r="K66">
        <v>10116.139531658868</v>
      </c>
      <c r="L66">
        <v>45260.897690408696</v>
      </c>
    </row>
    <row r="67" spans="4:12">
      <c r="H67">
        <v>9</v>
      </c>
      <c r="I67">
        <v>47923.880604164493</v>
      </c>
      <c r="J67">
        <v>60876.443658894867</v>
      </c>
      <c r="K67">
        <v>5202.6164783880986</v>
      </c>
      <c r="L67">
        <v>55673.827180506771</v>
      </c>
    </row>
    <row r="68" spans="4:12">
      <c r="H68">
        <v>10</v>
      </c>
      <c r="I68">
        <v>-7749.9465763422777</v>
      </c>
      <c r="J68">
        <v>46674.25397322834</v>
      </c>
      <c r="K68">
        <v>-841.33420032771778</v>
      </c>
      <c r="L68">
        <v>47515.588173556062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van original</vt:lpstr>
      <vt:lpstr>van medio</vt:lpstr>
      <vt:lpstr>van optimista</vt:lpstr>
      <vt:lpstr>van pesimista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Familia</cp:lastModifiedBy>
  <dcterms:created xsi:type="dcterms:W3CDTF">2010-04-25T23:08:12Z</dcterms:created>
  <dcterms:modified xsi:type="dcterms:W3CDTF">2010-04-27T05:00:36Z</dcterms:modified>
</cp:coreProperties>
</file>