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<sst xmlns="http://schemas.openxmlformats.org/spreadsheetml/2006/main" count="83" uniqueCount="53">
  <si>
    <t>Hardware</t>
  </si>
  <si>
    <t>Computadores</t>
  </si>
  <si>
    <t>Servidor</t>
  </si>
  <si>
    <t>PDAs</t>
  </si>
  <si>
    <t>Software</t>
  </si>
  <si>
    <t>640 Hrs Programacion</t>
  </si>
  <si>
    <t>Base de Datos</t>
  </si>
  <si>
    <t>Programas Utilitarios</t>
  </si>
  <si>
    <t>Telecomunicaciones</t>
  </si>
  <si>
    <t>Equipo de Red</t>
  </si>
  <si>
    <t>Ulsan</t>
  </si>
  <si>
    <t>Yangsan</t>
  </si>
  <si>
    <t>Busan</t>
  </si>
  <si>
    <t>Chinhae</t>
  </si>
  <si>
    <t>Koje do</t>
  </si>
  <si>
    <t>Mokpo</t>
  </si>
  <si>
    <t>si</t>
  </si>
  <si>
    <t>Servicio de comunicación</t>
  </si>
  <si>
    <t>linea directa</t>
  </si>
  <si>
    <t>internet</t>
  </si>
  <si>
    <t>no</t>
  </si>
  <si>
    <t>Servidores</t>
  </si>
  <si>
    <t>Computadores Personales</t>
  </si>
  <si>
    <t>Costo por Unidad</t>
  </si>
  <si>
    <t>Licencias de Programas Utilitarios</t>
  </si>
  <si>
    <t>Equipos de Red</t>
  </si>
  <si>
    <t>Licencia de Base de Datos</t>
  </si>
  <si>
    <t>Inspectores</t>
  </si>
  <si>
    <t>Usuarios finales</t>
  </si>
  <si>
    <t>Contratacion de Personal y Adquisiciones</t>
  </si>
  <si>
    <t>Licencias de BD</t>
  </si>
  <si>
    <t>Licencias Utilitarios</t>
  </si>
  <si>
    <t>Posventas</t>
  </si>
  <si>
    <t>Dep. Tecnico Adm.</t>
  </si>
  <si>
    <t>Año</t>
  </si>
  <si>
    <t>Programas</t>
  </si>
  <si>
    <t>Programa del Sistema</t>
  </si>
  <si>
    <t>Unidades</t>
  </si>
  <si>
    <t xml:space="preserve">Costo </t>
  </si>
  <si>
    <t>Costo Total</t>
  </si>
  <si>
    <t>3hrs a 50/hr</t>
  </si>
  <si>
    <t>2hrs a 50/hr</t>
  </si>
  <si>
    <t>100 c/u</t>
  </si>
  <si>
    <t>Servicios Comunicación Internet</t>
  </si>
  <si>
    <t>1000hrs a 10/hr</t>
  </si>
  <si>
    <t>Costos del sistema por buque</t>
  </si>
  <si>
    <t>Costo unitario</t>
  </si>
  <si>
    <t># de Buques</t>
  </si>
  <si>
    <t>Tabla 11</t>
  </si>
  <si>
    <t xml:space="preserve">Estimación de Costos del Nuevo Sistema de Información </t>
  </si>
  <si>
    <t>Servicios Comunicación línea directa</t>
  </si>
  <si>
    <t>Capacitación</t>
  </si>
  <si>
    <t>Todos los valores son expresados en dólares americanos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</si>
</sst>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workbookViewId="0" topLeftCell="A4">
      <selection activeCell="G32" sqref="G32"/>
    </sheetView>
  </sheetViews>
  <sheetFormatPr defaultColWidth="11.421875" defaultRowHeight="12.75"/>
  <cols>
    <col min="1" max="1" width="25.8515625" style="0" customWidth="1"/>
    <col min="2" max="2" width="9.57421875" style="0" customWidth="1"/>
    <col min="3" max="3" width="7.7109375" style="0" customWidth="1"/>
    <col min="4" max="4" width="6.00390625" style="0" customWidth="1"/>
    <col min="5" max="5" width="7.7109375" style="0" customWidth="1"/>
    <col min="6" max="6" width="5.8515625" style="0" customWidth="1"/>
    <col min="7" max="7" width="7.421875" style="0" customWidth="1"/>
    <col min="8" max="8" width="5.7109375" style="0" customWidth="1"/>
    <col min="9" max="9" width="7.8515625" style="0" customWidth="1"/>
    <col min="10" max="10" width="5.7109375" style="0" customWidth="1"/>
    <col min="11" max="11" width="7.57421875" style="0" customWidth="1"/>
    <col min="12" max="12" width="5.7109375" style="0" customWidth="1"/>
    <col min="13" max="16384" width="9.140625" style="0" customWidth="1"/>
  </cols>
  <sheetData>
    <row r="2" spans="1:12" s="2" customFormat="1" ht="15.75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" customFormat="1" ht="15.75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13.5" thickBot="1"/>
    <row r="5" spans="1:12" ht="12.75">
      <c r="A5" s="36"/>
      <c r="B5" s="43" t="s">
        <v>23</v>
      </c>
      <c r="C5" s="41">
        <v>2003</v>
      </c>
      <c r="D5" s="41"/>
      <c r="E5" s="41">
        <v>2004</v>
      </c>
      <c r="F5" s="41"/>
      <c r="G5" s="41">
        <v>2005</v>
      </c>
      <c r="H5" s="41"/>
      <c r="I5" s="41">
        <v>2006</v>
      </c>
      <c r="J5" s="41"/>
      <c r="K5" s="41">
        <v>2007</v>
      </c>
      <c r="L5" s="42"/>
    </row>
    <row r="6" spans="1:12" ht="13.5" thickBot="1">
      <c r="A6" s="37"/>
      <c r="B6" s="44"/>
      <c r="C6" s="14" t="s">
        <v>37</v>
      </c>
      <c r="D6" s="14" t="s">
        <v>38</v>
      </c>
      <c r="E6" s="14" t="s">
        <v>37</v>
      </c>
      <c r="F6" s="14" t="s">
        <v>38</v>
      </c>
      <c r="G6" s="14" t="s">
        <v>37</v>
      </c>
      <c r="H6" s="14" t="s">
        <v>38</v>
      </c>
      <c r="I6" s="14" t="s">
        <v>37</v>
      </c>
      <c r="J6" s="14" t="s">
        <v>38</v>
      </c>
      <c r="K6" s="14" t="s">
        <v>37</v>
      </c>
      <c r="L6" s="15" t="s">
        <v>38</v>
      </c>
    </row>
    <row r="7" spans="1:12" ht="12.75">
      <c r="A7" s="16" t="s">
        <v>0</v>
      </c>
      <c r="B7" s="22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ht="12.75">
      <c r="A8" s="5" t="s">
        <v>22</v>
      </c>
      <c r="B8" s="3">
        <v>1500</v>
      </c>
      <c r="C8" s="3">
        <v>24</v>
      </c>
      <c r="D8" s="3">
        <f>C8*B8</f>
        <v>36000</v>
      </c>
      <c r="E8" s="3">
        <v>3</v>
      </c>
      <c r="F8" s="3">
        <f>E8*B8</f>
        <v>4500</v>
      </c>
      <c r="G8" s="3">
        <v>3</v>
      </c>
      <c r="H8" s="3">
        <f>G8*B8</f>
        <v>4500</v>
      </c>
      <c r="I8" s="3">
        <v>3</v>
      </c>
      <c r="J8" s="3">
        <f>I8*B8</f>
        <v>4500</v>
      </c>
      <c r="K8" s="3">
        <v>3</v>
      </c>
      <c r="L8" s="4">
        <f>K8*B8</f>
        <v>4500</v>
      </c>
    </row>
    <row r="9" spans="1:12" ht="12.75">
      <c r="A9" s="5" t="s">
        <v>21</v>
      </c>
      <c r="B9" s="3">
        <v>3000</v>
      </c>
      <c r="C9" s="3">
        <v>2</v>
      </c>
      <c r="D9" s="3">
        <f>C9*B9</f>
        <v>6000</v>
      </c>
      <c r="E9" s="3"/>
      <c r="F9" s="3"/>
      <c r="G9" s="3"/>
      <c r="H9" s="3"/>
      <c r="I9" s="3"/>
      <c r="J9" s="3"/>
      <c r="K9" s="3"/>
      <c r="L9" s="4"/>
    </row>
    <row r="10" spans="1:12" ht="12.75">
      <c r="A10" s="5" t="s">
        <v>3</v>
      </c>
      <c r="B10" s="3">
        <v>450</v>
      </c>
      <c r="C10" s="3">
        <v>44</v>
      </c>
      <c r="D10" s="3">
        <f>C10*B10</f>
        <v>19800</v>
      </c>
      <c r="E10" s="3">
        <v>5</v>
      </c>
      <c r="F10" s="3">
        <f>E10*B10</f>
        <v>2250</v>
      </c>
      <c r="G10" s="3">
        <v>7</v>
      </c>
      <c r="H10" s="3">
        <f>G10*B10</f>
        <v>3150</v>
      </c>
      <c r="I10" s="3">
        <v>5</v>
      </c>
      <c r="J10" s="3">
        <f>I10*B10</f>
        <v>2250</v>
      </c>
      <c r="K10" s="3">
        <v>6</v>
      </c>
      <c r="L10" s="4">
        <f>K10*B10</f>
        <v>2700</v>
      </c>
    </row>
    <row r="11" spans="1:12" ht="13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11" t="s">
        <v>35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2.75">
      <c r="A13" s="5" t="s">
        <v>36</v>
      </c>
      <c r="B13" s="24" t="s">
        <v>44</v>
      </c>
      <c r="C13" s="23"/>
      <c r="D13" s="3">
        <v>6400</v>
      </c>
      <c r="E13" s="3"/>
      <c r="F13" s="3"/>
      <c r="G13" s="3"/>
      <c r="H13" s="3"/>
      <c r="I13" s="3"/>
      <c r="J13" s="3"/>
      <c r="K13" s="3"/>
      <c r="L13" s="4"/>
    </row>
    <row r="14" spans="1:12" ht="12.75">
      <c r="A14" s="5" t="s">
        <v>26</v>
      </c>
      <c r="B14" s="3" t="s">
        <v>42</v>
      </c>
      <c r="C14" s="3">
        <v>25</v>
      </c>
      <c r="D14" s="3">
        <f>100*C14</f>
        <v>2500</v>
      </c>
      <c r="E14" s="3">
        <v>3</v>
      </c>
      <c r="F14" s="3">
        <f>100*E14</f>
        <v>300</v>
      </c>
      <c r="G14" s="3">
        <v>3</v>
      </c>
      <c r="H14" s="3">
        <f>100*G14</f>
        <v>300</v>
      </c>
      <c r="I14" s="3">
        <v>3</v>
      </c>
      <c r="J14" s="3">
        <f>100*I14</f>
        <v>300</v>
      </c>
      <c r="K14" s="3">
        <v>3</v>
      </c>
      <c r="L14" s="4">
        <f>100*K14</f>
        <v>300</v>
      </c>
    </row>
    <row r="15" spans="1:12" ht="12.75">
      <c r="A15" s="5" t="s">
        <v>24</v>
      </c>
      <c r="B15" s="3" t="s">
        <v>42</v>
      </c>
      <c r="C15" s="3">
        <v>24</v>
      </c>
      <c r="D15" s="3">
        <f>100*C15</f>
        <v>2400</v>
      </c>
      <c r="E15" s="3">
        <v>3</v>
      </c>
      <c r="F15" s="3">
        <f>100*E15</f>
        <v>300</v>
      </c>
      <c r="G15" s="3">
        <v>3</v>
      </c>
      <c r="H15" s="3">
        <f>100*G15</f>
        <v>300</v>
      </c>
      <c r="I15" s="3">
        <v>3</v>
      </c>
      <c r="J15" s="3">
        <f>100*I15</f>
        <v>300</v>
      </c>
      <c r="K15" s="3">
        <v>3</v>
      </c>
      <c r="L15" s="4">
        <f>100*K15</f>
        <v>300</v>
      </c>
    </row>
    <row r="16" spans="1:12" ht="13.5" thickBot="1">
      <c r="A16" s="1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</row>
    <row r="17" spans="1:12" ht="12.75">
      <c r="A17" s="16" t="s">
        <v>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2.75">
      <c r="A18" s="5" t="s">
        <v>25</v>
      </c>
      <c r="B18" s="3">
        <v>400</v>
      </c>
      <c r="C18" s="3">
        <v>3</v>
      </c>
      <c r="D18" s="3">
        <f>B18*C18</f>
        <v>1200</v>
      </c>
      <c r="E18" s="3"/>
      <c r="F18" s="3"/>
      <c r="G18" s="3"/>
      <c r="H18" s="3"/>
      <c r="I18" s="3"/>
      <c r="J18" s="3"/>
      <c r="K18" s="3"/>
      <c r="L18" s="4"/>
    </row>
    <row r="19" spans="1:12" ht="12.75">
      <c r="A19" s="5" t="s">
        <v>50</v>
      </c>
      <c r="B19" s="3">
        <f>3*12*500</f>
        <v>18000</v>
      </c>
      <c r="C19" s="3">
        <v>3</v>
      </c>
      <c r="D19" s="3">
        <f>C19*B19</f>
        <v>54000</v>
      </c>
      <c r="E19" s="3">
        <v>3</v>
      </c>
      <c r="F19" s="3">
        <f>E19*B19</f>
        <v>54000</v>
      </c>
      <c r="G19" s="3">
        <v>3</v>
      </c>
      <c r="H19" s="3">
        <f>G19*B19</f>
        <v>54000</v>
      </c>
      <c r="I19" s="3">
        <v>3</v>
      </c>
      <c r="J19" s="3">
        <f>I19*B19</f>
        <v>54000</v>
      </c>
      <c r="K19" s="3">
        <v>3</v>
      </c>
      <c r="L19" s="4">
        <f>K19*B19</f>
        <v>54000</v>
      </c>
    </row>
    <row r="20" spans="1:12" ht="12.75">
      <c r="A20" s="5" t="s">
        <v>43</v>
      </c>
      <c r="B20" s="3">
        <f>2*12*30</f>
        <v>720</v>
      </c>
      <c r="C20" s="3">
        <v>2</v>
      </c>
      <c r="D20" s="3">
        <f>C20*B20</f>
        <v>1440</v>
      </c>
      <c r="E20" s="3">
        <v>2</v>
      </c>
      <c r="F20" s="3">
        <f>E20*D20</f>
        <v>2880</v>
      </c>
      <c r="G20" s="3">
        <v>2</v>
      </c>
      <c r="H20" s="3">
        <f>G20*F20</f>
        <v>5760</v>
      </c>
      <c r="I20" s="3">
        <v>2</v>
      </c>
      <c r="J20" s="3">
        <f>I20*H20</f>
        <v>11520</v>
      </c>
      <c r="K20" s="3">
        <v>2</v>
      </c>
      <c r="L20" s="4">
        <f>K20*J20</f>
        <v>23040</v>
      </c>
    </row>
    <row r="21" spans="1:12" ht="13.5" thickBo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8"/>
    </row>
    <row r="22" spans="1:12" ht="12.75">
      <c r="A22" s="11" t="s">
        <v>51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/>
    </row>
    <row r="23" spans="1:12" ht="12.75">
      <c r="A23" s="5" t="s">
        <v>27</v>
      </c>
      <c r="B23" s="3" t="s">
        <v>40</v>
      </c>
      <c r="C23" s="3">
        <v>44</v>
      </c>
      <c r="D23" s="3">
        <f>C23*3*50</f>
        <v>6600</v>
      </c>
      <c r="E23" s="3">
        <v>6</v>
      </c>
      <c r="F23" s="3">
        <f>E23*3*50</f>
        <v>900</v>
      </c>
      <c r="G23" s="3">
        <v>7</v>
      </c>
      <c r="H23" s="3">
        <f>G23*3*50</f>
        <v>1050</v>
      </c>
      <c r="I23" s="3">
        <v>5</v>
      </c>
      <c r="J23" s="3">
        <f>I23*3*50</f>
        <v>750</v>
      </c>
      <c r="K23" s="3">
        <v>6</v>
      </c>
      <c r="L23" s="4">
        <f>K23*3*50</f>
        <v>900</v>
      </c>
    </row>
    <row r="24" spans="1:12" ht="12.75">
      <c r="A24" s="5" t="s">
        <v>28</v>
      </c>
      <c r="B24" s="3" t="s">
        <v>41</v>
      </c>
      <c r="C24" s="3">
        <v>8</v>
      </c>
      <c r="D24" s="3">
        <f>C24*3*50</f>
        <v>1200</v>
      </c>
      <c r="E24" s="3">
        <v>2</v>
      </c>
      <c r="F24" s="3">
        <f>E24*3*50</f>
        <v>300</v>
      </c>
      <c r="G24" s="3">
        <v>1</v>
      </c>
      <c r="H24" s="3">
        <f>G24*3*50</f>
        <v>150</v>
      </c>
      <c r="I24" s="3">
        <v>2</v>
      </c>
      <c r="J24" s="3">
        <f>I24*3*50</f>
        <v>300</v>
      </c>
      <c r="K24" s="3">
        <v>1</v>
      </c>
      <c r="L24" s="4">
        <f>K24*3*50</f>
        <v>150</v>
      </c>
    </row>
    <row r="25" spans="1:12" ht="13.5" thickBot="1">
      <c r="A25" s="17"/>
      <c r="B25" s="14"/>
      <c r="C25" s="14"/>
      <c r="D25" s="20"/>
      <c r="E25" s="20"/>
      <c r="F25" s="20"/>
      <c r="G25" s="20"/>
      <c r="H25" s="20"/>
      <c r="I25" s="20"/>
      <c r="J25" s="20"/>
      <c r="K25" s="20"/>
      <c r="L25" s="21"/>
    </row>
    <row r="26" spans="1:12" s="1" customFormat="1" ht="16.5" thickBot="1">
      <c r="A26" s="18" t="s">
        <v>39</v>
      </c>
      <c r="B26" s="19"/>
      <c r="C26" s="45">
        <f>SUM(D8:D24)</f>
        <v>137540</v>
      </c>
      <c r="D26" s="45"/>
      <c r="E26" s="45">
        <f>SUM(F8:F24)</f>
        <v>65430</v>
      </c>
      <c r="F26" s="45"/>
      <c r="G26" s="45">
        <f>SUM(H8:H24)</f>
        <v>69210</v>
      </c>
      <c r="H26" s="45"/>
      <c r="I26" s="45">
        <f>SUM(J8:J24)</f>
        <v>73920</v>
      </c>
      <c r="J26" s="45"/>
      <c r="K26" s="45">
        <f>SUM(L8:L24)</f>
        <v>85890</v>
      </c>
      <c r="L26" s="46"/>
    </row>
    <row r="27" ht="13.5" thickBot="1"/>
    <row r="28" spans="1:12" ht="12.75">
      <c r="A28" s="25" t="s">
        <v>45</v>
      </c>
      <c r="B28" s="26"/>
      <c r="C28" s="32" t="s">
        <v>47</v>
      </c>
      <c r="D28" s="32" t="s">
        <v>46</v>
      </c>
      <c r="E28" s="34" t="s">
        <v>47</v>
      </c>
      <c r="F28" s="34" t="s">
        <v>46</v>
      </c>
      <c r="G28" s="34" t="s">
        <v>47</v>
      </c>
      <c r="H28" s="34" t="s">
        <v>46</v>
      </c>
      <c r="I28" s="34" t="s">
        <v>47</v>
      </c>
      <c r="J28" s="34" t="s">
        <v>46</v>
      </c>
      <c r="K28" s="34" t="s">
        <v>47</v>
      </c>
      <c r="L28" s="39" t="s">
        <v>46</v>
      </c>
    </row>
    <row r="29" spans="1:12" ht="12.75">
      <c r="A29" s="27"/>
      <c r="B29" s="28"/>
      <c r="C29" s="33"/>
      <c r="D29" s="33"/>
      <c r="E29" s="35"/>
      <c r="F29" s="35"/>
      <c r="G29" s="35"/>
      <c r="H29" s="35"/>
      <c r="I29" s="35"/>
      <c r="J29" s="35"/>
      <c r="K29" s="35"/>
      <c r="L29" s="40"/>
    </row>
    <row r="30" spans="1:12" ht="13.5" thickBot="1">
      <c r="A30" s="29"/>
      <c r="B30" s="30"/>
      <c r="C30" s="47">
        <v>39</v>
      </c>
      <c r="D30" s="47">
        <f>C26/C30</f>
        <v>3526.6666666666665</v>
      </c>
      <c r="E30" s="47">
        <v>44</v>
      </c>
      <c r="F30" s="47">
        <f>E26/E30</f>
        <v>1487.0454545454545</v>
      </c>
      <c r="G30" s="47">
        <v>50</v>
      </c>
      <c r="H30" s="47">
        <f>G26/G30</f>
        <v>1384.2</v>
      </c>
      <c r="I30" s="47">
        <v>55</v>
      </c>
      <c r="J30" s="47">
        <f>I26/I30</f>
        <v>1344</v>
      </c>
      <c r="K30" s="47">
        <v>60</v>
      </c>
      <c r="L30" s="48">
        <f>K26/K30</f>
        <v>1431.5</v>
      </c>
    </row>
    <row r="32" ht="12.75">
      <c r="A32" t="s">
        <v>52</v>
      </c>
    </row>
  </sheetData>
  <mergeCells count="24">
    <mergeCell ref="B5:B6"/>
    <mergeCell ref="C5:D5"/>
    <mergeCell ref="E5:F5"/>
    <mergeCell ref="G5:H5"/>
    <mergeCell ref="K26:L26"/>
    <mergeCell ref="A5:A6"/>
    <mergeCell ref="A3:L3"/>
    <mergeCell ref="L28:L29"/>
    <mergeCell ref="C26:D26"/>
    <mergeCell ref="E26:F26"/>
    <mergeCell ref="G26:H26"/>
    <mergeCell ref="I26:J26"/>
    <mergeCell ref="I5:J5"/>
    <mergeCell ref="K5:L5"/>
    <mergeCell ref="A2:L2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</mergeCells>
  <printOptions/>
  <pageMargins left="1.5748031496062993" right="1.5748031496062993" top="1.5748031496062993" bottom="0.9448818897637796" header="0" footer="0"/>
  <pageSetup fitToHeight="1" fitToWidth="1" horizontalDpi="120" verticalDpi="12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5"/>
    </sheetView>
  </sheetViews>
  <sheetFormatPr defaultColWidth="11.421875" defaultRowHeight="12.75"/>
  <cols>
    <col min="1" max="16384" width="9.140625" style="0" customWidth="1"/>
  </cols>
  <sheetData>
    <row r="1" spans="2:7" ht="12.75">
      <c r="B1" t="s">
        <v>11</v>
      </c>
      <c r="C1" t="s">
        <v>10</v>
      </c>
      <c r="D1" t="s">
        <v>12</v>
      </c>
      <c r="E1" t="s">
        <v>13</v>
      </c>
      <c r="F1" t="s">
        <v>14</v>
      </c>
      <c r="G1" t="s">
        <v>15</v>
      </c>
    </row>
    <row r="2" ht="12.75">
      <c r="A2" t="s">
        <v>0</v>
      </c>
    </row>
    <row r="3" spans="1:8" ht="12.75">
      <c r="A3" t="s">
        <v>1</v>
      </c>
      <c r="C3">
        <v>9</v>
      </c>
      <c r="D3">
        <v>2</v>
      </c>
      <c r="E3">
        <v>1</v>
      </c>
      <c r="F3">
        <v>8</v>
      </c>
      <c r="G3">
        <v>1</v>
      </c>
      <c r="H3">
        <f>SUM(C3:G3)</f>
        <v>21</v>
      </c>
    </row>
    <row r="4" spans="1:3" ht="12.75">
      <c r="A4" t="s">
        <v>2</v>
      </c>
      <c r="B4">
        <v>1</v>
      </c>
      <c r="C4">
        <v>1</v>
      </c>
    </row>
    <row r="6" spans="1:8" ht="12.75">
      <c r="A6" t="s">
        <v>3</v>
      </c>
      <c r="C6">
        <v>18</v>
      </c>
      <c r="D6">
        <v>3</v>
      </c>
      <c r="E6">
        <v>2</v>
      </c>
      <c r="F6">
        <v>15</v>
      </c>
      <c r="G6">
        <v>2</v>
      </c>
      <c r="H6">
        <f>SUM(C6:G6)</f>
        <v>40</v>
      </c>
    </row>
    <row r="8" ht="12.75">
      <c r="A8" t="s">
        <v>4</v>
      </c>
    </row>
    <row r="9" ht="12.75">
      <c r="A9" t="s">
        <v>5</v>
      </c>
    </row>
    <row r="10" spans="1:8" ht="12.75">
      <c r="A10" t="s">
        <v>6</v>
      </c>
      <c r="B10">
        <v>1</v>
      </c>
      <c r="C10">
        <v>9</v>
      </c>
      <c r="D10">
        <v>2</v>
      </c>
      <c r="E10">
        <v>1</v>
      </c>
      <c r="F10">
        <v>8</v>
      </c>
      <c r="G10">
        <v>1</v>
      </c>
      <c r="H10">
        <f>SUM(B10:G10)</f>
        <v>22</v>
      </c>
    </row>
    <row r="11" spans="1:8" ht="12.75">
      <c r="A11" t="s">
        <v>7</v>
      </c>
      <c r="C11">
        <v>9</v>
      </c>
      <c r="D11">
        <v>3</v>
      </c>
      <c r="E11">
        <v>1</v>
      </c>
      <c r="F11">
        <v>8</v>
      </c>
      <c r="G11">
        <v>1</v>
      </c>
      <c r="H11">
        <f>SUM(C11:G11)</f>
        <v>22</v>
      </c>
    </row>
    <row r="13" ht="12.75">
      <c r="A13" t="s">
        <v>8</v>
      </c>
    </row>
    <row r="14" spans="1:8" ht="12.75">
      <c r="A14" t="s">
        <v>9</v>
      </c>
      <c r="B14" t="s">
        <v>16</v>
      </c>
      <c r="C14" t="s">
        <v>16</v>
      </c>
      <c r="D14" t="s">
        <v>16</v>
      </c>
      <c r="E14" t="s">
        <v>20</v>
      </c>
      <c r="F14" t="s">
        <v>16</v>
      </c>
      <c r="G14" t="s">
        <v>20</v>
      </c>
      <c r="H14">
        <v>3</v>
      </c>
    </row>
    <row r="15" spans="1:7" ht="12.75">
      <c r="A15" t="s">
        <v>17</v>
      </c>
      <c r="C15" t="s">
        <v>18</v>
      </c>
      <c r="D15" t="s">
        <v>18</v>
      </c>
      <c r="E15" t="s">
        <v>19</v>
      </c>
      <c r="F15" t="s">
        <v>18</v>
      </c>
      <c r="G15" t="s">
        <v>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I12"/>
  <sheetViews>
    <sheetView workbookViewId="0" topLeftCell="A1">
      <selection activeCell="D18" sqref="D18"/>
    </sheetView>
  </sheetViews>
  <sheetFormatPr defaultColWidth="11.421875" defaultRowHeight="12.75"/>
  <cols>
    <col min="1" max="16384" width="9.140625" style="0" customWidth="1"/>
  </cols>
  <sheetData>
    <row r="6" ht="12.75">
      <c r="B6" t="s">
        <v>29</v>
      </c>
    </row>
    <row r="7" spans="2:9" ht="12.75">
      <c r="B7" t="s">
        <v>34</v>
      </c>
      <c r="C7" t="s">
        <v>27</v>
      </c>
      <c r="D7" t="s">
        <v>33</v>
      </c>
      <c r="E7" t="s">
        <v>32</v>
      </c>
      <c r="F7" t="s">
        <v>1</v>
      </c>
      <c r="G7" t="s">
        <v>3</v>
      </c>
      <c r="H7" t="s">
        <v>30</v>
      </c>
      <c r="I7" t="s">
        <v>31</v>
      </c>
    </row>
    <row r="8" spans="2:9" ht="12.75">
      <c r="B8">
        <v>2003</v>
      </c>
      <c r="C8">
        <v>4</v>
      </c>
      <c r="F8">
        <v>2</v>
      </c>
      <c r="G8">
        <v>4</v>
      </c>
      <c r="H8">
        <v>2</v>
      </c>
      <c r="I8">
        <v>2</v>
      </c>
    </row>
    <row r="9" spans="2:9" ht="12.75">
      <c r="B9">
        <v>2004</v>
      </c>
      <c r="C9">
        <v>6</v>
      </c>
      <c r="D9">
        <v>1</v>
      </c>
      <c r="E9">
        <v>1</v>
      </c>
      <c r="F9">
        <v>3</v>
      </c>
      <c r="G9">
        <v>6</v>
      </c>
      <c r="H9">
        <v>3</v>
      </c>
      <c r="I9">
        <v>3</v>
      </c>
    </row>
    <row r="10" spans="2:9" ht="12.75">
      <c r="B10">
        <v>2005</v>
      </c>
      <c r="C10">
        <v>7</v>
      </c>
      <c r="E10">
        <v>1</v>
      </c>
      <c r="F10">
        <v>3</v>
      </c>
      <c r="G10">
        <v>7</v>
      </c>
      <c r="H10">
        <v>3</v>
      </c>
      <c r="I10">
        <v>3</v>
      </c>
    </row>
    <row r="11" spans="2:9" ht="12.75">
      <c r="B11">
        <v>2006</v>
      </c>
      <c r="C11">
        <v>5</v>
      </c>
      <c r="D11">
        <v>1</v>
      </c>
      <c r="E11">
        <v>1</v>
      </c>
      <c r="F11">
        <v>3</v>
      </c>
      <c r="G11">
        <v>5</v>
      </c>
      <c r="H11">
        <v>3</v>
      </c>
      <c r="I11">
        <v>3</v>
      </c>
    </row>
    <row r="12" spans="2:9" ht="12.75">
      <c r="B12">
        <v>2007</v>
      </c>
      <c r="C12">
        <v>6</v>
      </c>
      <c r="E12">
        <v>1</v>
      </c>
      <c r="F12">
        <v>3</v>
      </c>
      <c r="G12">
        <v>6</v>
      </c>
      <c r="H12">
        <v>3</v>
      </c>
      <c r="I12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RUILOVA RIOS</dc:creator>
  <cp:keywords/>
  <dc:description/>
  <cp:lastModifiedBy>Cristian Ruilova</cp:lastModifiedBy>
  <cp:lastPrinted>2003-02-28T07:49:27Z</cp:lastPrinted>
  <dcterms:created xsi:type="dcterms:W3CDTF">2003-02-22T14:27:35Z</dcterms:created>
  <dcterms:modified xsi:type="dcterms:W3CDTF">2003-02-28T07:58:08Z</dcterms:modified>
  <cp:category/>
  <cp:version/>
  <cp:contentType/>
  <cp:contentStatus/>
</cp:coreProperties>
</file>