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75" windowHeight="4935" tabRatio="800" activeTab="11"/>
  </bookViews>
  <sheets>
    <sheet name="End User (skil)" sheetId="1" r:id="rId1"/>
    <sheet name="Canal Distribución (skil)" sheetId="2" r:id="rId2"/>
    <sheet name="Diseño de Encuesta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2-1" sheetId="13" r:id="rId13"/>
    <sheet name="2-2" sheetId="14" r:id="rId14"/>
  </sheets>
  <definedNames>
    <definedName name="_xlnm._FilterDatabase" localSheetId="13" hidden="1">'2-2'!$A$4:$C$4</definedName>
    <definedName name="_xlnm._FilterDatabase" localSheetId="8" hidden="1">'6'!$A$3:$C$3</definedName>
    <definedName name="_xlnm._FilterDatabase" localSheetId="9" hidden="1">'7'!$A$3:$C$3</definedName>
  </definedNames>
  <calcPr fullCalcOnLoad="1"/>
</workbook>
</file>

<file path=xl/sharedStrings.xml><?xml version="1.0" encoding="utf-8"?>
<sst xmlns="http://schemas.openxmlformats.org/spreadsheetml/2006/main" count="419" uniqueCount="146">
  <si>
    <t>e-mail:</t>
  </si>
  <si>
    <t xml:space="preserve"> </t>
  </si>
  <si>
    <t>DeWalt</t>
  </si>
  <si>
    <t>Makita</t>
  </si>
  <si>
    <t>Skil</t>
  </si>
  <si>
    <t>Black&amp;Decker</t>
  </si>
  <si>
    <t>TV Shops</t>
  </si>
  <si>
    <t>Revistas Especializadas</t>
  </si>
  <si>
    <t>Catálogos</t>
  </si>
  <si>
    <t>Internet</t>
  </si>
  <si>
    <t>Bosch</t>
  </si>
  <si>
    <t>Teléfono:</t>
  </si>
  <si>
    <t>Otras</t>
  </si>
  <si>
    <t>Fecha: ____/____/____</t>
  </si>
  <si>
    <t xml:space="preserve">Nombre: </t>
  </si>
  <si>
    <t>Dirección:</t>
  </si>
  <si>
    <t>Sí</t>
  </si>
  <si>
    <t>No</t>
  </si>
  <si>
    <t>Trabajos en madera</t>
  </si>
  <si>
    <t>Trabajos en metal</t>
  </si>
  <si>
    <t>Instalaciones Eléctricas</t>
  </si>
  <si>
    <t>Otros____________________________________________</t>
  </si>
  <si>
    <t>Tiendas de Materiales de Construcción</t>
  </si>
  <si>
    <t>Otros:_____________________</t>
  </si>
  <si>
    <t>Revistas de contenido general</t>
  </si>
  <si>
    <t>Tienda</t>
  </si>
  <si>
    <t>Tele</t>
  </si>
  <si>
    <t>Indicación de amigos</t>
  </si>
  <si>
    <t>Periódico</t>
  </si>
  <si>
    <t>Ferias / Eventos</t>
  </si>
  <si>
    <t>Otros:____________________________________________</t>
  </si>
  <si>
    <t xml:space="preserve">Sí, estoy en conformidad con las informaciones llenadas y tengo interés en recibir material de publicidad de la empresa </t>
  </si>
  <si>
    <t>Robert Bosch Ltda, sea via e-mail marketing, correo directo y invitaciones de promoción y eventos.</t>
  </si>
  <si>
    <t>Firma:____________________</t>
  </si>
  <si>
    <t>¿Utiliza herramientas eléctricas para el uso profesional?</t>
  </si>
  <si>
    <t>Montaje en general</t>
  </si>
  <si>
    <t>¿Cuales son las principales funciones / actividades que usted realiza con las herramientas eléctricas?</t>
  </si>
  <si>
    <t>Trabajos en concreto</t>
  </si>
  <si>
    <t>Fecha de nacimiento:</t>
  </si>
  <si>
    <t>Cedula de Ciudadania:</t>
  </si>
  <si>
    <t>Ciudad/Provincia:</t>
  </si>
  <si>
    <t>Tiendas especializadas/Ferreterias</t>
  </si>
  <si>
    <t>Tiendas departamentales</t>
  </si>
  <si>
    <t>Edad:</t>
  </si>
  <si>
    <t>Sí, me gustaría recibir las informaciones de Skil</t>
  </si>
  <si>
    <t>Calidad</t>
  </si>
  <si>
    <t>Marca reconocida</t>
  </si>
  <si>
    <t>Disponibilidad de repuestos</t>
  </si>
  <si>
    <t>Garantia</t>
  </si>
  <si>
    <t>¿ Conoce usted la marca de Herramientas Electricas Skil?</t>
  </si>
  <si>
    <t>SI</t>
  </si>
  <si>
    <t>Si la respuesta fue No, gracias por su tiempo aquí termina la encuesta.</t>
  </si>
  <si>
    <t>Trooper</t>
  </si>
  <si>
    <t>Es una marca que ofrece productos con Garantía y Servicio</t>
  </si>
  <si>
    <t>Es una marca que pertenece al Grupo Bosch</t>
  </si>
  <si>
    <t>Es una marca de Herramientas Electricas para uso Profesional/Taller</t>
  </si>
  <si>
    <t>Es una marca de Herramientas Eléctricas para uso casero/hobby</t>
  </si>
  <si>
    <t>Si la respuesta fue Si, favor continue con la siguiente pregunta.</t>
  </si>
  <si>
    <t>Universo:</t>
  </si>
  <si>
    <t>Ciudades de Guayaquil, Quito y Cuenca</t>
  </si>
  <si>
    <t>Tecnica de Muestreo</t>
  </si>
  <si>
    <t>Muestreo Aleatorio Simple</t>
  </si>
  <si>
    <t>Unidad de Muestreo:</t>
  </si>
  <si>
    <t>Hombres y Mujeres mayores de 18 años</t>
  </si>
  <si>
    <t>Marco de la Muestra:</t>
  </si>
  <si>
    <t>Ferreterías (Canal Tradicional)</t>
  </si>
  <si>
    <t>Ferrisariatos  (Grandes Superficies)</t>
  </si>
  <si>
    <t>Edimca (Grandes Superficies)</t>
  </si>
  <si>
    <t>Kywi (Grandes Superficies</t>
  </si>
  <si>
    <t>Tamaño de la Muestra:</t>
  </si>
  <si>
    <t>SISTEMA DE MEDICIÓN</t>
  </si>
  <si>
    <t>150 encuestas para puntos de venta</t>
  </si>
  <si>
    <t>385 encuestas para usuarios finales</t>
  </si>
  <si>
    <t>Código de Cliente:</t>
  </si>
  <si>
    <t>¿Cómo distribuidor que espera recibir para el éxito de ladistribución de la marca Skil?</t>
  </si>
  <si>
    <t>Capacitación a su fuerza de Ventas</t>
  </si>
  <si>
    <t>Publicidad en su punto de venta</t>
  </si>
  <si>
    <t>Publicidad en medios</t>
  </si>
  <si>
    <t>Exhibición de los productos</t>
  </si>
  <si>
    <t>Mix adecuado y competitivo de productos</t>
  </si>
  <si>
    <t>Promociones</t>
  </si>
  <si>
    <t>Pagina Web</t>
  </si>
  <si>
    <t>Otros</t>
  </si>
  <si>
    <t>________________________________________</t>
  </si>
  <si>
    <t>Perles</t>
  </si>
  <si>
    <t>Alternativas</t>
  </si>
  <si>
    <t># Encuestas</t>
  </si>
  <si>
    <t>% Respuestas</t>
  </si>
  <si>
    <t>NO</t>
  </si>
  <si>
    <t>TOTAL</t>
  </si>
  <si>
    <t xml:space="preserve">¿Posee herramientas eléctricas? </t>
  </si>
  <si>
    <t>¿Posee Herramientas Eléctricas?</t>
  </si>
  <si>
    <t>Trabajos en Madera</t>
  </si>
  <si>
    <t>Trabajos en Concreto</t>
  </si>
  <si>
    <t>Trabajos en Metal</t>
  </si>
  <si>
    <t>¿Cuales son las principales actividades que realiza con las Herramientas Electricas?</t>
  </si>
  <si>
    <t>Montaje General</t>
  </si>
  <si>
    <t>Intalaciones Eléctricas</t>
  </si>
  <si>
    <t>Tipo de Herramienta Electrica que posee</t>
  </si>
  <si>
    <t>Taladros de Impacto</t>
  </si>
  <si>
    <t>Las demas</t>
  </si>
  <si>
    <t>Black &amp; Decker</t>
  </si>
  <si>
    <t>Marca de su Herramienta Eléctrica</t>
  </si>
  <si>
    <t>Miniamoladora</t>
  </si>
  <si>
    <t>Sierra Caladora</t>
  </si>
  <si>
    <t>Sierra Circular</t>
  </si>
  <si>
    <t>Lijadora</t>
  </si>
  <si>
    <t>Taladro Atornillador a Bateria</t>
  </si>
  <si>
    <t>Homecenters / Hipermercados</t>
  </si>
  <si>
    <t>Tiendas especializadas / Ferreterías</t>
  </si>
  <si>
    <t>Tiendas Departamentales</t>
  </si>
  <si>
    <t>Por Telefono / Catalogo</t>
  </si>
  <si>
    <t>________________________________________________</t>
  </si>
  <si>
    <t>¿Donde compras o te gustaría comprar las herramientas eléctricas?  (Marque una sola opción)</t>
  </si>
  <si>
    <t>Por teléfono / catálogo</t>
  </si>
  <si>
    <t>¿Cuáles son 4 principales canales de busqueda de información que utiliza?</t>
  </si>
  <si>
    <t>Revistas de Contenido General</t>
  </si>
  <si>
    <t>Televisión</t>
  </si>
  <si>
    <t>Diario</t>
  </si>
  <si>
    <t>En el punto de Venta</t>
  </si>
  <si>
    <t>Referencia de Amigos</t>
  </si>
  <si>
    <t>Datos de Cliente</t>
  </si>
  <si>
    <t>Marca Reconocida</t>
  </si>
  <si>
    <t>Disponibilidad de Repuestos</t>
  </si>
  <si>
    <t>Precio Adsequible</t>
  </si>
  <si>
    <t>Que tenga servicio Tecnico</t>
  </si>
  <si>
    <t>Garantía</t>
  </si>
  <si>
    <t>¿Cuáles son los 3 principales atributos que busca al adquirir una herramienta?</t>
  </si>
  <si>
    <t>Las Demas</t>
  </si>
  <si>
    <t>¿Marque SI o NO de acuerdo a lo que conozca sobre Skil ?</t>
  </si>
  <si>
    <t>Capacitación a su fuerza de ventas</t>
  </si>
  <si>
    <t>Publicidad en Medios</t>
  </si>
  <si>
    <t>Mix Adecuado y competitivo de productos</t>
  </si>
  <si>
    <t>(Escoga 4 opciones)</t>
  </si>
  <si>
    <t>Total Encuestas</t>
  </si>
  <si>
    <t xml:space="preserve"># </t>
  </si>
  <si>
    <t>Marque con una X que tipo de Herramienta y su marca es la que usted posee.</t>
  </si>
  <si>
    <t>Taladro/Atornillador a Batería</t>
  </si>
  <si>
    <t>¿Donde compra o le gustaría comprar las herramientas eléctricas?  (Marque una sola opción)</t>
  </si>
  <si>
    <t>¿Cuáles son los 4 principales canales de búsqueda de información que utiliza?</t>
  </si>
  <si>
    <t>Precio asequible</t>
  </si>
  <si>
    <t>Que tenga servicio técnico</t>
  </si>
  <si>
    <t xml:space="preserve">¿Estaria dispuesto a distribuir la marca de Herramientas Eléctricas Skil? </t>
  </si>
  <si>
    <t xml:space="preserve">¿Estaría dispuesto a distribuir la marca de Herramientas Eléctricas Skil? </t>
  </si>
  <si>
    <t>¿Cómo distribuidor que espera recibir para el éxito de la distribución de la marca Skil?</t>
  </si>
  <si>
    <t>Datos del Contacto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</si>
</sst>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&lt;=99999999999]000\.000\.000\-00;00\.000\.000/0000\-00"/>
    <numFmt numFmtId="188" formatCode="[&lt;=9999999]###\-####;\(###\)\ ###\-####"/>
    <numFmt numFmtId="189" formatCode="00000\-000"/>
    <numFmt numFmtId="190" formatCode="00000"/>
    <numFmt numFmtId="191" formatCode="00,000,\-000"/>
    <numFmt numFmtId="192" formatCode="[$-416]dddd\,\ d&quot; de &quot;mmmm&quot; de &quot;yyyy"/>
    <numFmt numFmtId="193" formatCode="[$-416]d\-mmm\-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0"/>
    </font>
    <font>
      <b/>
      <sz val="15.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20.5"/>
      <name val="Arial"/>
      <family val="0"/>
    </font>
    <font>
      <sz val="8"/>
      <name val="Tahoma"/>
      <family val="2"/>
    </font>
    <font>
      <b/>
      <sz val="9"/>
      <name val="Arial"/>
      <family val="0"/>
    </font>
    <font>
      <b/>
      <sz val="9.25"/>
      <name val="Arial"/>
      <family val="0"/>
    </font>
    <font>
      <b/>
      <sz val="8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6.25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sz val="15.25"/>
      <name val="Arial"/>
      <family val="0"/>
    </font>
    <font>
      <sz val="17.75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3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left" indent="1"/>
    </xf>
    <xf numFmtId="0" fontId="6" fillId="3" borderId="3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0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0" fontId="9" fillId="4" borderId="13" xfId="0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0" fontId="9" fillId="3" borderId="6" xfId="0" applyNumberFormat="1" applyFont="1" applyFill="1" applyBorder="1" applyAlignment="1">
      <alignment horizontal="center"/>
    </xf>
    <xf numFmtId="10" fontId="9" fillId="3" borderId="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0" fontId="9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0" fontId="9" fillId="0" borderId="8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0" fontId="9" fillId="0" borderId="1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9" fillId="0" borderId="6" xfId="0" applyNumberFormat="1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¿Posee Herramientas Eléctricas?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1!$A$5:$A$6</c:f>
              <c:strCache/>
            </c:strRef>
          </c:cat>
          <c:val>
            <c:numRef>
              <c:f>1!$B$5:$B$6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1!$A$5:$A$6</c:f>
              <c:strCache/>
            </c:strRef>
          </c:cat>
          <c:val>
            <c:numRef>
              <c:f>1!$C$5:$C$6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(Sierra Caladora)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5"/>
          <c:y val="0.3065"/>
          <c:w val="0.531"/>
          <c:h val="0.43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4!$H$87:$H$94</c:f>
              <c:strCache/>
            </c:strRef>
          </c:cat>
          <c:val>
            <c:numRef>
              <c:f>4!$I$87:$I$94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4!$H$87:$H$94</c:f>
              <c:strCache/>
            </c:strRef>
          </c:cat>
          <c:val>
            <c:numRef>
              <c:f>4!$J$87:$J$94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25"/>
          <c:w val="0.851"/>
          <c:h val="0.05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4!$A$127:$A$128</c:f>
              <c:strCache/>
            </c:strRef>
          </c:cat>
          <c:val>
            <c:numRef>
              <c:f>4!$B$127:$B$128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4!$A$127:$A$128</c:f>
              <c:strCache/>
            </c:strRef>
          </c:cat>
          <c:val>
            <c:numRef>
              <c:f>4!$C$127:$C$128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(Sierra Circular)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5"/>
          <c:y val="0.3065"/>
          <c:w val="0.5325"/>
          <c:h val="0.43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4!$H$127:$H$134</c:f>
              <c:strCache/>
            </c:strRef>
          </c:cat>
          <c:val>
            <c:numRef>
              <c:f>4!$I$127:$I$134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4!$H$127:$H$134</c:f>
              <c:strCache/>
            </c:strRef>
          </c:cat>
          <c:val>
            <c:numRef>
              <c:f>4!$J$127:$J$134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25"/>
          <c:w val="0.8495"/>
          <c:h val="0.05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4!$A$169:$A$170</c:f>
              <c:strCache/>
            </c:strRef>
          </c:cat>
          <c:val>
            <c:numRef>
              <c:f>4!$B$169:$B$170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4!$A$169:$A$170</c:f>
              <c:strCache/>
            </c:strRef>
          </c:cat>
          <c:val>
            <c:numRef>
              <c:f>4!$C$169:$C$170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(Lijadora)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"/>
          <c:y val="0.306"/>
          <c:w val="0.53425"/>
          <c:h val="0.43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4!$H$169:$H$176</c:f>
              <c:strCache/>
            </c:strRef>
          </c:cat>
          <c:val>
            <c:numRef>
              <c:f>4!$I$169:$I$176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4!$H$169:$H$176</c:f>
              <c:strCache/>
            </c:strRef>
          </c:cat>
          <c:val>
            <c:numRef>
              <c:f>4!$J$169:$J$176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5"/>
          <c:w val="0.8495"/>
          <c:h val="0.050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4!$A$210:$A$211</c:f>
              <c:strCache/>
            </c:strRef>
          </c:cat>
          <c:val>
            <c:numRef>
              <c:f>4!$B$210:$B$211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4!$A$210:$A$211</c:f>
              <c:strCache/>
            </c:strRef>
          </c:cat>
          <c:val>
            <c:numRef>
              <c:f>4!$C$210:$C$211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(Taladro/Atornillador a Batería)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30525"/>
          <c:w val="0.53425"/>
          <c:h val="0.4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4!$H$210:$H$217</c:f>
              <c:strCache/>
            </c:strRef>
          </c:cat>
          <c:val>
            <c:numRef>
              <c:f>4!$I$210:$I$217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4!$H$210:$H$217</c:f>
              <c:strCache/>
            </c:strRef>
          </c:cat>
          <c:val>
            <c:numRef>
              <c:f>4!$J$210:$J$217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75"/>
          <c:w val="0.848"/>
          <c:h val="0.050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4!$A$252:$A$253</c:f>
              <c:strCache/>
            </c:strRef>
          </c:cat>
          <c:val>
            <c:numRef>
              <c:f>4!$B$252:$B$253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4!$A$252:$A$253</c:f>
              <c:strCache/>
            </c:strRef>
          </c:cat>
          <c:val>
            <c:numRef>
              <c:f>4!$C$252:$C$253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(Otras)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25"/>
          <c:y val="0.307"/>
          <c:w val="0.53425"/>
          <c:h val="0.43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4!$H$252:$H$259</c:f>
              <c:strCache/>
            </c:strRef>
          </c:cat>
          <c:val>
            <c:numRef>
              <c:f>4!$I$252:$I$259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4!$H$252:$H$259</c:f>
              <c:strCache/>
            </c:strRef>
          </c:cat>
          <c:val>
            <c:numRef>
              <c:f>4!$J$252:$J$259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7"/>
          <c:w val="0.8465"/>
          <c:h val="0.050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¿Donde compras o te gustaría comprar las herramientas eléctricas?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27725"/>
          <c:w val="0.5165"/>
          <c:h val="0.48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5!$A$6:$A$13</c:f>
              <c:strCache/>
            </c:strRef>
          </c:cat>
          <c:val>
            <c:numRef>
              <c:f>5!$B$6:$B$13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5!$A$6:$A$13</c:f>
              <c:strCache/>
            </c:strRef>
          </c:cat>
          <c:val>
            <c:numRef>
              <c:f>5!$C$6:$C$13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775"/>
          <c:w val="0.91"/>
          <c:h val="0.1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¿Utiliza Herramientas Eléctricas para el uso profesional?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2!$A$5:$A$6</c:f>
              <c:strCache/>
            </c:strRef>
          </c:cat>
          <c:val>
            <c:numRef>
              <c:f>2!$B$5:$B$6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2!$A$5:$A$6</c:f>
              <c:strCache/>
            </c:strRef>
          </c:cat>
          <c:val>
            <c:numRef>
              <c:f>2!$C$5:$C$6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475"/>
          <c:h val="0.963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6!$A$4:$A$13</c:f>
              <c:strCache/>
            </c:strRef>
          </c:cat>
          <c:val>
            <c:numRef>
              <c:f>6!$B$4:$B$13</c:f>
              <c:numCache/>
            </c:numRef>
          </c:val>
          <c:shape val="box"/>
        </c:ser>
        <c:ser>
          <c:idx val="1"/>
          <c:order val="1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6!$A$4:$A$13</c:f>
              <c:strCache/>
            </c:strRef>
          </c:cat>
          <c:val>
            <c:numRef>
              <c:f>6!$C$4:$C$13</c:f>
              <c:numCache/>
            </c:numRef>
          </c:val>
          <c:shape val="box"/>
        </c:ser>
        <c:overlap val="100"/>
        <c:shape val="box"/>
        <c:axId val="33623512"/>
        <c:axId val="34176153"/>
      </c:bar3D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34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76153"/>
        <c:crosses val="autoZero"/>
        <c:auto val="0"/>
        <c:lblOffset val="100"/>
        <c:noMultiLvlLbl val="0"/>
      </c:catAx>
      <c:valAx>
        <c:axId val="3417615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36235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¿Cuáles son los 3 principales atributos que busca al adquirir una herramienta?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7!$A$15:$A$16</c:f>
              <c:strCache/>
            </c:strRef>
          </c:cat>
          <c:val>
            <c:numRef>
              <c:f>7!$B$15:$B$16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7!$A$15:$A$16</c:f>
              <c:strCache/>
            </c:strRef>
          </c:cat>
          <c:val>
            <c:numRef>
              <c:f>7!$C$15:$C$16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¿Cuáles son los 3 principales atributos que busca al adquirir una herramienta?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7!$A$21:$A$22</c:f>
              <c:strCache/>
            </c:strRef>
          </c:cat>
          <c:val>
            <c:numRef>
              <c:f>7!$B$21:$B$22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7!$A$21:$A$22</c:f>
              <c:strCache/>
            </c:strRef>
          </c:cat>
          <c:val>
            <c:numRef>
              <c:f>7!$C$21:$C$22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7!$A$21:$A$22</c:f>
              <c:strCache/>
            </c:strRef>
          </c:cat>
          <c:val>
            <c:numRef>
              <c:f>7!$B$21:$B$22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7!$A$21:$A$22</c:f>
              <c:strCache/>
            </c:strRef>
          </c:cat>
          <c:val>
            <c:numRef>
              <c:f>7!$C$21:$C$22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¿Cuáles son los 3 principales atributos que busca al adquirir una herramienta?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7!$A$27:$A$28</c:f>
              <c:strCache/>
            </c:strRef>
          </c:cat>
          <c:val>
            <c:numRef>
              <c:f>7!$B$27:$B$28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7!$A$27:$A$28</c:f>
              <c:strCache/>
            </c:strRef>
          </c:cat>
          <c:val>
            <c:numRef>
              <c:f>7!$C$27:$C$28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¿ Conoce usted la marca de Herramientas Electricas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8!$A$6:$A$7</c:f>
              <c:strCache/>
            </c:strRef>
          </c:cat>
          <c:val>
            <c:numRef>
              <c:f>8!$B$6:$B$7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8!$A$6:$A$7</c:f>
              <c:strCache/>
            </c:strRef>
          </c:cat>
          <c:val>
            <c:numRef>
              <c:f>8!$C$6:$C$7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 una marca de Herramientas Eléctricas para uso casero/hobby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9!$A$4:$A$5</c:f>
              <c:strCache/>
            </c:strRef>
          </c:cat>
          <c:val>
            <c:numRef>
              <c:f>9!$B$4:$B$5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9!$A$4:$A$5</c:f>
              <c:strCache/>
            </c:strRef>
          </c:cat>
          <c:val>
            <c:numRef>
              <c:f>9!$C$4:$C$5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 una marca de Herramientas Electricas para uso Profesional/Taller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9!$A$12:$A$13</c:f>
              <c:strCache/>
            </c:strRef>
          </c:cat>
          <c:val>
            <c:numRef>
              <c:f>9!$B$12:$B$13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9!$A$12:$A$13</c:f>
              <c:strCache/>
            </c:strRef>
          </c:cat>
          <c:val>
            <c:numRef>
              <c:f>9!$C$12:$C$13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 una marca que pertenece al Grupo Bosch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41425"/>
          <c:w val="0.5465"/>
          <c:h val="0.358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9!$A$20:$A$21</c:f>
              <c:strCache/>
            </c:strRef>
          </c:cat>
          <c:val>
            <c:numRef>
              <c:f>9!$B$20:$B$21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9!$A$20:$A$21</c:f>
              <c:strCache/>
            </c:strRef>
          </c:cat>
          <c:val>
            <c:numRef>
              <c:f>9!$C$20:$C$21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 una marca que ofrece productos con Garantía y Servicio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45625"/>
          <c:w val="0.50025"/>
          <c:h val="0.34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9!$A$28:$A$29</c:f>
              <c:strCache/>
            </c:strRef>
          </c:cat>
          <c:val>
            <c:numRef>
              <c:f>9!$B$28:$B$29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9!$A$28:$A$29</c:f>
              <c:strCache/>
            </c:strRef>
          </c:cat>
          <c:val>
            <c:numRef>
              <c:f>9!$C$28:$C$29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¿Estaria dispuesto a distribuir la marca de Herramientas Electricas Skil?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5"/>
          <c:y val="0.4275"/>
          <c:w val="0.498"/>
          <c:h val="0.29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'2-1'!$A$4:$A$5</c:f>
              <c:strCache/>
            </c:strRef>
          </c:cat>
          <c:val>
            <c:numRef>
              <c:f>'2-1'!$B$4:$B$5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'2-1'!$A$4:$A$5</c:f>
              <c:strCache/>
            </c:strRef>
          </c:cat>
          <c:val>
            <c:numRef>
              <c:f>'2-1'!$C$4:$C$5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¿Cuales son las principales actividades que realiza con las Herramientas Electricas?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Otros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Los demas
93%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3!#REF!</c:f>
              <c:strCache>
                <c:ptCount val="2"/>
                <c:pt idx="0">
                  <c:v>Otros</c:v>
                </c:pt>
                <c:pt idx="1">
                  <c:v>Los demas</c:v>
                </c:pt>
              </c:strCache>
            </c:strRef>
          </c:cat>
          <c:val>
            <c:numRef>
              <c:f>3!#REF!</c:f>
              <c:numCache>
                <c:ptCount val="2"/>
                <c:pt idx="0">
                  <c:v>27</c:v>
                </c:pt>
                <c:pt idx="1">
                  <c:v>373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3!#REF!</c:f>
              <c:strCache>
                <c:ptCount val="2"/>
                <c:pt idx="0">
                  <c:v>Otros</c:v>
                </c:pt>
                <c:pt idx="1">
                  <c:v>Los demas</c:v>
                </c:pt>
              </c:strCache>
            </c:strRef>
          </c:cat>
          <c:val>
            <c:numRef>
              <c:f>3!#REF!</c:f>
              <c:numCache>
                <c:ptCount val="2"/>
                <c:pt idx="0">
                  <c:v>0.0675</c:v>
                </c:pt>
                <c:pt idx="1">
                  <c:v>0.9325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¿Cómo distribuidor que espera recibir para el éxito de ladistribución de la marca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'2-2'!$F$5:$F$6</c:f>
              <c:strCache/>
            </c:strRef>
          </c:cat>
          <c:val>
            <c:numRef>
              <c:f>'2-2'!$G$5:$G$6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'2-2'!$F$5:$F$6</c:f>
              <c:strCache/>
            </c:strRef>
          </c:cat>
          <c:val>
            <c:numRef>
              <c:f>'2-2'!$H$5:$H$6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'2-2'!$F$5:$F$6</c:f>
              <c:strCache/>
            </c:strRef>
          </c:cat>
          <c:val>
            <c:numRef>
              <c:f>'2-2'!$G$5:$G$6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'2-2'!$F$5:$F$6</c:f>
              <c:strCache/>
            </c:strRef>
          </c:cat>
          <c:val>
            <c:numRef>
              <c:f>'2-2'!$H$5:$H$6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¿Cómo distribuidor que espera recibir para el éxito de ladistribución de la marca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'2-2'!$F$10:$F$11</c:f>
              <c:strCache/>
            </c:strRef>
          </c:cat>
          <c:val>
            <c:numRef>
              <c:f>'2-2'!$G$10:$G$11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'2-2'!$F$10:$F$11</c:f>
              <c:strCache/>
            </c:strRef>
          </c:cat>
          <c:val>
            <c:numRef>
              <c:f>'2-2'!$H$10:$H$11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¿Cómo distribuidor que espera recibir para el éxito de ladistribución de la marca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'2-2'!$F$15:$F$16</c:f>
              <c:strCache/>
            </c:strRef>
          </c:cat>
          <c:val>
            <c:numRef>
              <c:f>'2-2'!$G$15:$G$16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'2-2'!$F$15:$F$16</c:f>
              <c:strCache/>
            </c:strRef>
          </c:cat>
          <c:val>
            <c:numRef>
              <c:f>'2-2'!$H$15:$H$16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'2-2'!$F$15:$F$16</c:f>
              <c:strCache/>
            </c:strRef>
          </c:cat>
          <c:val>
            <c:numRef>
              <c:f>'2-2'!$G$15:$G$16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'2-2'!$F$15:$F$16</c:f>
              <c:strCache/>
            </c:strRef>
          </c:cat>
          <c:val>
            <c:numRef>
              <c:f>'2-2'!$H$15:$H$16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¿Cómo distribuidor que espera recibir para el éxito de ladistribución de la marca Skil?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'2-2'!$F$20:$F$21</c:f>
              <c:strCache/>
            </c:strRef>
          </c:cat>
          <c:val>
            <c:numRef>
              <c:f>'2-2'!$G$20:$G$21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'2-2'!$F$20:$F$21</c:f>
              <c:strCache/>
            </c:strRef>
          </c:cat>
          <c:val>
            <c:numRef>
              <c:f>'2-2'!$H$20:$H$21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0795"/>
          <c:w val="0.96525"/>
          <c:h val="0.920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3!$A$5:$A$10</c:f>
              <c:strCache/>
            </c:strRef>
          </c:cat>
          <c:val>
            <c:numRef>
              <c:f>3!$B$5:$B$10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3!$A$5:$A$10</c:f>
              <c:strCache/>
            </c:strRef>
          </c:cat>
          <c:val>
            <c:numRef>
              <c:f>3!$D$5:$D$10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62552942"/>
        <c:axId val="26105567"/>
      </c:bar3D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529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Taladros de Impacto
88%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Las demas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4!$A$5:$A$6</c:f>
              <c:strCache/>
            </c:strRef>
          </c:cat>
          <c:val>
            <c:numRef>
              <c:f>4!$B$5:$B$6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4!$A$5:$A$6</c:f>
              <c:strCache/>
            </c:strRef>
          </c:cat>
          <c:val>
            <c:numRef>
              <c:f>4!$C$5:$C$6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(Taladros de Impacto)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75"/>
          <c:y val="0.3275"/>
          <c:w val="0.49375"/>
          <c:h val="0.38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Bosch
11%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DeWalt
13%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Black &amp; Decker
51%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Makita
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Skil
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Trooper
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Arial"/>
                        <a:ea typeface="Arial"/>
                        <a:cs typeface="Arial"/>
                      </a:rPr>
                      <a:t>Otras
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4!$H$5:$H$12</c:f>
              <c:strCache/>
            </c:strRef>
          </c:cat>
          <c:val>
            <c:numRef>
              <c:f>4!$I$5:$I$12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4!$H$5:$H$12</c:f>
              <c:strCache/>
            </c:strRef>
          </c:cat>
          <c:val>
            <c:numRef>
              <c:f>4!$J$5:$J$12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25"/>
          <c:w val="0.8587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Electrica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Miniamoladora
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Las demas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4!$A$47:$A$48</c:f>
              <c:strCache/>
            </c:strRef>
          </c:cat>
          <c:val>
            <c:numRef>
              <c:f>4!$B$47:$B$48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4!$A$47:$A$48</c:f>
              <c:strCache/>
            </c:strRef>
          </c:cat>
          <c:val>
            <c:numRef>
              <c:f>4!$C$47:$C$48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Marca de su Herramienta Eléctrica (Miniamoladora)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5"/>
          <c:y val="0.30625"/>
          <c:w val="0.529"/>
          <c:h val="0.43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00808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4!$H$47:$H$54</c:f>
              <c:strCache/>
            </c:strRef>
          </c:cat>
          <c:val>
            <c:numRef>
              <c:f>4!$I$47:$I$54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4!$H$47:$H$54</c:f>
              <c:strCache/>
            </c:strRef>
          </c:cat>
          <c:val>
            <c:numRef>
              <c:f>4!$J$47:$J$54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625"/>
          <c:w val="0.85275"/>
          <c:h val="0.05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Tipo de Herramienta Eléctrica que posee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4!$A$87:$A$88</c:f>
              <c:strCache/>
            </c:strRef>
          </c:cat>
          <c:val>
            <c:numRef>
              <c:f>4!$B$87:$B$88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4!$A$87:$A$88</c:f>
              <c:strCache/>
            </c:strRef>
          </c:cat>
          <c:val>
            <c:numRef>
              <c:f>4!$C$87:$C$88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35</xdr:row>
      <xdr:rowOff>66675</xdr:rowOff>
    </xdr:from>
    <xdr:to>
      <xdr:col>27</xdr:col>
      <xdr:colOff>0</xdr:colOff>
      <xdr:row>37</xdr:row>
      <xdr:rowOff>161925</xdr:rowOff>
    </xdr:to>
    <xdr:sp>
      <xdr:nvSpPr>
        <xdr:cNvPr id="1" name="TextBox 58"/>
        <xdr:cNvSpPr txBox="1">
          <a:spLocks noChangeArrowheads="1"/>
        </xdr:cNvSpPr>
      </xdr:nvSpPr>
      <xdr:spPr>
        <a:xfrm>
          <a:off x="4286250" y="4419600"/>
          <a:ext cx="523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Taladro Atonillador 
Batería</a:t>
          </a:r>
        </a:p>
      </xdr:txBody>
    </xdr:sp>
    <xdr:clientData/>
  </xdr:twoCellAnchor>
  <xdr:twoCellAnchor>
    <xdr:from>
      <xdr:col>6</xdr:col>
      <xdr:colOff>28575</xdr:colOff>
      <xdr:row>35</xdr:row>
      <xdr:rowOff>85725</xdr:rowOff>
    </xdr:from>
    <xdr:to>
      <xdr:col>8</xdr:col>
      <xdr:colOff>114300</xdr:colOff>
      <xdr:row>37</xdr:row>
      <xdr:rowOff>171450</xdr:rowOff>
    </xdr:to>
    <xdr:sp>
      <xdr:nvSpPr>
        <xdr:cNvPr id="2" name="TextBox 59"/>
        <xdr:cNvSpPr txBox="1">
          <a:spLocks noChangeArrowheads="1"/>
        </xdr:cNvSpPr>
      </xdr:nvSpPr>
      <xdr:spPr>
        <a:xfrm>
          <a:off x="1019175" y="4438650"/>
          <a:ext cx="4476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Taladro
de
Impacto</a:t>
          </a:r>
        </a:p>
      </xdr:txBody>
    </xdr:sp>
    <xdr:clientData/>
  </xdr:twoCellAnchor>
  <xdr:twoCellAnchor>
    <xdr:from>
      <xdr:col>9</xdr:col>
      <xdr:colOff>104775</xdr:colOff>
      <xdr:row>35</xdr:row>
      <xdr:rowOff>85725</xdr:rowOff>
    </xdr:from>
    <xdr:to>
      <xdr:col>13</xdr:col>
      <xdr:colOff>114300</xdr:colOff>
      <xdr:row>38</xdr:row>
      <xdr:rowOff>0</xdr:rowOff>
    </xdr:to>
    <xdr:sp>
      <xdr:nvSpPr>
        <xdr:cNvPr id="3" name="TextBox 60"/>
        <xdr:cNvSpPr txBox="1">
          <a:spLocks noChangeArrowheads="1"/>
        </xdr:cNvSpPr>
      </xdr:nvSpPr>
      <xdr:spPr>
        <a:xfrm>
          <a:off x="1638300" y="4438650"/>
          <a:ext cx="7334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MiniAmoladora
(41/2 ''y 5'')</a:t>
          </a:r>
        </a:p>
      </xdr:txBody>
    </xdr:sp>
    <xdr:clientData/>
  </xdr:twoCellAnchor>
  <xdr:twoCellAnchor>
    <xdr:from>
      <xdr:col>18</xdr:col>
      <xdr:colOff>47625</xdr:colOff>
      <xdr:row>35</xdr:row>
      <xdr:rowOff>114300</xdr:rowOff>
    </xdr:from>
    <xdr:to>
      <xdr:col>20</xdr:col>
      <xdr:colOff>47625</xdr:colOff>
      <xdr:row>37</xdr:row>
      <xdr:rowOff>85725</xdr:rowOff>
    </xdr:to>
    <xdr:sp>
      <xdr:nvSpPr>
        <xdr:cNvPr id="4" name="TextBox 61"/>
        <xdr:cNvSpPr txBox="1">
          <a:spLocks noChangeArrowheads="1"/>
        </xdr:cNvSpPr>
      </xdr:nvSpPr>
      <xdr:spPr>
        <a:xfrm>
          <a:off x="3209925" y="4467225"/>
          <a:ext cx="361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Sierra
Circular</a:t>
          </a:r>
        </a:p>
      </xdr:txBody>
    </xdr:sp>
    <xdr:clientData/>
  </xdr:twoCellAnchor>
  <xdr:twoCellAnchor>
    <xdr:from>
      <xdr:col>14</xdr:col>
      <xdr:colOff>28575</xdr:colOff>
      <xdr:row>35</xdr:row>
      <xdr:rowOff>133350</xdr:rowOff>
    </xdr:from>
    <xdr:to>
      <xdr:col>16</xdr:col>
      <xdr:colOff>133350</xdr:colOff>
      <xdr:row>37</xdr:row>
      <xdr:rowOff>152400</xdr:rowOff>
    </xdr:to>
    <xdr:sp>
      <xdr:nvSpPr>
        <xdr:cNvPr id="5" name="TextBox 62"/>
        <xdr:cNvSpPr txBox="1">
          <a:spLocks noChangeArrowheads="1"/>
        </xdr:cNvSpPr>
      </xdr:nvSpPr>
      <xdr:spPr>
        <a:xfrm>
          <a:off x="2466975" y="4486275"/>
          <a:ext cx="4667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Sierra
Caladora</a:t>
          </a:r>
        </a:p>
      </xdr:txBody>
    </xdr:sp>
    <xdr:clientData/>
  </xdr:twoCellAnchor>
  <xdr:twoCellAnchor>
    <xdr:from>
      <xdr:col>21</xdr:col>
      <xdr:colOff>66675</xdr:colOff>
      <xdr:row>36</xdr:row>
      <xdr:rowOff>28575</xdr:rowOff>
    </xdr:from>
    <xdr:to>
      <xdr:col>23</xdr:col>
      <xdr:colOff>133350</xdr:colOff>
      <xdr:row>37</xdr:row>
      <xdr:rowOff>19050</xdr:rowOff>
    </xdr:to>
    <xdr:sp>
      <xdr:nvSpPr>
        <xdr:cNvPr id="6" name="TextBox 63"/>
        <xdr:cNvSpPr txBox="1">
          <a:spLocks noChangeArrowheads="1"/>
        </xdr:cNvSpPr>
      </xdr:nvSpPr>
      <xdr:spPr>
        <a:xfrm>
          <a:off x="3771900" y="4543425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Lijadora</a:t>
          </a:r>
        </a:p>
      </xdr:txBody>
    </xdr:sp>
    <xdr:clientData/>
  </xdr:twoCellAnchor>
  <xdr:twoCellAnchor>
    <xdr:from>
      <xdr:col>28</xdr:col>
      <xdr:colOff>123825</xdr:colOff>
      <xdr:row>36</xdr:row>
      <xdr:rowOff>0</xdr:rowOff>
    </xdr:from>
    <xdr:to>
      <xdr:col>30</xdr:col>
      <xdr:colOff>104775</xdr:colOff>
      <xdr:row>36</xdr:row>
      <xdr:rowOff>123825</xdr:rowOff>
    </xdr:to>
    <xdr:sp>
      <xdr:nvSpPr>
        <xdr:cNvPr id="7" name="TextBox 64"/>
        <xdr:cNvSpPr txBox="1">
          <a:spLocks noChangeArrowheads="1"/>
        </xdr:cNvSpPr>
      </xdr:nvSpPr>
      <xdr:spPr>
        <a:xfrm>
          <a:off x="5114925" y="4514850"/>
          <a:ext cx="342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Otras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9525</xdr:rowOff>
    </xdr:from>
    <xdr:to>
      <xdr:col>3</xdr:col>
      <xdr:colOff>466725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09575" y="1619250"/>
        <a:ext cx="4267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381000</xdr:colOff>
      <xdr:row>12</xdr:row>
      <xdr:rowOff>161925</xdr:rowOff>
    </xdr:to>
    <xdr:graphicFrame>
      <xdr:nvGraphicFramePr>
        <xdr:cNvPr id="1" name="Chart 1"/>
        <xdr:cNvGraphicFramePr/>
      </xdr:nvGraphicFramePr>
      <xdr:xfrm>
        <a:off x="4972050" y="333375"/>
        <a:ext cx="34290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13</xdr:row>
      <xdr:rowOff>104775</xdr:rowOff>
    </xdr:from>
    <xdr:to>
      <xdr:col>8</xdr:col>
      <xdr:colOff>428625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4972050" y="2476500"/>
        <a:ext cx="34766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26</xdr:row>
      <xdr:rowOff>28575</xdr:rowOff>
    </xdr:from>
    <xdr:to>
      <xdr:col>8</xdr:col>
      <xdr:colOff>466725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5010150" y="4705350"/>
        <a:ext cx="34766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31</xdr:row>
      <xdr:rowOff>9525</xdr:rowOff>
    </xdr:from>
    <xdr:to>
      <xdr:col>2</xdr:col>
      <xdr:colOff>695325</xdr:colOff>
      <xdr:row>43</xdr:row>
      <xdr:rowOff>104775</xdr:rowOff>
    </xdr:to>
    <xdr:graphicFrame>
      <xdr:nvGraphicFramePr>
        <xdr:cNvPr id="4" name="Chart 4"/>
        <xdr:cNvGraphicFramePr/>
      </xdr:nvGraphicFramePr>
      <xdr:xfrm>
        <a:off x="200025" y="5638800"/>
        <a:ext cx="3457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752475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0" y="1447800"/>
        <a:ext cx="49625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4</xdr:col>
      <xdr:colOff>752475</xdr:colOff>
      <xdr:row>45</xdr:row>
      <xdr:rowOff>0</xdr:rowOff>
    </xdr:to>
    <xdr:graphicFrame>
      <xdr:nvGraphicFramePr>
        <xdr:cNvPr id="1" name="Chart 5"/>
        <xdr:cNvGraphicFramePr/>
      </xdr:nvGraphicFramePr>
      <xdr:xfrm>
        <a:off x="0" y="6315075"/>
        <a:ext cx="5724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24</xdr:row>
      <xdr:rowOff>152400</xdr:rowOff>
    </xdr:from>
    <xdr:to>
      <xdr:col>10</xdr:col>
      <xdr:colOff>95250</xdr:colOff>
      <xdr:row>45</xdr:row>
      <xdr:rowOff>0</xdr:rowOff>
    </xdr:to>
    <xdr:graphicFrame>
      <xdr:nvGraphicFramePr>
        <xdr:cNvPr id="2" name="Chart 6"/>
        <xdr:cNvGraphicFramePr/>
      </xdr:nvGraphicFramePr>
      <xdr:xfrm>
        <a:off x="5829300" y="6305550"/>
        <a:ext cx="57340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752475</xdr:colOff>
      <xdr:row>66</xdr:row>
      <xdr:rowOff>114300</xdr:rowOff>
    </xdr:to>
    <xdr:graphicFrame>
      <xdr:nvGraphicFramePr>
        <xdr:cNvPr id="3" name="Chart 7"/>
        <xdr:cNvGraphicFramePr/>
      </xdr:nvGraphicFramePr>
      <xdr:xfrm>
        <a:off x="0" y="9877425"/>
        <a:ext cx="57245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104775</xdr:colOff>
      <xdr:row>46</xdr:row>
      <xdr:rowOff>133350</xdr:rowOff>
    </xdr:from>
    <xdr:to>
      <xdr:col>10</xdr:col>
      <xdr:colOff>85725</xdr:colOff>
      <xdr:row>66</xdr:row>
      <xdr:rowOff>142875</xdr:rowOff>
    </xdr:to>
    <xdr:graphicFrame>
      <xdr:nvGraphicFramePr>
        <xdr:cNvPr id="4" name="Chart 8"/>
        <xdr:cNvGraphicFramePr/>
      </xdr:nvGraphicFramePr>
      <xdr:xfrm>
        <a:off x="5838825" y="9848850"/>
        <a:ext cx="57150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16</xdr:row>
      <xdr:rowOff>0</xdr:rowOff>
    </xdr:from>
    <xdr:to>
      <xdr:col>27</xdr:col>
      <xdr:colOff>0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0" y="217170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Taladro Atonillador 
Batería</a:t>
          </a:r>
        </a:p>
      </xdr:txBody>
    </xdr:sp>
    <xdr:clientData/>
  </xdr:twoCellAnchor>
  <xdr:twoCellAnchor>
    <xdr:from>
      <xdr:col>6</xdr:col>
      <xdr:colOff>28575</xdr:colOff>
      <xdr:row>16</xdr:row>
      <xdr:rowOff>0</xdr:rowOff>
    </xdr:from>
    <xdr:to>
      <xdr:col>8</xdr:col>
      <xdr:colOff>114300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9175" y="217170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Taladro
de
Impacto</a:t>
          </a:r>
        </a:p>
      </xdr:txBody>
    </xdr:sp>
    <xdr:clientData/>
  </xdr:twoCellAnchor>
  <xdr:twoCellAnchor>
    <xdr:from>
      <xdr:col>9</xdr:col>
      <xdr:colOff>104775</xdr:colOff>
      <xdr:row>16</xdr:row>
      <xdr:rowOff>0</xdr:rowOff>
    </xdr:from>
    <xdr:to>
      <xdr:col>13</xdr:col>
      <xdr:colOff>114300</xdr:colOff>
      <xdr:row>16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38300" y="21717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MiniAmoladora
(41/2 ''y 5'')</a:t>
          </a:r>
        </a:p>
      </xdr:txBody>
    </xdr:sp>
    <xdr:clientData/>
  </xdr:twoCellAnchor>
  <xdr:twoCellAnchor>
    <xdr:from>
      <xdr:col>18</xdr:col>
      <xdr:colOff>47625</xdr:colOff>
      <xdr:row>16</xdr:row>
      <xdr:rowOff>0</xdr:rowOff>
    </xdr:from>
    <xdr:to>
      <xdr:col>20</xdr:col>
      <xdr:colOff>47625</xdr:colOff>
      <xdr:row>16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09925" y="21717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Sierra
Circular</a:t>
          </a:r>
        </a:p>
      </xdr:txBody>
    </xdr:sp>
    <xdr:clientData/>
  </xdr:twoCellAnchor>
  <xdr:twoCellAnchor>
    <xdr:from>
      <xdr:col>14</xdr:col>
      <xdr:colOff>28575</xdr:colOff>
      <xdr:row>16</xdr:row>
      <xdr:rowOff>0</xdr:rowOff>
    </xdr:from>
    <xdr:to>
      <xdr:col>16</xdr:col>
      <xdr:colOff>133350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66975" y="21717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Sierra
Caladora</a:t>
          </a:r>
        </a:p>
      </xdr:txBody>
    </xdr:sp>
    <xdr:clientData/>
  </xdr:twoCellAnchor>
  <xdr:twoCellAnchor>
    <xdr:from>
      <xdr:col>21</xdr:col>
      <xdr:colOff>66675</xdr:colOff>
      <xdr:row>16</xdr:row>
      <xdr:rowOff>0</xdr:rowOff>
    </xdr:from>
    <xdr:to>
      <xdr:col>23</xdr:col>
      <xdr:colOff>133350</xdr:colOff>
      <xdr:row>16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771900" y="217170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Lijadora</a:t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33</xdr:col>
      <xdr:colOff>133350</xdr:colOff>
      <xdr:row>16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86425" y="21717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Otras</a:t>
          </a:r>
        </a:p>
      </xdr:txBody>
    </xdr:sp>
    <xdr:clientData/>
  </xdr:twoCellAnchor>
  <xdr:twoCellAnchor>
    <xdr:from>
      <xdr:col>27</xdr:col>
      <xdr:colOff>104775</xdr:colOff>
      <xdr:row>16</xdr:row>
      <xdr:rowOff>0</xdr:rowOff>
    </xdr:from>
    <xdr:to>
      <xdr:col>30</xdr:col>
      <xdr:colOff>123825</xdr:colOff>
      <xdr:row>16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14900" y="217170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Herramienta
Rotativas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9525</xdr:rowOff>
    </xdr:from>
    <xdr:to>
      <xdr:col>6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76200" y="1457325"/>
        <a:ext cx="5953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9525</xdr:rowOff>
    </xdr:from>
    <xdr:to>
      <xdr:col>5</xdr:col>
      <xdr:colOff>752475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23825" y="1457325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184</xdr:row>
      <xdr:rowOff>19050</xdr:rowOff>
    </xdr:from>
    <xdr:to>
      <xdr:col>6</xdr:col>
      <xdr:colOff>0</xdr:colOff>
      <xdr:row>204</xdr:row>
      <xdr:rowOff>152400</xdr:rowOff>
    </xdr:to>
    <xdr:graphicFrame>
      <xdr:nvGraphicFramePr>
        <xdr:cNvPr id="1" name="Chart 8"/>
        <xdr:cNvGraphicFramePr/>
      </xdr:nvGraphicFramePr>
      <xdr:xfrm>
        <a:off x="28575" y="30079950"/>
        <a:ext cx="6467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13</xdr:row>
      <xdr:rowOff>142875</xdr:rowOff>
    </xdr:from>
    <xdr:to>
      <xdr:col>8</xdr:col>
      <xdr:colOff>152400</xdr:colOff>
      <xdr:row>40</xdr:row>
      <xdr:rowOff>114300</xdr:rowOff>
    </xdr:to>
    <xdr:graphicFrame>
      <xdr:nvGraphicFramePr>
        <xdr:cNvPr id="2" name="Chart 11"/>
        <xdr:cNvGraphicFramePr/>
      </xdr:nvGraphicFramePr>
      <xdr:xfrm>
        <a:off x="266700" y="2514600"/>
        <a:ext cx="88582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114300</xdr:rowOff>
    </xdr:from>
    <xdr:to>
      <xdr:col>5</xdr:col>
      <xdr:colOff>752475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47625" y="1590675"/>
        <a:ext cx="64389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13</xdr:row>
      <xdr:rowOff>95250</xdr:rowOff>
    </xdr:from>
    <xdr:to>
      <xdr:col>13</xdr:col>
      <xdr:colOff>228600</xdr:colOff>
      <xdr:row>39</xdr:row>
      <xdr:rowOff>47625</xdr:rowOff>
    </xdr:to>
    <xdr:graphicFrame>
      <xdr:nvGraphicFramePr>
        <xdr:cNvPr id="2" name="Chart 3"/>
        <xdr:cNvGraphicFramePr/>
      </xdr:nvGraphicFramePr>
      <xdr:xfrm>
        <a:off x="7410450" y="2543175"/>
        <a:ext cx="65722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49</xdr:row>
      <xdr:rowOff>133350</xdr:rowOff>
    </xdr:from>
    <xdr:to>
      <xdr:col>6</xdr:col>
      <xdr:colOff>9525</xdr:colOff>
      <xdr:row>71</xdr:row>
      <xdr:rowOff>152400</xdr:rowOff>
    </xdr:to>
    <xdr:graphicFrame>
      <xdr:nvGraphicFramePr>
        <xdr:cNvPr id="3" name="Chart 4"/>
        <xdr:cNvGraphicFramePr/>
      </xdr:nvGraphicFramePr>
      <xdr:xfrm>
        <a:off x="76200" y="8572500"/>
        <a:ext cx="6429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56</xdr:row>
      <xdr:rowOff>28575</xdr:rowOff>
    </xdr:from>
    <xdr:to>
      <xdr:col>13</xdr:col>
      <xdr:colOff>47625</xdr:colOff>
      <xdr:row>81</xdr:row>
      <xdr:rowOff>133350</xdr:rowOff>
    </xdr:to>
    <xdr:graphicFrame>
      <xdr:nvGraphicFramePr>
        <xdr:cNvPr id="4" name="Chart 6"/>
        <xdr:cNvGraphicFramePr/>
      </xdr:nvGraphicFramePr>
      <xdr:xfrm>
        <a:off x="7258050" y="9791700"/>
        <a:ext cx="654367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90</xdr:row>
      <xdr:rowOff>152400</xdr:rowOff>
    </xdr:from>
    <xdr:to>
      <xdr:col>6</xdr:col>
      <xdr:colOff>0</xdr:colOff>
      <xdr:row>115</xdr:row>
      <xdr:rowOff>0</xdr:rowOff>
    </xdr:to>
    <xdr:graphicFrame>
      <xdr:nvGraphicFramePr>
        <xdr:cNvPr id="5" name="Chart 7"/>
        <xdr:cNvGraphicFramePr/>
      </xdr:nvGraphicFramePr>
      <xdr:xfrm>
        <a:off x="57150" y="15611475"/>
        <a:ext cx="6438900" cy="4057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95</xdr:row>
      <xdr:rowOff>142875</xdr:rowOff>
    </xdr:from>
    <xdr:to>
      <xdr:col>13</xdr:col>
      <xdr:colOff>57150</xdr:colOff>
      <xdr:row>121</xdr:row>
      <xdr:rowOff>95250</xdr:rowOff>
    </xdr:to>
    <xdr:graphicFrame>
      <xdr:nvGraphicFramePr>
        <xdr:cNvPr id="6" name="Chart 9"/>
        <xdr:cNvGraphicFramePr/>
      </xdr:nvGraphicFramePr>
      <xdr:xfrm>
        <a:off x="7258050" y="16573500"/>
        <a:ext cx="6553200" cy="416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5</xdr:col>
      <xdr:colOff>714375</xdr:colOff>
      <xdr:row>156</xdr:row>
      <xdr:rowOff>19050</xdr:rowOff>
    </xdr:to>
    <xdr:graphicFrame>
      <xdr:nvGraphicFramePr>
        <xdr:cNvPr id="7" name="Chart 10"/>
        <xdr:cNvGraphicFramePr/>
      </xdr:nvGraphicFramePr>
      <xdr:xfrm>
        <a:off x="0" y="22479000"/>
        <a:ext cx="6448425" cy="4200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137</xdr:row>
      <xdr:rowOff>0</xdr:rowOff>
    </xdr:from>
    <xdr:to>
      <xdr:col>13</xdr:col>
      <xdr:colOff>66675</xdr:colOff>
      <xdr:row>162</xdr:row>
      <xdr:rowOff>123825</xdr:rowOff>
    </xdr:to>
    <xdr:graphicFrame>
      <xdr:nvGraphicFramePr>
        <xdr:cNvPr id="8" name="Chart 11"/>
        <xdr:cNvGraphicFramePr/>
      </xdr:nvGraphicFramePr>
      <xdr:xfrm>
        <a:off x="7258050" y="23583900"/>
        <a:ext cx="6562725" cy="4171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5</xdr:col>
      <xdr:colOff>723900</xdr:colOff>
      <xdr:row>197</xdr:row>
      <xdr:rowOff>0</xdr:rowOff>
    </xdr:to>
    <xdr:graphicFrame>
      <xdr:nvGraphicFramePr>
        <xdr:cNvPr id="9" name="Chart 12"/>
        <xdr:cNvGraphicFramePr/>
      </xdr:nvGraphicFramePr>
      <xdr:xfrm>
        <a:off x="0" y="29441775"/>
        <a:ext cx="6457950" cy="4210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179</xdr:row>
      <xdr:rowOff>0</xdr:rowOff>
    </xdr:from>
    <xdr:to>
      <xdr:col>13</xdr:col>
      <xdr:colOff>76200</xdr:colOff>
      <xdr:row>204</xdr:row>
      <xdr:rowOff>133350</xdr:rowOff>
    </xdr:to>
    <xdr:graphicFrame>
      <xdr:nvGraphicFramePr>
        <xdr:cNvPr id="10" name="Chart 13"/>
        <xdr:cNvGraphicFramePr/>
      </xdr:nvGraphicFramePr>
      <xdr:xfrm>
        <a:off x="7258050" y="30737175"/>
        <a:ext cx="6572250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5</xdr:col>
      <xdr:colOff>733425</xdr:colOff>
      <xdr:row>238</xdr:row>
      <xdr:rowOff>9525</xdr:rowOff>
    </xdr:to>
    <xdr:graphicFrame>
      <xdr:nvGraphicFramePr>
        <xdr:cNvPr id="11" name="Chart 14"/>
        <xdr:cNvGraphicFramePr/>
      </xdr:nvGraphicFramePr>
      <xdr:xfrm>
        <a:off x="0" y="36652200"/>
        <a:ext cx="6467475" cy="4219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220</xdr:row>
      <xdr:rowOff>0</xdr:rowOff>
    </xdr:from>
    <xdr:to>
      <xdr:col>13</xdr:col>
      <xdr:colOff>85725</xdr:colOff>
      <xdr:row>245</xdr:row>
      <xdr:rowOff>142875</xdr:rowOff>
    </xdr:to>
    <xdr:graphicFrame>
      <xdr:nvGraphicFramePr>
        <xdr:cNvPr id="12" name="Chart 15"/>
        <xdr:cNvGraphicFramePr/>
      </xdr:nvGraphicFramePr>
      <xdr:xfrm>
        <a:off x="7258050" y="37947600"/>
        <a:ext cx="6581775" cy="4191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255</xdr:row>
      <xdr:rowOff>0</xdr:rowOff>
    </xdr:from>
    <xdr:to>
      <xdr:col>5</xdr:col>
      <xdr:colOff>742950</xdr:colOff>
      <xdr:row>280</xdr:row>
      <xdr:rowOff>19050</xdr:rowOff>
    </xdr:to>
    <xdr:graphicFrame>
      <xdr:nvGraphicFramePr>
        <xdr:cNvPr id="13" name="Chart 16"/>
        <xdr:cNvGraphicFramePr/>
      </xdr:nvGraphicFramePr>
      <xdr:xfrm>
        <a:off x="0" y="43805475"/>
        <a:ext cx="647700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262</xdr:row>
      <xdr:rowOff>0</xdr:rowOff>
    </xdr:from>
    <xdr:to>
      <xdr:col>13</xdr:col>
      <xdr:colOff>95250</xdr:colOff>
      <xdr:row>287</xdr:row>
      <xdr:rowOff>152400</xdr:rowOff>
    </xdr:to>
    <xdr:graphicFrame>
      <xdr:nvGraphicFramePr>
        <xdr:cNvPr id="14" name="Chart 17"/>
        <xdr:cNvGraphicFramePr/>
      </xdr:nvGraphicFramePr>
      <xdr:xfrm>
        <a:off x="7258050" y="45100875"/>
        <a:ext cx="6591300" cy="4200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142875</xdr:rowOff>
    </xdr:from>
    <xdr:to>
      <xdr:col>11</xdr:col>
      <xdr:colOff>742950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4486275" y="628650"/>
        <a:ext cx="65627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57150</xdr:rowOff>
    </xdr:from>
    <xdr:to>
      <xdr:col>8</xdr:col>
      <xdr:colOff>381000</xdr:colOff>
      <xdr:row>46</xdr:row>
      <xdr:rowOff>9525</xdr:rowOff>
    </xdr:to>
    <xdr:graphicFrame>
      <xdr:nvGraphicFramePr>
        <xdr:cNvPr id="1" name="Chart 18"/>
        <xdr:cNvGraphicFramePr/>
      </xdr:nvGraphicFramePr>
      <xdr:xfrm>
        <a:off x="76200" y="3048000"/>
        <a:ext cx="102489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0</xdr:row>
      <xdr:rowOff>123825</xdr:rowOff>
    </xdr:from>
    <xdr:to>
      <xdr:col>10</xdr:col>
      <xdr:colOff>723900</xdr:colOff>
      <xdr:row>14</xdr:row>
      <xdr:rowOff>142875</xdr:rowOff>
    </xdr:to>
    <xdr:graphicFrame>
      <xdr:nvGraphicFramePr>
        <xdr:cNvPr id="1" name="Chart 6"/>
        <xdr:cNvGraphicFramePr/>
      </xdr:nvGraphicFramePr>
      <xdr:xfrm>
        <a:off x="4953000" y="123825"/>
        <a:ext cx="5314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15</xdr:row>
      <xdr:rowOff>171450</xdr:rowOff>
    </xdr:from>
    <xdr:to>
      <xdr:col>10</xdr:col>
      <xdr:colOff>714375</xdr:colOff>
      <xdr:row>32</xdr:row>
      <xdr:rowOff>47625</xdr:rowOff>
    </xdr:to>
    <xdr:graphicFrame>
      <xdr:nvGraphicFramePr>
        <xdr:cNvPr id="2" name="Chart 7"/>
        <xdr:cNvGraphicFramePr/>
      </xdr:nvGraphicFramePr>
      <xdr:xfrm>
        <a:off x="4933950" y="3352800"/>
        <a:ext cx="53244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742950</xdr:colOff>
      <xdr:row>33</xdr:row>
      <xdr:rowOff>9525</xdr:rowOff>
    </xdr:from>
    <xdr:to>
      <xdr:col>10</xdr:col>
      <xdr:colOff>704850</xdr:colOff>
      <xdr:row>51</xdr:row>
      <xdr:rowOff>95250</xdr:rowOff>
    </xdr:to>
    <xdr:graphicFrame>
      <xdr:nvGraphicFramePr>
        <xdr:cNvPr id="3" name="Chart 8"/>
        <xdr:cNvGraphicFramePr/>
      </xdr:nvGraphicFramePr>
      <xdr:xfrm>
        <a:off x="4953000" y="6486525"/>
        <a:ext cx="52959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14"/>
  <sheetViews>
    <sheetView showGridLines="0" zoomScaleSheetLayoutView="100" workbookViewId="0" topLeftCell="A1">
      <selection activeCell="AR8" sqref="AR8"/>
    </sheetView>
  </sheetViews>
  <sheetFormatPr defaultColWidth="11.421875" defaultRowHeight="12.75"/>
  <cols>
    <col min="1" max="1" width="1.28515625" style="0" customWidth="1"/>
    <col min="2" max="26" width="2.7109375" style="0" customWidth="1"/>
    <col min="27" max="27" width="3.00390625" style="0" customWidth="1"/>
    <col min="28" max="35" width="2.7109375" style="0" customWidth="1"/>
    <col min="36" max="36" width="4.57421875" style="0" customWidth="1"/>
    <col min="37" max="54" width="2.7109375" style="0" customWidth="1"/>
    <col min="55" max="16384" width="9.140625" style="0" customWidth="1"/>
  </cols>
  <sheetData>
    <row r="1" ht="12.75">
      <c r="AG1" s="13"/>
    </row>
    <row r="2" spans="2:35" ht="4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2:33" ht="12.75">
      <c r="B3" s="12">
        <v>1</v>
      </c>
      <c r="C3" s="9" t="s">
        <v>145</v>
      </c>
      <c r="AG3" s="13"/>
    </row>
    <row r="4" ht="4.5" customHeight="1">
      <c r="AG4" s="13"/>
    </row>
    <row r="5" spans="2:35" ht="12.75">
      <c r="B5" s="2" t="s">
        <v>14</v>
      </c>
      <c r="C5" s="2"/>
      <c r="D5" s="2"/>
      <c r="E5" s="19"/>
      <c r="F5" s="19"/>
      <c r="G5" s="19"/>
      <c r="H5" s="20"/>
      <c r="I5" s="19"/>
      <c r="J5" s="19"/>
      <c r="K5" s="19"/>
      <c r="L5" s="19"/>
      <c r="M5" s="19"/>
      <c r="N5" s="19"/>
      <c r="O5" s="19"/>
      <c r="P5" s="19"/>
      <c r="Q5" s="19"/>
      <c r="R5" s="2"/>
      <c r="S5" s="17" t="s">
        <v>39</v>
      </c>
      <c r="T5" s="18"/>
      <c r="U5" s="18"/>
      <c r="V5" s="18"/>
      <c r="W5" s="18"/>
      <c r="X5" s="18"/>
      <c r="Y5" s="18"/>
      <c r="Z5" s="25"/>
      <c r="AA5" s="25"/>
      <c r="AB5" s="26"/>
      <c r="AC5" s="26"/>
      <c r="AD5" s="26"/>
      <c r="AE5" s="26"/>
      <c r="AF5" s="26"/>
      <c r="AG5" s="26"/>
      <c r="AH5" s="24"/>
      <c r="AI5" s="24"/>
    </row>
    <row r="6" spans="2:35" ht="12.75">
      <c r="B6" s="2" t="s">
        <v>43</v>
      </c>
      <c r="C6" s="2"/>
      <c r="D6" s="2"/>
      <c r="E6" s="21"/>
      <c r="F6" s="21"/>
      <c r="G6" s="21"/>
      <c r="H6" s="22"/>
      <c r="I6" s="21"/>
      <c r="J6" s="21"/>
      <c r="K6" s="21"/>
      <c r="L6" s="21"/>
      <c r="M6" s="21"/>
      <c r="N6" s="21"/>
      <c r="O6" s="21"/>
      <c r="P6" s="21"/>
      <c r="Q6" s="21"/>
      <c r="R6" s="2"/>
      <c r="S6" s="2" t="s">
        <v>11</v>
      </c>
      <c r="T6" s="18"/>
      <c r="U6" s="18"/>
      <c r="V6" s="18"/>
      <c r="W6" s="18"/>
      <c r="X6" s="25"/>
      <c r="Y6" s="25"/>
      <c r="Z6" s="25"/>
      <c r="AA6" s="25"/>
      <c r="AB6" s="26"/>
      <c r="AC6" s="26"/>
      <c r="AD6" s="26"/>
      <c r="AE6" s="26"/>
      <c r="AF6" s="26"/>
      <c r="AG6" s="26"/>
      <c r="AH6" s="24"/>
      <c r="AI6" s="24"/>
    </row>
    <row r="7" spans="2:35" ht="12.75">
      <c r="B7" s="2" t="s">
        <v>15</v>
      </c>
      <c r="C7" s="2"/>
      <c r="D7" s="2"/>
      <c r="E7" s="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"/>
      <c r="S7" s="2" t="s">
        <v>38</v>
      </c>
      <c r="T7" s="2"/>
      <c r="U7" s="2"/>
      <c r="V7" s="2"/>
      <c r="W7" s="2"/>
      <c r="X7" s="2"/>
      <c r="Y7" s="2"/>
      <c r="Z7" s="27"/>
      <c r="AA7" s="21"/>
      <c r="AB7" s="27"/>
      <c r="AC7" s="27"/>
      <c r="AD7" s="27"/>
      <c r="AE7" s="27"/>
      <c r="AF7" s="27"/>
      <c r="AG7" s="28"/>
      <c r="AH7" s="27"/>
      <c r="AI7" s="27"/>
    </row>
    <row r="8" spans="2:33" ht="12.75">
      <c r="B8" s="2" t="s">
        <v>40</v>
      </c>
      <c r="C8" s="2"/>
      <c r="D8" s="2"/>
      <c r="E8" s="2"/>
      <c r="F8" s="2"/>
      <c r="G8" s="2"/>
      <c r="H8" s="21"/>
      <c r="I8" s="21"/>
      <c r="J8" s="21"/>
      <c r="K8" s="21"/>
      <c r="L8" s="21"/>
      <c r="M8" s="21"/>
      <c r="N8" s="21"/>
      <c r="O8" s="21"/>
      <c r="P8" s="21"/>
      <c r="Q8" s="21"/>
      <c r="R8" s="2"/>
      <c r="S8" s="2"/>
      <c r="T8" s="2"/>
      <c r="U8" s="2"/>
      <c r="V8" s="2"/>
      <c r="W8" s="2"/>
      <c r="X8" s="2"/>
      <c r="Y8" s="2"/>
      <c r="Z8" s="2"/>
      <c r="AA8" s="2"/>
      <c r="AG8" s="13"/>
    </row>
    <row r="9" spans="2:33" ht="12.75">
      <c r="B9" s="2" t="s">
        <v>0</v>
      </c>
      <c r="C9" s="2"/>
      <c r="D9" s="2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S9" s="2"/>
      <c r="AG9" s="13"/>
    </row>
    <row r="10" spans="2:33" ht="12.75">
      <c r="B10" s="2"/>
      <c r="C10" s="2"/>
      <c r="D10" s="2"/>
      <c r="E10" s="2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S10" s="2"/>
      <c r="AG10" s="13"/>
    </row>
    <row r="11" spans="2:35" ht="4.5" customHeight="1">
      <c r="B11" s="10"/>
      <c r="C11" s="10"/>
      <c r="D11" s="10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:35" ht="4.5" customHeight="1">
      <c r="B12" s="10"/>
      <c r="C12" s="10"/>
      <c r="D12" s="10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33" ht="12.75">
      <c r="B13" s="12">
        <v>2</v>
      </c>
      <c r="C13" s="2" t="s">
        <v>90</v>
      </c>
      <c r="AG13" s="13"/>
    </row>
    <row r="14" spans="2:33" ht="12.75">
      <c r="B14" s="5"/>
      <c r="C14" t="s">
        <v>16</v>
      </c>
      <c r="F14" s="3"/>
      <c r="G14" t="s">
        <v>17</v>
      </c>
      <c r="AG14" s="13"/>
    </row>
    <row r="15" spans="2:33" ht="12.75">
      <c r="B15" s="2"/>
      <c r="AG15" s="13"/>
    </row>
    <row r="16" spans="2:33" ht="12.75">
      <c r="B16" s="43" t="s">
        <v>51</v>
      </c>
      <c r="AG16" s="13"/>
    </row>
    <row r="17" spans="2:35" ht="4.5" customHeight="1">
      <c r="B17" s="10"/>
      <c r="C17" s="10"/>
      <c r="D17" s="10"/>
      <c r="E17" s="10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5" ht="4.5" customHeight="1">
      <c r="B18" s="10"/>
      <c r="C18" s="10"/>
      <c r="D18" s="10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2:33" ht="12.75">
      <c r="B19" s="12">
        <v>3</v>
      </c>
      <c r="C19" s="2" t="s">
        <v>34</v>
      </c>
      <c r="AG19" s="13"/>
    </row>
    <row r="20" spans="2:33" ht="12.75">
      <c r="B20" s="3"/>
      <c r="C20" t="s">
        <v>16</v>
      </c>
      <c r="F20" s="3"/>
      <c r="G20" t="s">
        <v>17</v>
      </c>
      <c r="AG20" s="13"/>
    </row>
    <row r="21" ht="12.75">
      <c r="AG21" s="13"/>
    </row>
    <row r="22" spans="2:35" ht="4.5" customHeight="1">
      <c r="B22" s="10"/>
      <c r="C22" s="10"/>
      <c r="D22" s="10"/>
      <c r="E22" s="10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2:35" ht="4.5" customHeight="1">
      <c r="B23" s="10"/>
      <c r="C23" s="10"/>
      <c r="D23" s="10"/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2:33" ht="12.75">
      <c r="B24" s="4">
        <v>4</v>
      </c>
      <c r="C24" s="2" t="s">
        <v>36</v>
      </c>
      <c r="S24" s="13"/>
      <c r="T24" s="13"/>
      <c r="U24" s="13"/>
      <c r="V24" s="13"/>
      <c r="W24" s="13"/>
      <c r="X24" s="13"/>
      <c r="Y24" s="13"/>
      <c r="AG24" s="13"/>
    </row>
    <row r="25" spans="2:33" ht="6.75" customHeight="1">
      <c r="B25" s="4"/>
      <c r="C25" s="2"/>
      <c r="S25" s="13"/>
      <c r="T25" s="13"/>
      <c r="U25" s="13"/>
      <c r="V25" s="13"/>
      <c r="W25" s="13"/>
      <c r="X25" s="13"/>
      <c r="Y25" s="13"/>
      <c r="AG25" s="13"/>
    </row>
    <row r="26" spans="2:47" ht="12.75">
      <c r="B26" s="3"/>
      <c r="C26" t="s">
        <v>18</v>
      </c>
      <c r="L26" s="1"/>
      <c r="M26" s="1"/>
      <c r="N26" s="3"/>
      <c r="O26" s="16" t="s">
        <v>37</v>
      </c>
      <c r="P26" s="13"/>
      <c r="Q26" s="13"/>
      <c r="R26" s="13"/>
      <c r="S26" s="13"/>
      <c r="T26" s="13"/>
      <c r="U26" s="16"/>
      <c r="W26" s="3"/>
      <c r="X26" t="s">
        <v>20</v>
      </c>
      <c r="AA26" s="1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2:47" ht="6" customHeight="1">
      <c r="L27" s="1"/>
      <c r="U27" s="1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2:47" ht="12.75">
      <c r="B28" s="3"/>
      <c r="C28" t="s">
        <v>19</v>
      </c>
      <c r="L28" s="1"/>
      <c r="N28" s="3"/>
      <c r="O28" s="13" t="s">
        <v>35</v>
      </c>
      <c r="P28" s="13"/>
      <c r="Q28" s="13"/>
      <c r="R28" s="13"/>
      <c r="S28" s="13"/>
      <c r="T28" s="13"/>
      <c r="U28" s="1"/>
      <c r="W28" s="15"/>
      <c r="AA28" s="1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</row>
    <row r="29" spans="12:33" ht="4.5" customHeight="1">
      <c r="L29" s="1"/>
      <c r="AG29" s="13"/>
    </row>
    <row r="30" spans="2:46" ht="12.75">
      <c r="B30" s="3"/>
      <c r="C30" t="s">
        <v>21</v>
      </c>
      <c r="AG30" s="13"/>
      <c r="AT30" s="1"/>
    </row>
    <row r="31" spans="2:46" ht="12.75">
      <c r="B31" s="1"/>
      <c r="AG31" s="13"/>
      <c r="AT31" s="1"/>
    </row>
    <row r="32" spans="2:35" ht="4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4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2:35" ht="12.75" customHeight="1">
      <c r="B34" s="45">
        <v>5</v>
      </c>
      <c r="C34" s="44" t="s">
        <v>136</v>
      </c>
      <c r="D34" s="44"/>
      <c r="E34" s="4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2:35" ht="12.75" customHeight="1">
      <c r="B35" s="44"/>
      <c r="C35" s="44"/>
      <c r="D35" s="44"/>
      <c r="E35" s="4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2:5" s="13" customFormat="1" ht="12.75" customHeight="1">
      <c r="B36" s="44"/>
      <c r="C36" s="44"/>
      <c r="D36" s="44"/>
      <c r="E36" s="44"/>
    </row>
    <row r="37" spans="2:33" ht="12.75">
      <c r="B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G37" s="13"/>
    </row>
    <row r="38" spans="2:33" ht="14.25" customHeight="1">
      <c r="B38" s="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F38" s="1"/>
      <c r="AG38" s="13"/>
    </row>
    <row r="39" spans="2:34" ht="12.75">
      <c r="B39" s="11" t="s">
        <v>10</v>
      </c>
      <c r="H39" s="3"/>
      <c r="I39" s="1"/>
      <c r="J39" s="1"/>
      <c r="K39" s="1"/>
      <c r="L39" s="3"/>
      <c r="M39" s="1"/>
      <c r="N39" s="1"/>
      <c r="O39" s="1"/>
      <c r="P39" s="3"/>
      <c r="Q39" s="1"/>
      <c r="R39" s="1"/>
      <c r="S39" s="1"/>
      <c r="T39" s="3"/>
      <c r="U39" s="1"/>
      <c r="V39" s="1"/>
      <c r="W39" s="3"/>
      <c r="X39" s="46"/>
      <c r="Y39" s="1"/>
      <c r="Z39" s="3"/>
      <c r="AA39" s="1"/>
      <c r="AB39" s="1"/>
      <c r="AC39" s="1"/>
      <c r="AD39" s="3"/>
      <c r="AE39" s="1"/>
      <c r="AF39" s="1"/>
      <c r="AG39" s="16"/>
      <c r="AH39" s="1"/>
    </row>
    <row r="40" spans="2:34" ht="3.75" customHeight="1">
      <c r="B40" s="1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46"/>
      <c r="Y40" s="1"/>
      <c r="Z40" s="1"/>
      <c r="AA40" s="1"/>
      <c r="AB40" s="1"/>
      <c r="AC40" s="1"/>
      <c r="AD40" s="1"/>
      <c r="AE40" s="1"/>
      <c r="AF40" s="1"/>
      <c r="AG40" s="16"/>
      <c r="AH40" s="1"/>
    </row>
    <row r="41" spans="2:34" ht="12.75">
      <c r="B41" s="11" t="s">
        <v>2</v>
      </c>
      <c r="H41" s="3"/>
      <c r="I41" s="1"/>
      <c r="J41" s="1"/>
      <c r="K41" s="1"/>
      <c r="L41" s="3"/>
      <c r="M41" s="1"/>
      <c r="N41" s="1"/>
      <c r="O41" s="1"/>
      <c r="P41" s="3"/>
      <c r="Q41" s="1"/>
      <c r="R41" s="1"/>
      <c r="S41" s="1"/>
      <c r="T41" s="3"/>
      <c r="U41" s="1"/>
      <c r="V41" s="1"/>
      <c r="W41" s="3"/>
      <c r="X41" s="46"/>
      <c r="Y41" s="1"/>
      <c r="Z41" s="3"/>
      <c r="AA41" s="1"/>
      <c r="AB41" s="1"/>
      <c r="AC41" s="1"/>
      <c r="AD41" s="3"/>
      <c r="AE41" s="1"/>
      <c r="AF41" s="1"/>
      <c r="AG41" s="16"/>
      <c r="AH41" s="1"/>
    </row>
    <row r="42" spans="2:34" ht="3.75" customHeight="1">
      <c r="B42" s="1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46"/>
      <c r="Y42" s="1"/>
      <c r="Z42" s="1"/>
      <c r="AA42" s="1"/>
      <c r="AB42" s="1"/>
      <c r="AC42" s="1"/>
      <c r="AD42" s="1"/>
      <c r="AE42" s="1"/>
      <c r="AF42" s="1"/>
      <c r="AG42" s="16"/>
      <c r="AH42" s="1"/>
    </row>
    <row r="43" spans="2:34" ht="12.75">
      <c r="B43" s="11" t="s">
        <v>5</v>
      </c>
      <c r="H43" s="3"/>
      <c r="I43" s="1"/>
      <c r="J43" s="1"/>
      <c r="K43" s="1"/>
      <c r="L43" s="3"/>
      <c r="M43" s="1"/>
      <c r="N43" s="1"/>
      <c r="O43" s="1"/>
      <c r="P43" s="3"/>
      <c r="Q43" s="1"/>
      <c r="R43" s="1"/>
      <c r="S43" s="1"/>
      <c r="T43" s="3"/>
      <c r="U43" s="1"/>
      <c r="V43" s="1"/>
      <c r="W43" s="3"/>
      <c r="X43" s="1"/>
      <c r="Y43" s="1"/>
      <c r="Z43" s="3"/>
      <c r="AA43" s="1"/>
      <c r="AB43" s="1"/>
      <c r="AC43" s="1"/>
      <c r="AD43" s="3"/>
      <c r="AE43" s="1"/>
      <c r="AF43" s="1"/>
      <c r="AG43" s="16"/>
      <c r="AH43" s="1"/>
    </row>
    <row r="44" spans="2:34" ht="3.75" customHeight="1">
      <c r="B44" s="1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6"/>
      <c r="AH44" s="1"/>
    </row>
    <row r="45" spans="2:34" ht="12.75">
      <c r="B45" s="11" t="s">
        <v>3</v>
      </c>
      <c r="H45" s="3"/>
      <c r="I45" s="1"/>
      <c r="J45" s="1"/>
      <c r="K45" s="1"/>
      <c r="L45" s="3"/>
      <c r="M45" s="1"/>
      <c r="N45" s="1"/>
      <c r="O45" s="1"/>
      <c r="P45" s="3"/>
      <c r="Q45" s="1"/>
      <c r="R45" s="1"/>
      <c r="S45" s="1"/>
      <c r="T45" s="3"/>
      <c r="U45" s="1"/>
      <c r="V45" s="1"/>
      <c r="W45" s="3"/>
      <c r="X45" s="1"/>
      <c r="Y45" s="1"/>
      <c r="Z45" s="3"/>
      <c r="AA45" s="1"/>
      <c r="AB45" s="1"/>
      <c r="AC45" s="1"/>
      <c r="AD45" s="3"/>
      <c r="AE45" s="1"/>
      <c r="AF45" s="1"/>
      <c r="AG45" s="16"/>
      <c r="AH45" s="1"/>
    </row>
    <row r="46" spans="2:34" ht="3.75" customHeight="1">
      <c r="B46" s="1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6"/>
      <c r="AH46" s="1"/>
    </row>
    <row r="47" spans="2:34" ht="12.75">
      <c r="B47" s="11" t="s">
        <v>4</v>
      </c>
      <c r="H47" s="3"/>
      <c r="I47" s="1"/>
      <c r="J47" s="1"/>
      <c r="K47" s="1"/>
      <c r="L47" s="3"/>
      <c r="M47" s="1"/>
      <c r="N47" s="1"/>
      <c r="O47" s="1"/>
      <c r="P47" s="3"/>
      <c r="Q47" s="1"/>
      <c r="R47" s="1"/>
      <c r="S47" s="1"/>
      <c r="T47" s="3"/>
      <c r="U47" s="1"/>
      <c r="V47" s="1"/>
      <c r="W47" s="3"/>
      <c r="X47" s="1"/>
      <c r="Y47" s="1"/>
      <c r="Z47" s="3"/>
      <c r="AA47" s="1"/>
      <c r="AB47" s="1"/>
      <c r="AC47" s="1"/>
      <c r="AD47" s="3"/>
      <c r="AE47" s="1"/>
      <c r="AF47" s="1"/>
      <c r="AG47" s="16"/>
      <c r="AH47" s="1"/>
    </row>
    <row r="48" spans="2:34" ht="3.75" customHeight="1">
      <c r="B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6"/>
      <c r="AH48" s="1"/>
    </row>
    <row r="49" spans="2:34" ht="12.75">
      <c r="B49" s="11" t="s">
        <v>84</v>
      </c>
      <c r="H49" s="3"/>
      <c r="I49" s="1"/>
      <c r="J49" s="1"/>
      <c r="K49" s="1"/>
      <c r="L49" s="3"/>
      <c r="M49" s="1"/>
      <c r="N49" s="1"/>
      <c r="O49" s="1"/>
      <c r="P49" s="3"/>
      <c r="Q49" s="1"/>
      <c r="R49" s="1"/>
      <c r="S49" s="1"/>
      <c r="T49" s="3"/>
      <c r="U49" s="1"/>
      <c r="V49" s="1"/>
      <c r="W49" s="3"/>
      <c r="X49" s="1"/>
      <c r="Y49" s="1"/>
      <c r="Z49" s="3"/>
      <c r="AA49" s="1"/>
      <c r="AB49" s="1"/>
      <c r="AC49" s="1"/>
      <c r="AD49" s="3"/>
      <c r="AE49" s="1"/>
      <c r="AF49" s="1"/>
      <c r="AG49" s="16"/>
      <c r="AH49" s="1"/>
    </row>
    <row r="50" spans="2:34" ht="3.75" customHeight="1">
      <c r="B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6"/>
      <c r="AH50" s="1"/>
    </row>
    <row r="51" spans="2:34" ht="12.75">
      <c r="B51" s="11" t="s">
        <v>52</v>
      </c>
      <c r="H51" s="3"/>
      <c r="I51" s="1"/>
      <c r="J51" s="1"/>
      <c r="K51" s="1"/>
      <c r="L51" s="3"/>
      <c r="M51" s="1"/>
      <c r="N51" s="1"/>
      <c r="O51" s="1"/>
      <c r="P51" s="3"/>
      <c r="Q51" s="1"/>
      <c r="R51" s="1"/>
      <c r="S51" s="1"/>
      <c r="T51" s="3"/>
      <c r="U51" s="1"/>
      <c r="V51" s="1"/>
      <c r="W51" s="3"/>
      <c r="X51" s="1"/>
      <c r="Y51" s="1"/>
      <c r="Z51" s="3"/>
      <c r="AA51" s="1"/>
      <c r="AB51" s="1"/>
      <c r="AC51" s="1"/>
      <c r="AD51" s="3"/>
      <c r="AE51" s="1"/>
      <c r="AF51" s="1"/>
      <c r="AG51" s="16"/>
      <c r="AH51" s="1"/>
    </row>
    <row r="52" spans="2:34" ht="3.75" customHeight="1">
      <c r="B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6"/>
      <c r="AH52" s="1"/>
    </row>
    <row r="53" spans="2:34" ht="12.75">
      <c r="B53" s="11" t="s">
        <v>12</v>
      </c>
      <c r="H53" s="3"/>
      <c r="I53" s="1"/>
      <c r="J53" s="1"/>
      <c r="K53" s="1"/>
      <c r="L53" s="3"/>
      <c r="M53" s="1"/>
      <c r="N53" s="1"/>
      <c r="O53" s="1"/>
      <c r="P53" s="3"/>
      <c r="Q53" s="1"/>
      <c r="R53" s="1"/>
      <c r="S53" s="1"/>
      <c r="T53" s="3"/>
      <c r="U53" s="1"/>
      <c r="V53" s="1"/>
      <c r="W53" s="3"/>
      <c r="X53" s="1"/>
      <c r="Y53" s="1"/>
      <c r="Z53" s="3"/>
      <c r="AA53" s="1"/>
      <c r="AB53" s="1"/>
      <c r="AC53" s="1"/>
      <c r="AD53" s="3"/>
      <c r="AE53" s="1"/>
      <c r="AF53" s="1"/>
      <c r="AG53" s="16"/>
      <c r="AH53" s="1"/>
    </row>
    <row r="54" spans="32:33" ht="12.75">
      <c r="AF54" s="1"/>
      <c r="AG54" s="13"/>
    </row>
    <row r="55" spans="2:35" ht="4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4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54" ht="12.75">
      <c r="B57" s="12">
        <v>6</v>
      </c>
      <c r="C57" s="2" t="s">
        <v>138</v>
      </c>
      <c r="AG57" s="13"/>
      <c r="AT57" s="15"/>
      <c r="AU57" s="15"/>
      <c r="AV57" s="15"/>
      <c r="AW57" s="15"/>
      <c r="AX57" s="15"/>
      <c r="AY57" s="15"/>
      <c r="AZ57" s="15"/>
      <c r="BB57" s="15"/>
    </row>
    <row r="58" spans="2:54" ht="6.75" customHeight="1">
      <c r="B58" s="12"/>
      <c r="C58" s="2"/>
      <c r="AG58" s="13"/>
      <c r="AT58" s="15"/>
      <c r="AU58" s="15"/>
      <c r="AV58" s="15"/>
      <c r="AW58" s="15"/>
      <c r="AX58" s="15"/>
      <c r="AY58" s="15"/>
      <c r="AZ58" s="15"/>
      <c r="BB58" s="15"/>
    </row>
    <row r="59" spans="2:44" ht="12.75">
      <c r="B59" s="3"/>
      <c r="C59" t="s">
        <v>108</v>
      </c>
      <c r="M59" s="1" t="s">
        <v>1</v>
      </c>
      <c r="N59" s="3"/>
      <c r="O59" t="s">
        <v>9</v>
      </c>
      <c r="W59" s="3"/>
      <c r="X59" t="s">
        <v>42</v>
      </c>
      <c r="Y59" s="1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3:33" ht="6" customHeight="1">
      <c r="M60" s="1"/>
      <c r="AG60" s="13"/>
    </row>
    <row r="61" spans="2:33" ht="12.75">
      <c r="B61" s="3"/>
      <c r="C61" t="s">
        <v>41</v>
      </c>
      <c r="M61" s="1"/>
      <c r="N61" s="3"/>
      <c r="O61" t="s">
        <v>6</v>
      </c>
      <c r="W61" s="3"/>
      <c r="X61" t="s">
        <v>22</v>
      </c>
      <c r="AG61" s="13"/>
    </row>
    <row r="62" spans="13:33" ht="6" customHeight="1">
      <c r="M62" s="1"/>
      <c r="AG62" s="15"/>
    </row>
    <row r="63" spans="2:25" ht="12.75">
      <c r="B63" s="3"/>
      <c r="C63" t="s">
        <v>111</v>
      </c>
      <c r="M63" s="1"/>
      <c r="N63" s="3"/>
      <c r="O63" t="s">
        <v>23</v>
      </c>
      <c r="Q63" t="s">
        <v>112</v>
      </c>
      <c r="Y63" s="15"/>
    </row>
    <row r="64" ht="12.75">
      <c r="AG64" s="13"/>
    </row>
    <row r="65" spans="2:35" ht="4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4.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3" ht="12.75">
      <c r="B67" s="12">
        <v>7</v>
      </c>
      <c r="C67" s="2" t="s">
        <v>139</v>
      </c>
      <c r="AG67" s="13"/>
    </row>
    <row r="68" spans="2:33" ht="3.75" customHeight="1">
      <c r="B68" s="12"/>
      <c r="C68" s="2"/>
      <c r="AG68" s="13"/>
    </row>
    <row r="69" spans="2:33" ht="12.75">
      <c r="B69" s="3"/>
      <c r="C69" t="s">
        <v>24</v>
      </c>
      <c r="M69" s="1"/>
      <c r="N69" s="3"/>
      <c r="O69" t="s">
        <v>7</v>
      </c>
      <c r="W69" s="3"/>
      <c r="X69" t="s">
        <v>25</v>
      </c>
      <c r="AG69" s="13"/>
    </row>
    <row r="70" spans="13:33" ht="6" customHeight="1">
      <c r="M70" s="1"/>
      <c r="AG70" s="13"/>
    </row>
    <row r="71" spans="2:33" ht="12.75">
      <c r="B71" s="3"/>
      <c r="C71" t="s">
        <v>26</v>
      </c>
      <c r="M71" s="1"/>
      <c r="N71" s="3"/>
      <c r="O71" t="s">
        <v>8</v>
      </c>
      <c r="W71" s="3"/>
      <c r="X71" t="s">
        <v>27</v>
      </c>
      <c r="AG71" s="13"/>
    </row>
    <row r="72" spans="13:33" ht="6" customHeight="1">
      <c r="M72" s="1"/>
      <c r="AG72" s="13"/>
    </row>
    <row r="73" spans="2:33" ht="12.75">
      <c r="B73" s="3"/>
      <c r="C73" t="s">
        <v>28</v>
      </c>
      <c r="M73" s="1"/>
      <c r="N73" s="3"/>
      <c r="O73" t="s">
        <v>9</v>
      </c>
      <c r="W73" s="3"/>
      <c r="X73" t="s">
        <v>29</v>
      </c>
      <c r="AG73" s="13"/>
    </row>
    <row r="74" ht="6" customHeight="1">
      <c r="AG74" s="13"/>
    </row>
    <row r="75" spans="2:33" ht="12.75">
      <c r="B75" s="3"/>
      <c r="C75" t="s">
        <v>30</v>
      </c>
      <c r="AG75" s="13"/>
    </row>
    <row r="76" spans="2:33" ht="12.75">
      <c r="B76" s="1"/>
      <c r="AG76" s="13"/>
    </row>
    <row r="77" spans="2:35" ht="9" customHeight="1"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3" ht="12.75">
      <c r="B78" s="42">
        <v>8</v>
      </c>
      <c r="C78" s="2" t="s">
        <v>127</v>
      </c>
      <c r="AG78" s="13"/>
    </row>
    <row r="79" spans="2:33" ht="4.5" customHeight="1">
      <c r="B79" s="42"/>
      <c r="C79" s="2"/>
      <c r="AG79" s="13"/>
    </row>
    <row r="80" spans="2:33" ht="12.75">
      <c r="B80" s="3"/>
      <c r="C80" t="s">
        <v>45</v>
      </c>
      <c r="N80" s="3"/>
      <c r="O80" t="s">
        <v>141</v>
      </c>
      <c r="AG80" s="13"/>
    </row>
    <row r="81" spans="2:33" ht="6" customHeight="1">
      <c r="B81" s="1"/>
      <c r="AG81" s="13"/>
    </row>
    <row r="82" spans="2:33" ht="12.75">
      <c r="B82" s="3"/>
      <c r="C82" t="s">
        <v>46</v>
      </c>
      <c r="N82" s="3"/>
      <c r="O82" t="s">
        <v>48</v>
      </c>
      <c r="AG82" s="13"/>
    </row>
    <row r="83" spans="2:33" ht="6" customHeight="1">
      <c r="B83" s="1"/>
      <c r="AG83" s="13"/>
    </row>
    <row r="84" spans="2:33" ht="12.75">
      <c r="B84" s="3"/>
      <c r="C84" t="s">
        <v>47</v>
      </c>
      <c r="N84" s="1"/>
      <c r="AG84" s="13"/>
    </row>
    <row r="85" spans="2:33" ht="6" customHeight="1">
      <c r="B85" s="1"/>
      <c r="AG85" s="13"/>
    </row>
    <row r="86" spans="2:33" ht="12.75">
      <c r="B86" s="3"/>
      <c r="C86" t="s">
        <v>140</v>
      </c>
      <c r="AG86" s="13"/>
    </row>
    <row r="87" ht="3.75" customHeight="1">
      <c r="AG87" s="13"/>
    </row>
    <row r="88" spans="2:35" ht="4.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2:35" ht="4.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2:33" ht="12.75">
      <c r="B90" s="1">
        <v>9</v>
      </c>
      <c r="C90" s="2" t="s">
        <v>49</v>
      </c>
      <c r="H90" s="2"/>
      <c r="V90" s="2"/>
      <c r="W90" s="2"/>
      <c r="AG90" s="13"/>
    </row>
    <row r="91" ht="6" customHeight="1">
      <c r="AG91" s="13"/>
    </row>
    <row r="92" spans="2:33" ht="12.75">
      <c r="B92" s="3"/>
      <c r="C92" s="4" t="s">
        <v>50</v>
      </c>
      <c r="N92" s="3"/>
      <c r="O92" t="s">
        <v>17</v>
      </c>
      <c r="AG92" s="13"/>
    </row>
    <row r="93" spans="2:33" ht="17.25" customHeight="1">
      <c r="B93" s="43" t="s">
        <v>57</v>
      </c>
      <c r="C93" s="11"/>
      <c r="AG93" s="13"/>
    </row>
    <row r="94" spans="2:35" ht="4.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2:35" ht="4.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2:33" ht="12.75">
      <c r="B96" s="1">
        <v>10</v>
      </c>
      <c r="C96" s="2" t="s">
        <v>129</v>
      </c>
      <c r="H96" s="2"/>
      <c r="V96" s="2"/>
      <c r="W96" s="2"/>
      <c r="AG96" s="13"/>
    </row>
    <row r="97" spans="2:33" ht="10.5" customHeight="1">
      <c r="B97" s="1"/>
      <c r="C97" s="2"/>
      <c r="H97" s="2"/>
      <c r="V97" s="2"/>
      <c r="W97" s="2"/>
      <c r="AC97" t="s">
        <v>50</v>
      </c>
      <c r="AF97" t="s">
        <v>88</v>
      </c>
      <c r="AG97" s="13"/>
    </row>
    <row r="98" spans="2:33" ht="4.5" customHeight="1">
      <c r="B98" s="1"/>
      <c r="C98" s="2"/>
      <c r="H98" s="2"/>
      <c r="V98" s="2"/>
      <c r="W98" s="2"/>
      <c r="AG98" s="13"/>
    </row>
    <row r="99" spans="2:33" ht="12.75">
      <c r="B99" s="16"/>
      <c r="C99" s="4" t="s">
        <v>56</v>
      </c>
      <c r="N99" s="1"/>
      <c r="AC99" s="3"/>
      <c r="AF99" s="3"/>
      <c r="AG99" s="13"/>
    </row>
    <row r="100" spans="2:33" ht="6" customHeight="1">
      <c r="B100" s="16"/>
      <c r="C100" s="4"/>
      <c r="N100" s="1"/>
      <c r="AG100" s="13"/>
    </row>
    <row r="101" spans="2:33" ht="12.75">
      <c r="B101" s="16"/>
      <c r="C101" t="s">
        <v>55</v>
      </c>
      <c r="N101" s="1"/>
      <c r="AC101" s="3"/>
      <c r="AF101" s="3"/>
      <c r="AG101" s="13"/>
    </row>
    <row r="102" spans="2:33" ht="6" customHeight="1">
      <c r="B102" s="16"/>
      <c r="C102" s="4"/>
      <c r="N102" s="1"/>
      <c r="AG102" s="13"/>
    </row>
    <row r="103" spans="2:33" ht="12.75">
      <c r="B103" s="16"/>
      <c r="C103" s="6" t="s">
        <v>54</v>
      </c>
      <c r="N103" s="1"/>
      <c r="AC103" s="3"/>
      <c r="AF103" s="3"/>
      <c r="AG103" s="13"/>
    </row>
    <row r="104" spans="2:33" ht="6" customHeight="1">
      <c r="B104" s="16"/>
      <c r="C104" s="4"/>
      <c r="N104" s="1"/>
      <c r="AG104" s="13"/>
    </row>
    <row r="105" spans="2:33" ht="12.75">
      <c r="B105" s="16"/>
      <c r="C105" s="4" t="s">
        <v>53</v>
      </c>
      <c r="N105" s="1"/>
      <c r="AC105" s="3"/>
      <c r="AF105" s="3"/>
      <c r="AG105" s="13"/>
    </row>
    <row r="106" spans="2:33" ht="12.75">
      <c r="B106" s="1"/>
      <c r="C106" s="4"/>
      <c r="N106" s="1"/>
      <c r="AG106" s="13"/>
    </row>
    <row r="107" spans="2:35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2:35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2:33" ht="12.75">
      <c r="B109" s="3"/>
      <c r="C109" s="2" t="s">
        <v>44</v>
      </c>
      <c r="H109" s="2"/>
      <c r="V109" s="2"/>
      <c r="W109" s="2" t="s">
        <v>13</v>
      </c>
      <c r="AG109" s="13"/>
    </row>
    <row r="110" ht="12.75">
      <c r="AG110" s="13"/>
    </row>
    <row r="111" spans="2:33" ht="12.75">
      <c r="B111" s="3"/>
      <c r="C111" s="14" t="s">
        <v>31</v>
      </c>
      <c r="AG111" s="13"/>
    </row>
    <row r="112" spans="3:33" ht="12.75">
      <c r="C112" s="11" t="s">
        <v>32</v>
      </c>
      <c r="AG112" s="13"/>
    </row>
    <row r="113" ht="12.75">
      <c r="AG113" s="13"/>
    </row>
    <row r="114" spans="23:33" ht="12.75">
      <c r="W114" t="s">
        <v>33</v>
      </c>
      <c r="AG114" s="13"/>
    </row>
  </sheetData>
  <sheetProtection/>
  <printOptions/>
  <pageMargins left="0.75" right="0.75" top="1" bottom="1" header="0.492125985" footer="0.492125985"/>
  <pageSetup horizontalDpi="600" verticalDpi="600" orientation="portrait" paperSize="9" scale="80" r:id="rId2"/>
  <colBreaks count="1" manualBreakCount="1">
    <brk id="3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zoomScale="80" zoomScaleNormal="80" workbookViewId="0" topLeftCell="A1">
      <selection activeCell="C41" sqref="C41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1" ht="12.75">
      <c r="A1" t="s">
        <v>127</v>
      </c>
    </row>
    <row r="2" ht="13.5" thickBot="1"/>
    <row r="3" spans="1:3" ht="15.75" thickBot="1">
      <c r="A3" s="61" t="s">
        <v>85</v>
      </c>
      <c r="B3" s="62" t="s">
        <v>86</v>
      </c>
      <c r="C3" s="63" t="s">
        <v>87</v>
      </c>
    </row>
    <row r="4" spans="1:3" ht="15.75">
      <c r="A4" s="102" t="s">
        <v>126</v>
      </c>
      <c r="B4" s="78">
        <v>367</v>
      </c>
      <c r="C4" s="80">
        <f aca="true" t="shared" si="0" ref="C4:C9">(B4/$B$10)</f>
        <v>0.9175</v>
      </c>
    </row>
    <row r="5" spans="1:3" ht="15.75">
      <c r="A5" s="103" t="s">
        <v>45</v>
      </c>
      <c r="B5" s="79">
        <v>323</v>
      </c>
      <c r="C5" s="80">
        <f t="shared" si="0"/>
        <v>0.8075</v>
      </c>
    </row>
    <row r="6" spans="1:3" ht="15.75">
      <c r="A6" s="103" t="s">
        <v>124</v>
      </c>
      <c r="B6" s="79">
        <v>311</v>
      </c>
      <c r="C6" s="80">
        <f t="shared" si="0"/>
        <v>0.7775</v>
      </c>
    </row>
    <row r="7" spans="1:3" ht="30">
      <c r="A7" s="79" t="s">
        <v>125</v>
      </c>
      <c r="B7" s="79">
        <v>143</v>
      </c>
      <c r="C7" s="80">
        <f t="shared" si="0"/>
        <v>0.3575</v>
      </c>
    </row>
    <row r="8" spans="1:3" ht="15">
      <c r="A8" s="79" t="s">
        <v>122</v>
      </c>
      <c r="B8" s="79">
        <v>35</v>
      </c>
      <c r="C8" s="80">
        <f t="shared" si="0"/>
        <v>0.0875</v>
      </c>
    </row>
    <row r="9" spans="1:3" ht="30.75" thickBot="1">
      <c r="A9" s="79" t="s">
        <v>123</v>
      </c>
      <c r="B9" s="79">
        <v>21</v>
      </c>
      <c r="C9" s="80">
        <f t="shared" si="0"/>
        <v>0.0525</v>
      </c>
    </row>
    <row r="10" spans="1:3" ht="15.75" thickBot="1">
      <c r="A10" s="64" t="s">
        <v>89</v>
      </c>
      <c r="B10" s="65">
        <v>400</v>
      </c>
      <c r="C10" s="66">
        <f>SUM(C7:C9)</f>
        <v>0.49749999999999994</v>
      </c>
    </row>
    <row r="13" ht="13.5" thickBot="1"/>
    <row r="14" spans="1:3" ht="15.75" thickBot="1">
      <c r="A14" s="61" t="s">
        <v>85</v>
      </c>
      <c r="B14" s="62" t="s">
        <v>86</v>
      </c>
      <c r="C14" s="63" t="s">
        <v>87</v>
      </c>
    </row>
    <row r="15" spans="1:3" ht="15">
      <c r="A15" s="81" t="s">
        <v>126</v>
      </c>
      <c r="B15" s="78">
        <v>367</v>
      </c>
      <c r="C15" s="80">
        <f>(B15/$B$17)</f>
        <v>0.9175</v>
      </c>
    </row>
    <row r="16" spans="1:3" ht="15.75" thickBot="1">
      <c r="A16" s="79" t="s">
        <v>128</v>
      </c>
      <c r="B16" s="79">
        <f>(B17-B15)</f>
        <v>33</v>
      </c>
      <c r="C16" s="80">
        <f>(B16/$B$17)</f>
        <v>0.0825</v>
      </c>
    </row>
    <row r="17" spans="1:3" ht="15.75" thickBot="1">
      <c r="A17" s="64" t="s">
        <v>89</v>
      </c>
      <c r="B17" s="65">
        <v>400</v>
      </c>
      <c r="C17" s="66">
        <f>SUM(C15:C16)</f>
        <v>1</v>
      </c>
    </row>
    <row r="19" ht="13.5" thickBot="1"/>
    <row r="20" spans="1:3" ht="15.75" thickBot="1">
      <c r="A20" s="61" t="s">
        <v>85</v>
      </c>
      <c r="B20" s="62" t="s">
        <v>86</v>
      </c>
      <c r="C20" s="63" t="s">
        <v>87</v>
      </c>
    </row>
    <row r="21" spans="1:3" ht="15">
      <c r="A21" s="82" t="s">
        <v>45</v>
      </c>
      <c r="B21" s="79">
        <v>323</v>
      </c>
      <c r="C21" s="80">
        <f>(B21/$B$17)</f>
        <v>0.8075</v>
      </c>
    </row>
    <row r="22" spans="1:3" ht="15.75" thickBot="1">
      <c r="A22" s="79" t="s">
        <v>128</v>
      </c>
      <c r="B22" s="79">
        <f>(B23-B21)</f>
        <v>77</v>
      </c>
      <c r="C22" s="80">
        <f>(B22/$B$17)</f>
        <v>0.1925</v>
      </c>
    </row>
    <row r="23" spans="1:3" ht="15.75" thickBot="1">
      <c r="A23" s="64" t="s">
        <v>89</v>
      </c>
      <c r="B23" s="65">
        <v>400</v>
      </c>
      <c r="C23" s="66">
        <f>SUM(C21:C22)</f>
        <v>1</v>
      </c>
    </row>
    <row r="25" ht="13.5" thickBot="1"/>
    <row r="26" spans="1:3" ht="15.75" thickBot="1">
      <c r="A26" s="61" t="s">
        <v>85</v>
      </c>
      <c r="B26" s="62" t="s">
        <v>86</v>
      </c>
      <c r="C26" s="63" t="s">
        <v>87</v>
      </c>
    </row>
    <row r="27" spans="1:3" ht="15">
      <c r="A27" s="82" t="s">
        <v>124</v>
      </c>
      <c r="B27" s="79">
        <v>311</v>
      </c>
      <c r="C27" s="80">
        <f>(B27/$B$17)</f>
        <v>0.7775</v>
      </c>
    </row>
    <row r="28" spans="1:3" ht="15.75" thickBot="1">
      <c r="A28" s="79" t="s">
        <v>128</v>
      </c>
      <c r="B28" s="79">
        <f>(B29-B27)</f>
        <v>89</v>
      </c>
      <c r="C28" s="80">
        <f>(B28/$B$17)</f>
        <v>0.2225</v>
      </c>
    </row>
    <row r="29" spans="1:3" ht="15.75" thickBot="1">
      <c r="A29" s="64" t="s">
        <v>89</v>
      </c>
      <c r="B29" s="65">
        <v>400</v>
      </c>
      <c r="C29" s="66">
        <f>SUM(C27:C28)</f>
        <v>1</v>
      </c>
    </row>
  </sheetData>
  <autoFilter ref="A3:C3"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8"/>
  <sheetViews>
    <sheetView zoomScale="80" zoomScaleNormal="80" workbookViewId="0" topLeftCell="A1">
      <selection activeCell="G17" sqref="G17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2" ht="12.75">
      <c r="A2" t="s">
        <v>49</v>
      </c>
    </row>
    <row r="4" ht="13.5" thickBot="1"/>
    <row r="5" spans="1:3" ht="15.75" thickBot="1">
      <c r="A5" s="61" t="s">
        <v>85</v>
      </c>
      <c r="B5" s="62" t="s">
        <v>86</v>
      </c>
      <c r="C5" s="63" t="s">
        <v>87</v>
      </c>
    </row>
    <row r="6" spans="1:3" ht="15">
      <c r="A6" s="81" t="s">
        <v>50</v>
      </c>
      <c r="B6" s="78">
        <v>33</v>
      </c>
      <c r="C6" s="80">
        <f>(B6/$B$8)</f>
        <v>0.0825</v>
      </c>
    </row>
    <row r="7" spans="1:3" ht="15.75" thickBot="1">
      <c r="A7" s="79" t="s">
        <v>88</v>
      </c>
      <c r="B7" s="79">
        <f>(B8-B6)</f>
        <v>367</v>
      </c>
      <c r="C7" s="80">
        <f>(B7/$B$8)</f>
        <v>0.9175</v>
      </c>
    </row>
    <row r="8" spans="1:3" ht="15.75" thickBot="1">
      <c r="A8" s="64" t="s">
        <v>89</v>
      </c>
      <c r="B8" s="65">
        <v>400</v>
      </c>
      <c r="C8" s="66">
        <f>SUM(C6:C7)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80" zoomScaleNormal="80" workbookViewId="0" topLeftCell="A1">
      <selection activeCell="K18" sqref="K18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1" ht="12.75">
      <c r="A1" t="s">
        <v>56</v>
      </c>
    </row>
    <row r="2" ht="13.5" thickBot="1"/>
    <row r="3" spans="1:3" ht="15.75" thickBot="1">
      <c r="A3" s="61" t="s">
        <v>85</v>
      </c>
      <c r="B3" s="62" t="s">
        <v>86</v>
      </c>
      <c r="C3" s="63" t="s">
        <v>87</v>
      </c>
    </row>
    <row r="4" spans="1:3" ht="15">
      <c r="A4" s="81" t="s">
        <v>50</v>
      </c>
      <c r="B4" s="78">
        <v>256</v>
      </c>
      <c r="C4" s="80">
        <f>(B4/$B$6)</f>
        <v>0.6975476839237057</v>
      </c>
    </row>
    <row r="5" spans="1:3" ht="15.75" thickBot="1">
      <c r="A5" s="79" t="s">
        <v>88</v>
      </c>
      <c r="B5" s="79">
        <f>(B6-B4)</f>
        <v>111</v>
      </c>
      <c r="C5" s="80">
        <f>(B5/$B$6)</f>
        <v>0.3024523160762943</v>
      </c>
    </row>
    <row r="6" spans="1:3" ht="15.75" thickBot="1">
      <c r="A6" s="64" t="s">
        <v>89</v>
      </c>
      <c r="B6" s="65">
        <v>367</v>
      </c>
      <c r="C6" s="66">
        <f>SUM(C4:C5)</f>
        <v>1</v>
      </c>
    </row>
    <row r="9" ht="12.75">
      <c r="A9" t="s">
        <v>55</v>
      </c>
    </row>
    <row r="10" ht="13.5" thickBot="1"/>
    <row r="11" spans="1:3" ht="15.75" thickBot="1">
      <c r="A11" s="61" t="s">
        <v>85</v>
      </c>
      <c r="B11" s="62" t="s">
        <v>86</v>
      </c>
      <c r="C11" s="63" t="s">
        <v>87</v>
      </c>
    </row>
    <row r="12" spans="1:3" ht="15">
      <c r="A12" s="81" t="s">
        <v>50</v>
      </c>
      <c r="B12" s="78">
        <v>87</v>
      </c>
      <c r="C12" s="80">
        <f>(B12/$B$6)</f>
        <v>0.23705722070844687</v>
      </c>
    </row>
    <row r="13" spans="1:3" ht="15.75" thickBot="1">
      <c r="A13" s="79" t="s">
        <v>88</v>
      </c>
      <c r="B13" s="79">
        <f>(B14-B12)</f>
        <v>280</v>
      </c>
      <c r="C13" s="80">
        <f>(B13/$B$6)</f>
        <v>0.7629427792915532</v>
      </c>
    </row>
    <row r="14" spans="1:3" ht="15.75" thickBot="1">
      <c r="A14" s="64" t="s">
        <v>89</v>
      </c>
      <c r="B14" s="65">
        <v>367</v>
      </c>
      <c r="C14" s="66">
        <f>SUM(C12:C13)</f>
        <v>1</v>
      </c>
    </row>
    <row r="17" ht="12.75">
      <c r="A17" s="6" t="s">
        <v>54</v>
      </c>
    </row>
    <row r="18" ht="13.5" thickBot="1"/>
    <row r="19" spans="1:3" ht="15.75" thickBot="1">
      <c r="A19" s="61" t="s">
        <v>85</v>
      </c>
      <c r="B19" s="62" t="s">
        <v>86</v>
      </c>
      <c r="C19" s="63" t="s">
        <v>87</v>
      </c>
    </row>
    <row r="20" spans="1:3" ht="15">
      <c r="A20" s="81" t="s">
        <v>50</v>
      </c>
      <c r="B20" s="78">
        <v>32</v>
      </c>
      <c r="C20" s="80">
        <f>(B20/$B$6)</f>
        <v>0.08719346049046321</v>
      </c>
    </row>
    <row r="21" spans="1:3" ht="15.75" thickBot="1">
      <c r="A21" s="79" t="s">
        <v>88</v>
      </c>
      <c r="B21" s="79">
        <f>(B22-B20)</f>
        <v>335</v>
      </c>
      <c r="C21" s="80">
        <f>(B21/$B$6)</f>
        <v>0.9128065395095368</v>
      </c>
    </row>
    <row r="22" spans="1:3" ht="15.75" thickBot="1">
      <c r="A22" s="64" t="s">
        <v>89</v>
      </c>
      <c r="B22" s="65">
        <v>367</v>
      </c>
      <c r="C22" s="66">
        <f>SUM(C20:C21)</f>
        <v>1</v>
      </c>
    </row>
    <row r="25" ht="12.75">
      <c r="A25" s="4" t="s">
        <v>53</v>
      </c>
    </row>
    <row r="26" ht="13.5" thickBot="1"/>
    <row r="27" spans="1:3" ht="15.75" thickBot="1">
      <c r="A27" s="61" t="s">
        <v>85</v>
      </c>
      <c r="B27" s="62" t="s">
        <v>86</v>
      </c>
      <c r="C27" s="63" t="s">
        <v>87</v>
      </c>
    </row>
    <row r="28" spans="1:3" ht="15">
      <c r="A28" s="81" t="s">
        <v>50</v>
      </c>
      <c r="B28" s="78">
        <v>55</v>
      </c>
      <c r="C28" s="80">
        <f>(B28/$B$6)</f>
        <v>0.14986376021798364</v>
      </c>
    </row>
    <row r="29" spans="1:3" ht="15.75" thickBot="1">
      <c r="A29" s="79" t="s">
        <v>88</v>
      </c>
      <c r="B29" s="79">
        <f>(B30-B28)</f>
        <v>312</v>
      </c>
      <c r="C29" s="80">
        <f>(B29/$B$6)</f>
        <v>0.8501362397820164</v>
      </c>
    </row>
    <row r="30" spans="1:3" ht="15.75" thickBot="1">
      <c r="A30" s="64" t="s">
        <v>89</v>
      </c>
      <c r="B30" s="65">
        <v>367</v>
      </c>
      <c r="C30" s="66">
        <f>SUM(C28:C29)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zoomScale="80" zoomScaleNormal="80" workbookViewId="0" topLeftCell="A1">
      <selection activeCell="H25" sqref="H25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1" ht="12.75">
      <c r="A1" t="s">
        <v>142</v>
      </c>
    </row>
    <row r="2" ht="13.5" thickBot="1"/>
    <row r="3" spans="1:3" ht="15.75" thickBot="1">
      <c r="A3" s="61" t="s">
        <v>85</v>
      </c>
      <c r="B3" s="62" t="s">
        <v>86</v>
      </c>
      <c r="C3" s="63" t="s">
        <v>87</v>
      </c>
    </row>
    <row r="4" spans="1:3" ht="15">
      <c r="A4" s="81" t="s">
        <v>50</v>
      </c>
      <c r="B4" s="78">
        <v>377</v>
      </c>
      <c r="C4" s="80">
        <f>(B4/$B$6)</f>
        <v>0.9425</v>
      </c>
    </row>
    <row r="5" spans="1:3" ht="15.75" thickBot="1">
      <c r="A5" s="79" t="s">
        <v>88</v>
      </c>
      <c r="B5" s="79">
        <f>(B6-B4)</f>
        <v>23</v>
      </c>
      <c r="C5" s="80">
        <f>(B5/$B$6)</f>
        <v>0.0575</v>
      </c>
    </row>
    <row r="6" spans="1:3" ht="15.75" thickBot="1">
      <c r="A6" s="64" t="s">
        <v>89</v>
      </c>
      <c r="B6" s="65">
        <v>400</v>
      </c>
      <c r="C6" s="66">
        <f>SUM(C4:C5)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2"/>
  <sheetViews>
    <sheetView zoomScale="80" zoomScaleNormal="80" workbookViewId="0" topLeftCell="A1">
      <selection activeCell="A6" sqref="A6"/>
    </sheetView>
  </sheetViews>
  <sheetFormatPr defaultColWidth="11.421875" defaultRowHeight="12.75"/>
  <cols>
    <col min="1" max="1" width="25.7109375" style="0" customWidth="1"/>
    <col min="2" max="3" width="18.7109375" style="0" customWidth="1"/>
    <col min="6" max="6" width="25.7109375" style="0" customWidth="1"/>
    <col min="7" max="8" width="18.7109375" style="0" customWidth="1"/>
  </cols>
  <sheetData>
    <row r="2" ht="12.75">
      <c r="A2" t="s">
        <v>144</v>
      </c>
    </row>
    <row r="3" ht="13.5" thickBot="1"/>
    <row r="4" spans="1:8" ht="15.75" thickBot="1">
      <c r="A4" s="61" t="s">
        <v>85</v>
      </c>
      <c r="B4" s="62" t="s">
        <v>86</v>
      </c>
      <c r="C4" s="63" t="s">
        <v>87</v>
      </c>
      <c r="F4" s="61" t="s">
        <v>85</v>
      </c>
      <c r="G4" s="62" t="s">
        <v>86</v>
      </c>
      <c r="H4" s="63" t="s">
        <v>87</v>
      </c>
    </row>
    <row r="5" spans="1:8" ht="31.5">
      <c r="A5" s="83" t="s">
        <v>130</v>
      </c>
      <c r="B5" s="74">
        <v>389</v>
      </c>
      <c r="C5" s="75">
        <f>(B5/$B$13)</f>
        <v>0.9725</v>
      </c>
      <c r="F5" s="74" t="s">
        <v>130</v>
      </c>
      <c r="G5" s="78">
        <v>389</v>
      </c>
      <c r="H5" s="80">
        <f>(G5/$G$12)</f>
        <v>0.9725</v>
      </c>
    </row>
    <row r="6" spans="1:8" ht="16.5" thickBot="1">
      <c r="A6" s="84" t="s">
        <v>80</v>
      </c>
      <c r="B6" s="76">
        <v>356</v>
      </c>
      <c r="C6" s="75">
        <f aca="true" t="shared" si="0" ref="C6:C12">(B6/$B$13)</f>
        <v>0.89</v>
      </c>
      <c r="F6" s="79" t="s">
        <v>128</v>
      </c>
      <c r="G6" s="79">
        <f>(G7-G5)</f>
        <v>11</v>
      </c>
      <c r="H6" s="80">
        <f>(G6/$G$12)</f>
        <v>0.0275</v>
      </c>
    </row>
    <row r="7" spans="1:8" ht="32.25" thickBot="1">
      <c r="A7" s="84" t="s">
        <v>78</v>
      </c>
      <c r="B7" s="76">
        <v>320</v>
      </c>
      <c r="C7" s="75">
        <f t="shared" si="0"/>
        <v>0.8</v>
      </c>
      <c r="F7" s="64" t="s">
        <v>89</v>
      </c>
      <c r="G7" s="65">
        <v>400</v>
      </c>
      <c r="H7" s="66">
        <f>SUM(H5:H6)</f>
        <v>1</v>
      </c>
    </row>
    <row r="8" spans="1:3" ht="48" thickBot="1">
      <c r="A8" s="84" t="s">
        <v>132</v>
      </c>
      <c r="B8" s="76">
        <v>290</v>
      </c>
      <c r="C8" s="75">
        <f t="shared" si="0"/>
        <v>0.725</v>
      </c>
    </row>
    <row r="9" spans="1:8" ht="30.75" thickBot="1">
      <c r="A9" s="76" t="s">
        <v>76</v>
      </c>
      <c r="B9" s="76">
        <v>109</v>
      </c>
      <c r="C9" s="75">
        <f t="shared" si="0"/>
        <v>0.2725</v>
      </c>
      <c r="F9" s="61" t="s">
        <v>85</v>
      </c>
      <c r="G9" s="62" t="s">
        <v>86</v>
      </c>
      <c r="H9" s="63" t="s">
        <v>87</v>
      </c>
    </row>
    <row r="10" spans="1:8" ht="15">
      <c r="A10" s="76" t="s">
        <v>131</v>
      </c>
      <c r="B10" s="76">
        <v>89</v>
      </c>
      <c r="C10" s="75">
        <f t="shared" si="0"/>
        <v>0.2225</v>
      </c>
      <c r="F10" s="74" t="s">
        <v>80</v>
      </c>
      <c r="G10" s="78">
        <v>356</v>
      </c>
      <c r="H10" s="80">
        <f>(G10/$G$12)</f>
        <v>0.89</v>
      </c>
    </row>
    <row r="11" spans="1:8" ht="15.75" thickBot="1">
      <c r="A11" s="76" t="s">
        <v>81</v>
      </c>
      <c r="B11" s="76">
        <v>45</v>
      </c>
      <c r="C11" s="75">
        <f t="shared" si="0"/>
        <v>0.1125</v>
      </c>
      <c r="F11" s="79" t="s">
        <v>128</v>
      </c>
      <c r="G11" s="79">
        <f>(G12-G10)</f>
        <v>44</v>
      </c>
      <c r="H11" s="80">
        <f>(G11/$G$12)</f>
        <v>0.11</v>
      </c>
    </row>
    <row r="12" spans="1:8" ht="15.75" thickBot="1">
      <c r="A12" s="76" t="s">
        <v>82</v>
      </c>
      <c r="B12" s="76">
        <v>2</v>
      </c>
      <c r="C12" s="75">
        <f t="shared" si="0"/>
        <v>0.005</v>
      </c>
      <c r="F12" s="64" t="s">
        <v>89</v>
      </c>
      <c r="G12" s="65">
        <v>400</v>
      </c>
      <c r="H12" s="66">
        <f>SUM(H10:H11)</f>
        <v>1</v>
      </c>
    </row>
    <row r="13" spans="1:3" ht="15.75" thickBot="1">
      <c r="A13" s="64" t="s">
        <v>89</v>
      </c>
      <c r="B13" s="65">
        <v>400</v>
      </c>
      <c r="C13" s="66">
        <f>SUM(C9:C12)</f>
        <v>0.6125</v>
      </c>
    </row>
    <row r="14" spans="6:8" ht="15.75" thickBot="1">
      <c r="F14" s="61" t="s">
        <v>85</v>
      </c>
      <c r="G14" s="62" t="s">
        <v>86</v>
      </c>
      <c r="H14" s="63" t="s">
        <v>87</v>
      </c>
    </row>
    <row r="15" spans="6:8" ht="30">
      <c r="F15" s="74" t="s">
        <v>78</v>
      </c>
      <c r="G15" s="78">
        <v>320</v>
      </c>
      <c r="H15" s="80">
        <f>(G15/$G$12)</f>
        <v>0.8</v>
      </c>
    </row>
    <row r="16" spans="6:8" ht="15.75" thickBot="1">
      <c r="F16" s="79" t="s">
        <v>128</v>
      </c>
      <c r="G16" s="79">
        <f>(G17-G15)</f>
        <v>80</v>
      </c>
      <c r="H16" s="80">
        <f>(G16/$G$12)</f>
        <v>0.2</v>
      </c>
    </row>
    <row r="17" spans="6:8" ht="15.75" thickBot="1">
      <c r="F17" s="64" t="s">
        <v>89</v>
      </c>
      <c r="G17" s="65">
        <v>400</v>
      </c>
      <c r="H17" s="66">
        <f>SUM(H15:H16)</f>
        <v>1</v>
      </c>
    </row>
    <row r="18" ht="13.5" thickBot="1"/>
    <row r="19" spans="6:8" ht="15.75" thickBot="1">
      <c r="F19" s="61" t="s">
        <v>85</v>
      </c>
      <c r="G19" s="62" t="s">
        <v>86</v>
      </c>
      <c r="H19" s="63" t="s">
        <v>87</v>
      </c>
    </row>
    <row r="20" spans="6:8" ht="45">
      <c r="F20" s="74" t="s">
        <v>79</v>
      </c>
      <c r="G20" s="78">
        <v>290</v>
      </c>
      <c r="H20" s="80">
        <f>(G20/$G$12)</f>
        <v>0.725</v>
      </c>
    </row>
    <row r="21" spans="6:8" ht="15.75" thickBot="1">
      <c r="F21" s="79" t="s">
        <v>128</v>
      </c>
      <c r="G21" s="79">
        <f>(G22-G20)</f>
        <v>110</v>
      </c>
      <c r="H21" s="80">
        <f>(G21/$G$12)</f>
        <v>0.275</v>
      </c>
    </row>
    <row r="22" spans="6:8" ht="15.75" thickBot="1">
      <c r="F22" s="64" t="s">
        <v>89</v>
      </c>
      <c r="G22" s="65">
        <v>400</v>
      </c>
      <c r="H22" s="66">
        <f>SUM(H20:H21)</f>
        <v>1</v>
      </c>
    </row>
  </sheetData>
  <autoFilter ref="A4:C4"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workbookViewId="0" topLeftCell="A7">
      <selection activeCell="AU17" sqref="AU17"/>
    </sheetView>
  </sheetViews>
  <sheetFormatPr defaultColWidth="11.421875" defaultRowHeight="12.75"/>
  <cols>
    <col min="1" max="1" width="1.28515625" style="30" customWidth="1"/>
    <col min="2" max="26" width="2.7109375" style="0" customWidth="1"/>
    <col min="27" max="27" width="3.00390625" style="0" customWidth="1"/>
    <col min="28" max="35" width="2.7109375" style="0" customWidth="1"/>
    <col min="36" max="53" width="2.7109375" style="30" customWidth="1"/>
    <col min="54" max="60" width="9.140625" style="30" customWidth="1"/>
    <col min="61" max="16384" width="9.140625" style="0" customWidth="1"/>
  </cols>
  <sheetData>
    <row r="1" spans="2:35" ht="12.7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2:35" ht="4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2:35" ht="12.75">
      <c r="B3" s="31">
        <v>1</v>
      </c>
      <c r="C3" s="32" t="s">
        <v>121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2:35" ht="4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2:35" ht="12.75">
      <c r="B5" s="18" t="s">
        <v>14</v>
      </c>
      <c r="C5" s="18"/>
      <c r="D5" s="18"/>
      <c r="E5" s="25"/>
      <c r="F5" s="25"/>
      <c r="G5" s="25"/>
      <c r="H5" s="33"/>
      <c r="I5" s="25"/>
      <c r="J5" s="25"/>
      <c r="K5" s="25"/>
      <c r="L5" s="25"/>
      <c r="M5" s="25"/>
      <c r="N5" s="25"/>
      <c r="O5" s="25"/>
      <c r="P5" s="25"/>
      <c r="Q5" s="25"/>
      <c r="R5" s="18"/>
      <c r="S5" s="17" t="s">
        <v>39</v>
      </c>
      <c r="T5" s="18"/>
      <c r="U5" s="18"/>
      <c r="V5" s="18"/>
      <c r="W5" s="18"/>
      <c r="X5" s="18"/>
      <c r="Y5" s="18"/>
      <c r="Z5" s="25"/>
      <c r="AA5" s="25"/>
      <c r="AB5" s="34"/>
      <c r="AC5" s="34"/>
      <c r="AD5" s="34"/>
      <c r="AE5" s="34"/>
      <c r="AF5" s="34"/>
      <c r="AG5" s="34"/>
      <c r="AH5" s="34"/>
      <c r="AI5" s="34"/>
    </row>
    <row r="6" spans="2:35" ht="12.75">
      <c r="B6" s="18" t="s">
        <v>43</v>
      </c>
      <c r="C6" s="18"/>
      <c r="D6" s="18"/>
      <c r="E6" s="35"/>
      <c r="F6" s="35"/>
      <c r="G6" s="35"/>
      <c r="H6" s="47"/>
      <c r="I6" s="35"/>
      <c r="J6" s="35"/>
      <c r="K6" s="35"/>
      <c r="L6" s="35"/>
      <c r="M6" s="35"/>
      <c r="N6" s="35"/>
      <c r="O6" s="35"/>
      <c r="P6" s="35"/>
      <c r="Q6" s="35"/>
      <c r="R6" s="18"/>
      <c r="S6" s="18" t="s">
        <v>11</v>
      </c>
      <c r="T6" s="18"/>
      <c r="U6" s="18"/>
      <c r="V6" s="18"/>
      <c r="W6" s="18"/>
      <c r="X6" s="25"/>
      <c r="Y6" s="25"/>
      <c r="Z6" s="25"/>
      <c r="AA6" s="25"/>
      <c r="AB6" s="34"/>
      <c r="AC6" s="34"/>
      <c r="AD6" s="34"/>
      <c r="AE6" s="34"/>
      <c r="AF6" s="34"/>
      <c r="AG6" s="34"/>
      <c r="AH6" s="34"/>
      <c r="AI6" s="34"/>
    </row>
    <row r="7" spans="2:35" ht="12.75">
      <c r="B7" s="18" t="s">
        <v>15</v>
      </c>
      <c r="C7" s="18"/>
      <c r="D7" s="18"/>
      <c r="E7" s="18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8"/>
      <c r="S7" s="18" t="s">
        <v>38</v>
      </c>
      <c r="T7" s="18"/>
      <c r="U7" s="18"/>
      <c r="V7" s="18"/>
      <c r="W7" s="18"/>
      <c r="X7" s="18"/>
      <c r="Y7" s="18"/>
      <c r="Z7" s="36"/>
      <c r="AA7" s="35"/>
      <c r="AB7" s="36"/>
      <c r="AC7" s="36"/>
      <c r="AD7" s="36"/>
      <c r="AE7" s="36"/>
      <c r="AF7" s="36"/>
      <c r="AG7" s="36"/>
      <c r="AH7" s="36"/>
      <c r="AI7" s="36"/>
    </row>
    <row r="8" spans="2:35" ht="12.75">
      <c r="B8" s="18" t="s">
        <v>40</v>
      </c>
      <c r="C8" s="18"/>
      <c r="D8" s="18"/>
      <c r="E8" s="18"/>
      <c r="F8" s="18"/>
      <c r="G8" s="18"/>
      <c r="H8" s="35"/>
      <c r="I8" s="35"/>
      <c r="J8" s="35"/>
      <c r="K8" s="35"/>
      <c r="L8" s="35"/>
      <c r="M8" s="35"/>
      <c r="N8" s="35"/>
      <c r="O8" s="35"/>
      <c r="P8" s="35"/>
      <c r="Q8" s="35"/>
      <c r="R8" s="18"/>
      <c r="S8" s="18" t="s">
        <v>73</v>
      </c>
      <c r="T8" s="18"/>
      <c r="U8" s="18"/>
      <c r="V8" s="18"/>
      <c r="W8" s="18"/>
      <c r="X8" s="18"/>
      <c r="Y8" s="18"/>
      <c r="Z8" s="35"/>
      <c r="AA8" s="35"/>
      <c r="AB8" s="36"/>
      <c r="AC8" s="36"/>
      <c r="AD8" s="36"/>
      <c r="AE8" s="36"/>
      <c r="AF8" s="36"/>
      <c r="AG8" s="36"/>
      <c r="AH8" s="36"/>
      <c r="AI8" s="36"/>
    </row>
    <row r="9" spans="2:35" ht="12.75">
      <c r="B9" s="18" t="s">
        <v>0</v>
      </c>
      <c r="C9" s="18"/>
      <c r="D9" s="18"/>
      <c r="E9" s="37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0"/>
      <c r="S9" s="18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2:35" ht="12.75">
      <c r="B10" s="18"/>
      <c r="C10" s="18"/>
      <c r="D10" s="18"/>
      <c r="E10" s="3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0"/>
      <c r="S10" s="18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2:35" ht="4.5" customHeight="1">
      <c r="B11" s="10"/>
      <c r="C11" s="10"/>
      <c r="D11" s="10"/>
      <c r="E11" s="10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:35" ht="4.5" customHeight="1">
      <c r="B12" s="10"/>
      <c r="C12" s="10"/>
      <c r="D12" s="10"/>
      <c r="E12" s="10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35" ht="12.75">
      <c r="B13" s="31">
        <v>2</v>
      </c>
      <c r="C13" s="18" t="s">
        <v>143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2:35" ht="12.75">
      <c r="B14" s="39"/>
      <c r="C14" s="30" t="s">
        <v>16</v>
      </c>
      <c r="D14" s="30"/>
      <c r="E14" s="30"/>
      <c r="F14" s="40"/>
      <c r="G14" s="30" t="s">
        <v>17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2:35" ht="12.75">
      <c r="B15" s="1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2:35" ht="12.75">
      <c r="B16" s="48" t="s">
        <v>51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5"/>
      <c r="AG17" s="30"/>
      <c r="AH17" s="30"/>
      <c r="AI17" s="30"/>
    </row>
    <row r="18" spans="2:35" ht="4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2:35" ht="4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2:35" ht="12.75">
      <c r="B20" s="31">
        <v>3</v>
      </c>
      <c r="C20" s="18" t="s">
        <v>74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2.75">
      <c r="B21" s="31"/>
      <c r="C21" s="32" t="s">
        <v>133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7.5" customHeight="1">
      <c r="B22" s="31"/>
      <c r="C22" s="1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2.75">
      <c r="B23" s="40"/>
      <c r="C23" s="30" t="s">
        <v>75</v>
      </c>
      <c r="D23" s="30"/>
      <c r="E23" s="30"/>
      <c r="F23" s="30"/>
      <c r="G23" s="30"/>
      <c r="H23" s="30"/>
      <c r="I23" s="30"/>
      <c r="J23" s="30"/>
      <c r="K23" s="30"/>
      <c r="L23" s="15"/>
      <c r="M23" s="15"/>
      <c r="N23" s="30"/>
      <c r="O23" s="40"/>
      <c r="P23" s="15" t="s">
        <v>78</v>
      </c>
      <c r="Q23" s="30"/>
      <c r="R23" s="30"/>
      <c r="S23" s="30"/>
      <c r="T23" s="30"/>
      <c r="U23" s="15"/>
      <c r="V23" s="30"/>
      <c r="W23" s="30"/>
      <c r="X23" s="30"/>
      <c r="Y23" s="30"/>
      <c r="Z23" s="40"/>
      <c r="AA23" s="30" t="s">
        <v>79</v>
      </c>
      <c r="AB23" s="30"/>
      <c r="AC23" s="30"/>
      <c r="AD23" s="30"/>
      <c r="AE23" s="30"/>
      <c r="AF23" s="30"/>
      <c r="AG23" s="30"/>
      <c r="AH23" s="30"/>
      <c r="AI23" s="30"/>
    </row>
    <row r="24" spans="2:35" ht="6" customHeight="1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15"/>
      <c r="M24" s="30"/>
      <c r="N24" s="30"/>
      <c r="O24" s="30"/>
      <c r="P24" s="30"/>
      <c r="Q24" s="30"/>
      <c r="R24" s="30"/>
      <c r="S24" s="30"/>
      <c r="T24" s="30"/>
      <c r="U24" s="15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2.75">
      <c r="B25" s="40"/>
      <c r="C25" s="30" t="s">
        <v>77</v>
      </c>
      <c r="D25" s="30"/>
      <c r="E25" s="30"/>
      <c r="F25" s="30"/>
      <c r="G25" s="30"/>
      <c r="H25" s="30"/>
      <c r="I25" s="30"/>
      <c r="J25" s="30"/>
      <c r="K25" s="30"/>
      <c r="L25" s="15"/>
      <c r="M25" s="30"/>
      <c r="N25" s="30"/>
      <c r="O25" s="40"/>
      <c r="P25" s="30" t="s">
        <v>80</v>
      </c>
      <c r="Q25" s="30"/>
      <c r="R25" s="30"/>
      <c r="S25" s="30"/>
      <c r="T25" s="30"/>
      <c r="U25" s="15"/>
      <c r="V25" s="30"/>
      <c r="W25" s="30"/>
      <c r="X25" s="30"/>
      <c r="Y25" s="30"/>
      <c r="Z25" s="40"/>
      <c r="AA25" s="30" t="s">
        <v>76</v>
      </c>
      <c r="AB25" s="30"/>
      <c r="AC25" s="30"/>
      <c r="AD25" s="30"/>
      <c r="AE25" s="30"/>
      <c r="AF25" s="30"/>
      <c r="AG25" s="30"/>
      <c r="AH25" s="30"/>
      <c r="AI25" s="30"/>
    </row>
    <row r="26" spans="2:35" ht="4.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5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45" ht="12.75">
      <c r="B27" s="40"/>
      <c r="C27" s="30" t="s">
        <v>81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S27" s="15"/>
    </row>
    <row r="28" spans="2:45" ht="4.5" customHeight="1">
      <c r="B28" s="1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S28" s="15"/>
    </row>
    <row r="29" spans="2:45" ht="12.75">
      <c r="B29" s="40"/>
      <c r="C29" s="30" t="s">
        <v>82</v>
      </c>
      <c r="D29" s="30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0"/>
      <c r="AS29" s="15"/>
    </row>
    <row r="30" spans="2:35" ht="12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2.75">
      <c r="B31" s="15"/>
      <c r="C31" s="4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5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12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2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12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2.75">
      <c r="B37" s="30" t="s">
        <v>33</v>
      </c>
      <c r="C37" s="30"/>
      <c r="D37" s="30" t="s">
        <v>83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2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2:35" ht="12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2:35" ht="12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2:35" ht="12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2:35" ht="12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2:35" ht="12.7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2:35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2:35" ht="12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2:35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2:35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2:35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</sheetData>
  <printOptions/>
  <pageMargins left="0.75" right="0.75" top="1" bottom="1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E13" sqref="E13"/>
    </sheetView>
  </sheetViews>
  <sheetFormatPr defaultColWidth="11.421875" defaultRowHeight="12.75"/>
  <cols>
    <col min="1" max="1" width="23.140625" style="0" customWidth="1"/>
    <col min="2" max="2" width="46.57421875" style="0" customWidth="1"/>
  </cols>
  <sheetData>
    <row r="1" spans="1:2" ht="15.75">
      <c r="A1" s="104" t="s">
        <v>70</v>
      </c>
      <c r="B1" s="105"/>
    </row>
    <row r="2" spans="1:2" ht="15">
      <c r="A2" s="49" t="s">
        <v>58</v>
      </c>
      <c r="B2" s="50" t="s">
        <v>59</v>
      </c>
    </row>
    <row r="3" spans="1:2" ht="15">
      <c r="A3" s="49" t="s">
        <v>60</v>
      </c>
      <c r="B3" s="50" t="s">
        <v>61</v>
      </c>
    </row>
    <row r="4" spans="1:2" ht="15">
      <c r="A4" s="51" t="s">
        <v>62</v>
      </c>
      <c r="B4" s="52" t="s">
        <v>63</v>
      </c>
    </row>
    <row r="5" spans="1:2" ht="15">
      <c r="A5" s="106" t="s">
        <v>64</v>
      </c>
      <c r="B5" s="52" t="s">
        <v>65</v>
      </c>
    </row>
    <row r="6" spans="1:2" ht="15">
      <c r="A6" s="107"/>
      <c r="B6" s="53" t="s">
        <v>66</v>
      </c>
    </row>
    <row r="7" spans="1:2" ht="15">
      <c r="A7" s="107"/>
      <c r="B7" s="53" t="s">
        <v>67</v>
      </c>
    </row>
    <row r="8" spans="1:2" ht="15">
      <c r="A8" s="108"/>
      <c r="B8" s="53" t="s">
        <v>68</v>
      </c>
    </row>
    <row r="9" spans="1:2" ht="15">
      <c r="A9" s="106" t="s">
        <v>69</v>
      </c>
      <c r="B9" s="52" t="s">
        <v>72</v>
      </c>
    </row>
    <row r="10" spans="1:2" ht="15">
      <c r="A10" s="108"/>
      <c r="B10" s="54" t="s">
        <v>71</v>
      </c>
    </row>
  </sheetData>
  <mergeCells count="3">
    <mergeCell ref="A1:B1"/>
    <mergeCell ref="A5:A8"/>
    <mergeCell ref="A9:A10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7"/>
  <sheetViews>
    <sheetView zoomScale="80" zoomScaleNormal="80" workbookViewId="0" topLeftCell="A1">
      <selection activeCell="H23" sqref="H22:H23"/>
    </sheetView>
  </sheetViews>
  <sheetFormatPr defaultColWidth="11.421875" defaultRowHeight="12.75"/>
  <cols>
    <col min="1" max="3" width="18.7109375" style="0" customWidth="1"/>
  </cols>
  <sheetData>
    <row r="2" ht="12.75">
      <c r="A2" t="s">
        <v>91</v>
      </c>
    </row>
    <row r="3" ht="13.5" thickBot="1"/>
    <row r="4" spans="1:3" ht="15.75" thickBot="1">
      <c r="A4" s="61" t="s">
        <v>85</v>
      </c>
      <c r="B4" s="62" t="s">
        <v>86</v>
      </c>
      <c r="C4" s="63" t="s">
        <v>87</v>
      </c>
    </row>
    <row r="5" spans="1:3" ht="15">
      <c r="A5" s="55" t="s">
        <v>50</v>
      </c>
      <c r="B5" s="56">
        <v>372</v>
      </c>
      <c r="C5" s="57">
        <f>(B5/B7)</f>
        <v>0.93</v>
      </c>
    </row>
    <row r="6" spans="1:3" ht="15.75" thickBot="1">
      <c r="A6" s="58" t="s">
        <v>88</v>
      </c>
      <c r="B6" s="59">
        <v>28</v>
      </c>
      <c r="C6" s="60">
        <f>(B6/B7)</f>
        <v>0.07</v>
      </c>
    </row>
    <row r="7" spans="1:3" ht="15.75" thickBot="1">
      <c r="A7" s="64" t="s">
        <v>89</v>
      </c>
      <c r="B7" s="65">
        <v>400</v>
      </c>
      <c r="C7" s="66">
        <f>SUM(C5:C6)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7"/>
  <sheetViews>
    <sheetView zoomScale="80" zoomScaleNormal="80" workbookViewId="0" topLeftCell="A1">
      <selection activeCell="I21" sqref="I21"/>
    </sheetView>
  </sheetViews>
  <sheetFormatPr defaultColWidth="11.421875" defaultRowHeight="12.75"/>
  <cols>
    <col min="1" max="3" width="18.7109375" style="0" customWidth="1"/>
  </cols>
  <sheetData>
    <row r="2" ht="12.75">
      <c r="A2" t="s">
        <v>34</v>
      </c>
    </row>
    <row r="3" ht="13.5" thickBot="1"/>
    <row r="4" spans="1:3" ht="15.75" thickBot="1">
      <c r="A4" s="61" t="s">
        <v>85</v>
      </c>
      <c r="B4" s="62" t="s">
        <v>86</v>
      </c>
      <c r="C4" s="63" t="s">
        <v>87</v>
      </c>
    </row>
    <row r="5" spans="1:3" ht="15">
      <c r="A5" s="55" t="s">
        <v>50</v>
      </c>
      <c r="B5" s="56">
        <v>345</v>
      </c>
      <c r="C5" s="57">
        <f>(B5/B7)</f>
        <v>0.8625</v>
      </c>
    </row>
    <row r="6" spans="1:3" ht="15.75" thickBot="1">
      <c r="A6" s="58" t="s">
        <v>88</v>
      </c>
      <c r="B6" s="59">
        <f>(B7-B5)</f>
        <v>55</v>
      </c>
      <c r="C6" s="60">
        <f>(B6/B7)</f>
        <v>0.1375</v>
      </c>
    </row>
    <row r="7" spans="1:3" ht="15.75" thickBot="1">
      <c r="A7" s="64" t="s">
        <v>89</v>
      </c>
      <c r="B7" s="65">
        <v>400</v>
      </c>
      <c r="C7" s="66">
        <f>SUM(C5:C6)</f>
        <v>1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1" width="25.7109375" style="0" customWidth="1"/>
    <col min="2" max="3" width="18.7109375" style="0" customWidth="1"/>
    <col min="8" max="8" width="25.7109375" style="0" customWidth="1"/>
    <col min="9" max="9" width="8.7109375" style="0" customWidth="1"/>
    <col min="10" max="10" width="18.7109375" style="0" hidden="1" customWidth="1"/>
    <col min="11" max="11" width="18.7109375" style="0" customWidth="1"/>
  </cols>
  <sheetData>
    <row r="2" ht="12.75">
      <c r="A2" t="s">
        <v>95</v>
      </c>
    </row>
    <row r="3" ht="13.5" thickBot="1"/>
    <row r="4" spans="1:4" ht="15.75" thickBot="1">
      <c r="A4" s="61" t="s">
        <v>85</v>
      </c>
      <c r="B4" s="62" t="s">
        <v>135</v>
      </c>
      <c r="C4" s="85" t="s">
        <v>134</v>
      </c>
      <c r="D4" s="63" t="s">
        <v>87</v>
      </c>
    </row>
    <row r="5" spans="1:4" ht="15">
      <c r="A5" s="55" t="s">
        <v>93</v>
      </c>
      <c r="B5" s="56">
        <v>342</v>
      </c>
      <c r="C5" s="56">
        <v>400</v>
      </c>
      <c r="D5" s="87">
        <f aca="true" t="shared" si="0" ref="D5:D10">(B5/C5)</f>
        <v>0.855</v>
      </c>
    </row>
    <row r="6" spans="1:4" ht="15">
      <c r="A6" s="55" t="s">
        <v>94</v>
      </c>
      <c r="B6" s="56">
        <v>311</v>
      </c>
      <c r="C6" s="56">
        <v>400</v>
      </c>
      <c r="D6" s="87">
        <f t="shared" si="0"/>
        <v>0.7775</v>
      </c>
    </row>
    <row r="7" spans="1:4" ht="15">
      <c r="A7" s="55" t="s">
        <v>92</v>
      </c>
      <c r="B7" s="56">
        <v>278</v>
      </c>
      <c r="C7" s="56">
        <v>400</v>
      </c>
      <c r="D7" s="87">
        <f t="shared" si="0"/>
        <v>0.695</v>
      </c>
    </row>
    <row r="8" spans="1:4" ht="15">
      <c r="A8" s="55" t="s">
        <v>96</v>
      </c>
      <c r="B8" s="56">
        <v>190</v>
      </c>
      <c r="C8" s="56">
        <v>400</v>
      </c>
      <c r="D8" s="87">
        <f t="shared" si="0"/>
        <v>0.475</v>
      </c>
    </row>
    <row r="9" spans="1:4" ht="15">
      <c r="A9" s="55" t="s">
        <v>97</v>
      </c>
      <c r="B9" s="56">
        <v>171</v>
      </c>
      <c r="C9" s="56">
        <v>400</v>
      </c>
      <c r="D9" s="87">
        <f t="shared" si="0"/>
        <v>0.4275</v>
      </c>
    </row>
    <row r="10" spans="1:4" ht="15.75" thickBot="1">
      <c r="A10" s="88" t="s">
        <v>82</v>
      </c>
      <c r="B10" s="89">
        <v>27</v>
      </c>
      <c r="C10" s="89">
        <v>400</v>
      </c>
      <c r="D10" s="90">
        <f t="shared" si="0"/>
        <v>0.0675</v>
      </c>
    </row>
    <row r="11" spans="1:4" ht="15.75" thickBot="1">
      <c r="A11" s="64" t="s">
        <v>89</v>
      </c>
      <c r="B11" s="65">
        <v>400</v>
      </c>
      <c r="C11" s="86"/>
      <c r="D11" s="66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03"/>
  <sheetViews>
    <sheetView zoomScale="80" zoomScaleNormal="80" workbookViewId="0" topLeftCell="A109">
      <selection activeCell="H251" sqref="H251:J260"/>
    </sheetView>
  </sheetViews>
  <sheetFormatPr defaultColWidth="11.421875" defaultRowHeight="12.75"/>
  <cols>
    <col min="1" max="1" width="25.7109375" style="0" customWidth="1"/>
    <col min="2" max="3" width="18.7109375" style="0" customWidth="1"/>
    <col min="8" max="8" width="25.7109375" style="0" customWidth="1"/>
    <col min="9" max="10" width="18.7109375" style="0" customWidth="1"/>
  </cols>
  <sheetData>
    <row r="2" spans="1:8" ht="12.75">
      <c r="A2" t="s">
        <v>98</v>
      </c>
      <c r="H2" t="s">
        <v>102</v>
      </c>
    </row>
    <row r="3" ht="13.5" thickBot="1"/>
    <row r="4" spans="1:10" ht="15.75" thickBot="1">
      <c r="A4" s="61" t="s">
        <v>85</v>
      </c>
      <c r="B4" s="62" t="s">
        <v>86</v>
      </c>
      <c r="C4" s="63" t="s">
        <v>87</v>
      </c>
      <c r="H4" s="61" t="s">
        <v>85</v>
      </c>
      <c r="I4" s="62" t="s">
        <v>86</v>
      </c>
      <c r="J4" s="63" t="s">
        <v>87</v>
      </c>
    </row>
    <row r="5" spans="1:10" ht="15">
      <c r="A5" s="55" t="s">
        <v>99</v>
      </c>
      <c r="B5" s="56">
        <v>352</v>
      </c>
      <c r="C5" s="57">
        <f>(B5/B7)</f>
        <v>0.88</v>
      </c>
      <c r="H5" s="67" t="s">
        <v>10</v>
      </c>
      <c r="I5" s="67">
        <v>39</v>
      </c>
      <c r="J5" s="70">
        <f>(I5/$I$13)</f>
        <v>0.11079545454545454</v>
      </c>
    </row>
    <row r="6" spans="1:10" ht="15.75" thickBot="1">
      <c r="A6" s="58" t="s">
        <v>100</v>
      </c>
      <c r="B6" s="59">
        <f>(B7-B5)</f>
        <v>48</v>
      </c>
      <c r="C6" s="60">
        <f>(B6/B7)</f>
        <v>0.12</v>
      </c>
      <c r="H6" s="69" t="s">
        <v>2</v>
      </c>
      <c r="I6" s="69">
        <v>45</v>
      </c>
      <c r="J6" s="70">
        <f aca="true" t="shared" si="0" ref="J6:J12">(I6/$I$13)</f>
        <v>0.1278409090909091</v>
      </c>
    </row>
    <row r="7" spans="1:10" ht="15.75" thickBot="1">
      <c r="A7" s="64" t="s">
        <v>89</v>
      </c>
      <c r="B7" s="65">
        <v>400</v>
      </c>
      <c r="C7" s="66">
        <f>SUM(C5:C6)</f>
        <v>1</v>
      </c>
      <c r="H7" s="69" t="s">
        <v>101</v>
      </c>
      <c r="I7" s="69">
        <v>181</v>
      </c>
      <c r="J7" s="70">
        <f t="shared" si="0"/>
        <v>0.5142045454545454</v>
      </c>
    </row>
    <row r="8" spans="8:10" ht="15">
      <c r="H8" s="69" t="s">
        <v>3</v>
      </c>
      <c r="I8" s="69">
        <v>2</v>
      </c>
      <c r="J8" s="70">
        <f t="shared" si="0"/>
        <v>0.005681818181818182</v>
      </c>
    </row>
    <row r="9" spans="8:10" ht="15">
      <c r="H9" s="69" t="s">
        <v>4</v>
      </c>
      <c r="I9" s="69">
        <v>12</v>
      </c>
      <c r="J9" s="70">
        <f t="shared" si="0"/>
        <v>0.03409090909090909</v>
      </c>
    </row>
    <row r="10" spans="8:10" ht="15">
      <c r="H10" s="69" t="s">
        <v>84</v>
      </c>
      <c r="I10" s="69">
        <v>70</v>
      </c>
      <c r="J10" s="70">
        <f t="shared" si="0"/>
        <v>0.19886363636363635</v>
      </c>
    </row>
    <row r="11" spans="8:10" ht="15">
      <c r="H11" s="69" t="s">
        <v>52</v>
      </c>
      <c r="I11" s="69">
        <v>1</v>
      </c>
      <c r="J11" s="70">
        <f t="shared" si="0"/>
        <v>0.002840909090909091</v>
      </c>
    </row>
    <row r="12" spans="8:10" ht="15.75" thickBot="1">
      <c r="H12" s="68" t="s">
        <v>12</v>
      </c>
      <c r="I12" s="68">
        <v>2</v>
      </c>
      <c r="J12" s="71">
        <f t="shared" si="0"/>
        <v>0.005681818181818182</v>
      </c>
    </row>
    <row r="13" spans="8:10" ht="15.75" thickBot="1">
      <c r="H13" s="64" t="s">
        <v>89</v>
      </c>
      <c r="I13" s="65">
        <f>SUM(I5:I12)</f>
        <v>352</v>
      </c>
      <c r="J13" s="66">
        <f>SUM(J5:J12)</f>
        <v>1</v>
      </c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thickBo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5" ht="13.5" thickBot="1"/>
    <row r="46" spans="1:10" ht="15.75" thickBot="1">
      <c r="A46" s="61" t="s">
        <v>85</v>
      </c>
      <c r="B46" s="62" t="s">
        <v>86</v>
      </c>
      <c r="C46" s="63" t="s">
        <v>87</v>
      </c>
      <c r="H46" s="61" t="s">
        <v>85</v>
      </c>
      <c r="I46" s="62" t="s">
        <v>86</v>
      </c>
      <c r="J46" s="63" t="s">
        <v>87</v>
      </c>
    </row>
    <row r="47" spans="1:10" ht="15">
      <c r="A47" s="55" t="s">
        <v>103</v>
      </c>
      <c r="B47" s="56">
        <v>323</v>
      </c>
      <c r="C47" s="57">
        <f>(B47/B49)</f>
        <v>0.8075</v>
      </c>
      <c r="H47" s="67" t="s">
        <v>10</v>
      </c>
      <c r="I47" s="67">
        <v>78</v>
      </c>
      <c r="J47" s="70">
        <f aca="true" t="shared" si="1" ref="J47:J54">(I47/$I$55)</f>
        <v>0.24148606811145512</v>
      </c>
    </row>
    <row r="48" spans="1:10" ht="15.75" thickBot="1">
      <c r="A48" s="58" t="s">
        <v>100</v>
      </c>
      <c r="B48" s="59">
        <f>(B49-B47)</f>
        <v>77</v>
      </c>
      <c r="C48" s="60">
        <f>(B48/B49)</f>
        <v>0.1925</v>
      </c>
      <c r="H48" s="69" t="s">
        <v>2</v>
      </c>
      <c r="I48" s="69">
        <v>47</v>
      </c>
      <c r="J48" s="70">
        <f t="shared" si="1"/>
        <v>0.14551083591331268</v>
      </c>
    </row>
    <row r="49" spans="1:10" ht="15.75" thickBot="1">
      <c r="A49" s="64" t="s">
        <v>89</v>
      </c>
      <c r="B49" s="65">
        <v>400</v>
      </c>
      <c r="C49" s="66">
        <f>SUM(C47:C48)</f>
        <v>1</v>
      </c>
      <c r="H49" s="69" t="s">
        <v>101</v>
      </c>
      <c r="I49" s="69">
        <v>141</v>
      </c>
      <c r="J49" s="70">
        <f t="shared" si="1"/>
        <v>0.43653250773993807</v>
      </c>
    </row>
    <row r="50" spans="8:10" ht="15">
      <c r="H50" s="69" t="s">
        <v>3</v>
      </c>
      <c r="I50" s="69">
        <v>13</v>
      </c>
      <c r="J50" s="70">
        <f t="shared" si="1"/>
        <v>0.04024767801857585</v>
      </c>
    </row>
    <row r="51" spans="8:10" ht="15">
      <c r="H51" s="69" t="s">
        <v>4</v>
      </c>
      <c r="I51" s="69">
        <v>5</v>
      </c>
      <c r="J51" s="70">
        <f t="shared" si="1"/>
        <v>0.015479876160990712</v>
      </c>
    </row>
    <row r="52" spans="8:10" ht="15">
      <c r="H52" s="69" t="s">
        <v>84</v>
      </c>
      <c r="I52" s="69">
        <v>23</v>
      </c>
      <c r="J52" s="70">
        <f t="shared" si="1"/>
        <v>0.07120743034055728</v>
      </c>
    </row>
    <row r="53" spans="8:10" ht="15">
      <c r="H53" s="69" t="s">
        <v>52</v>
      </c>
      <c r="I53" s="69">
        <v>13</v>
      </c>
      <c r="J53" s="70">
        <f t="shared" si="1"/>
        <v>0.04024767801857585</v>
      </c>
    </row>
    <row r="54" spans="8:10" ht="15.75" thickBot="1">
      <c r="H54" s="68" t="s">
        <v>12</v>
      </c>
      <c r="I54" s="68">
        <v>3</v>
      </c>
      <c r="J54" s="70">
        <f t="shared" si="1"/>
        <v>0.009287925696594427</v>
      </c>
    </row>
    <row r="55" spans="8:10" ht="15.75" thickBot="1">
      <c r="H55" s="64" t="s">
        <v>89</v>
      </c>
      <c r="I55" s="65">
        <f>SUM(I47:I54)</f>
        <v>323</v>
      </c>
      <c r="J55" s="66">
        <f>SUM(J47:J54)</f>
        <v>1</v>
      </c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5" thickBo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ht="13.5" thickBot="1"/>
    <row r="86" spans="1:10" ht="15.75" thickBot="1">
      <c r="A86" s="61" t="s">
        <v>85</v>
      </c>
      <c r="B86" s="62" t="s">
        <v>86</v>
      </c>
      <c r="C86" s="63" t="s">
        <v>87</v>
      </c>
      <c r="H86" s="61" t="s">
        <v>85</v>
      </c>
      <c r="I86" s="62" t="s">
        <v>86</v>
      </c>
      <c r="J86" s="63" t="s">
        <v>87</v>
      </c>
    </row>
    <row r="87" spans="1:10" ht="15">
      <c r="A87" s="55" t="s">
        <v>104</v>
      </c>
      <c r="B87" s="56">
        <v>189</v>
      </c>
      <c r="C87" s="57">
        <f>(B87/B89)</f>
        <v>0.4725</v>
      </c>
      <c r="H87" s="67" t="s">
        <v>10</v>
      </c>
      <c r="I87" s="67">
        <v>17</v>
      </c>
      <c r="J87" s="70">
        <f>(I87/$I$95)</f>
        <v>0.08994708994708994</v>
      </c>
    </row>
    <row r="88" spans="1:10" ht="15.75" thickBot="1">
      <c r="A88" s="58" t="s">
        <v>100</v>
      </c>
      <c r="B88" s="59">
        <f>(B89-B87)</f>
        <v>211</v>
      </c>
      <c r="C88" s="60">
        <f>(B88/B89)</f>
        <v>0.5275</v>
      </c>
      <c r="H88" s="69" t="s">
        <v>2</v>
      </c>
      <c r="I88" s="69">
        <v>25</v>
      </c>
      <c r="J88" s="70">
        <f aca="true" t="shared" si="2" ref="J88:J94">(I88/$I$95)</f>
        <v>0.13227513227513227</v>
      </c>
    </row>
    <row r="89" spans="1:10" ht="15.75" thickBot="1">
      <c r="A89" s="64" t="s">
        <v>89</v>
      </c>
      <c r="B89" s="65">
        <v>400</v>
      </c>
      <c r="C89" s="66">
        <f>SUM(C87:C88)</f>
        <v>1</v>
      </c>
      <c r="H89" s="69" t="s">
        <v>101</v>
      </c>
      <c r="I89" s="69">
        <v>77</v>
      </c>
      <c r="J89" s="70">
        <f t="shared" si="2"/>
        <v>0.4074074074074074</v>
      </c>
    </row>
    <row r="90" spans="8:10" ht="15">
      <c r="H90" s="69" t="s">
        <v>3</v>
      </c>
      <c r="I90" s="69">
        <v>4</v>
      </c>
      <c r="J90" s="70">
        <f t="shared" si="2"/>
        <v>0.021164021164021163</v>
      </c>
    </row>
    <row r="91" spans="8:10" ht="15">
      <c r="H91" s="69" t="s">
        <v>4</v>
      </c>
      <c r="I91" s="69">
        <v>3</v>
      </c>
      <c r="J91" s="70">
        <f t="shared" si="2"/>
        <v>0.015873015873015872</v>
      </c>
    </row>
    <row r="92" spans="8:10" ht="15">
      <c r="H92" s="69" t="s">
        <v>84</v>
      </c>
      <c r="I92" s="69">
        <v>19</v>
      </c>
      <c r="J92" s="70">
        <f t="shared" si="2"/>
        <v>0.10052910052910052</v>
      </c>
    </row>
    <row r="93" spans="8:10" ht="15">
      <c r="H93" s="69" t="s">
        <v>52</v>
      </c>
      <c r="I93" s="69">
        <v>15</v>
      </c>
      <c r="J93" s="70">
        <f t="shared" si="2"/>
        <v>0.07936507936507936</v>
      </c>
    </row>
    <row r="94" spans="8:10" ht="15.75" thickBot="1">
      <c r="H94" s="68" t="s">
        <v>12</v>
      </c>
      <c r="I94" s="68">
        <v>29</v>
      </c>
      <c r="J94" s="70">
        <f t="shared" si="2"/>
        <v>0.15343915343915343</v>
      </c>
    </row>
    <row r="95" spans="8:10" ht="15.75" thickBot="1">
      <c r="H95" s="64" t="s">
        <v>89</v>
      </c>
      <c r="I95" s="65">
        <f>SUM(I87:I94)</f>
        <v>189</v>
      </c>
      <c r="J95" s="66">
        <f>SUM(J87:J94)</f>
        <v>0.9999999999999998</v>
      </c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5" thickBo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5" ht="13.5" thickBot="1"/>
    <row r="126" spans="1:10" ht="15.75" thickBot="1">
      <c r="A126" s="61" t="s">
        <v>85</v>
      </c>
      <c r="B126" s="62" t="s">
        <v>86</v>
      </c>
      <c r="C126" s="63" t="s">
        <v>87</v>
      </c>
      <c r="H126" s="61" t="s">
        <v>85</v>
      </c>
      <c r="I126" s="62" t="s">
        <v>86</v>
      </c>
      <c r="J126" s="63" t="s">
        <v>87</v>
      </c>
    </row>
    <row r="127" spans="1:10" ht="15">
      <c r="A127" s="55" t="s">
        <v>105</v>
      </c>
      <c r="B127" s="56">
        <v>271</v>
      </c>
      <c r="C127" s="57">
        <f>(B127/B129)</f>
        <v>0.6775</v>
      </c>
      <c r="H127" s="67" t="s">
        <v>10</v>
      </c>
      <c r="I127" s="67">
        <v>22</v>
      </c>
      <c r="J127" s="70">
        <f>(I127/$I$135)</f>
        <v>0.08118081180811808</v>
      </c>
    </row>
    <row r="128" spans="1:10" ht="15.75" thickBot="1">
      <c r="A128" s="58" t="s">
        <v>100</v>
      </c>
      <c r="B128" s="59">
        <f>(B129-B127)</f>
        <v>129</v>
      </c>
      <c r="C128" s="60">
        <f>(B128/B129)</f>
        <v>0.3225</v>
      </c>
      <c r="H128" s="69" t="s">
        <v>2</v>
      </c>
      <c r="I128" s="69">
        <v>47</v>
      </c>
      <c r="J128" s="70">
        <f aca="true" t="shared" si="3" ref="J128:J134">(I128/$I$135)</f>
        <v>0.17343173431734318</v>
      </c>
    </row>
    <row r="129" spans="1:10" ht="15.75" thickBot="1">
      <c r="A129" s="64" t="s">
        <v>89</v>
      </c>
      <c r="B129" s="65">
        <v>400</v>
      </c>
      <c r="C129" s="66">
        <f>SUM(C127:C128)</f>
        <v>1</v>
      </c>
      <c r="H129" s="69" t="s">
        <v>101</v>
      </c>
      <c r="I129" s="69">
        <v>124</v>
      </c>
      <c r="J129" s="70">
        <f t="shared" si="3"/>
        <v>0.4575645756457565</v>
      </c>
    </row>
    <row r="130" spans="8:10" ht="15">
      <c r="H130" s="69" t="s">
        <v>3</v>
      </c>
      <c r="I130" s="69">
        <v>6</v>
      </c>
      <c r="J130" s="70">
        <f t="shared" si="3"/>
        <v>0.02214022140221402</v>
      </c>
    </row>
    <row r="131" spans="8:10" ht="15">
      <c r="H131" s="69" t="s">
        <v>4</v>
      </c>
      <c r="I131" s="69">
        <v>34</v>
      </c>
      <c r="J131" s="70">
        <f t="shared" si="3"/>
        <v>0.12546125461254612</v>
      </c>
    </row>
    <row r="132" spans="8:10" ht="15">
      <c r="H132" s="69" t="s">
        <v>84</v>
      </c>
      <c r="I132" s="69">
        <v>19</v>
      </c>
      <c r="J132" s="70">
        <f t="shared" si="3"/>
        <v>0.07011070110701106</v>
      </c>
    </row>
    <row r="133" spans="8:10" ht="15">
      <c r="H133" s="69" t="s">
        <v>52</v>
      </c>
      <c r="I133" s="69">
        <v>10</v>
      </c>
      <c r="J133" s="70">
        <f t="shared" si="3"/>
        <v>0.03690036900369004</v>
      </c>
    </row>
    <row r="134" spans="8:10" ht="15.75" thickBot="1">
      <c r="H134" s="68" t="s">
        <v>12</v>
      </c>
      <c r="I134" s="68">
        <v>9</v>
      </c>
      <c r="J134" s="70">
        <f t="shared" si="3"/>
        <v>0.033210332103321034</v>
      </c>
    </row>
    <row r="135" spans="8:10" ht="15.75" thickBot="1">
      <c r="H135" s="64" t="s">
        <v>89</v>
      </c>
      <c r="I135" s="65">
        <f>SUM(I127:I134)</f>
        <v>271</v>
      </c>
      <c r="J135" s="66">
        <f>SUM(J127:J134)</f>
        <v>1</v>
      </c>
    </row>
    <row r="165" spans="1:14" ht="13.5" thickBo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7" ht="13.5" thickBot="1"/>
    <row r="168" spans="1:10" ht="15.75" thickBot="1">
      <c r="A168" s="61" t="s">
        <v>85</v>
      </c>
      <c r="B168" s="62" t="s">
        <v>86</v>
      </c>
      <c r="C168" s="63" t="s">
        <v>87</v>
      </c>
      <c r="H168" s="61" t="s">
        <v>85</v>
      </c>
      <c r="I168" s="62" t="s">
        <v>86</v>
      </c>
      <c r="J168" s="63" t="s">
        <v>87</v>
      </c>
    </row>
    <row r="169" spans="1:10" ht="15">
      <c r="A169" s="55" t="s">
        <v>106</v>
      </c>
      <c r="B169" s="56">
        <v>349</v>
      </c>
      <c r="C169" s="57">
        <f>(B169/B171)</f>
        <v>0.8725</v>
      </c>
      <c r="H169" s="67" t="s">
        <v>10</v>
      </c>
      <c r="I169" s="67">
        <v>29</v>
      </c>
      <c r="J169" s="70">
        <f>(I169/$I$177)</f>
        <v>0.0830945558739255</v>
      </c>
    </row>
    <row r="170" spans="1:10" ht="15.75" thickBot="1">
      <c r="A170" s="58" t="s">
        <v>100</v>
      </c>
      <c r="B170" s="59">
        <f>(B171-B169)</f>
        <v>51</v>
      </c>
      <c r="C170" s="60">
        <f>(B170/B171)</f>
        <v>0.1275</v>
      </c>
      <c r="H170" s="69" t="s">
        <v>2</v>
      </c>
      <c r="I170" s="69">
        <v>39</v>
      </c>
      <c r="J170" s="70">
        <f aca="true" t="shared" si="4" ref="J170:J176">(I170/$I$177)</f>
        <v>0.11174785100286533</v>
      </c>
    </row>
    <row r="171" spans="1:10" ht="15.75" thickBot="1">
      <c r="A171" s="64" t="s">
        <v>89</v>
      </c>
      <c r="B171" s="65">
        <v>400</v>
      </c>
      <c r="C171" s="66">
        <f>SUM(C169:C170)</f>
        <v>1</v>
      </c>
      <c r="H171" s="69" t="s">
        <v>101</v>
      </c>
      <c r="I171" s="69">
        <v>201</v>
      </c>
      <c r="J171" s="70">
        <f t="shared" si="4"/>
        <v>0.5759312320916905</v>
      </c>
    </row>
    <row r="172" spans="8:10" ht="15">
      <c r="H172" s="69" t="s">
        <v>3</v>
      </c>
      <c r="I172" s="69">
        <v>11</v>
      </c>
      <c r="J172" s="70">
        <f t="shared" si="4"/>
        <v>0.03151862464183381</v>
      </c>
    </row>
    <row r="173" spans="8:10" ht="15">
      <c r="H173" s="69" t="s">
        <v>4</v>
      </c>
      <c r="I173" s="69">
        <v>17</v>
      </c>
      <c r="J173" s="70">
        <f t="shared" si="4"/>
        <v>0.04871060171919771</v>
      </c>
    </row>
    <row r="174" spans="8:10" ht="15">
      <c r="H174" s="69" t="s">
        <v>84</v>
      </c>
      <c r="I174" s="69">
        <v>29</v>
      </c>
      <c r="J174" s="70">
        <f t="shared" si="4"/>
        <v>0.0830945558739255</v>
      </c>
    </row>
    <row r="175" spans="8:10" ht="15">
      <c r="H175" s="69" t="s">
        <v>52</v>
      </c>
      <c r="I175" s="69">
        <v>7</v>
      </c>
      <c r="J175" s="70">
        <f t="shared" si="4"/>
        <v>0.02005730659025788</v>
      </c>
    </row>
    <row r="176" spans="8:10" ht="15.75" thickBot="1">
      <c r="H176" s="68" t="s">
        <v>12</v>
      </c>
      <c r="I176" s="68">
        <v>16</v>
      </c>
      <c r="J176" s="70">
        <f t="shared" si="4"/>
        <v>0.045845272206303724</v>
      </c>
    </row>
    <row r="177" spans="8:10" ht="15.75" thickBot="1">
      <c r="H177" s="64" t="s">
        <v>89</v>
      </c>
      <c r="I177" s="65">
        <f>SUM(I169:I176)</f>
        <v>349</v>
      </c>
      <c r="J177" s="66">
        <f>SUM(J169:J176)</f>
        <v>1</v>
      </c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5" thickBo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ht="13.5" thickBot="1"/>
    <row r="209" spans="1:10" ht="15.75" thickBot="1">
      <c r="A209" s="61" t="s">
        <v>85</v>
      </c>
      <c r="B209" s="62" t="s">
        <v>86</v>
      </c>
      <c r="C209" s="63" t="s">
        <v>87</v>
      </c>
      <c r="H209" s="61" t="s">
        <v>85</v>
      </c>
      <c r="I209" s="62" t="s">
        <v>86</v>
      </c>
      <c r="J209" s="63" t="s">
        <v>87</v>
      </c>
    </row>
    <row r="210" spans="1:10" ht="32.25" customHeight="1">
      <c r="A210" s="73" t="s">
        <v>107</v>
      </c>
      <c r="B210" s="56">
        <v>68</v>
      </c>
      <c r="C210" s="57">
        <f>(B210/B212)</f>
        <v>0.17</v>
      </c>
      <c r="H210" s="67" t="s">
        <v>10</v>
      </c>
      <c r="I210" s="67">
        <v>7</v>
      </c>
      <c r="J210" s="70">
        <f>(I210/$I$218)</f>
        <v>0.10294117647058823</v>
      </c>
    </row>
    <row r="211" spans="1:10" ht="15.75" thickBot="1">
      <c r="A211" s="58" t="s">
        <v>100</v>
      </c>
      <c r="B211" s="59">
        <f>(B212-B210)</f>
        <v>332</v>
      </c>
      <c r="C211" s="60">
        <f>(B211/B212)</f>
        <v>0.83</v>
      </c>
      <c r="H211" s="69" t="s">
        <v>2</v>
      </c>
      <c r="I211" s="69">
        <v>5</v>
      </c>
      <c r="J211" s="70">
        <f aca="true" t="shared" si="5" ref="J211:J217">(I211/$I$218)</f>
        <v>0.07352941176470588</v>
      </c>
    </row>
    <row r="212" spans="1:10" ht="15.75" thickBot="1">
      <c r="A212" s="64" t="s">
        <v>89</v>
      </c>
      <c r="B212" s="65">
        <v>400</v>
      </c>
      <c r="C212" s="66">
        <f>SUM(C210:C211)</f>
        <v>1</v>
      </c>
      <c r="H212" s="69" t="s">
        <v>101</v>
      </c>
      <c r="I212" s="69">
        <v>41</v>
      </c>
      <c r="J212" s="70">
        <f t="shared" si="5"/>
        <v>0.6029411764705882</v>
      </c>
    </row>
    <row r="213" spans="8:10" ht="15">
      <c r="H213" s="69" t="s">
        <v>3</v>
      </c>
      <c r="I213" s="69">
        <v>7</v>
      </c>
      <c r="J213" s="70">
        <f t="shared" si="5"/>
        <v>0.10294117647058823</v>
      </c>
    </row>
    <row r="214" spans="8:10" ht="15">
      <c r="H214" s="69" t="s">
        <v>4</v>
      </c>
      <c r="I214" s="69">
        <v>1</v>
      </c>
      <c r="J214" s="70">
        <f t="shared" si="5"/>
        <v>0.014705882352941176</v>
      </c>
    </row>
    <row r="215" spans="8:10" ht="15">
      <c r="H215" s="69" t="s">
        <v>84</v>
      </c>
      <c r="I215" s="69">
        <v>5</v>
      </c>
      <c r="J215" s="70">
        <f t="shared" si="5"/>
        <v>0.07352941176470588</v>
      </c>
    </row>
    <row r="216" spans="8:10" ht="15">
      <c r="H216" s="69" t="s">
        <v>52</v>
      </c>
      <c r="I216" s="69">
        <v>0</v>
      </c>
      <c r="J216" s="70">
        <f t="shared" si="5"/>
        <v>0</v>
      </c>
    </row>
    <row r="217" spans="8:10" ht="15.75" thickBot="1">
      <c r="H217" s="68" t="s">
        <v>12</v>
      </c>
      <c r="I217" s="68">
        <v>2</v>
      </c>
      <c r="J217" s="70">
        <f t="shared" si="5"/>
        <v>0.029411764705882353</v>
      </c>
    </row>
    <row r="218" spans="8:10" ht="15.75" thickBot="1">
      <c r="H218" s="64" t="s">
        <v>89</v>
      </c>
      <c r="I218" s="65">
        <f>SUM(I210:I217)</f>
        <v>68</v>
      </c>
      <c r="J218" s="66">
        <f>SUM(J210:J217)</f>
        <v>0.9999999999999998</v>
      </c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5" thickBo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</row>
    <row r="250" ht="13.5" thickBot="1"/>
    <row r="251" spans="1:10" ht="15.75" thickBot="1">
      <c r="A251" s="61" t="s">
        <v>85</v>
      </c>
      <c r="B251" s="62" t="s">
        <v>86</v>
      </c>
      <c r="C251" s="63" t="s">
        <v>87</v>
      </c>
      <c r="H251" s="61" t="s">
        <v>85</v>
      </c>
      <c r="I251" s="62" t="s">
        <v>86</v>
      </c>
      <c r="J251" s="63" t="s">
        <v>87</v>
      </c>
    </row>
    <row r="252" spans="1:10" ht="15">
      <c r="A252" s="73" t="s">
        <v>12</v>
      </c>
      <c r="B252" s="56">
        <v>156</v>
      </c>
      <c r="C252" s="57">
        <f>(B252/B254)</f>
        <v>0.39</v>
      </c>
      <c r="H252" s="67" t="s">
        <v>10</v>
      </c>
      <c r="I252" s="67">
        <v>15</v>
      </c>
      <c r="J252" s="70">
        <f>(I252/$I$260)</f>
        <v>0.09615384615384616</v>
      </c>
    </row>
    <row r="253" spans="1:10" ht="15.75" thickBot="1">
      <c r="A253" s="58" t="s">
        <v>100</v>
      </c>
      <c r="B253" s="59">
        <f>(B254-B252)</f>
        <v>244</v>
      </c>
      <c r="C253" s="60">
        <f>(B253/B254)</f>
        <v>0.61</v>
      </c>
      <c r="H253" s="69" t="s">
        <v>2</v>
      </c>
      <c r="I253" s="69">
        <v>31</v>
      </c>
      <c r="J253" s="70">
        <f aca="true" t="shared" si="6" ref="J253:J259">(I253/$I$260)</f>
        <v>0.1987179487179487</v>
      </c>
    </row>
    <row r="254" spans="1:10" ht="15.75" thickBot="1">
      <c r="A254" s="64" t="s">
        <v>89</v>
      </c>
      <c r="B254" s="65">
        <v>400</v>
      </c>
      <c r="C254" s="66">
        <f>SUM(C252:C253)</f>
        <v>1</v>
      </c>
      <c r="H254" s="69" t="s">
        <v>101</v>
      </c>
      <c r="I254" s="69">
        <v>69</v>
      </c>
      <c r="J254" s="70">
        <f t="shared" si="6"/>
        <v>0.4423076923076923</v>
      </c>
    </row>
    <row r="255" spans="8:10" ht="15">
      <c r="H255" s="69" t="s">
        <v>3</v>
      </c>
      <c r="I255" s="69">
        <v>4</v>
      </c>
      <c r="J255" s="70">
        <f t="shared" si="6"/>
        <v>0.02564102564102564</v>
      </c>
    </row>
    <row r="256" spans="8:10" ht="15">
      <c r="H256" s="69" t="s">
        <v>4</v>
      </c>
      <c r="I256" s="69">
        <v>0</v>
      </c>
      <c r="J256" s="70">
        <f t="shared" si="6"/>
        <v>0</v>
      </c>
    </row>
    <row r="257" spans="8:10" ht="15">
      <c r="H257" s="69" t="s">
        <v>84</v>
      </c>
      <c r="I257" s="69">
        <v>21</v>
      </c>
      <c r="J257" s="70">
        <f t="shared" si="6"/>
        <v>0.1346153846153846</v>
      </c>
    </row>
    <row r="258" spans="8:10" ht="15">
      <c r="H258" s="69" t="s">
        <v>52</v>
      </c>
      <c r="I258" s="69">
        <v>9</v>
      </c>
      <c r="J258" s="70">
        <f t="shared" si="6"/>
        <v>0.057692307692307696</v>
      </c>
    </row>
    <row r="259" spans="8:10" ht="15.75" thickBot="1">
      <c r="H259" s="68" t="s">
        <v>12</v>
      </c>
      <c r="I259" s="68">
        <v>7</v>
      </c>
      <c r="J259" s="70">
        <f t="shared" si="6"/>
        <v>0.04487179487179487</v>
      </c>
    </row>
    <row r="260" spans="8:10" ht="15.75" thickBot="1">
      <c r="H260" s="64" t="s">
        <v>89</v>
      </c>
      <c r="I260" s="65">
        <f>SUM(I252:I259)</f>
        <v>156</v>
      </c>
      <c r="J260" s="66">
        <f>SUM(J252:J259)</f>
        <v>1</v>
      </c>
    </row>
    <row r="294" ht="13.5" thickBot="1"/>
    <row r="295" spans="1:3" ht="15.75" thickBot="1">
      <c r="A295" s="61" t="s">
        <v>85</v>
      </c>
      <c r="B295" s="62" t="s">
        <v>86</v>
      </c>
      <c r="C295" s="63" t="s">
        <v>87</v>
      </c>
    </row>
    <row r="296" spans="1:3" ht="15">
      <c r="A296" s="56" t="s">
        <v>99</v>
      </c>
      <c r="B296" s="56">
        <v>352</v>
      </c>
      <c r="C296" s="93">
        <f>(B296/B303)</f>
        <v>0.88</v>
      </c>
    </row>
    <row r="297" spans="1:3" ht="15">
      <c r="A297" s="91" t="s">
        <v>103</v>
      </c>
      <c r="B297" s="91">
        <v>323</v>
      </c>
      <c r="C297" s="92">
        <f aca="true" t="shared" si="7" ref="C297:C302">(B297/$B$303)</f>
        <v>0.8075</v>
      </c>
    </row>
    <row r="298" spans="1:3" ht="15">
      <c r="A298" s="91" t="s">
        <v>104</v>
      </c>
      <c r="B298" s="91">
        <v>189</v>
      </c>
      <c r="C298" s="92">
        <f t="shared" si="7"/>
        <v>0.4725</v>
      </c>
    </row>
    <row r="299" spans="1:3" ht="15">
      <c r="A299" s="91" t="s">
        <v>105</v>
      </c>
      <c r="B299" s="91">
        <v>271</v>
      </c>
      <c r="C299" s="92">
        <f t="shared" si="7"/>
        <v>0.6775</v>
      </c>
    </row>
    <row r="300" spans="1:3" ht="15">
      <c r="A300" s="91" t="s">
        <v>106</v>
      </c>
      <c r="B300" s="91">
        <v>349</v>
      </c>
      <c r="C300" s="92">
        <f t="shared" si="7"/>
        <v>0.8725</v>
      </c>
    </row>
    <row r="301" spans="1:3" ht="30" customHeight="1">
      <c r="A301" s="79" t="s">
        <v>137</v>
      </c>
      <c r="B301" s="79">
        <v>68</v>
      </c>
      <c r="C301" s="95">
        <f t="shared" si="7"/>
        <v>0.17</v>
      </c>
    </row>
    <row r="302" spans="1:3" ht="15.75" thickBot="1">
      <c r="A302" s="59" t="s">
        <v>12</v>
      </c>
      <c r="B302" s="59">
        <v>156</v>
      </c>
      <c r="C302" s="94">
        <f t="shared" si="7"/>
        <v>0.39</v>
      </c>
    </row>
    <row r="303" spans="1:3" ht="15.75" thickBot="1">
      <c r="A303" s="64" t="s">
        <v>89</v>
      </c>
      <c r="B303" s="65">
        <v>400</v>
      </c>
      <c r="C303" s="66">
        <f>SUM(C296:C302)</f>
        <v>4.2700000000000005</v>
      </c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4"/>
  <sheetViews>
    <sheetView zoomScale="80" zoomScaleNormal="80" workbookViewId="0" topLeftCell="A1">
      <selection activeCell="B21" sqref="B21"/>
    </sheetView>
  </sheetViews>
  <sheetFormatPr defaultColWidth="11.421875" defaultRowHeight="12.75"/>
  <cols>
    <col min="1" max="1" width="25.7109375" style="0" customWidth="1"/>
    <col min="2" max="3" width="18.7109375" style="0" customWidth="1"/>
  </cols>
  <sheetData>
    <row r="2" ht="12.75">
      <c r="A2" t="s">
        <v>113</v>
      </c>
    </row>
    <row r="4" ht="13.5" thickBot="1"/>
    <row r="5" spans="1:3" ht="15.75" thickBot="1">
      <c r="A5" s="61" t="s">
        <v>85</v>
      </c>
      <c r="B5" s="62" t="s">
        <v>86</v>
      </c>
      <c r="C5" s="63" t="s">
        <v>87</v>
      </c>
    </row>
    <row r="6" spans="1:3" ht="30" customHeight="1">
      <c r="A6" s="74" t="s">
        <v>108</v>
      </c>
      <c r="B6" s="74">
        <v>109</v>
      </c>
      <c r="C6" s="75">
        <f>(B6/$B$14)</f>
        <v>0.2725</v>
      </c>
    </row>
    <row r="7" spans="1:3" ht="30">
      <c r="A7" s="74" t="s">
        <v>109</v>
      </c>
      <c r="B7" s="76">
        <v>255</v>
      </c>
      <c r="C7" s="75">
        <f aca="true" t="shared" si="0" ref="C7:C13">(B7/$B$14)</f>
        <v>0.6375</v>
      </c>
    </row>
    <row r="8" spans="1:3" ht="30">
      <c r="A8" s="74" t="s">
        <v>22</v>
      </c>
      <c r="B8" s="76">
        <v>5</v>
      </c>
      <c r="C8" s="75">
        <f t="shared" si="0"/>
        <v>0.0125</v>
      </c>
    </row>
    <row r="9" spans="1:3" ht="15">
      <c r="A9" s="76" t="s">
        <v>6</v>
      </c>
      <c r="B9" s="76">
        <v>5</v>
      </c>
      <c r="C9" s="75">
        <f t="shared" si="0"/>
        <v>0.0125</v>
      </c>
    </row>
    <row r="10" spans="1:3" ht="30">
      <c r="A10" s="74" t="s">
        <v>110</v>
      </c>
      <c r="B10" s="76">
        <v>4</v>
      </c>
      <c r="C10" s="75">
        <f t="shared" si="0"/>
        <v>0.01</v>
      </c>
    </row>
    <row r="11" spans="1:3" ht="15">
      <c r="A11" s="76" t="s">
        <v>9</v>
      </c>
      <c r="B11" s="76">
        <v>12</v>
      </c>
      <c r="C11" s="75">
        <f t="shared" si="0"/>
        <v>0.03</v>
      </c>
    </row>
    <row r="12" spans="1:3" ht="15">
      <c r="A12" s="76" t="s">
        <v>114</v>
      </c>
      <c r="B12" s="76">
        <v>10</v>
      </c>
      <c r="C12" s="75">
        <f t="shared" si="0"/>
        <v>0.025</v>
      </c>
    </row>
    <row r="13" spans="1:3" ht="15.75" thickBot="1">
      <c r="A13" s="77" t="s">
        <v>82</v>
      </c>
      <c r="B13" s="77">
        <v>0</v>
      </c>
      <c r="C13" s="75">
        <f t="shared" si="0"/>
        <v>0</v>
      </c>
    </row>
    <row r="14" spans="1:3" ht="15.75" thickBot="1">
      <c r="A14" s="64" t="s">
        <v>89</v>
      </c>
      <c r="B14" s="65">
        <f>SUM(B6:B13)</f>
        <v>400</v>
      </c>
      <c r="C14" s="66">
        <f>SUM(C6:C13)</f>
        <v>0.9999999999999999</v>
      </c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G13" sqref="G13"/>
    </sheetView>
  </sheetViews>
  <sheetFormatPr defaultColWidth="11.421875" defaultRowHeight="12.75"/>
  <cols>
    <col min="1" max="1" width="25.7109375" style="0" customWidth="1"/>
    <col min="2" max="3" width="18.7109375" style="0" customWidth="1"/>
    <col min="5" max="5" width="25.7109375" style="0" customWidth="1"/>
    <col min="6" max="7" width="18.7109375" style="0" customWidth="1"/>
  </cols>
  <sheetData>
    <row r="1" ht="12.75">
      <c r="A1" t="s">
        <v>115</v>
      </c>
    </row>
    <row r="2" ht="13.5" thickBot="1"/>
    <row r="3" spans="1:3" ht="15.75" thickBot="1">
      <c r="A3" s="61" t="s">
        <v>85</v>
      </c>
      <c r="B3" s="62" t="s">
        <v>86</v>
      </c>
      <c r="C3" s="63" t="s">
        <v>87</v>
      </c>
    </row>
    <row r="4" spans="1:3" ht="30" customHeight="1">
      <c r="A4" s="96" t="s">
        <v>7</v>
      </c>
      <c r="B4" s="78">
        <v>379</v>
      </c>
      <c r="C4" s="87">
        <f>(B4/$B$14)</f>
        <v>0.9475</v>
      </c>
    </row>
    <row r="5" spans="1:3" ht="15" customHeight="1">
      <c r="A5" s="97" t="s">
        <v>8</v>
      </c>
      <c r="B5" s="79">
        <v>340</v>
      </c>
      <c r="C5" s="87">
        <f aca="true" t="shared" si="0" ref="C5:C13">(B5/$B$14)</f>
        <v>0.85</v>
      </c>
    </row>
    <row r="6" spans="1:3" ht="15" customHeight="1">
      <c r="A6" s="97" t="s">
        <v>9</v>
      </c>
      <c r="B6" s="79">
        <v>304</v>
      </c>
      <c r="C6" s="87">
        <f t="shared" si="0"/>
        <v>0.76</v>
      </c>
    </row>
    <row r="7" spans="1:3" ht="15" customHeight="1">
      <c r="A7" s="97" t="s">
        <v>119</v>
      </c>
      <c r="B7" s="79">
        <v>235</v>
      </c>
      <c r="C7" s="87">
        <f t="shared" si="0"/>
        <v>0.5875</v>
      </c>
    </row>
    <row r="8" spans="1:3" ht="15" customHeight="1">
      <c r="A8" s="98" t="s">
        <v>117</v>
      </c>
      <c r="B8" s="79">
        <v>123</v>
      </c>
      <c r="C8" s="87">
        <f t="shared" si="0"/>
        <v>0.3075</v>
      </c>
    </row>
    <row r="9" spans="1:3" ht="15" customHeight="1">
      <c r="A9" s="98" t="s">
        <v>29</v>
      </c>
      <c r="B9" s="79">
        <v>101</v>
      </c>
      <c r="C9" s="87">
        <f t="shared" si="0"/>
        <v>0.2525</v>
      </c>
    </row>
    <row r="10" spans="1:3" ht="15" customHeight="1">
      <c r="A10" s="98" t="s">
        <v>120</v>
      </c>
      <c r="B10" s="79">
        <v>67</v>
      </c>
      <c r="C10" s="87">
        <f t="shared" si="0"/>
        <v>0.1675</v>
      </c>
    </row>
    <row r="11" spans="1:3" ht="15" customHeight="1">
      <c r="A11" s="99" t="s">
        <v>118</v>
      </c>
      <c r="B11" s="79">
        <v>23</v>
      </c>
      <c r="C11" s="87">
        <f t="shared" si="0"/>
        <v>0.0575</v>
      </c>
    </row>
    <row r="12" spans="1:3" ht="15" customHeight="1">
      <c r="A12" s="99" t="s">
        <v>82</v>
      </c>
      <c r="B12" s="79">
        <v>16</v>
      </c>
      <c r="C12" s="87">
        <f t="shared" si="0"/>
        <v>0.04</v>
      </c>
    </row>
    <row r="13" spans="1:3" ht="15" customHeight="1" thickBot="1">
      <c r="A13" s="100" t="s">
        <v>116</v>
      </c>
      <c r="B13" s="101">
        <v>12</v>
      </c>
      <c r="C13" s="90">
        <f t="shared" si="0"/>
        <v>0.03</v>
      </c>
    </row>
    <row r="14" spans="1:3" ht="15.75" thickBot="1">
      <c r="A14" s="64" t="s">
        <v>89</v>
      </c>
      <c r="B14" s="65">
        <v>400</v>
      </c>
      <c r="C14" s="66">
        <f>SUM(C4:C13)</f>
        <v>4</v>
      </c>
    </row>
    <row r="19" ht="12.75">
      <c r="B19" s="3"/>
    </row>
  </sheetData>
  <autoFilter ref="A3:C3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Paul Trujillo</cp:lastModifiedBy>
  <cp:lastPrinted>2009-09-24T14:22:08Z</cp:lastPrinted>
  <dcterms:created xsi:type="dcterms:W3CDTF">2006-12-05T17:04:19Z</dcterms:created>
  <dcterms:modified xsi:type="dcterms:W3CDTF">2009-09-25T08:27:35Z</dcterms:modified>
  <cp:category/>
  <cp:version/>
  <cp:contentType/>
  <cp:contentStatus/>
</cp:coreProperties>
</file>