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firstSheet="8" activeTab="11"/>
  </bookViews>
  <sheets>
    <sheet name="Acero 1112 cold rolled" sheetId="1" r:id="rId1"/>
    <sheet name="Acero 1112 O" sheetId="2" r:id="rId2"/>
    <sheet name="Acero 1045 hot rolled" sheetId="3" r:id="rId3"/>
    <sheet name="Acero bajo C" sheetId="4" r:id="rId4"/>
    <sheet name="bronce al plomo" sheetId="5" r:id="rId5"/>
    <sheet name=" Cobre O" sheetId="6" r:id="rId6"/>
    <sheet name="Aluminio 7075 O" sheetId="7" r:id="rId7"/>
    <sheet name="Aluminio 6061 T6" sheetId="8" r:id="rId8"/>
    <sheet name="Aluminio 6061 O " sheetId="9" r:id="rId9"/>
    <sheet name="Aluminio 5250 O" sheetId="10" r:id="rId10"/>
    <sheet name="Aluminio 2024 T4" sheetId="11" r:id="rId11"/>
    <sheet name="Aluminio 1100 O" sheetId="12" r:id="rId12"/>
    <sheet name="Hoja1" sheetId="13" r:id="rId13"/>
    <sheet name="Hoja2" sheetId="14" r:id="rId14"/>
    <sheet name="Hoja3" sheetId="15" r:id="rId15"/>
  </sheets>
  <definedNames/>
  <calcPr fullCalcOnLoad="1"/>
</workbook>
</file>

<file path=xl/sharedStrings.xml><?xml version="1.0" encoding="utf-8"?>
<sst xmlns="http://schemas.openxmlformats.org/spreadsheetml/2006/main" count="26" uniqueCount="26">
  <si>
    <t>e</t>
  </si>
  <si>
    <t>n</t>
  </si>
  <si>
    <t>u</t>
  </si>
  <si>
    <t>Material</t>
  </si>
  <si>
    <t>prueba</t>
  </si>
  <si>
    <t>HO/H</t>
  </si>
  <si>
    <t>R</t>
  </si>
  <si>
    <t>H0(m)</t>
  </si>
  <si>
    <t>H(m)</t>
  </si>
  <si>
    <t>Ro(m)</t>
  </si>
  <si>
    <t>K(Pa)</t>
  </si>
  <si>
    <t>Pav(Pa)</t>
  </si>
  <si>
    <t>F(ton)</t>
  </si>
  <si>
    <t>F(kgf)</t>
  </si>
  <si>
    <t>Aluminio 1100 O</t>
  </si>
  <si>
    <t>Aluminio 2024 T4</t>
  </si>
  <si>
    <t>Aluminio 5250 O</t>
  </si>
  <si>
    <t>Aluminio 6061 O</t>
  </si>
  <si>
    <t>Aluminio 6061 T6</t>
  </si>
  <si>
    <t>Aluminio 7075 O</t>
  </si>
  <si>
    <t>cobre revenido</t>
  </si>
  <si>
    <t>bronce al plomo
recocido</t>
  </si>
  <si>
    <t>Acero bajo carbono
revenido</t>
  </si>
  <si>
    <t>Acero 1045 rolado 
en caliente</t>
  </si>
  <si>
    <t>Acero 1112 revenido</t>
  </si>
  <si>
    <t>Acero 1112 rolado
en frio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</si>
</sst>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">
    <font>
      <sz val="10"/>
      <name val="Arial"/>
      <family val="0"/>
    </font>
    <font>
      <sz val="8"/>
      <name val="Arial"/>
      <family val="0"/>
    </font>
    <font>
      <b/>
      <sz val="9.5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worksheet" Target="worksheets/sheet1.xml" /><Relationship Id="rId14" Type="http://schemas.openxmlformats.org/officeDocument/2006/relationships/worksheet" Target="worksheets/sheet2.xml" /><Relationship Id="rId15" Type="http://schemas.openxmlformats.org/officeDocument/2006/relationships/worksheet" Target="worksheets/sheet3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Capacidad necesaria contra deformaciòn Acero 1112 rolado en frio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Radio 1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Hoja1!$L$6:$L$14</c:f>
              <c:numCache>
                <c:ptCount val="7"/>
                <c:pt idx="0">
                  <c:v>1.1111111111111112</c:v>
                </c:pt>
                <c:pt idx="1">
                  <c:v>1.25</c:v>
                </c:pt>
                <c:pt idx="2">
                  <c:v>1.4285714285714286</c:v>
                </c:pt>
                <c:pt idx="3">
                  <c:v>1.6666666666666667</c:v>
                </c:pt>
                <c:pt idx="4">
                  <c:v>2</c:v>
                </c:pt>
                <c:pt idx="5">
                  <c:v>2.5</c:v>
                </c:pt>
                <c:pt idx="6">
                  <c:v>3.3333333333333335</c:v>
                </c:pt>
              </c:numCache>
            </c:numRef>
          </c:cat>
          <c:val>
            <c:numRef>
              <c:f>Hoja1!$B$271:$B$277</c:f>
              <c:numCache>
                <c:ptCount val="7"/>
                <c:pt idx="0">
                  <c:v>22.504315911884962</c:v>
                </c:pt>
                <c:pt idx="1">
                  <c:v>26.963692522109177</c:v>
                </c:pt>
                <c:pt idx="2">
                  <c:v>32.12363191859613</c:v>
                </c:pt>
                <c:pt idx="3">
                  <c:v>38.79350687448165</c:v>
                </c:pt>
                <c:pt idx="4">
                  <c:v>48.121316845820374</c:v>
                </c:pt>
                <c:pt idx="5">
                  <c:v>62.39843319281134</c:v>
                </c:pt>
                <c:pt idx="6">
                  <c:v>87.33254888147316</c:v>
                </c:pt>
              </c:numCache>
            </c:numRef>
          </c:val>
          <c:smooth val="0"/>
        </c:ser>
        <c:ser>
          <c:idx val="1"/>
          <c:order val="1"/>
          <c:tx>
            <c:v>Radio 1.5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Hoja1!$L$6:$L$14</c:f>
              <c:numCache>
                <c:ptCount val="7"/>
                <c:pt idx="0">
                  <c:v>1.1111111111111112</c:v>
                </c:pt>
                <c:pt idx="1">
                  <c:v>1.25</c:v>
                </c:pt>
                <c:pt idx="2">
                  <c:v>1.4285714285714286</c:v>
                </c:pt>
                <c:pt idx="3">
                  <c:v>1.6666666666666667</c:v>
                </c:pt>
                <c:pt idx="4">
                  <c:v>2</c:v>
                </c:pt>
                <c:pt idx="5">
                  <c:v>2.5</c:v>
                </c:pt>
                <c:pt idx="6">
                  <c:v>3.3333333333333335</c:v>
                </c:pt>
              </c:numCache>
            </c:numRef>
          </c:cat>
          <c:val>
            <c:numRef>
              <c:f>Hoja1!$B$278:$B$281</c:f>
              <c:numCache>
                <c:ptCount val="4"/>
                <c:pt idx="0">
                  <c:v>51.02399224075647</c:v>
                </c:pt>
                <c:pt idx="1">
                  <c:v>61.22321174536611</c:v>
                </c:pt>
                <c:pt idx="2">
                  <c:v>73.0826095762408</c:v>
                </c:pt>
                <c:pt idx="3">
                  <c:v>88.50252736312153</c:v>
                </c:pt>
              </c:numCache>
            </c:numRef>
          </c:val>
          <c:smooth val="0"/>
        </c:ser>
        <c:ser>
          <c:idx val="2"/>
          <c:order val="2"/>
          <c:tx>
            <c:v>Radio 2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Hoja1!$L$6:$L$14</c:f>
              <c:numCache>
                <c:ptCount val="7"/>
                <c:pt idx="0">
                  <c:v>1.1111111111111112</c:v>
                </c:pt>
                <c:pt idx="1">
                  <c:v>1.25</c:v>
                </c:pt>
                <c:pt idx="2">
                  <c:v>1.4285714285714286</c:v>
                </c:pt>
                <c:pt idx="3">
                  <c:v>1.6666666666666667</c:v>
                </c:pt>
                <c:pt idx="4">
                  <c:v>2</c:v>
                </c:pt>
                <c:pt idx="5">
                  <c:v>2.5</c:v>
                </c:pt>
                <c:pt idx="6">
                  <c:v>3.3333333333333335</c:v>
                </c:pt>
              </c:numCache>
            </c:numRef>
          </c:cat>
          <c:val>
            <c:numRef>
              <c:f>Hoja1!$B$282</c:f>
              <c:numCache>
                <c:ptCount val="1"/>
                <c:pt idx="0">
                  <c:v>91.40137543070537</c:v>
                </c:pt>
              </c:numCache>
            </c:numRef>
          </c:val>
          <c:smooth val="0"/>
        </c:ser>
        <c:marker val="1"/>
        <c:axId val="52778253"/>
        <c:axId val="5242230"/>
      </c:lineChart>
      <c:catAx>
        <c:axId val="52778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Altura inicial / altura final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242230"/>
        <c:crosses val="autoZero"/>
        <c:auto val="1"/>
        <c:lblOffset val="100"/>
        <c:noMultiLvlLbl val="0"/>
      </c:catAx>
      <c:valAx>
        <c:axId val="5242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7782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Capacidad necesaria contra deformaciòn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Radio 1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Hoja1!$L$6:$L$14</c:f>
              <c:numCache>
                <c:ptCount val="8"/>
                <c:pt idx="0">
                  <c:v>1.1111111111111112</c:v>
                </c:pt>
                <c:pt idx="1">
                  <c:v>1.25</c:v>
                </c:pt>
                <c:pt idx="2">
                  <c:v>1.4285714285714286</c:v>
                </c:pt>
                <c:pt idx="3">
                  <c:v>1.6666666666666667</c:v>
                </c:pt>
                <c:pt idx="4">
                  <c:v>2</c:v>
                </c:pt>
                <c:pt idx="5">
                  <c:v>2.5</c:v>
                </c:pt>
                <c:pt idx="6">
                  <c:v>3.3333333333333335</c:v>
                </c:pt>
                <c:pt idx="7">
                  <c:v>5</c:v>
                </c:pt>
              </c:numCache>
            </c:numRef>
          </c:cat>
          <c:val>
            <c:numRef>
              <c:f>Hoja1!$B$56:$B$63</c:f>
              <c:numCache>
                <c:ptCount val="8"/>
                <c:pt idx="0">
                  <c:v>5.556552378869169</c:v>
                </c:pt>
                <c:pt idx="1">
                  <c:v>6.912168006835855</c:v>
                </c:pt>
                <c:pt idx="2">
                  <c:v>8.430318321818476</c:v>
                </c:pt>
                <c:pt idx="3">
                  <c:v>10.365216485379165</c:v>
                </c:pt>
                <c:pt idx="4">
                  <c:v>13.055228541031385</c:v>
                </c:pt>
                <c:pt idx="5">
                  <c:v>17.166472097620172</c:v>
                </c:pt>
                <c:pt idx="6">
                  <c:v>24.356376118322917</c:v>
                </c:pt>
                <c:pt idx="7">
                  <c:v>40.32318014943887</c:v>
                </c:pt>
              </c:numCache>
            </c:numRef>
          </c:val>
          <c:smooth val="0"/>
        </c:ser>
        <c:ser>
          <c:idx val="1"/>
          <c:order val="1"/>
          <c:tx>
            <c:v>Radio 1.5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Hoja1!$L$6:$L$14</c:f>
              <c:numCache>
                <c:ptCount val="8"/>
                <c:pt idx="0">
                  <c:v>1.1111111111111112</c:v>
                </c:pt>
                <c:pt idx="1">
                  <c:v>1.25</c:v>
                </c:pt>
                <c:pt idx="2">
                  <c:v>1.4285714285714286</c:v>
                </c:pt>
                <c:pt idx="3">
                  <c:v>1.6666666666666667</c:v>
                </c:pt>
                <c:pt idx="4">
                  <c:v>2</c:v>
                </c:pt>
                <c:pt idx="5">
                  <c:v>2.5</c:v>
                </c:pt>
                <c:pt idx="6">
                  <c:v>3.3333333333333335</c:v>
                </c:pt>
                <c:pt idx="7">
                  <c:v>5</c:v>
                </c:pt>
              </c:numCache>
            </c:numRef>
          </c:cat>
          <c:val>
            <c:numRef>
              <c:f>Hoja1!$B$64:$B$71</c:f>
              <c:numCache>
                <c:ptCount val="8"/>
                <c:pt idx="0">
                  <c:v>12.598360535591592</c:v>
                </c:pt>
                <c:pt idx="1">
                  <c:v>15.694628069025095</c:v>
                </c:pt>
                <c:pt idx="2">
                  <c:v>19.17932766998951</c:v>
                </c:pt>
                <c:pt idx="3">
                  <c:v>23.64694325238688</c:v>
                </c:pt>
                <c:pt idx="4">
                  <c:v>29.908021410875115</c:v>
                </c:pt>
                <c:pt idx="5">
                  <c:v>39.591449377342</c:v>
                </c:pt>
                <c:pt idx="6">
                  <c:v>56.85839248022814</c:v>
                </c:pt>
                <c:pt idx="7">
                  <c:v>96.61225880072374</c:v>
                </c:pt>
              </c:numCache>
            </c:numRef>
          </c:val>
          <c:smooth val="0"/>
        </c:ser>
        <c:ser>
          <c:idx val="2"/>
          <c:order val="2"/>
          <c:tx>
            <c:v>Radio 2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Hoja1!$L$6:$L$14</c:f>
              <c:numCache>
                <c:ptCount val="8"/>
                <c:pt idx="0">
                  <c:v>1.1111111111111112</c:v>
                </c:pt>
                <c:pt idx="1">
                  <c:v>1.25</c:v>
                </c:pt>
                <c:pt idx="2">
                  <c:v>1.4285714285714286</c:v>
                </c:pt>
                <c:pt idx="3">
                  <c:v>1.6666666666666667</c:v>
                </c:pt>
                <c:pt idx="4">
                  <c:v>2</c:v>
                </c:pt>
                <c:pt idx="5">
                  <c:v>2.5</c:v>
                </c:pt>
                <c:pt idx="6">
                  <c:v>3.3333333333333335</c:v>
                </c:pt>
                <c:pt idx="7">
                  <c:v>5</c:v>
                </c:pt>
              </c:numCache>
            </c:numRef>
          </c:cat>
          <c:val>
            <c:numRef>
              <c:f>Hoja1!$B$72:$B$77</c:f>
              <c:numCache>
                <c:ptCount val="6"/>
                <c:pt idx="0">
                  <c:v>22.56796127773787</c:v>
                </c:pt>
                <c:pt idx="1">
                  <c:v>28.15444999585691</c:v>
                </c:pt>
                <c:pt idx="2">
                  <c:v>34.471891761577716</c:v>
                </c:pt>
                <c:pt idx="3">
                  <c:v>42.6171545114145</c:v>
                </c:pt>
                <c:pt idx="4">
                  <c:v>54.11871751898598</c:v>
                </c:pt>
                <c:pt idx="5">
                  <c:v>72.10370939562418</c:v>
                </c:pt>
              </c:numCache>
            </c:numRef>
          </c:val>
          <c:smooth val="0"/>
        </c:ser>
        <c:ser>
          <c:idx val="3"/>
          <c:order val="3"/>
          <c:tx>
            <c:v>Radio 2.5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Hoja1!$L$6:$L$14</c:f>
              <c:numCache>
                <c:ptCount val="8"/>
                <c:pt idx="0">
                  <c:v>1.1111111111111112</c:v>
                </c:pt>
                <c:pt idx="1">
                  <c:v>1.25</c:v>
                </c:pt>
                <c:pt idx="2">
                  <c:v>1.4285714285714286</c:v>
                </c:pt>
                <c:pt idx="3">
                  <c:v>1.6666666666666667</c:v>
                </c:pt>
                <c:pt idx="4">
                  <c:v>2</c:v>
                </c:pt>
                <c:pt idx="5">
                  <c:v>2.5</c:v>
                </c:pt>
                <c:pt idx="6">
                  <c:v>3.3333333333333335</c:v>
                </c:pt>
                <c:pt idx="7">
                  <c:v>5</c:v>
                </c:pt>
              </c:numCache>
            </c:numRef>
          </c:cat>
          <c:val>
            <c:numRef>
              <c:f>Hoja1!$B$78:$B$82</c:f>
              <c:numCache>
                <c:ptCount val="5"/>
                <c:pt idx="0">
                  <c:v>35.52943306073199</c:v>
                </c:pt>
                <c:pt idx="1">
                  <c:v>44.38646715642761</c:v>
                </c:pt>
                <c:pt idx="2">
                  <c:v>54.44875156051506</c:v>
                </c:pt>
                <c:pt idx="3">
                  <c:v>67.49265436931785</c:v>
                </c:pt>
                <c:pt idx="4">
                  <c:v>86.04315499440034</c:v>
                </c:pt>
              </c:numCache>
            </c:numRef>
          </c:val>
          <c:smooth val="0"/>
        </c:ser>
        <c:ser>
          <c:idx val="4"/>
          <c:order val="4"/>
          <c:tx>
            <c:v>Radio 3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Hoja1!$L$6:$L$14</c:f>
              <c:numCache>
                <c:ptCount val="8"/>
                <c:pt idx="0">
                  <c:v>1.1111111111111112</c:v>
                </c:pt>
                <c:pt idx="1">
                  <c:v>1.25</c:v>
                </c:pt>
                <c:pt idx="2">
                  <c:v>1.4285714285714286</c:v>
                </c:pt>
                <c:pt idx="3">
                  <c:v>1.6666666666666667</c:v>
                </c:pt>
                <c:pt idx="4">
                  <c:v>2</c:v>
                </c:pt>
                <c:pt idx="5">
                  <c:v>2.5</c:v>
                </c:pt>
                <c:pt idx="6">
                  <c:v>3.3333333333333335</c:v>
                </c:pt>
                <c:pt idx="7">
                  <c:v>5</c:v>
                </c:pt>
              </c:numCache>
            </c:numRef>
          </c:cat>
          <c:val>
            <c:numRef>
              <c:f>Hoja1!$B$83:$B$85</c:f>
              <c:numCache>
                <c:ptCount val="3"/>
                <c:pt idx="0">
                  <c:v>51.54685433999789</c:v>
                </c:pt>
                <c:pt idx="1">
                  <c:v>64.48551291983341</c:v>
                </c:pt>
                <c:pt idx="2">
                  <c:v>79.25064803073346</c:v>
                </c:pt>
              </c:numCache>
            </c:numRef>
          </c:val>
          <c:smooth val="0"/>
        </c:ser>
        <c:ser>
          <c:idx val="5"/>
          <c:order val="5"/>
          <c:tx>
            <c:v>Radio 3.5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Hoja1!$L$6:$L$14</c:f>
              <c:numCache>
                <c:ptCount val="8"/>
                <c:pt idx="0">
                  <c:v>1.1111111111111112</c:v>
                </c:pt>
                <c:pt idx="1">
                  <c:v>1.25</c:v>
                </c:pt>
                <c:pt idx="2">
                  <c:v>1.4285714285714286</c:v>
                </c:pt>
                <c:pt idx="3">
                  <c:v>1.6666666666666667</c:v>
                </c:pt>
                <c:pt idx="4">
                  <c:v>2</c:v>
                </c:pt>
                <c:pt idx="5">
                  <c:v>2.5</c:v>
                </c:pt>
                <c:pt idx="6">
                  <c:v>3.3333333333333335</c:v>
                </c:pt>
                <c:pt idx="7">
                  <c:v>5</c:v>
                </c:pt>
              </c:numCache>
            </c:numRef>
          </c:cat>
          <c:val>
            <c:numRef>
              <c:f>Hoja1!$B$86:$B$87</c:f>
              <c:numCache>
                <c:ptCount val="2"/>
                <c:pt idx="0">
                  <c:v>70.6843035709596</c:v>
                </c:pt>
                <c:pt idx="1">
                  <c:v>88.54642065517065</c:v>
                </c:pt>
              </c:numCache>
            </c:numRef>
          </c:val>
          <c:smooth val="0"/>
        </c:ser>
        <c:marker val="1"/>
        <c:axId val="34715255"/>
        <c:axId val="44001840"/>
      </c:lineChart>
      <c:catAx>
        <c:axId val="34715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Altura inicial / altura final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4001840"/>
        <c:crosses val="autoZero"/>
        <c:auto val="1"/>
        <c:lblOffset val="100"/>
        <c:noMultiLvlLbl val="0"/>
      </c:catAx>
      <c:valAx>
        <c:axId val="44001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15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Capacidad necesaria contra deformaciòn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Radio 1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Hoja1!$L$6:$L$14</c:f>
              <c:numCache>
                <c:ptCount val="7"/>
                <c:pt idx="0">
                  <c:v>1.1111111111111112</c:v>
                </c:pt>
                <c:pt idx="1">
                  <c:v>1.25</c:v>
                </c:pt>
                <c:pt idx="2">
                  <c:v>1.4285714285714286</c:v>
                </c:pt>
                <c:pt idx="3">
                  <c:v>1.6666666666666667</c:v>
                </c:pt>
                <c:pt idx="4">
                  <c:v>2</c:v>
                </c:pt>
                <c:pt idx="5">
                  <c:v>2.5</c:v>
                </c:pt>
                <c:pt idx="6">
                  <c:v>3.3333333333333335</c:v>
                </c:pt>
              </c:numCache>
            </c:numRef>
          </c:cat>
          <c:val>
            <c:numRef>
              <c:f>Hoja1!$B$43:$B$49</c:f>
              <c:numCache>
                <c:ptCount val="7"/>
                <c:pt idx="0">
                  <c:v>17.065363571801242</c:v>
                </c:pt>
                <c:pt idx="1">
                  <c:v>21.712089061274487</c:v>
                </c:pt>
                <c:pt idx="2">
                  <c:v>26.856038299301854</c:v>
                </c:pt>
                <c:pt idx="3">
                  <c:v>33.37769588279198</c:v>
                </c:pt>
                <c:pt idx="4">
                  <c:v>42.426679051362676</c:v>
                </c:pt>
                <c:pt idx="5">
                  <c:v>56.25638830700399</c:v>
                </c:pt>
                <c:pt idx="6">
                  <c:v>80.47499683045066</c:v>
                </c:pt>
              </c:numCache>
            </c:numRef>
          </c:val>
          <c:smooth val="0"/>
        </c:ser>
        <c:ser>
          <c:idx val="1"/>
          <c:order val="1"/>
          <c:tx>
            <c:v>Radio 1.5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Hoja1!$L$6:$L$14</c:f>
              <c:numCache>
                <c:ptCount val="7"/>
                <c:pt idx="0">
                  <c:v>1.1111111111111112</c:v>
                </c:pt>
                <c:pt idx="1">
                  <c:v>1.25</c:v>
                </c:pt>
                <c:pt idx="2">
                  <c:v>1.4285714285714286</c:v>
                </c:pt>
                <c:pt idx="3">
                  <c:v>1.6666666666666667</c:v>
                </c:pt>
                <c:pt idx="4">
                  <c:v>2</c:v>
                </c:pt>
                <c:pt idx="5">
                  <c:v>2.5</c:v>
                </c:pt>
                <c:pt idx="6">
                  <c:v>3.3333333333333335</c:v>
                </c:pt>
              </c:numCache>
            </c:numRef>
          </c:cat>
          <c:val>
            <c:numRef>
              <c:f>Hoja1!$B$50:$B$53</c:f>
              <c:numCache>
                <c:ptCount val="4"/>
                <c:pt idx="0">
                  <c:v>38.69226604721714</c:v>
                </c:pt>
                <c:pt idx="1">
                  <c:v>49.29902775529332</c:v>
                </c:pt>
                <c:pt idx="2">
                  <c:v>61.098613219268316</c:v>
                </c:pt>
                <c:pt idx="3">
                  <c:v>76.14703287183073</c:v>
                </c:pt>
              </c:numCache>
            </c:numRef>
          </c:val>
          <c:smooth val="0"/>
        </c:ser>
        <c:ser>
          <c:idx val="2"/>
          <c:order val="2"/>
          <c:tx>
            <c:v>Radio 2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Hoja1!$L$6:$L$14</c:f>
              <c:numCache>
                <c:ptCount val="7"/>
                <c:pt idx="0">
                  <c:v>1.1111111111111112</c:v>
                </c:pt>
                <c:pt idx="1">
                  <c:v>1.25</c:v>
                </c:pt>
                <c:pt idx="2">
                  <c:v>1.4285714285714286</c:v>
                </c:pt>
                <c:pt idx="3">
                  <c:v>1.6666666666666667</c:v>
                </c:pt>
                <c:pt idx="4">
                  <c:v>2</c:v>
                </c:pt>
                <c:pt idx="5">
                  <c:v>2.5</c:v>
                </c:pt>
                <c:pt idx="6">
                  <c:v>3.3333333333333335</c:v>
                </c:pt>
              </c:numCache>
            </c:numRef>
          </c:cat>
          <c:val>
            <c:numRef>
              <c:f>Hoja1!$B$54:$B$55</c:f>
              <c:numCache>
                <c:ptCount val="2"/>
                <c:pt idx="0">
                  <c:v>69.3110472140115</c:v>
                </c:pt>
                <c:pt idx="1">
                  <c:v>88.43707577372273</c:v>
                </c:pt>
              </c:numCache>
            </c:numRef>
          </c:val>
          <c:smooth val="0"/>
        </c:ser>
        <c:marker val="1"/>
        <c:axId val="60472241"/>
        <c:axId val="7379258"/>
      </c:lineChart>
      <c:catAx>
        <c:axId val="60472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Altura inicial / altura final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7379258"/>
        <c:crosses val="autoZero"/>
        <c:auto val="1"/>
        <c:lblOffset val="100"/>
        <c:noMultiLvlLbl val="0"/>
      </c:catAx>
      <c:valAx>
        <c:axId val="7379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722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Capacidad necesaria contra deformaciòn  Aluminio 1100 revenido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Radio 1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Hoja1!$L$6:$L$14</c:f>
              <c:numCache>
                <c:ptCount val="9"/>
                <c:pt idx="0">
                  <c:v>1.1111111111111112</c:v>
                </c:pt>
                <c:pt idx="1">
                  <c:v>1.25</c:v>
                </c:pt>
                <c:pt idx="2">
                  <c:v>1.4285714285714286</c:v>
                </c:pt>
                <c:pt idx="3">
                  <c:v>1.6666666666666667</c:v>
                </c:pt>
                <c:pt idx="4">
                  <c:v>2</c:v>
                </c:pt>
                <c:pt idx="5">
                  <c:v>2.5</c:v>
                </c:pt>
                <c:pt idx="6">
                  <c:v>3.3333333333333335</c:v>
                </c:pt>
                <c:pt idx="7">
                  <c:v>5</c:v>
                </c:pt>
                <c:pt idx="8">
                  <c:v>10</c:v>
                </c:pt>
              </c:numCache>
            </c:numRef>
          </c:cat>
          <c:val>
            <c:numRef>
              <c:f>Hoja1!$B$6:$B$14</c:f>
              <c:numCache>
                <c:ptCount val="9"/>
                <c:pt idx="0">
                  <c:v>4.068610120729215</c:v>
                </c:pt>
                <c:pt idx="1">
                  <c:v>5.334189003453983</c:v>
                </c:pt>
                <c:pt idx="2">
                  <c:v>6.7228940346630885</c:v>
                </c:pt>
                <c:pt idx="3">
                  <c:v>8.476385007156649</c:v>
                </c:pt>
                <c:pt idx="4">
                  <c:v>10.906752837078033</c:v>
                </c:pt>
                <c:pt idx="5">
                  <c:v>14.624350691435376</c:v>
                </c:pt>
                <c:pt idx="6">
                  <c:v>21.149935618661903</c:v>
                </c:pt>
                <c:pt idx="7">
                  <c:v>35.73346923759989</c:v>
                </c:pt>
                <c:pt idx="8">
                  <c:v>94.98504999857822</c:v>
                </c:pt>
              </c:numCache>
            </c:numRef>
          </c:val>
          <c:smooth val="0"/>
        </c:ser>
        <c:ser>
          <c:idx val="1"/>
          <c:order val="1"/>
          <c:tx>
            <c:v>Radio 1.5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Hoja1!$L$6:$L$14</c:f>
              <c:numCache>
                <c:ptCount val="9"/>
                <c:pt idx="0">
                  <c:v>1.1111111111111112</c:v>
                </c:pt>
                <c:pt idx="1">
                  <c:v>1.25</c:v>
                </c:pt>
                <c:pt idx="2">
                  <c:v>1.4285714285714286</c:v>
                </c:pt>
                <c:pt idx="3">
                  <c:v>1.6666666666666667</c:v>
                </c:pt>
                <c:pt idx="4">
                  <c:v>2</c:v>
                </c:pt>
                <c:pt idx="5">
                  <c:v>2.5</c:v>
                </c:pt>
                <c:pt idx="6">
                  <c:v>3.3333333333333335</c:v>
                </c:pt>
                <c:pt idx="7">
                  <c:v>5</c:v>
                </c:pt>
                <c:pt idx="8">
                  <c:v>10</c:v>
                </c:pt>
              </c:numCache>
            </c:numRef>
          </c:cat>
          <c:val>
            <c:numRef>
              <c:f>Hoja1!$B$15:$B$22</c:f>
              <c:numCache>
                <c:ptCount val="8"/>
                <c:pt idx="0">
                  <c:v>9.2247519117484</c:v>
                </c:pt>
                <c:pt idx="1">
                  <c:v>12.11170104318935</c:v>
                </c:pt>
                <c:pt idx="2">
                  <c:v>15.294865823477931</c:v>
                </c:pt>
                <c:pt idx="3">
                  <c:v>19.337810795592276</c:v>
                </c:pt>
                <c:pt idx="4">
                  <c:v>24.986111606490688</c:v>
                </c:pt>
                <c:pt idx="5">
                  <c:v>33.72849335517972</c:v>
                </c:pt>
                <c:pt idx="6">
                  <c:v>49.37316349917814</c:v>
                </c:pt>
                <c:pt idx="7">
                  <c:v>85.61554830339298</c:v>
                </c:pt>
              </c:numCache>
            </c:numRef>
          </c:val>
          <c:smooth val="0"/>
        </c:ser>
        <c:ser>
          <c:idx val="2"/>
          <c:order val="2"/>
          <c:tx>
            <c:v>Radio 2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Hoja1!$L$6:$L$14</c:f>
              <c:numCache>
                <c:ptCount val="9"/>
                <c:pt idx="0">
                  <c:v>1.1111111111111112</c:v>
                </c:pt>
                <c:pt idx="1">
                  <c:v>1.25</c:v>
                </c:pt>
                <c:pt idx="2">
                  <c:v>1.4285714285714286</c:v>
                </c:pt>
                <c:pt idx="3">
                  <c:v>1.6666666666666667</c:v>
                </c:pt>
                <c:pt idx="4">
                  <c:v>2</c:v>
                </c:pt>
                <c:pt idx="5">
                  <c:v>2.5</c:v>
                </c:pt>
                <c:pt idx="6">
                  <c:v>3.3333333333333335</c:v>
                </c:pt>
                <c:pt idx="7">
                  <c:v>5</c:v>
                </c:pt>
                <c:pt idx="8">
                  <c:v>10</c:v>
                </c:pt>
              </c:numCache>
            </c:numRef>
          </c:cat>
          <c:val>
            <c:numRef>
              <c:f>Hoja1!$B$23:$B$29</c:f>
              <c:numCache>
                <c:ptCount val="7"/>
                <c:pt idx="0">
                  <c:v>16.524677425521894</c:v>
                </c:pt>
                <c:pt idx="1">
                  <c:v>21.72706991752398</c:v>
                </c:pt>
                <c:pt idx="2">
                  <c:v>27.490169011491414</c:v>
                </c:pt>
                <c:pt idx="3">
                  <c:v>34.85112057792374</c:v>
                </c:pt>
                <c:pt idx="4">
                  <c:v>45.21249658587696</c:v>
                </c:pt>
                <c:pt idx="5">
                  <c:v>61.4261291637864</c:v>
                </c:pt>
                <c:pt idx="6">
                  <c:v>90.94928330020804</c:v>
                </c:pt>
              </c:numCache>
            </c:numRef>
          </c:val>
          <c:smooth val="0"/>
        </c:ser>
        <c:ser>
          <c:idx val="3"/>
          <c:order val="3"/>
          <c:tx>
            <c:v>Radio 2.5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Hoja1!$L$6:$L$14</c:f>
              <c:numCache>
                <c:ptCount val="9"/>
                <c:pt idx="0">
                  <c:v>1.1111111111111112</c:v>
                </c:pt>
                <c:pt idx="1">
                  <c:v>1.25</c:v>
                </c:pt>
                <c:pt idx="2">
                  <c:v>1.4285714285714286</c:v>
                </c:pt>
                <c:pt idx="3">
                  <c:v>1.6666666666666667</c:v>
                </c:pt>
                <c:pt idx="4">
                  <c:v>2</c:v>
                </c:pt>
                <c:pt idx="5">
                  <c:v>2.5</c:v>
                </c:pt>
                <c:pt idx="6">
                  <c:v>3.3333333333333335</c:v>
                </c:pt>
                <c:pt idx="7">
                  <c:v>5</c:v>
                </c:pt>
                <c:pt idx="8">
                  <c:v>10</c:v>
                </c:pt>
              </c:numCache>
            </c:numRef>
          </c:cat>
          <c:val>
            <c:numRef>
              <c:f>Hoja1!$B$30:$B$34</c:f>
              <c:numCache>
                <c:ptCount val="5"/>
                <c:pt idx="0">
                  <c:v>26.01530608878815</c:v>
                </c:pt>
                <c:pt idx="1">
                  <c:v>34.25347948340314</c:v>
                </c:pt>
                <c:pt idx="2">
                  <c:v>43.421039762360856</c:v>
                </c:pt>
                <c:pt idx="3">
                  <c:v>55.19361070714423</c:v>
                </c:pt>
                <c:pt idx="4">
                  <c:v>71.88318625728031</c:v>
                </c:pt>
              </c:numCache>
            </c:numRef>
          </c:val>
          <c:smooth val="0"/>
        </c:ser>
        <c:ser>
          <c:idx val="4"/>
          <c:order val="4"/>
          <c:tx>
            <c:v>Radio 3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Hoja1!$L$6:$L$14</c:f>
              <c:numCache>
                <c:ptCount val="9"/>
                <c:pt idx="0">
                  <c:v>1.1111111111111112</c:v>
                </c:pt>
                <c:pt idx="1">
                  <c:v>1.25</c:v>
                </c:pt>
                <c:pt idx="2">
                  <c:v>1.4285714285714286</c:v>
                </c:pt>
                <c:pt idx="3">
                  <c:v>1.6666666666666667</c:v>
                </c:pt>
                <c:pt idx="4">
                  <c:v>2</c:v>
                </c:pt>
                <c:pt idx="5">
                  <c:v>2.5</c:v>
                </c:pt>
                <c:pt idx="6">
                  <c:v>3.3333333333333335</c:v>
                </c:pt>
                <c:pt idx="7">
                  <c:v>5</c:v>
                </c:pt>
                <c:pt idx="8">
                  <c:v>10</c:v>
                </c:pt>
              </c:numCache>
            </c:numRef>
          </c:cat>
          <c:val>
            <c:numRef>
              <c:f>Hoja1!$B$35:$B$38</c:f>
              <c:numCache>
                <c:ptCount val="4"/>
                <c:pt idx="0">
                  <c:v>37.74355732828558</c:v>
                </c:pt>
                <c:pt idx="1">
                  <c:v>49.76411359777206</c:v>
                </c:pt>
                <c:pt idx="2">
                  <c:v>63.19971423974355</c:v>
                </c:pt>
                <c:pt idx="3">
                  <c:v>80.54257753624697</c:v>
                </c:pt>
              </c:numCache>
            </c:numRef>
          </c:val>
          <c:smooth val="0"/>
        </c:ser>
        <c:ser>
          <c:idx val="5"/>
          <c:order val="5"/>
          <c:tx>
            <c:v>Radio 3.5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Hoja1!$L$6:$L$14</c:f>
              <c:numCache>
                <c:ptCount val="9"/>
                <c:pt idx="0">
                  <c:v>1.1111111111111112</c:v>
                </c:pt>
                <c:pt idx="1">
                  <c:v>1.25</c:v>
                </c:pt>
                <c:pt idx="2">
                  <c:v>1.4285714285714286</c:v>
                </c:pt>
                <c:pt idx="3">
                  <c:v>1.6666666666666667</c:v>
                </c:pt>
                <c:pt idx="4">
                  <c:v>2</c:v>
                </c:pt>
                <c:pt idx="5">
                  <c:v>2.5</c:v>
                </c:pt>
                <c:pt idx="6">
                  <c:v>3.3333333333333335</c:v>
                </c:pt>
                <c:pt idx="7">
                  <c:v>5</c:v>
                </c:pt>
                <c:pt idx="8">
                  <c:v>10</c:v>
                </c:pt>
              </c:numCache>
            </c:numRef>
          </c:cat>
          <c:val>
            <c:numRef>
              <c:f>Hoja1!$B$39:$B$41</c:f>
              <c:numCache>
                <c:ptCount val="3"/>
                <c:pt idx="0">
                  <c:v>51.75635057075268</c:v>
                </c:pt>
                <c:pt idx="1">
                  <c:v>68.33215611757602</c:v>
                </c:pt>
                <c:pt idx="2">
                  <c:v>86.9384286072969</c:v>
                </c:pt>
              </c:numCache>
            </c:numRef>
          </c:val>
          <c:smooth val="0"/>
        </c:ser>
        <c:ser>
          <c:idx val="6"/>
          <c:order val="6"/>
          <c:tx>
            <c:v>Radio 4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Hoja1!$L$6:$L$14</c:f>
              <c:numCache>
                <c:ptCount val="9"/>
                <c:pt idx="0">
                  <c:v>1.1111111111111112</c:v>
                </c:pt>
                <c:pt idx="1">
                  <c:v>1.25</c:v>
                </c:pt>
                <c:pt idx="2">
                  <c:v>1.4285714285714286</c:v>
                </c:pt>
                <c:pt idx="3">
                  <c:v>1.6666666666666667</c:v>
                </c:pt>
                <c:pt idx="4">
                  <c:v>2</c:v>
                </c:pt>
                <c:pt idx="5">
                  <c:v>2.5</c:v>
                </c:pt>
                <c:pt idx="6">
                  <c:v>3.3333333333333335</c:v>
                </c:pt>
                <c:pt idx="7">
                  <c:v>5</c:v>
                </c:pt>
                <c:pt idx="8">
                  <c:v>10</c:v>
                </c:pt>
              </c:numCache>
            </c:numRef>
          </c:cat>
          <c:val>
            <c:numRef>
              <c:f>Hoja1!$B$42</c:f>
              <c:numCache>
                <c:ptCount val="1"/>
                <c:pt idx="0">
                  <c:v>68.10060524292784</c:v>
                </c:pt>
              </c:numCache>
            </c:numRef>
          </c:val>
          <c:smooth val="0"/>
        </c:ser>
        <c:marker val="1"/>
        <c:axId val="66413323"/>
        <c:axId val="60848996"/>
      </c:lineChart>
      <c:catAx>
        <c:axId val="66413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Altura inicial / altura final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0848996"/>
        <c:crosses val="autoZero"/>
        <c:auto val="1"/>
        <c:lblOffset val="100"/>
        <c:noMultiLvlLbl val="0"/>
      </c:catAx>
      <c:valAx>
        <c:axId val="60848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413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Capacidad necesaria contra deformaciòn Acero 1112 revenido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Radio 1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Hoja1!$L$6:$L$14</c:f>
              <c:numCache>
                <c:ptCount val="7"/>
                <c:pt idx="0">
                  <c:v>1.1111111111111112</c:v>
                </c:pt>
                <c:pt idx="1">
                  <c:v>1.25</c:v>
                </c:pt>
                <c:pt idx="2">
                  <c:v>1.4285714285714286</c:v>
                </c:pt>
                <c:pt idx="3">
                  <c:v>1.6666666666666667</c:v>
                </c:pt>
                <c:pt idx="4">
                  <c:v>2</c:v>
                </c:pt>
                <c:pt idx="5">
                  <c:v>2.5</c:v>
                </c:pt>
                <c:pt idx="6">
                  <c:v>3.3333333333333335</c:v>
                </c:pt>
              </c:numCache>
            </c:numRef>
          </c:cat>
          <c:val>
            <c:numRef>
              <c:f>Hoja1!$B$258:$B$264</c:f>
              <c:numCache>
                <c:ptCount val="7"/>
                <c:pt idx="0">
                  <c:v>17.569539688163008</c:v>
                </c:pt>
                <c:pt idx="1">
                  <c:v>22.862496053732738</c:v>
                </c:pt>
                <c:pt idx="2">
                  <c:v>28.679701521282666</c:v>
                </c:pt>
                <c:pt idx="3">
                  <c:v>36.03039597688121</c:v>
                </c:pt>
                <c:pt idx="4">
                  <c:v>46.21982577381019</c:v>
                </c:pt>
                <c:pt idx="5">
                  <c:v>61.80126250099066</c:v>
                </c:pt>
                <c:pt idx="6">
                  <c:v>89.13411773280839</c:v>
                </c:pt>
              </c:numCache>
            </c:numRef>
          </c:val>
          <c:smooth val="0"/>
        </c:ser>
        <c:ser>
          <c:idx val="1"/>
          <c:order val="1"/>
          <c:tx>
            <c:v>Radio 1.5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Hoja1!$L$6:$L$14</c:f>
              <c:numCache>
                <c:ptCount val="7"/>
                <c:pt idx="0">
                  <c:v>1.1111111111111112</c:v>
                </c:pt>
                <c:pt idx="1">
                  <c:v>1.25</c:v>
                </c:pt>
                <c:pt idx="2">
                  <c:v>1.4285714285714286</c:v>
                </c:pt>
                <c:pt idx="3">
                  <c:v>1.6666666666666667</c:v>
                </c:pt>
                <c:pt idx="4">
                  <c:v>2</c:v>
                </c:pt>
                <c:pt idx="5">
                  <c:v>2.5</c:v>
                </c:pt>
                <c:pt idx="6">
                  <c:v>3.3333333333333335</c:v>
                </c:pt>
              </c:numCache>
            </c:numRef>
          </c:cat>
          <c:val>
            <c:numRef>
              <c:f>Hoja1!$B$265:$B$268</c:f>
              <c:numCache>
                <c:ptCount val="4"/>
                <c:pt idx="0">
                  <c:v>39.835383587423344</c:v>
                </c:pt>
                <c:pt idx="1">
                  <c:v>51.911118470794165</c:v>
                </c:pt>
                <c:pt idx="2">
                  <c:v>65.24752351646977</c:v>
                </c:pt>
                <c:pt idx="3">
                  <c:v>82.19883590739799</c:v>
                </c:pt>
              </c:numCache>
            </c:numRef>
          </c:val>
          <c:smooth val="0"/>
        </c:ser>
        <c:ser>
          <c:idx val="2"/>
          <c:order val="2"/>
          <c:tx>
            <c:v>Radio 2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Hoja1!$L$6:$L$14</c:f>
              <c:numCache>
                <c:ptCount val="7"/>
                <c:pt idx="0">
                  <c:v>1.1111111111111112</c:v>
                </c:pt>
                <c:pt idx="1">
                  <c:v>1.25</c:v>
                </c:pt>
                <c:pt idx="2">
                  <c:v>1.4285714285714286</c:v>
                </c:pt>
                <c:pt idx="3">
                  <c:v>1.6666666666666667</c:v>
                </c:pt>
                <c:pt idx="4">
                  <c:v>2</c:v>
                </c:pt>
                <c:pt idx="5">
                  <c:v>2.5</c:v>
                </c:pt>
                <c:pt idx="6">
                  <c:v>3.3333333333333335</c:v>
                </c:pt>
              </c:numCache>
            </c:numRef>
          </c:cat>
          <c:val>
            <c:numRef>
              <c:f>Hoja1!$B$269:$B$270</c:f>
              <c:numCache>
                <c:ptCount val="2"/>
                <c:pt idx="0">
                  <c:v>71.35876066929764</c:v>
                </c:pt>
                <c:pt idx="1">
                  <c:v>93.12288145900388</c:v>
                </c:pt>
              </c:numCache>
            </c:numRef>
          </c:val>
          <c:smooth val="0"/>
        </c:ser>
        <c:marker val="1"/>
        <c:axId val="47180071"/>
        <c:axId val="21967456"/>
      </c:lineChart>
      <c:catAx>
        <c:axId val="47180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Altura inicial / altura final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1967456"/>
        <c:crosses val="autoZero"/>
        <c:auto val="1"/>
        <c:lblOffset val="100"/>
        <c:noMultiLvlLbl val="0"/>
      </c:catAx>
      <c:valAx>
        <c:axId val="21967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80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Capacidad necesaria contra deformaciòn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Radio 1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Hoja1!$L$6:$L$14</c:f>
              <c:numCache>
                <c:ptCount val="6"/>
                <c:pt idx="0">
                  <c:v>1.1111111111111112</c:v>
                </c:pt>
                <c:pt idx="1">
                  <c:v>1.25</c:v>
                </c:pt>
                <c:pt idx="2">
                  <c:v>1.4285714285714286</c:v>
                </c:pt>
                <c:pt idx="3">
                  <c:v>1.6666666666666667</c:v>
                </c:pt>
                <c:pt idx="4">
                  <c:v>2</c:v>
                </c:pt>
                <c:pt idx="5">
                  <c:v>2.5</c:v>
                </c:pt>
              </c:numCache>
            </c:numRef>
          </c:cat>
          <c:val>
            <c:numRef>
              <c:f>Hoja1!$B$249:$B$254</c:f>
              <c:numCache>
                <c:ptCount val="6"/>
                <c:pt idx="0">
                  <c:v>24.96549664838652</c:v>
                </c:pt>
                <c:pt idx="1">
                  <c:v>31.29018620183779</c:v>
                </c:pt>
                <c:pt idx="2">
                  <c:v>38.341996054157285</c:v>
                </c:pt>
                <c:pt idx="3">
                  <c:v>47.311761995312416</c:v>
                </c:pt>
                <c:pt idx="4">
                  <c:v>59.772407978157595</c:v>
                </c:pt>
                <c:pt idx="5">
                  <c:v>78.81509502282923</c:v>
                </c:pt>
              </c:numCache>
            </c:numRef>
          </c:val>
          <c:smooth val="0"/>
        </c:ser>
        <c:ser>
          <c:idx val="1"/>
          <c:order val="1"/>
          <c:tx>
            <c:v>Radio 1.5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Hoja1!$L$6:$L$14</c:f>
              <c:numCache>
                <c:ptCount val="6"/>
                <c:pt idx="0">
                  <c:v>1.1111111111111112</c:v>
                </c:pt>
                <c:pt idx="1">
                  <c:v>1.25</c:v>
                </c:pt>
                <c:pt idx="2">
                  <c:v>1.4285714285714286</c:v>
                </c:pt>
                <c:pt idx="3">
                  <c:v>1.6666666666666667</c:v>
                </c:pt>
                <c:pt idx="4">
                  <c:v>2</c:v>
                </c:pt>
                <c:pt idx="5">
                  <c:v>2.5</c:v>
                </c:pt>
              </c:numCache>
            </c:numRef>
          </c:cat>
          <c:val>
            <c:numRef>
              <c:f>Hoja1!$B$255:$B$257</c:f>
              <c:numCache>
                <c:ptCount val="3"/>
                <c:pt idx="0">
                  <c:v>56.604222597193754</c:v>
                </c:pt>
                <c:pt idx="1">
                  <c:v>71.04686028503923</c:v>
                </c:pt>
                <c:pt idx="2">
                  <c:v>87.22964872404755</c:v>
                </c:pt>
              </c:numCache>
            </c:numRef>
          </c:val>
          <c:smooth val="0"/>
        </c:ser>
        <c:marker val="1"/>
        <c:axId val="63489377"/>
        <c:axId val="34533482"/>
      </c:lineChart>
      <c:catAx>
        <c:axId val="63489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Altura inicial / altura final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34533482"/>
        <c:crosses val="autoZero"/>
        <c:auto val="1"/>
        <c:lblOffset val="100"/>
        <c:noMultiLvlLbl val="0"/>
      </c:catAx>
      <c:valAx>
        <c:axId val="34533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893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Capacidad necesaria contra deformaciòn Acero bajo carbono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Radio 1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Hoja1!$L$6:$L$14</c:f>
              <c:numCache>
                <c:ptCount val="7"/>
                <c:pt idx="0">
                  <c:v>1.1111111111111112</c:v>
                </c:pt>
                <c:pt idx="1">
                  <c:v>1.25</c:v>
                </c:pt>
                <c:pt idx="2">
                  <c:v>1.4285714285714286</c:v>
                </c:pt>
                <c:pt idx="3">
                  <c:v>1.6666666666666667</c:v>
                </c:pt>
                <c:pt idx="4">
                  <c:v>2</c:v>
                </c:pt>
                <c:pt idx="5">
                  <c:v>2.5</c:v>
                </c:pt>
                <c:pt idx="6">
                  <c:v>3.3333333333333335</c:v>
                </c:pt>
              </c:numCache>
            </c:numRef>
          </c:cat>
          <c:val>
            <c:numRef>
              <c:f>Hoja1!$B$229:$B$235</c:f>
              <c:numCache>
                <c:ptCount val="7"/>
                <c:pt idx="0">
                  <c:v>10.46670810663752</c:v>
                </c:pt>
                <c:pt idx="1">
                  <c:v>14.354458851503232</c:v>
                </c:pt>
                <c:pt idx="2">
                  <c:v>18.60784100718963</c:v>
                </c:pt>
                <c:pt idx="3">
                  <c:v>23.97233839407278</c:v>
                </c:pt>
                <c:pt idx="4">
                  <c:v>31.415817375887894</c:v>
                </c:pt>
                <c:pt idx="5">
                  <c:v>42.8353140201681</c:v>
                </c:pt>
                <c:pt idx="6">
                  <c:v>62.972279564063435</c:v>
                </c:pt>
              </c:numCache>
            </c:numRef>
          </c:val>
          <c:smooth val="0"/>
        </c:ser>
        <c:ser>
          <c:idx val="1"/>
          <c:order val="1"/>
          <c:tx>
            <c:v>Radio 1.5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Hoja1!$L$6:$L$14</c:f>
              <c:numCache>
                <c:ptCount val="7"/>
                <c:pt idx="0">
                  <c:v>1.1111111111111112</c:v>
                </c:pt>
                <c:pt idx="1">
                  <c:v>1.25</c:v>
                </c:pt>
                <c:pt idx="2">
                  <c:v>1.4285714285714286</c:v>
                </c:pt>
                <c:pt idx="3">
                  <c:v>1.6666666666666667</c:v>
                </c:pt>
                <c:pt idx="4">
                  <c:v>2</c:v>
                </c:pt>
                <c:pt idx="5">
                  <c:v>2.5</c:v>
                </c:pt>
                <c:pt idx="6">
                  <c:v>3.3333333333333335</c:v>
                </c:pt>
              </c:numCache>
            </c:numRef>
          </c:cat>
          <c:val>
            <c:numRef>
              <c:f>Hoja1!$B$236:$B$241</c:f>
              <c:numCache>
                <c:ptCount val="6"/>
                <c:pt idx="0">
                  <c:v>23.731147185740134</c:v>
                </c:pt>
                <c:pt idx="1">
                  <c:v>32.5929422698736</c:v>
                </c:pt>
                <c:pt idx="2">
                  <c:v>42.33361852829479</c:v>
                </c:pt>
                <c:pt idx="3">
                  <c:v>54.689887705796224</c:v>
                </c:pt>
                <c:pt idx="4">
                  <c:v>71.97001077117635</c:v>
                </c:pt>
                <c:pt idx="5">
                  <c:v>98.79211971731465</c:v>
                </c:pt>
              </c:numCache>
            </c:numRef>
          </c:val>
          <c:smooth val="0"/>
        </c:ser>
        <c:ser>
          <c:idx val="2"/>
          <c:order val="2"/>
          <c:tx>
            <c:v>Radio 2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Hoja1!$L$6:$L$14</c:f>
              <c:numCache>
                <c:ptCount val="7"/>
                <c:pt idx="0">
                  <c:v>1.1111111111111112</c:v>
                </c:pt>
                <c:pt idx="1">
                  <c:v>1.25</c:v>
                </c:pt>
                <c:pt idx="2">
                  <c:v>1.4285714285714286</c:v>
                </c:pt>
                <c:pt idx="3">
                  <c:v>1.6666666666666667</c:v>
                </c:pt>
                <c:pt idx="4">
                  <c:v>2</c:v>
                </c:pt>
                <c:pt idx="5">
                  <c:v>2.5</c:v>
                </c:pt>
                <c:pt idx="6">
                  <c:v>3.3333333333333335</c:v>
                </c:pt>
              </c:numCache>
            </c:numRef>
          </c:cat>
          <c:val>
            <c:numRef>
              <c:f>Hoja1!$B$242:$B$245</c:f>
              <c:numCache>
                <c:ptCount val="4"/>
                <c:pt idx="0">
                  <c:v>42.510579789414834</c:v>
                </c:pt>
                <c:pt idx="1">
                  <c:v>58.46818155353767</c:v>
                </c:pt>
                <c:pt idx="2">
                  <c:v>76.08816851628966</c:v>
                </c:pt>
                <c:pt idx="3">
                  <c:v>98.56358048876217</c:v>
                </c:pt>
              </c:numCache>
            </c:numRef>
          </c:val>
          <c:smooth val="0"/>
        </c:ser>
        <c:ser>
          <c:idx val="3"/>
          <c:order val="3"/>
          <c:tx>
            <c:v>Radio 2.5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Hoja1!$L$6:$L$14</c:f>
              <c:numCache>
                <c:ptCount val="7"/>
                <c:pt idx="0">
                  <c:v>1.1111111111111112</c:v>
                </c:pt>
                <c:pt idx="1">
                  <c:v>1.25</c:v>
                </c:pt>
                <c:pt idx="2">
                  <c:v>1.4285714285714286</c:v>
                </c:pt>
                <c:pt idx="3">
                  <c:v>1.6666666666666667</c:v>
                </c:pt>
                <c:pt idx="4">
                  <c:v>2</c:v>
                </c:pt>
                <c:pt idx="5">
                  <c:v>2.5</c:v>
                </c:pt>
                <c:pt idx="6">
                  <c:v>3.3333333333333335</c:v>
                </c:pt>
              </c:numCache>
            </c:numRef>
          </c:cat>
          <c:val>
            <c:numRef>
              <c:f>Hoja1!$B$246:$B$247</c:f>
              <c:numCache>
                <c:ptCount val="2"/>
                <c:pt idx="0">
                  <c:v>66.9257085481988</c:v>
                </c:pt>
                <c:pt idx="1">
                  <c:v>92.17711660515633</c:v>
                </c:pt>
              </c:numCache>
            </c:numRef>
          </c:val>
          <c:smooth val="0"/>
        </c:ser>
        <c:ser>
          <c:idx val="4"/>
          <c:order val="4"/>
          <c:tx>
            <c:v>Radio 3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Hoja1!$B$248</c:f>
              <c:numCache>
                <c:ptCount val="1"/>
                <c:pt idx="0">
                  <c:v>97.09723609262907</c:v>
                </c:pt>
              </c:numCache>
            </c:numRef>
          </c:val>
          <c:smooth val="0"/>
        </c:ser>
        <c:marker val="1"/>
        <c:axId val="42365883"/>
        <c:axId val="45748628"/>
      </c:lineChart>
      <c:catAx>
        <c:axId val="42365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Altura inicial / altura final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5748628"/>
        <c:crosses val="autoZero"/>
        <c:auto val="1"/>
        <c:lblOffset val="100"/>
        <c:noMultiLvlLbl val="0"/>
      </c:catAx>
      <c:valAx>
        <c:axId val="45748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365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Capacidad necesaria contra deformaciòn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Radio 1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Hoja1!$L$6:$L$14</c:f>
              <c:numCache>
                <c:ptCount val="8"/>
                <c:pt idx="0">
                  <c:v>1.1111111111111112</c:v>
                </c:pt>
                <c:pt idx="1">
                  <c:v>1.25</c:v>
                </c:pt>
                <c:pt idx="2">
                  <c:v>1.4285714285714286</c:v>
                </c:pt>
                <c:pt idx="3">
                  <c:v>1.6666666666666667</c:v>
                </c:pt>
                <c:pt idx="4">
                  <c:v>2</c:v>
                </c:pt>
                <c:pt idx="5">
                  <c:v>2.5</c:v>
                </c:pt>
                <c:pt idx="6">
                  <c:v>3.3333333333333335</c:v>
                </c:pt>
                <c:pt idx="7">
                  <c:v>5</c:v>
                </c:pt>
              </c:numCache>
            </c:numRef>
          </c:cat>
          <c:val>
            <c:numRef>
              <c:f>Hoja1!$B$199:$B$206</c:f>
              <c:numCache>
                <c:ptCount val="8"/>
                <c:pt idx="0">
                  <c:v>3.312795331784105</c:v>
                </c:pt>
                <c:pt idx="1">
                  <c:v>5.605638977068937</c:v>
                </c:pt>
                <c:pt idx="2">
                  <c:v>8.286421094895644</c:v>
                </c:pt>
                <c:pt idx="3">
                  <c:v>11.804876079722408</c:v>
                </c:pt>
                <c:pt idx="4">
                  <c:v>16.85055373185381</c:v>
                </c:pt>
                <c:pt idx="5">
                  <c:v>24.843109949707486</c:v>
                </c:pt>
                <c:pt idx="6">
                  <c:v>39.42364437703065</c:v>
                </c:pt>
                <c:pt idx="7">
                  <c:v>73.51610145184223</c:v>
                </c:pt>
              </c:numCache>
            </c:numRef>
          </c:val>
          <c:smooth val="0"/>
        </c:ser>
        <c:ser>
          <c:idx val="1"/>
          <c:order val="1"/>
          <c:tx>
            <c:v>Radio 1.5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Hoja1!$L$6:$L$14</c:f>
              <c:numCache>
                <c:ptCount val="8"/>
                <c:pt idx="0">
                  <c:v>1.1111111111111112</c:v>
                </c:pt>
                <c:pt idx="1">
                  <c:v>1.25</c:v>
                </c:pt>
                <c:pt idx="2">
                  <c:v>1.4285714285714286</c:v>
                </c:pt>
                <c:pt idx="3">
                  <c:v>1.6666666666666667</c:v>
                </c:pt>
                <c:pt idx="4">
                  <c:v>2</c:v>
                </c:pt>
                <c:pt idx="5">
                  <c:v>2.5</c:v>
                </c:pt>
                <c:pt idx="6">
                  <c:v>3.3333333333333335</c:v>
                </c:pt>
                <c:pt idx="7">
                  <c:v>5</c:v>
                </c:pt>
              </c:numCache>
            </c:numRef>
          </c:cat>
          <c:val>
            <c:numRef>
              <c:f>Hoja1!$B$207:$B$213</c:f>
              <c:numCache>
                <c:ptCount val="7"/>
                <c:pt idx="0">
                  <c:v>7.5110944925412</c:v>
                </c:pt>
                <c:pt idx="1">
                  <c:v>12.728049831445091</c:v>
                </c:pt>
                <c:pt idx="2">
                  <c:v>18.851955445050738</c:v>
                </c:pt>
                <c:pt idx="3">
                  <c:v>26.931346311233717</c:v>
                </c:pt>
                <c:pt idx="4">
                  <c:v>38.602673267148425</c:v>
                </c:pt>
                <c:pt idx="5">
                  <c:v>57.29626473956409</c:v>
                </c:pt>
                <c:pt idx="6">
                  <c:v>92.03196050597418</c:v>
                </c:pt>
              </c:numCache>
            </c:numRef>
          </c:val>
          <c:smooth val="0"/>
        </c:ser>
        <c:ser>
          <c:idx val="2"/>
          <c:order val="2"/>
          <c:tx>
            <c:v>Radio 2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Hoja1!$L$6:$L$14</c:f>
              <c:numCache>
                <c:ptCount val="8"/>
                <c:pt idx="0">
                  <c:v>1.1111111111111112</c:v>
                </c:pt>
                <c:pt idx="1">
                  <c:v>1.25</c:v>
                </c:pt>
                <c:pt idx="2">
                  <c:v>1.4285714285714286</c:v>
                </c:pt>
                <c:pt idx="3">
                  <c:v>1.6666666666666667</c:v>
                </c:pt>
                <c:pt idx="4">
                  <c:v>2</c:v>
                </c:pt>
                <c:pt idx="5">
                  <c:v>2.5</c:v>
                </c:pt>
                <c:pt idx="6">
                  <c:v>3.3333333333333335</c:v>
                </c:pt>
                <c:pt idx="7">
                  <c:v>5</c:v>
                </c:pt>
              </c:numCache>
            </c:numRef>
          </c:cat>
          <c:val>
            <c:numRef>
              <c:f>Hoja1!$B$214:$B$218</c:f>
              <c:numCache>
                <c:ptCount val="5"/>
                <c:pt idx="0">
                  <c:v>13.454932424121182</c:v>
                </c:pt>
                <c:pt idx="1">
                  <c:v>22.832732381306798</c:v>
                </c:pt>
                <c:pt idx="2">
                  <c:v>33.8834905361534</c:v>
                </c:pt>
                <c:pt idx="3">
                  <c:v>48.536393676608064</c:v>
                </c:pt>
                <c:pt idx="4">
                  <c:v>69.85173446689026</c:v>
                </c:pt>
              </c:numCache>
            </c:numRef>
          </c:val>
          <c:smooth val="0"/>
        </c:ser>
        <c:ser>
          <c:idx val="3"/>
          <c:order val="3"/>
          <c:tx>
            <c:v>Radio 2.5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Hoja1!$L$6:$L$14</c:f>
              <c:numCache>
                <c:ptCount val="8"/>
                <c:pt idx="0">
                  <c:v>1.1111111111111112</c:v>
                </c:pt>
                <c:pt idx="1">
                  <c:v>1.25</c:v>
                </c:pt>
                <c:pt idx="2">
                  <c:v>1.4285714285714286</c:v>
                </c:pt>
                <c:pt idx="3">
                  <c:v>1.6666666666666667</c:v>
                </c:pt>
                <c:pt idx="4">
                  <c:v>2</c:v>
                </c:pt>
                <c:pt idx="5">
                  <c:v>2.5</c:v>
                </c:pt>
                <c:pt idx="6">
                  <c:v>3.3333333333333335</c:v>
                </c:pt>
                <c:pt idx="7">
                  <c:v>5</c:v>
                </c:pt>
              </c:numCache>
            </c:numRef>
          </c:cat>
          <c:val>
            <c:numRef>
              <c:f>Hoja1!$B$219:$B$222</c:f>
              <c:numCache>
                <c:ptCount val="4"/>
                <c:pt idx="0">
                  <c:v>21.182512457208695</c:v>
                </c:pt>
                <c:pt idx="1">
                  <c:v>35.996594715347385</c:v>
                </c:pt>
                <c:pt idx="2">
                  <c:v>53.51936502256068</c:v>
                </c:pt>
                <c:pt idx="3">
                  <c:v>76.8669349304176</c:v>
                </c:pt>
              </c:numCache>
            </c:numRef>
          </c:val>
          <c:smooth val="0"/>
        </c:ser>
        <c:ser>
          <c:idx val="4"/>
          <c:order val="4"/>
          <c:tx>
            <c:v>Radio 3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Hoja1!$B$223:$B$225</c:f>
              <c:numCache>
                <c:ptCount val="3"/>
                <c:pt idx="0">
                  <c:v>30.732037922488367</c:v>
                </c:pt>
                <c:pt idx="1">
                  <c:v>52.29654492226015</c:v>
                </c:pt>
                <c:pt idx="2">
                  <c:v>77.89791755862953</c:v>
                </c:pt>
              </c:numCache>
            </c:numRef>
          </c:val>
          <c:smooth val="0"/>
        </c:ser>
        <c:ser>
          <c:idx val="5"/>
          <c:order val="5"/>
          <c:tx>
            <c:v>Radio 3.5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Hoja1!$B$226:$B$227</c:f>
              <c:numCache>
                <c:ptCount val="2"/>
                <c:pt idx="0">
                  <c:v>42.14171215064487</c:v>
                </c:pt>
                <c:pt idx="1">
                  <c:v>71.80949109073843</c:v>
                </c:pt>
              </c:numCache>
            </c:numRef>
          </c:val>
          <c:smooth val="0"/>
        </c:ser>
        <c:ser>
          <c:idx val="6"/>
          <c:order val="6"/>
          <c:tx>
            <c:v>Radio 4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Hoja1!$B$228</c:f>
              <c:numCache>
                <c:ptCount val="1"/>
                <c:pt idx="0">
                  <c:v>55.4497384723628</c:v>
                </c:pt>
              </c:numCache>
            </c:numRef>
          </c:val>
          <c:smooth val="0"/>
        </c:ser>
        <c:marker val="1"/>
        <c:axId val="9084469"/>
        <c:axId val="14651358"/>
      </c:lineChart>
      <c:catAx>
        <c:axId val="9084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Altura inicial / altura final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4651358"/>
        <c:crosses val="autoZero"/>
        <c:auto val="1"/>
        <c:lblOffset val="100"/>
        <c:noMultiLvlLbl val="0"/>
      </c:catAx>
      <c:valAx>
        <c:axId val="14651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084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Capacidad necesaria contra deformaciòn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Radio 1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Hoja1!$L$6:$L$14</c:f>
              <c:numCache>
                <c:ptCount val="8"/>
                <c:pt idx="0">
                  <c:v>1.1111111111111112</c:v>
                </c:pt>
                <c:pt idx="1">
                  <c:v>1.25</c:v>
                </c:pt>
                <c:pt idx="2">
                  <c:v>1.4285714285714286</c:v>
                </c:pt>
                <c:pt idx="3">
                  <c:v>1.6666666666666667</c:v>
                </c:pt>
                <c:pt idx="4">
                  <c:v>2</c:v>
                </c:pt>
                <c:pt idx="5">
                  <c:v>2.5</c:v>
                </c:pt>
                <c:pt idx="6">
                  <c:v>3.3333333333333335</c:v>
                </c:pt>
                <c:pt idx="7">
                  <c:v>5</c:v>
                </c:pt>
              </c:numCache>
            </c:numRef>
          </c:cat>
          <c:val>
            <c:numRef>
              <c:f>Hoja1!$B$169:$B$176</c:f>
              <c:numCache>
                <c:ptCount val="8"/>
                <c:pt idx="0">
                  <c:v>3.312795331784105</c:v>
                </c:pt>
                <c:pt idx="1">
                  <c:v>5.605638977068937</c:v>
                </c:pt>
                <c:pt idx="2">
                  <c:v>8.286421094895644</c:v>
                </c:pt>
                <c:pt idx="3">
                  <c:v>11.804876079722408</c:v>
                </c:pt>
                <c:pt idx="4">
                  <c:v>16.85055373185381</c:v>
                </c:pt>
                <c:pt idx="5">
                  <c:v>24.843109949707486</c:v>
                </c:pt>
                <c:pt idx="6">
                  <c:v>39.42364437703065</c:v>
                </c:pt>
                <c:pt idx="7">
                  <c:v>73.51610145184223</c:v>
                </c:pt>
              </c:numCache>
            </c:numRef>
          </c:val>
          <c:smooth val="0"/>
        </c:ser>
        <c:ser>
          <c:idx val="1"/>
          <c:order val="1"/>
          <c:tx>
            <c:v>Radio 1.5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Hoja1!$L$6:$L$14</c:f>
              <c:numCache>
                <c:ptCount val="8"/>
                <c:pt idx="0">
                  <c:v>1.1111111111111112</c:v>
                </c:pt>
                <c:pt idx="1">
                  <c:v>1.25</c:v>
                </c:pt>
                <c:pt idx="2">
                  <c:v>1.4285714285714286</c:v>
                </c:pt>
                <c:pt idx="3">
                  <c:v>1.6666666666666667</c:v>
                </c:pt>
                <c:pt idx="4">
                  <c:v>2</c:v>
                </c:pt>
                <c:pt idx="5">
                  <c:v>2.5</c:v>
                </c:pt>
                <c:pt idx="6">
                  <c:v>3.3333333333333335</c:v>
                </c:pt>
                <c:pt idx="7">
                  <c:v>5</c:v>
                </c:pt>
              </c:numCache>
            </c:numRef>
          </c:cat>
          <c:val>
            <c:numRef>
              <c:f>Hoja1!$B$177:$B$183</c:f>
              <c:numCache>
                <c:ptCount val="7"/>
                <c:pt idx="0">
                  <c:v>7.5110944925412</c:v>
                </c:pt>
                <c:pt idx="1">
                  <c:v>12.728049831445091</c:v>
                </c:pt>
                <c:pt idx="2">
                  <c:v>18.851955445050738</c:v>
                </c:pt>
                <c:pt idx="3">
                  <c:v>26.931346311233717</c:v>
                </c:pt>
                <c:pt idx="4">
                  <c:v>38.602673267148425</c:v>
                </c:pt>
                <c:pt idx="5">
                  <c:v>57.29626473956409</c:v>
                </c:pt>
                <c:pt idx="6">
                  <c:v>92.03196050597418</c:v>
                </c:pt>
              </c:numCache>
            </c:numRef>
          </c:val>
          <c:smooth val="0"/>
        </c:ser>
        <c:ser>
          <c:idx val="2"/>
          <c:order val="2"/>
          <c:tx>
            <c:v>Radio 2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Hoja1!$L$6:$L$14</c:f>
              <c:numCache>
                <c:ptCount val="8"/>
                <c:pt idx="0">
                  <c:v>1.1111111111111112</c:v>
                </c:pt>
                <c:pt idx="1">
                  <c:v>1.25</c:v>
                </c:pt>
                <c:pt idx="2">
                  <c:v>1.4285714285714286</c:v>
                </c:pt>
                <c:pt idx="3">
                  <c:v>1.6666666666666667</c:v>
                </c:pt>
                <c:pt idx="4">
                  <c:v>2</c:v>
                </c:pt>
                <c:pt idx="5">
                  <c:v>2.5</c:v>
                </c:pt>
                <c:pt idx="6">
                  <c:v>3.3333333333333335</c:v>
                </c:pt>
                <c:pt idx="7">
                  <c:v>5</c:v>
                </c:pt>
              </c:numCache>
            </c:numRef>
          </c:cat>
          <c:val>
            <c:numRef>
              <c:f>Hoja1!$B$184:$B$188</c:f>
              <c:numCache>
                <c:ptCount val="5"/>
                <c:pt idx="0">
                  <c:v>13.454932424121182</c:v>
                </c:pt>
                <c:pt idx="1">
                  <c:v>22.832732381306798</c:v>
                </c:pt>
                <c:pt idx="2">
                  <c:v>33.8834905361534</c:v>
                </c:pt>
                <c:pt idx="3">
                  <c:v>48.536393676608064</c:v>
                </c:pt>
                <c:pt idx="4">
                  <c:v>69.85173446689026</c:v>
                </c:pt>
              </c:numCache>
            </c:numRef>
          </c:val>
          <c:smooth val="0"/>
        </c:ser>
        <c:ser>
          <c:idx val="3"/>
          <c:order val="3"/>
          <c:tx>
            <c:v>Radio 2.5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Hoja1!$L$6:$L$14</c:f>
              <c:numCache>
                <c:ptCount val="8"/>
                <c:pt idx="0">
                  <c:v>1.1111111111111112</c:v>
                </c:pt>
                <c:pt idx="1">
                  <c:v>1.25</c:v>
                </c:pt>
                <c:pt idx="2">
                  <c:v>1.4285714285714286</c:v>
                </c:pt>
                <c:pt idx="3">
                  <c:v>1.6666666666666667</c:v>
                </c:pt>
                <c:pt idx="4">
                  <c:v>2</c:v>
                </c:pt>
                <c:pt idx="5">
                  <c:v>2.5</c:v>
                </c:pt>
                <c:pt idx="6">
                  <c:v>3.3333333333333335</c:v>
                </c:pt>
                <c:pt idx="7">
                  <c:v>5</c:v>
                </c:pt>
              </c:numCache>
            </c:numRef>
          </c:cat>
          <c:val>
            <c:numRef>
              <c:f>Hoja1!$B$189:$B$192</c:f>
              <c:numCache>
                <c:ptCount val="4"/>
                <c:pt idx="0">
                  <c:v>21.182512457208695</c:v>
                </c:pt>
                <c:pt idx="1">
                  <c:v>35.996594715347385</c:v>
                </c:pt>
                <c:pt idx="2">
                  <c:v>53.51936502256068</c:v>
                </c:pt>
                <c:pt idx="3">
                  <c:v>76.8669349304176</c:v>
                </c:pt>
              </c:numCache>
            </c:numRef>
          </c:val>
          <c:smooth val="0"/>
        </c:ser>
        <c:ser>
          <c:idx val="4"/>
          <c:order val="4"/>
          <c:tx>
            <c:v>Radio 3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Hoja1!$B$193:$B$195</c:f>
              <c:numCache>
                <c:ptCount val="3"/>
                <c:pt idx="0">
                  <c:v>30.732037922488367</c:v>
                </c:pt>
                <c:pt idx="1">
                  <c:v>52.29654492226015</c:v>
                </c:pt>
                <c:pt idx="2">
                  <c:v>77.89791755862953</c:v>
                </c:pt>
              </c:numCache>
            </c:numRef>
          </c:val>
          <c:smooth val="0"/>
        </c:ser>
        <c:ser>
          <c:idx val="5"/>
          <c:order val="5"/>
          <c:tx>
            <c:v>Radio 3.5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Hoja1!$B$196:$B$197</c:f>
              <c:numCache>
                <c:ptCount val="2"/>
                <c:pt idx="0">
                  <c:v>42.14171215064487</c:v>
                </c:pt>
                <c:pt idx="1">
                  <c:v>71.80949109073843</c:v>
                </c:pt>
              </c:numCache>
            </c:numRef>
          </c:val>
          <c:smooth val="0"/>
        </c:ser>
        <c:ser>
          <c:idx val="6"/>
          <c:order val="6"/>
          <c:tx>
            <c:v>Radio 4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Hoja1!$B$198</c:f>
              <c:numCache>
                <c:ptCount val="1"/>
                <c:pt idx="0">
                  <c:v>55.4497384723628</c:v>
                </c:pt>
              </c:numCache>
            </c:numRef>
          </c:val>
          <c:smooth val="0"/>
        </c:ser>
        <c:marker val="1"/>
        <c:axId val="64753359"/>
        <c:axId val="45909320"/>
      </c:lineChart>
      <c:catAx>
        <c:axId val="64753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Altura inicial / altura final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5909320"/>
        <c:crosses val="autoZero"/>
        <c:auto val="1"/>
        <c:lblOffset val="100"/>
        <c:noMultiLvlLbl val="0"/>
      </c:catAx>
      <c:valAx>
        <c:axId val="45909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533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Capacidad necesaria contra deformaciòn Aluminio 7075 revenido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Radio 1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Hoja1!$L$6:$L$14</c:f>
              <c:numCache>
                <c:ptCount val="8"/>
                <c:pt idx="0">
                  <c:v>1.1111111111111112</c:v>
                </c:pt>
                <c:pt idx="1">
                  <c:v>1.25</c:v>
                </c:pt>
                <c:pt idx="2">
                  <c:v>1.4285714285714286</c:v>
                </c:pt>
                <c:pt idx="3">
                  <c:v>1.6666666666666667</c:v>
                </c:pt>
                <c:pt idx="4">
                  <c:v>2</c:v>
                </c:pt>
                <c:pt idx="5">
                  <c:v>2.5</c:v>
                </c:pt>
                <c:pt idx="6">
                  <c:v>3.3333333333333335</c:v>
                </c:pt>
                <c:pt idx="7">
                  <c:v>5</c:v>
                </c:pt>
              </c:numCache>
            </c:numRef>
          </c:cat>
          <c:val>
            <c:numRef>
              <c:f>Hoja1!$B$146:$B$153</c:f>
              <c:numCache>
                <c:ptCount val="8"/>
                <c:pt idx="0">
                  <c:v>9.672822640309652</c:v>
                </c:pt>
                <c:pt idx="1">
                  <c:v>12.399333915434951</c:v>
                </c:pt>
                <c:pt idx="2">
                  <c:v>15.409039703814493</c:v>
                </c:pt>
                <c:pt idx="3">
                  <c:v>19.219849412393934</c:v>
                </c:pt>
                <c:pt idx="4">
                  <c:v>24.50519675680212</c:v>
                </c:pt>
                <c:pt idx="5">
                  <c:v>32.5839012051655</c:v>
                </c:pt>
                <c:pt idx="6">
                  <c:v>46.73885141572179</c:v>
                </c:pt>
                <c:pt idx="7">
                  <c:v>78.28209535525998</c:v>
                </c:pt>
              </c:numCache>
            </c:numRef>
          </c:val>
          <c:smooth val="0"/>
        </c:ser>
        <c:ser>
          <c:idx val="1"/>
          <c:order val="1"/>
          <c:tx>
            <c:v>Radio 1.5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Hoja1!$L$6:$L$14</c:f>
              <c:numCache>
                <c:ptCount val="8"/>
                <c:pt idx="0">
                  <c:v>1.1111111111111112</c:v>
                </c:pt>
                <c:pt idx="1">
                  <c:v>1.25</c:v>
                </c:pt>
                <c:pt idx="2">
                  <c:v>1.4285714285714286</c:v>
                </c:pt>
                <c:pt idx="3">
                  <c:v>1.6666666666666667</c:v>
                </c:pt>
                <c:pt idx="4">
                  <c:v>2</c:v>
                </c:pt>
                <c:pt idx="5">
                  <c:v>2.5</c:v>
                </c:pt>
                <c:pt idx="6">
                  <c:v>3.3333333333333335</c:v>
                </c:pt>
                <c:pt idx="7">
                  <c:v>5</c:v>
                </c:pt>
              </c:numCache>
            </c:numRef>
          </c:cat>
          <c:val>
            <c:numRef>
              <c:f>Hoja1!$B$154:$B$159</c:f>
              <c:numCache>
                <c:ptCount val="6"/>
                <c:pt idx="0">
                  <c:v>21.931172192829116</c:v>
                </c:pt>
                <c:pt idx="1">
                  <c:v>28.153675361181296</c:v>
                </c:pt>
                <c:pt idx="2">
                  <c:v>35.056211435630274</c:v>
                </c:pt>
                <c:pt idx="3">
                  <c:v>43.84767930466193</c:v>
                </c:pt>
                <c:pt idx="4">
                  <c:v>56.13857673779527</c:v>
                </c:pt>
                <c:pt idx="5">
                  <c:v>75.14903864606313</c:v>
                </c:pt>
              </c:numCache>
            </c:numRef>
          </c:val>
          <c:smooth val="0"/>
        </c:ser>
        <c:ser>
          <c:idx val="2"/>
          <c:order val="2"/>
          <c:tx>
            <c:v>Radio 2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Hoja1!$L$6:$L$14</c:f>
              <c:numCache>
                <c:ptCount val="8"/>
                <c:pt idx="0">
                  <c:v>1.1111111111111112</c:v>
                </c:pt>
                <c:pt idx="1">
                  <c:v>1.25</c:v>
                </c:pt>
                <c:pt idx="2">
                  <c:v>1.4285714285714286</c:v>
                </c:pt>
                <c:pt idx="3">
                  <c:v>1.6666666666666667</c:v>
                </c:pt>
                <c:pt idx="4">
                  <c:v>2</c:v>
                </c:pt>
                <c:pt idx="5">
                  <c:v>2.5</c:v>
                </c:pt>
                <c:pt idx="6">
                  <c:v>3.3333333333333335</c:v>
                </c:pt>
                <c:pt idx="7">
                  <c:v>5</c:v>
                </c:pt>
              </c:numCache>
            </c:numRef>
          </c:cat>
          <c:val>
            <c:numRef>
              <c:f>Hoja1!$B$160:$B$164</c:f>
              <c:numCache>
                <c:ptCount val="5"/>
                <c:pt idx="0">
                  <c:v>39.286210568820465</c:v>
                </c:pt>
                <c:pt idx="1">
                  <c:v>50.504621178015896</c:v>
                </c:pt>
                <c:pt idx="2">
                  <c:v>63.0081485114275</c:v>
                </c:pt>
                <c:pt idx="3">
                  <c:v>79.0234621003334</c:v>
                </c:pt>
                <c:pt idx="4">
                  <c:v>101.58304137384134</c:v>
                </c:pt>
              </c:numCache>
            </c:numRef>
          </c:val>
          <c:smooth val="0"/>
        </c:ser>
        <c:ser>
          <c:idx val="3"/>
          <c:order val="3"/>
          <c:tx>
            <c:v>Radio 2.5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Hoja1!$L$6:$L$14</c:f>
              <c:numCache>
                <c:ptCount val="8"/>
                <c:pt idx="0">
                  <c:v>1.1111111111111112</c:v>
                </c:pt>
                <c:pt idx="1">
                  <c:v>1.25</c:v>
                </c:pt>
                <c:pt idx="2">
                  <c:v>1.4285714285714286</c:v>
                </c:pt>
                <c:pt idx="3">
                  <c:v>1.6666666666666667</c:v>
                </c:pt>
                <c:pt idx="4">
                  <c:v>2</c:v>
                </c:pt>
                <c:pt idx="5">
                  <c:v>2.5</c:v>
                </c:pt>
                <c:pt idx="6">
                  <c:v>3.3333333333333335</c:v>
                </c:pt>
                <c:pt idx="7">
                  <c:v>5</c:v>
                </c:pt>
              </c:numCache>
            </c:numRef>
          </c:cat>
          <c:val>
            <c:numRef>
              <c:f>Hoja1!$B$165:$B$167</c:f>
              <c:numCache>
                <c:ptCount val="3"/>
                <c:pt idx="0">
                  <c:v>61.849485269705326</c:v>
                </c:pt>
                <c:pt idx="1">
                  <c:v>79.62228740024055</c:v>
                </c:pt>
                <c:pt idx="2">
                  <c:v>99.52209899923795</c:v>
                </c:pt>
              </c:numCache>
            </c:numRef>
          </c:val>
          <c:smooth val="0"/>
        </c:ser>
        <c:ser>
          <c:idx val="4"/>
          <c:order val="4"/>
          <c:tx>
            <c:v>Radio 3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Hoja1!$B$168</c:f>
              <c:numCache>
                <c:ptCount val="1"/>
                <c:pt idx="0">
                  <c:v>89.7325437969052</c:v>
                </c:pt>
              </c:numCache>
            </c:numRef>
          </c:val>
          <c:smooth val="0"/>
        </c:ser>
        <c:marker val="1"/>
        <c:axId val="10530697"/>
        <c:axId val="27667410"/>
      </c:lineChart>
      <c:catAx>
        <c:axId val="10530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Altura inicial / altura final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7667410"/>
        <c:crosses val="autoZero"/>
        <c:auto val="1"/>
        <c:lblOffset val="100"/>
        <c:noMultiLvlLbl val="0"/>
      </c:catAx>
      <c:valAx>
        <c:axId val="27667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530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Capacidad necesaria contra deformaciòn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Radio 1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Hoja1!$L$6:$L$14</c:f>
              <c:numCache>
                <c:ptCount val="8"/>
                <c:pt idx="0">
                  <c:v>1.1111111111111112</c:v>
                </c:pt>
                <c:pt idx="1">
                  <c:v>1.25</c:v>
                </c:pt>
                <c:pt idx="2">
                  <c:v>1.4285714285714286</c:v>
                </c:pt>
                <c:pt idx="3">
                  <c:v>1.6666666666666667</c:v>
                </c:pt>
                <c:pt idx="4">
                  <c:v>2</c:v>
                </c:pt>
                <c:pt idx="5">
                  <c:v>2.5</c:v>
                </c:pt>
                <c:pt idx="6">
                  <c:v>3.3333333333333335</c:v>
                </c:pt>
                <c:pt idx="7">
                  <c:v>5</c:v>
                </c:pt>
              </c:numCache>
            </c:numRef>
          </c:cat>
          <c:val>
            <c:numRef>
              <c:f>Hoja1!$B$125:$B$132</c:f>
              <c:numCache>
                <c:ptCount val="8"/>
                <c:pt idx="0">
                  <c:v>12.988402648766304</c:v>
                </c:pt>
                <c:pt idx="1">
                  <c:v>15.215705723420085</c:v>
                </c:pt>
                <c:pt idx="2">
                  <c:v>17.874204704418105</c:v>
                </c:pt>
                <c:pt idx="3">
                  <c:v>21.35409277166551</c:v>
                </c:pt>
                <c:pt idx="4">
                  <c:v>26.24720141627362</c:v>
                </c:pt>
                <c:pt idx="5">
                  <c:v>33.7507128825801</c:v>
                </c:pt>
                <c:pt idx="6">
                  <c:v>46.85197466356575</c:v>
                </c:pt>
                <c:pt idx="7">
                  <c:v>75.7853742937827</c:v>
                </c:pt>
              </c:numCache>
            </c:numRef>
          </c:val>
          <c:smooth val="0"/>
        </c:ser>
        <c:ser>
          <c:idx val="1"/>
          <c:order val="1"/>
          <c:tx>
            <c:v>Radio 1.5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Hoja1!$L$6:$L$14</c:f>
              <c:numCache>
                <c:ptCount val="8"/>
                <c:pt idx="0">
                  <c:v>1.1111111111111112</c:v>
                </c:pt>
                <c:pt idx="1">
                  <c:v>1.25</c:v>
                </c:pt>
                <c:pt idx="2">
                  <c:v>1.4285714285714286</c:v>
                </c:pt>
                <c:pt idx="3">
                  <c:v>1.6666666666666667</c:v>
                </c:pt>
                <c:pt idx="4">
                  <c:v>2</c:v>
                </c:pt>
                <c:pt idx="5">
                  <c:v>2.5</c:v>
                </c:pt>
                <c:pt idx="6">
                  <c:v>3.3333333333333335</c:v>
                </c:pt>
                <c:pt idx="7">
                  <c:v>5</c:v>
                </c:pt>
              </c:numCache>
            </c:numRef>
          </c:cat>
          <c:val>
            <c:numRef>
              <c:f>Hoja1!$B$133:$B$138</c:f>
              <c:numCache>
                <c:ptCount val="6"/>
                <c:pt idx="0">
                  <c:v>29.448580377441175</c:v>
                </c:pt>
                <c:pt idx="1">
                  <c:v>34.548471897767286</c:v>
                </c:pt>
                <c:pt idx="2">
                  <c:v>40.66456517771863</c:v>
                </c:pt>
                <c:pt idx="3">
                  <c:v>48.71668823222919</c:v>
                </c:pt>
                <c:pt idx="4">
                  <c:v>60.12930830481245</c:v>
                </c:pt>
                <c:pt idx="5">
                  <c:v>77.84008461034465</c:v>
                </c:pt>
              </c:numCache>
            </c:numRef>
          </c:val>
          <c:smooth val="0"/>
        </c:ser>
        <c:ser>
          <c:idx val="2"/>
          <c:order val="2"/>
          <c:tx>
            <c:v>Radio 2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Hoja1!$L$6:$L$14</c:f>
              <c:numCache>
                <c:ptCount val="8"/>
                <c:pt idx="0">
                  <c:v>1.1111111111111112</c:v>
                </c:pt>
                <c:pt idx="1">
                  <c:v>1.25</c:v>
                </c:pt>
                <c:pt idx="2">
                  <c:v>1.4285714285714286</c:v>
                </c:pt>
                <c:pt idx="3">
                  <c:v>1.6666666666666667</c:v>
                </c:pt>
                <c:pt idx="4">
                  <c:v>2</c:v>
                </c:pt>
                <c:pt idx="5">
                  <c:v>2.5</c:v>
                </c:pt>
                <c:pt idx="6">
                  <c:v>3.3333333333333335</c:v>
                </c:pt>
                <c:pt idx="7">
                  <c:v>5</c:v>
                </c:pt>
              </c:numCache>
            </c:numRef>
          </c:cat>
          <c:val>
            <c:numRef>
              <c:f>Hoja1!$B$139:$B$142</c:f>
              <c:numCache>
                <c:ptCount val="4"/>
                <c:pt idx="0">
                  <c:v>52.75245296917007</c:v>
                </c:pt>
                <c:pt idx="1">
                  <c:v>61.97618829838112</c:v>
                </c:pt>
                <c:pt idx="2">
                  <c:v>73.08830181421607</c:v>
                </c:pt>
                <c:pt idx="3">
                  <c:v>87.79852040570847</c:v>
                </c:pt>
              </c:numCache>
            </c:numRef>
          </c:val>
          <c:smooth val="0"/>
        </c:ser>
        <c:ser>
          <c:idx val="3"/>
          <c:order val="3"/>
          <c:tx>
            <c:v>Radio 2.5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Hoja1!$L$6:$L$14</c:f>
              <c:numCache>
                <c:ptCount val="8"/>
                <c:pt idx="0">
                  <c:v>1.1111111111111112</c:v>
                </c:pt>
                <c:pt idx="1">
                  <c:v>1.25</c:v>
                </c:pt>
                <c:pt idx="2">
                  <c:v>1.4285714285714286</c:v>
                </c:pt>
                <c:pt idx="3">
                  <c:v>1.6666666666666667</c:v>
                </c:pt>
                <c:pt idx="4">
                  <c:v>2</c:v>
                </c:pt>
                <c:pt idx="5">
                  <c:v>2.5</c:v>
                </c:pt>
                <c:pt idx="6">
                  <c:v>3.3333333333333335</c:v>
                </c:pt>
                <c:pt idx="7">
                  <c:v>5</c:v>
                </c:pt>
              </c:numCache>
            </c:numRef>
          </c:cat>
          <c:val>
            <c:numRef>
              <c:f>Hoja1!$B$143:$B$145</c:f>
              <c:numCache>
                <c:ptCount val="3"/>
                <c:pt idx="0">
                  <c:v>83.04980336909767</c:v>
                </c:pt>
                <c:pt idx="1">
                  <c:v>97.707610938643</c:v>
                </c:pt>
                <c:pt idx="2">
                  <c:v>115.44381767576236</c:v>
                </c:pt>
              </c:numCache>
            </c:numRef>
          </c:val>
          <c:smooth val="0"/>
        </c:ser>
        <c:marker val="1"/>
        <c:axId val="47680099"/>
        <c:axId val="26467708"/>
      </c:lineChart>
      <c:catAx>
        <c:axId val="47680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Altura inicial / altura final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6467708"/>
        <c:crosses val="autoZero"/>
        <c:auto val="1"/>
        <c:lblOffset val="100"/>
        <c:noMultiLvlLbl val="0"/>
      </c:catAx>
      <c:valAx>
        <c:axId val="26467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800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Capacidad necesaria contra deformaciòn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Radio 1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Hoja1!$L$6:$L$14</c:f>
              <c:numCache>
                <c:ptCount val="9"/>
                <c:pt idx="0">
                  <c:v>1.1111111111111112</c:v>
                </c:pt>
                <c:pt idx="1">
                  <c:v>1.25</c:v>
                </c:pt>
                <c:pt idx="2">
                  <c:v>1.4285714285714286</c:v>
                </c:pt>
                <c:pt idx="3">
                  <c:v>1.6666666666666667</c:v>
                </c:pt>
                <c:pt idx="4">
                  <c:v>2</c:v>
                </c:pt>
                <c:pt idx="5">
                  <c:v>2.5</c:v>
                </c:pt>
                <c:pt idx="6">
                  <c:v>3.3333333333333335</c:v>
                </c:pt>
                <c:pt idx="7">
                  <c:v>5</c:v>
                </c:pt>
                <c:pt idx="8">
                  <c:v>10</c:v>
                </c:pt>
              </c:numCache>
            </c:numRef>
          </c:cat>
          <c:val>
            <c:numRef>
              <c:f>Hoja1!$B$88:$B$96</c:f>
              <c:numCache>
                <c:ptCount val="9"/>
                <c:pt idx="0">
                  <c:v>4.633694859719384</c:v>
                </c:pt>
                <c:pt idx="1">
                  <c:v>6.075048587267036</c:v>
                </c:pt>
                <c:pt idx="2">
                  <c:v>7.656629317255183</c:v>
                </c:pt>
                <c:pt idx="3">
                  <c:v>9.65366070259507</c:v>
                </c:pt>
                <c:pt idx="4">
                  <c:v>12.421579620005536</c:v>
                </c:pt>
                <c:pt idx="5">
                  <c:v>16.655510509690288</c:v>
                </c:pt>
                <c:pt idx="6">
                  <c:v>24.08742667680939</c:v>
                </c:pt>
                <c:pt idx="7">
                  <c:v>40.69645107615543</c:v>
                </c:pt>
                <c:pt idx="8">
                  <c:v>108.17741805393631</c:v>
                </c:pt>
              </c:numCache>
            </c:numRef>
          </c:val>
          <c:smooth val="0"/>
        </c:ser>
        <c:ser>
          <c:idx val="1"/>
          <c:order val="1"/>
          <c:tx>
            <c:v>Radio 1.5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Hoja1!$L$6:$L$14</c:f>
              <c:numCache>
                <c:ptCount val="9"/>
                <c:pt idx="0">
                  <c:v>1.1111111111111112</c:v>
                </c:pt>
                <c:pt idx="1">
                  <c:v>1.25</c:v>
                </c:pt>
                <c:pt idx="2">
                  <c:v>1.4285714285714286</c:v>
                </c:pt>
                <c:pt idx="3">
                  <c:v>1.6666666666666667</c:v>
                </c:pt>
                <c:pt idx="4">
                  <c:v>2</c:v>
                </c:pt>
                <c:pt idx="5">
                  <c:v>2.5</c:v>
                </c:pt>
                <c:pt idx="6">
                  <c:v>3.3333333333333335</c:v>
                </c:pt>
                <c:pt idx="7">
                  <c:v>5</c:v>
                </c:pt>
                <c:pt idx="8">
                  <c:v>10</c:v>
                </c:pt>
              </c:numCache>
            </c:numRef>
          </c:cat>
          <c:val>
            <c:numRef>
              <c:f>Hoja1!$B$97:$B$104</c:f>
              <c:numCache>
                <c:ptCount val="8"/>
                <c:pt idx="0">
                  <c:v>10.50596745504679</c:v>
                </c:pt>
                <c:pt idx="1">
                  <c:v>13.793881743632316</c:v>
                </c:pt>
                <c:pt idx="2">
                  <c:v>17.41915274340542</c:v>
                </c:pt>
                <c:pt idx="3">
                  <c:v>22.023617850535643</c:v>
                </c:pt>
                <c:pt idx="4">
                  <c:v>28.456404885169945</c:v>
                </c:pt>
                <c:pt idx="5">
                  <c:v>38.4130063211769</c:v>
                </c:pt>
                <c:pt idx="6">
                  <c:v>56.23054731850843</c:v>
                </c:pt>
                <c:pt idx="7">
                  <c:v>97.50659667886423</c:v>
                </c:pt>
              </c:numCache>
            </c:numRef>
          </c:val>
          <c:smooth val="0"/>
        </c:ser>
        <c:ser>
          <c:idx val="2"/>
          <c:order val="2"/>
          <c:tx>
            <c:v>Radio 2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Hoja1!$L$6:$L$14</c:f>
              <c:numCache>
                <c:ptCount val="9"/>
                <c:pt idx="0">
                  <c:v>1.1111111111111112</c:v>
                </c:pt>
                <c:pt idx="1">
                  <c:v>1.25</c:v>
                </c:pt>
                <c:pt idx="2">
                  <c:v>1.4285714285714286</c:v>
                </c:pt>
                <c:pt idx="3">
                  <c:v>1.6666666666666667</c:v>
                </c:pt>
                <c:pt idx="4">
                  <c:v>2</c:v>
                </c:pt>
                <c:pt idx="5">
                  <c:v>2.5</c:v>
                </c:pt>
                <c:pt idx="6">
                  <c:v>3.3333333333333335</c:v>
                </c:pt>
                <c:pt idx="7">
                  <c:v>5</c:v>
                </c:pt>
                <c:pt idx="8">
                  <c:v>10</c:v>
                </c:pt>
              </c:numCache>
            </c:numRef>
          </c:cat>
          <c:val>
            <c:numRef>
              <c:f>Hoja1!$B$105:$B$111</c:f>
              <c:numCache>
                <c:ptCount val="7"/>
                <c:pt idx="0">
                  <c:v>18.819771512399935</c:v>
                </c:pt>
                <c:pt idx="1">
                  <c:v>24.744718517180086</c:v>
                </c:pt>
                <c:pt idx="2">
                  <c:v>31.308248040865216</c:v>
                </c:pt>
                <c:pt idx="3">
                  <c:v>39.69155399152425</c:v>
                </c:pt>
                <c:pt idx="4">
                  <c:v>51.4920100005821</c:v>
                </c:pt>
                <c:pt idx="5">
                  <c:v>69.95753599209006</c:v>
                </c:pt>
                <c:pt idx="6">
                  <c:v>103.58112820301471</c:v>
                </c:pt>
              </c:numCache>
            </c:numRef>
          </c:val>
          <c:smooth val="0"/>
        </c:ser>
        <c:ser>
          <c:idx val="3"/>
          <c:order val="3"/>
          <c:tx>
            <c:v>Radio 2.5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Hoja1!$L$6:$L$14</c:f>
              <c:numCache>
                <c:ptCount val="9"/>
                <c:pt idx="0">
                  <c:v>1.1111111111111112</c:v>
                </c:pt>
                <c:pt idx="1">
                  <c:v>1.25</c:v>
                </c:pt>
                <c:pt idx="2">
                  <c:v>1.4285714285714286</c:v>
                </c:pt>
                <c:pt idx="3">
                  <c:v>1.6666666666666667</c:v>
                </c:pt>
                <c:pt idx="4">
                  <c:v>2</c:v>
                </c:pt>
                <c:pt idx="5">
                  <c:v>2.5</c:v>
                </c:pt>
                <c:pt idx="6">
                  <c:v>3.3333333333333335</c:v>
                </c:pt>
                <c:pt idx="7">
                  <c:v>5</c:v>
                </c:pt>
                <c:pt idx="8">
                  <c:v>10</c:v>
                </c:pt>
              </c:numCache>
            </c:numRef>
          </c:cat>
          <c:val>
            <c:numRef>
              <c:f>Hoja1!$B$112:$B$116</c:f>
              <c:numCache>
                <c:ptCount val="5"/>
                <c:pt idx="0">
                  <c:v>29.62854304556428</c:v>
                </c:pt>
                <c:pt idx="1">
                  <c:v>39.01090718943135</c:v>
                </c:pt>
                <c:pt idx="2">
                  <c:v>49.45173972935542</c:v>
                </c:pt>
                <c:pt idx="3">
                  <c:v>62.85938997202537</c:v>
                </c:pt>
                <c:pt idx="4">
                  <c:v>81.86696212634702</c:v>
                </c:pt>
              </c:numCache>
            </c:numRef>
          </c:val>
          <c:smooth val="0"/>
        </c:ser>
        <c:ser>
          <c:idx val="4"/>
          <c:order val="4"/>
          <c:tx>
            <c:v>Radio 3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Hoja1!$L$6:$L$14</c:f>
              <c:numCache>
                <c:ptCount val="9"/>
                <c:pt idx="0">
                  <c:v>1.1111111111111112</c:v>
                </c:pt>
                <c:pt idx="1">
                  <c:v>1.25</c:v>
                </c:pt>
                <c:pt idx="2">
                  <c:v>1.4285714285714286</c:v>
                </c:pt>
                <c:pt idx="3">
                  <c:v>1.6666666666666667</c:v>
                </c:pt>
                <c:pt idx="4">
                  <c:v>2</c:v>
                </c:pt>
                <c:pt idx="5">
                  <c:v>2.5</c:v>
                </c:pt>
                <c:pt idx="6">
                  <c:v>3.3333333333333335</c:v>
                </c:pt>
                <c:pt idx="7">
                  <c:v>5</c:v>
                </c:pt>
                <c:pt idx="8">
                  <c:v>10</c:v>
                </c:pt>
              </c:numCache>
            </c:numRef>
          </c:cat>
          <c:val>
            <c:numRef>
              <c:f>Hoja1!$B$117:$B$120</c:f>
              <c:numCache>
                <c:ptCount val="4"/>
                <c:pt idx="0">
                  <c:v>42.98571806832525</c:v>
                </c:pt>
                <c:pt idx="1">
                  <c:v>56.67579604190707</c:v>
                </c:pt>
                <c:pt idx="2">
                  <c:v>71.97745232859681</c:v>
                </c:pt>
                <c:pt idx="3">
                  <c:v>91.72904663850348</c:v>
                </c:pt>
              </c:numCache>
            </c:numRef>
          </c:val>
          <c:smooth val="0"/>
        </c:ser>
        <c:ser>
          <c:idx val="5"/>
          <c:order val="5"/>
          <c:tx>
            <c:v>Radio 3.5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Hoja1!$L$6:$L$14</c:f>
              <c:numCache>
                <c:ptCount val="9"/>
                <c:pt idx="0">
                  <c:v>1.1111111111111112</c:v>
                </c:pt>
                <c:pt idx="1">
                  <c:v>1.25</c:v>
                </c:pt>
                <c:pt idx="2">
                  <c:v>1.4285714285714286</c:v>
                </c:pt>
                <c:pt idx="3">
                  <c:v>1.6666666666666667</c:v>
                </c:pt>
                <c:pt idx="4">
                  <c:v>2</c:v>
                </c:pt>
                <c:pt idx="5">
                  <c:v>2.5</c:v>
                </c:pt>
                <c:pt idx="6">
                  <c:v>3.3333333333333335</c:v>
                </c:pt>
                <c:pt idx="7">
                  <c:v>5</c:v>
                </c:pt>
                <c:pt idx="8">
                  <c:v>10</c:v>
                </c:pt>
              </c:numCache>
            </c:numRef>
          </c:cat>
          <c:val>
            <c:numRef>
              <c:f>Hoja1!$B$121:$B$123</c:f>
              <c:numCache>
                <c:ptCount val="3"/>
                <c:pt idx="0">
                  <c:v>58.94473259446833</c:v>
                </c:pt>
                <c:pt idx="1">
                  <c:v>77.82273335612825</c:v>
                </c:pt>
                <c:pt idx="2">
                  <c:v>99.01321035831035</c:v>
                </c:pt>
              </c:numCache>
            </c:numRef>
          </c:val>
          <c:smooth val="0"/>
        </c:ser>
        <c:ser>
          <c:idx val="6"/>
          <c:order val="6"/>
          <c:tx>
            <c:v>Radio 4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Hoja1!$L$6:$L$14</c:f>
              <c:numCache>
                <c:ptCount val="9"/>
                <c:pt idx="0">
                  <c:v>1.1111111111111112</c:v>
                </c:pt>
                <c:pt idx="1">
                  <c:v>1.25</c:v>
                </c:pt>
                <c:pt idx="2">
                  <c:v>1.4285714285714286</c:v>
                </c:pt>
                <c:pt idx="3">
                  <c:v>1.6666666666666667</c:v>
                </c:pt>
                <c:pt idx="4">
                  <c:v>2</c:v>
                </c:pt>
                <c:pt idx="5">
                  <c:v>2.5</c:v>
                </c:pt>
                <c:pt idx="6">
                  <c:v>3.3333333333333335</c:v>
                </c:pt>
                <c:pt idx="7">
                  <c:v>5</c:v>
                </c:pt>
                <c:pt idx="8">
                  <c:v>10</c:v>
                </c:pt>
              </c:numCache>
            </c:numRef>
          </c:cat>
          <c:val>
            <c:numRef>
              <c:f>Hoja1!$B$124</c:f>
              <c:numCache>
                <c:ptCount val="1"/>
                <c:pt idx="0">
                  <c:v>77.55902263777892</c:v>
                </c:pt>
              </c:numCache>
            </c:numRef>
          </c:val>
          <c:smooth val="0"/>
        </c:ser>
        <c:marker val="1"/>
        <c:axId val="36882781"/>
        <c:axId val="63509574"/>
      </c:lineChart>
      <c:catAx>
        <c:axId val="36882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Altura inicial / altura final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3509574"/>
        <c:crosses val="autoZero"/>
        <c:auto val="1"/>
        <c:lblOffset val="100"/>
        <c:noMultiLvlLbl val="0"/>
      </c:catAx>
      <c:valAx>
        <c:axId val="63509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8827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 zoomScale="75"/>
  </sheetViews>
  <pageMargins left="0.75" right="0.75" top="1" bottom="1" header="0" footer="0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 zoomScale="75"/>
  </sheetViews>
  <pageMargins left="0.75" right="0.75" top="1" bottom="1" header="0" footer="0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 zoomScale="75"/>
  </sheetViews>
  <pageMargins left="0.75" right="0.75" top="1" bottom="1" header="0" footer="0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Gráfico7"/>
  <sheetViews>
    <sheetView tabSelected="1" workbookViewId="0" zoomScale="75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 zoomScale="75"/>
  </sheetViews>
  <pageMargins left="0.75" right="0.75" top="1" bottom="1" header="0" footer="0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 zoomScale="75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 zoomScale="75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 zoomScale="75"/>
  </sheetViews>
  <pageMargins left="0.75" right="0.75" top="1" bottom="1" header="0" footer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"/>
  <sheetViews>
    <sheetView workbookViewId="0" zoomScale="75"/>
  </sheetViews>
  <pageMargins left="0.75" right="0.75" top="1" bottom="1" header="0" footer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2"/>
  <sheetViews>
    <sheetView workbookViewId="0" zoomScale="75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3"/>
  <sheetViews>
    <sheetView workbookViewId="0" zoomScale="75"/>
  </sheetViews>
  <pageMargins left="0.75" right="0.75" top="1" bottom="1" header="0" footer="0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 zoomScale="75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Chart 1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3:M282"/>
  <sheetViews>
    <sheetView zoomScale="90" zoomScaleNormal="90" workbookViewId="0" topLeftCell="A1">
      <pane ySplit="3" topLeftCell="BM260" activePane="bottomLeft" state="frozen"/>
      <selection pane="topLeft" activeCell="A1" sqref="A1"/>
      <selection pane="bottomLeft" activeCell="A283" sqref="A283:IV301"/>
    </sheetView>
  </sheetViews>
  <sheetFormatPr defaultColWidth="11.421875" defaultRowHeight="12.75"/>
  <cols>
    <col min="1" max="1" width="17.7109375" style="0" customWidth="1"/>
    <col min="2" max="2" width="11.421875" style="2" customWidth="1"/>
  </cols>
  <sheetData>
    <row r="3" spans="1:13" ht="12.75">
      <c r="A3" t="s">
        <v>3</v>
      </c>
      <c r="B3" s="2" t="s">
        <v>12</v>
      </c>
      <c r="C3" t="s">
        <v>13</v>
      </c>
      <c r="D3" t="s">
        <v>11</v>
      </c>
      <c r="E3" t="s">
        <v>10</v>
      </c>
      <c r="F3" t="s">
        <v>0</v>
      </c>
      <c r="G3" t="s">
        <v>1</v>
      </c>
      <c r="H3" t="s">
        <v>2</v>
      </c>
      <c r="I3" t="s">
        <v>9</v>
      </c>
      <c r="J3" t="s">
        <v>7</v>
      </c>
      <c r="K3" t="s">
        <v>8</v>
      </c>
      <c r="L3" t="s">
        <v>5</v>
      </c>
      <c r="M3" t="s">
        <v>6</v>
      </c>
    </row>
    <row r="4" spans="1:13" ht="12.75">
      <c r="A4" t="s">
        <v>4</v>
      </c>
      <c r="B4" s="2">
        <f>+C4*4.448/10000</f>
        <v>4456.759988246078</v>
      </c>
      <c r="C4">
        <f>+E4*POWER(LN(J4/K4),G4)*((3.1416*J4*POWER(I4,2))/(K4))*(1+(2*H4*POWER(J4*POWER(I4,2)/K4,0.5))/(3*K4))</f>
        <v>10019694.21817913</v>
      </c>
      <c r="D4">
        <f>+E4*POWER(LN(J4/K4),G4)*(1+(2*H4*POWER(J4*POWER(I4,2)/K4,0.5))/(3*K4))</f>
        <v>177186.6815596287</v>
      </c>
      <c r="E4">
        <v>147000</v>
      </c>
      <c r="F4">
        <f>LN(J4/K4)</f>
        <v>0.6931471805599453</v>
      </c>
      <c r="G4">
        <v>0.17</v>
      </c>
      <c r="H4">
        <v>0.2</v>
      </c>
      <c r="I4">
        <v>3</v>
      </c>
      <c r="J4">
        <v>4</v>
      </c>
      <c r="K4">
        <v>2</v>
      </c>
      <c r="L4">
        <f>+J4/K4</f>
        <v>2</v>
      </c>
      <c r="M4">
        <f>+POWER(J4*I4*I4/K4,0.5)</f>
        <v>4.242640687119285</v>
      </c>
    </row>
    <row r="5" spans="2:13" ht="12.75">
      <c r="B5" s="2">
        <f>+C5/10000</f>
        <v>4323.975183440399</v>
      </c>
      <c r="C5">
        <f>+E5*POWER(LN(J5/K5),G5)*((3.1416*J5*POWER(I5,2))/(K5))*(1+(2*H5*POWER(J5*POWER(I5,2)/K5,0.5))/(3*K5))</f>
        <v>43239751.834403984</v>
      </c>
      <c r="D5">
        <f>+E5*POWER(LN(J5/K5),G5)*(1+(2*H5*POWER(J5*POWER(I5,2)/K5,0.5))/(3*K5))</f>
        <v>1223431848.8641028</v>
      </c>
      <c r="E5">
        <v>1015000000</v>
      </c>
      <c r="F5">
        <f>LN(J5/K5)</f>
        <v>0.6931471805599453</v>
      </c>
      <c r="G5">
        <v>0.17</v>
      </c>
      <c r="H5">
        <v>0.2</v>
      </c>
      <c r="I5">
        <v>0.075</v>
      </c>
      <c r="J5">
        <v>0.1</v>
      </c>
      <c r="K5">
        <v>0.05</v>
      </c>
      <c r="L5">
        <f aca="true" t="shared" si="0" ref="L5:L42">+J5/K5</f>
        <v>2</v>
      </c>
      <c r="M5">
        <f aca="true" t="shared" si="1" ref="M5:M42">+POWER(J5*I5*I5/K5,0.5)</f>
        <v>0.10606601717798211</v>
      </c>
    </row>
    <row r="6" spans="1:13" ht="12.75">
      <c r="A6" t="s">
        <v>14</v>
      </c>
      <c r="B6" s="2">
        <f>+C6/10000</f>
        <v>4.068610120729215</v>
      </c>
      <c r="C6">
        <f>+E6*POWER(LN(J6/K6),G6)*((3.1416*J6*POWER(I6,2))/(K6))*(1+(2*H6*POWER(J6*POWER(I6,2)/K6,0.5))/(3*K6))</f>
        <v>40686.10120729215</v>
      </c>
      <c r="D6">
        <f>+E6*POWER(LN(J6/K6),G6)*(1+(2*H6*POWER(J6*POWER(I6,2)/K6,0.5))/(3*K6))</f>
        <v>116556821.64044735</v>
      </c>
      <c r="E6">
        <v>180000000</v>
      </c>
      <c r="F6">
        <f>LN(J6/K6)</f>
        <v>0.10536051565782635</v>
      </c>
      <c r="G6">
        <v>0.2</v>
      </c>
      <c r="H6">
        <v>0.2</v>
      </c>
      <c r="I6">
        <v>0.01</v>
      </c>
      <c r="J6">
        <v>0.1</v>
      </c>
      <c r="K6">
        <v>0.09</v>
      </c>
      <c r="L6">
        <f t="shared" si="0"/>
        <v>1.1111111111111112</v>
      </c>
      <c r="M6">
        <f t="shared" si="1"/>
        <v>0.010540925533894598</v>
      </c>
    </row>
    <row r="7" spans="2:13" ht="12.75">
      <c r="B7" s="2">
        <f aca="true" t="shared" si="2" ref="B7:B42">+C7/10000</f>
        <v>5.334189003453983</v>
      </c>
      <c r="C7">
        <f aca="true" t="shared" si="3" ref="C7:C42">+E7*POWER(LN(J7/K7),G7)*((3.1416*J7*POWER(I7,2))/(K7))*(1+(2*H7*POWER(J7*POWER(I7,2)/K7,0.5))/(3*K7))</f>
        <v>53341.89003453983</v>
      </c>
      <c r="D7">
        <f aca="true" t="shared" si="4" ref="D7:D42">+E7*POWER(LN(J7/K7),G7)*(1+(2*H7*POWER(J7*POWER(I7,2)/K7,0.5))/(3*K7))</f>
        <v>135833689.92752695</v>
      </c>
      <c r="E7">
        <v>180000000</v>
      </c>
      <c r="F7">
        <f aca="true" t="shared" si="5" ref="F7:F42">LN(J7/K7)</f>
        <v>0.22314355131420976</v>
      </c>
      <c r="G7">
        <v>0.2</v>
      </c>
      <c r="H7">
        <v>0.2</v>
      </c>
      <c r="I7">
        <v>0.01</v>
      </c>
      <c r="J7">
        <v>0.1</v>
      </c>
      <c r="K7">
        <v>0.08</v>
      </c>
      <c r="L7">
        <f t="shared" si="0"/>
        <v>1.25</v>
      </c>
      <c r="M7">
        <f t="shared" si="1"/>
        <v>0.011180339887498949</v>
      </c>
    </row>
    <row r="8" spans="2:13" ht="12.75">
      <c r="B8" s="2">
        <f t="shared" si="2"/>
        <v>6.7228940346630885</v>
      </c>
      <c r="C8">
        <f t="shared" si="3"/>
        <v>67228.94034663089</v>
      </c>
      <c r="D8">
        <f t="shared" si="4"/>
        <v>149797104.15915975</v>
      </c>
      <c r="E8">
        <v>180000000</v>
      </c>
      <c r="F8">
        <f t="shared" si="5"/>
        <v>0.3566749439387324</v>
      </c>
      <c r="G8">
        <v>0.2</v>
      </c>
      <c r="H8">
        <v>0.2</v>
      </c>
      <c r="I8">
        <v>0.01</v>
      </c>
      <c r="J8">
        <v>0.1</v>
      </c>
      <c r="K8">
        <v>0.07</v>
      </c>
      <c r="L8">
        <f t="shared" si="0"/>
        <v>1.4285714285714286</v>
      </c>
      <c r="M8">
        <f t="shared" si="1"/>
        <v>0.011952286093343936</v>
      </c>
    </row>
    <row r="9" spans="2:13" ht="12.75">
      <c r="B9" s="2">
        <f t="shared" si="2"/>
        <v>8.476385007156649</v>
      </c>
      <c r="C9">
        <f t="shared" si="3"/>
        <v>84763.85007156648</v>
      </c>
      <c r="D9">
        <f t="shared" si="4"/>
        <v>161886650.2512729</v>
      </c>
      <c r="E9">
        <v>180000000</v>
      </c>
      <c r="F9">
        <f t="shared" si="5"/>
        <v>0.5108256237659907</v>
      </c>
      <c r="G9">
        <v>0.2</v>
      </c>
      <c r="H9">
        <v>0.2</v>
      </c>
      <c r="I9">
        <v>0.01</v>
      </c>
      <c r="J9">
        <v>0.1</v>
      </c>
      <c r="K9">
        <v>0.06</v>
      </c>
      <c r="L9">
        <f t="shared" si="0"/>
        <v>1.6666666666666667</v>
      </c>
      <c r="M9">
        <f t="shared" si="1"/>
        <v>0.012909944487358056</v>
      </c>
    </row>
    <row r="10" spans="2:13" ht="12.75">
      <c r="B10" s="2">
        <f t="shared" si="2"/>
        <v>10.906752837078033</v>
      </c>
      <c r="C10">
        <f t="shared" si="3"/>
        <v>109067.52837078033</v>
      </c>
      <c r="D10">
        <f t="shared" si="4"/>
        <v>173585956.79077595</v>
      </c>
      <c r="E10">
        <v>180000000</v>
      </c>
      <c r="F10">
        <f t="shared" si="5"/>
        <v>0.6931471805599453</v>
      </c>
      <c r="G10">
        <v>0.2</v>
      </c>
      <c r="H10">
        <v>0.2</v>
      </c>
      <c r="I10">
        <v>0.01</v>
      </c>
      <c r="J10">
        <v>0.1</v>
      </c>
      <c r="K10">
        <v>0.05</v>
      </c>
      <c r="L10">
        <f t="shared" si="0"/>
        <v>2</v>
      </c>
      <c r="M10">
        <f t="shared" si="1"/>
        <v>0.01414213562373095</v>
      </c>
    </row>
    <row r="11" spans="2:13" ht="12.75">
      <c r="B11" s="2">
        <f t="shared" si="2"/>
        <v>14.624350691435376</v>
      </c>
      <c r="C11">
        <f t="shared" si="3"/>
        <v>146243.50691435375</v>
      </c>
      <c r="D11">
        <f t="shared" si="4"/>
        <v>186202580.7414741</v>
      </c>
      <c r="E11">
        <v>180000000</v>
      </c>
      <c r="F11">
        <f t="shared" si="5"/>
        <v>0.9162907318741551</v>
      </c>
      <c r="G11">
        <v>0.2</v>
      </c>
      <c r="H11">
        <v>0.2</v>
      </c>
      <c r="I11">
        <v>0.01</v>
      </c>
      <c r="J11">
        <v>0.1</v>
      </c>
      <c r="K11">
        <v>0.04</v>
      </c>
      <c r="L11">
        <f t="shared" si="0"/>
        <v>2.5</v>
      </c>
      <c r="M11">
        <f t="shared" si="1"/>
        <v>0.015811388300841896</v>
      </c>
    </row>
    <row r="12" spans="2:13" ht="12.75">
      <c r="B12" s="2">
        <f t="shared" si="2"/>
        <v>21.149935618661903</v>
      </c>
      <c r="C12">
        <f t="shared" si="3"/>
        <v>211499.35618661903</v>
      </c>
      <c r="D12">
        <f t="shared" si="4"/>
        <v>201966535.70150784</v>
      </c>
      <c r="E12">
        <v>180000000</v>
      </c>
      <c r="F12">
        <f t="shared" si="5"/>
        <v>1.2039728043259361</v>
      </c>
      <c r="G12">
        <v>0.2</v>
      </c>
      <c r="H12">
        <v>0.2</v>
      </c>
      <c r="I12">
        <v>0.01</v>
      </c>
      <c r="J12">
        <v>0.1</v>
      </c>
      <c r="K12">
        <v>0.03</v>
      </c>
      <c r="L12">
        <f t="shared" si="0"/>
        <v>3.3333333333333335</v>
      </c>
      <c r="M12">
        <f t="shared" si="1"/>
        <v>0.01825741858350554</v>
      </c>
    </row>
    <row r="13" spans="2:13" ht="12.75">
      <c r="B13" s="2">
        <f t="shared" si="2"/>
        <v>35.73346923759989</v>
      </c>
      <c r="C13">
        <f t="shared" si="3"/>
        <v>357334.6923759989</v>
      </c>
      <c r="D13">
        <f t="shared" si="4"/>
        <v>227485798.55869552</v>
      </c>
      <c r="E13">
        <v>180000000</v>
      </c>
      <c r="F13">
        <f t="shared" si="5"/>
        <v>1.6094379124341003</v>
      </c>
      <c r="G13">
        <v>0.2</v>
      </c>
      <c r="H13">
        <v>0.2</v>
      </c>
      <c r="I13">
        <v>0.01</v>
      </c>
      <c r="J13">
        <v>0.1</v>
      </c>
      <c r="K13">
        <v>0.02</v>
      </c>
      <c r="L13">
        <f t="shared" si="0"/>
        <v>5</v>
      </c>
      <c r="M13">
        <f t="shared" si="1"/>
        <v>0.022360679774997897</v>
      </c>
    </row>
    <row r="14" spans="2:13" ht="12.75">
      <c r="B14" s="2">
        <f t="shared" si="2"/>
        <v>94.98504999857822</v>
      </c>
      <c r="C14">
        <f t="shared" si="3"/>
        <v>949850.4999857822</v>
      </c>
      <c r="D14">
        <f t="shared" si="4"/>
        <v>302346097.52539545</v>
      </c>
      <c r="E14">
        <v>180000000</v>
      </c>
      <c r="F14">
        <f t="shared" si="5"/>
        <v>2.302585092994046</v>
      </c>
      <c r="G14">
        <v>0.2</v>
      </c>
      <c r="H14">
        <v>0.2</v>
      </c>
      <c r="I14">
        <v>0.01</v>
      </c>
      <c r="J14">
        <v>0.1</v>
      </c>
      <c r="K14">
        <v>0.01</v>
      </c>
      <c r="L14">
        <f t="shared" si="0"/>
        <v>10</v>
      </c>
      <c r="M14">
        <f t="shared" si="1"/>
        <v>0.03162277660168379</v>
      </c>
    </row>
    <row r="15" spans="2:13" ht="12.75">
      <c r="B15" s="2">
        <f t="shared" si="2"/>
        <v>9.2247519117484</v>
      </c>
      <c r="C15">
        <f t="shared" si="3"/>
        <v>92247.51911748401</v>
      </c>
      <c r="D15">
        <f t="shared" si="4"/>
        <v>117452914.5880876</v>
      </c>
      <c r="E15">
        <v>180000000</v>
      </c>
      <c r="F15">
        <f t="shared" si="5"/>
        <v>0.10536051565782635</v>
      </c>
      <c r="G15">
        <v>0.2</v>
      </c>
      <c r="H15">
        <v>0.2</v>
      </c>
      <c r="I15">
        <v>0.015</v>
      </c>
      <c r="J15">
        <v>0.1</v>
      </c>
      <c r="K15">
        <v>0.09</v>
      </c>
      <c r="L15">
        <f t="shared" si="0"/>
        <v>1.1111111111111112</v>
      </c>
      <c r="M15">
        <f t="shared" si="1"/>
        <v>0.015811388300841896</v>
      </c>
    </row>
    <row r="16" spans="2:13" ht="12.75">
      <c r="B16" s="2">
        <f t="shared" si="2"/>
        <v>12.11170104318935</v>
      </c>
      <c r="C16">
        <f t="shared" si="3"/>
        <v>121117.0104318935</v>
      </c>
      <c r="D16">
        <f t="shared" si="4"/>
        <v>137076094.7648966</v>
      </c>
      <c r="E16">
        <v>180000000</v>
      </c>
      <c r="F16">
        <f t="shared" si="5"/>
        <v>0.22314355131420976</v>
      </c>
      <c r="G16">
        <v>0.2</v>
      </c>
      <c r="H16">
        <v>0.2</v>
      </c>
      <c r="I16">
        <v>0.015</v>
      </c>
      <c r="J16">
        <v>0.1</v>
      </c>
      <c r="K16">
        <v>0.08</v>
      </c>
      <c r="L16">
        <f t="shared" si="0"/>
        <v>1.25</v>
      </c>
      <c r="M16">
        <f t="shared" si="1"/>
        <v>0.016770509831248424</v>
      </c>
    </row>
    <row r="17" spans="2:13" ht="12.75">
      <c r="B17" s="2">
        <f t="shared" si="2"/>
        <v>15.294865823477931</v>
      </c>
      <c r="C17">
        <f t="shared" si="3"/>
        <v>152948.65823477932</v>
      </c>
      <c r="D17">
        <f t="shared" si="4"/>
        <v>151464308.0162204</v>
      </c>
      <c r="E17">
        <v>180000000</v>
      </c>
      <c r="F17">
        <f t="shared" si="5"/>
        <v>0.3566749439387324</v>
      </c>
      <c r="G17">
        <v>0.2</v>
      </c>
      <c r="H17">
        <v>0.2</v>
      </c>
      <c r="I17">
        <v>0.015</v>
      </c>
      <c r="J17">
        <v>0.1</v>
      </c>
      <c r="K17">
        <v>0.07</v>
      </c>
      <c r="L17">
        <f t="shared" si="0"/>
        <v>1.4285714285714286</v>
      </c>
      <c r="M17">
        <f t="shared" si="1"/>
        <v>0.017928429140015904</v>
      </c>
    </row>
    <row r="18" spans="2:13" ht="12.75">
      <c r="B18" s="2">
        <f t="shared" si="2"/>
        <v>19.337810795592276</v>
      </c>
      <c r="C18">
        <f t="shared" si="3"/>
        <v>193378.10795592275</v>
      </c>
      <c r="D18">
        <f t="shared" si="4"/>
        <v>164144052.25016788</v>
      </c>
      <c r="E18">
        <v>180000000</v>
      </c>
      <c r="F18">
        <f t="shared" si="5"/>
        <v>0.5108256237659907</v>
      </c>
      <c r="G18">
        <v>0.2</v>
      </c>
      <c r="H18">
        <v>0.2</v>
      </c>
      <c r="I18">
        <v>0.015</v>
      </c>
      <c r="J18">
        <v>0.1</v>
      </c>
      <c r="K18">
        <v>0.06</v>
      </c>
      <c r="L18">
        <f t="shared" si="0"/>
        <v>1.6666666666666667</v>
      </c>
      <c r="M18">
        <f t="shared" si="1"/>
        <v>0.019364916731037084</v>
      </c>
    </row>
    <row r="19" spans="2:13" ht="12.75">
      <c r="B19" s="2">
        <f t="shared" si="2"/>
        <v>24.986111606490688</v>
      </c>
      <c r="C19">
        <f t="shared" si="3"/>
        <v>249861.11606490688</v>
      </c>
      <c r="D19">
        <f t="shared" si="4"/>
        <v>176740172.07431945</v>
      </c>
      <c r="E19">
        <v>180000000</v>
      </c>
      <c r="F19">
        <f t="shared" si="5"/>
        <v>0.6931471805599453</v>
      </c>
      <c r="G19">
        <v>0.2</v>
      </c>
      <c r="H19">
        <v>0.2</v>
      </c>
      <c r="I19">
        <v>0.015</v>
      </c>
      <c r="J19">
        <v>0.1</v>
      </c>
      <c r="K19">
        <v>0.05</v>
      </c>
      <c r="L19">
        <f t="shared" si="0"/>
        <v>2</v>
      </c>
      <c r="M19">
        <f t="shared" si="1"/>
        <v>0.021213203435596423</v>
      </c>
    </row>
    <row r="20" spans="2:13" ht="12.75">
      <c r="B20" s="2">
        <f t="shared" si="2"/>
        <v>33.72849335517972</v>
      </c>
      <c r="C20">
        <f t="shared" si="3"/>
        <v>337284.93355179724</v>
      </c>
      <c r="D20">
        <f t="shared" si="4"/>
        <v>190863782.67368206</v>
      </c>
      <c r="E20">
        <v>180000000</v>
      </c>
      <c r="F20">
        <f t="shared" si="5"/>
        <v>0.9162907318741551</v>
      </c>
      <c r="G20">
        <v>0.2</v>
      </c>
      <c r="H20">
        <v>0.2</v>
      </c>
      <c r="I20">
        <v>0.015</v>
      </c>
      <c r="J20">
        <v>0.1</v>
      </c>
      <c r="K20">
        <v>0.04</v>
      </c>
      <c r="L20">
        <f t="shared" si="0"/>
        <v>2.5</v>
      </c>
      <c r="M20">
        <f t="shared" si="1"/>
        <v>0.023717082451262844</v>
      </c>
    </row>
    <row r="21" spans="2:13" ht="12.75">
      <c r="B21" s="2">
        <f t="shared" si="2"/>
        <v>49.37316349917814</v>
      </c>
      <c r="C21">
        <f t="shared" si="3"/>
        <v>493731.63499178144</v>
      </c>
      <c r="D21">
        <f t="shared" si="4"/>
        <v>209545724.0437066</v>
      </c>
      <c r="E21">
        <v>180000000</v>
      </c>
      <c r="F21">
        <f t="shared" si="5"/>
        <v>1.2039728043259361</v>
      </c>
      <c r="G21">
        <v>0.2</v>
      </c>
      <c r="H21">
        <v>0.2</v>
      </c>
      <c r="I21">
        <v>0.015</v>
      </c>
      <c r="J21">
        <v>0.1</v>
      </c>
      <c r="K21">
        <v>0.03</v>
      </c>
      <c r="L21">
        <f t="shared" si="0"/>
        <v>3.3333333333333335</v>
      </c>
      <c r="M21">
        <f t="shared" si="1"/>
        <v>0.027386127875258306</v>
      </c>
    </row>
    <row r="22" spans="2:13" ht="12.75">
      <c r="B22" s="2">
        <f t="shared" si="2"/>
        <v>85.61554830339298</v>
      </c>
      <c r="C22">
        <f t="shared" si="3"/>
        <v>856155.4830339298</v>
      </c>
      <c r="D22">
        <f t="shared" si="4"/>
        <v>242241881.85324672</v>
      </c>
      <c r="E22">
        <v>180000000</v>
      </c>
      <c r="F22">
        <f t="shared" si="5"/>
        <v>1.6094379124341003</v>
      </c>
      <c r="G22">
        <v>0.2</v>
      </c>
      <c r="H22">
        <v>0.2</v>
      </c>
      <c r="I22">
        <v>0.015</v>
      </c>
      <c r="J22">
        <v>0.1</v>
      </c>
      <c r="K22">
        <v>0.02</v>
      </c>
      <c r="L22">
        <f t="shared" si="0"/>
        <v>5</v>
      </c>
      <c r="M22">
        <f t="shared" si="1"/>
        <v>0.03354101966249685</v>
      </c>
    </row>
    <row r="23" spans="2:13" ht="12.75">
      <c r="B23" s="2">
        <f t="shared" si="2"/>
        <v>16.524677425521894</v>
      </c>
      <c r="C23">
        <f t="shared" si="3"/>
        <v>165246.77425521894</v>
      </c>
      <c r="D23">
        <f t="shared" si="4"/>
        <v>118349007.53572784</v>
      </c>
      <c r="E23">
        <v>180000000</v>
      </c>
      <c r="F23">
        <f t="shared" si="5"/>
        <v>0.10536051565782635</v>
      </c>
      <c r="G23">
        <v>0.2</v>
      </c>
      <c r="H23">
        <v>0.2</v>
      </c>
      <c r="I23">
        <v>0.02</v>
      </c>
      <c r="J23">
        <v>0.1</v>
      </c>
      <c r="K23">
        <v>0.09</v>
      </c>
      <c r="L23">
        <f t="shared" si="0"/>
        <v>1.1111111111111112</v>
      </c>
      <c r="M23">
        <f t="shared" si="1"/>
        <v>0.021081851067789197</v>
      </c>
    </row>
    <row r="24" spans="2:13" ht="12.75">
      <c r="B24" s="2">
        <f t="shared" si="2"/>
        <v>21.72706991752398</v>
      </c>
      <c r="C24">
        <f t="shared" si="3"/>
        <v>217270.6991752398</v>
      </c>
      <c r="D24">
        <f t="shared" si="4"/>
        <v>138318499.60226625</v>
      </c>
      <c r="E24">
        <v>180000000</v>
      </c>
      <c r="F24">
        <f t="shared" si="5"/>
        <v>0.22314355131420976</v>
      </c>
      <c r="G24">
        <v>0.2</v>
      </c>
      <c r="H24">
        <v>0.2</v>
      </c>
      <c r="I24">
        <v>0.02</v>
      </c>
      <c r="J24">
        <v>0.1</v>
      </c>
      <c r="K24">
        <v>0.08</v>
      </c>
      <c r="L24">
        <f t="shared" si="0"/>
        <v>1.25</v>
      </c>
      <c r="M24">
        <f t="shared" si="1"/>
        <v>0.022360679774997897</v>
      </c>
    </row>
    <row r="25" spans="2:13" ht="12.75">
      <c r="B25" s="2">
        <f t="shared" si="2"/>
        <v>27.490169011491414</v>
      </c>
      <c r="C25">
        <f t="shared" si="3"/>
        <v>274901.69011491415</v>
      </c>
      <c r="D25">
        <f t="shared" si="4"/>
        <v>153131511.87328103</v>
      </c>
      <c r="E25">
        <v>180000000</v>
      </c>
      <c r="F25">
        <f t="shared" si="5"/>
        <v>0.3566749439387324</v>
      </c>
      <c r="G25">
        <v>0.2</v>
      </c>
      <c r="H25">
        <v>0.2</v>
      </c>
      <c r="I25">
        <v>0.02</v>
      </c>
      <c r="J25">
        <v>0.1</v>
      </c>
      <c r="K25">
        <v>0.07</v>
      </c>
      <c r="L25">
        <f t="shared" si="0"/>
        <v>1.4285714285714286</v>
      </c>
      <c r="M25">
        <f t="shared" si="1"/>
        <v>0.023904572186687872</v>
      </c>
    </row>
    <row r="26" spans="2:13" ht="12.75">
      <c r="B26" s="2">
        <f t="shared" si="2"/>
        <v>34.85112057792374</v>
      </c>
      <c r="C26">
        <f t="shared" si="3"/>
        <v>348511.2057792374</v>
      </c>
      <c r="D26">
        <f t="shared" si="4"/>
        <v>166401454.2490629</v>
      </c>
      <c r="E26">
        <v>180000000</v>
      </c>
      <c r="F26">
        <f t="shared" si="5"/>
        <v>0.5108256237659907</v>
      </c>
      <c r="G26">
        <v>0.2</v>
      </c>
      <c r="H26">
        <v>0.2</v>
      </c>
      <c r="I26">
        <v>0.02</v>
      </c>
      <c r="J26">
        <v>0.1</v>
      </c>
      <c r="K26">
        <v>0.06</v>
      </c>
      <c r="L26">
        <f t="shared" si="0"/>
        <v>1.6666666666666667</v>
      </c>
      <c r="M26">
        <f t="shared" si="1"/>
        <v>0.025819888974716113</v>
      </c>
    </row>
    <row r="27" spans="2:13" ht="12.75">
      <c r="B27" s="2">
        <f t="shared" si="2"/>
        <v>45.21249658587696</v>
      </c>
      <c r="C27">
        <f t="shared" si="3"/>
        <v>452124.96585876966</v>
      </c>
      <c r="D27">
        <f t="shared" si="4"/>
        <v>179894387.35786292</v>
      </c>
      <c r="E27">
        <v>180000000</v>
      </c>
      <c r="F27">
        <f t="shared" si="5"/>
        <v>0.6931471805599453</v>
      </c>
      <c r="G27">
        <v>0.2</v>
      </c>
      <c r="H27">
        <v>0.2</v>
      </c>
      <c r="I27">
        <v>0.02</v>
      </c>
      <c r="J27">
        <v>0.1</v>
      </c>
      <c r="K27">
        <v>0.05</v>
      </c>
      <c r="L27">
        <f t="shared" si="0"/>
        <v>2</v>
      </c>
      <c r="M27">
        <f t="shared" si="1"/>
        <v>0.0282842712474619</v>
      </c>
    </row>
    <row r="28" spans="2:13" ht="12.75">
      <c r="B28" s="2">
        <f t="shared" si="2"/>
        <v>61.4261291637864</v>
      </c>
      <c r="C28">
        <f t="shared" si="3"/>
        <v>614261.291637864</v>
      </c>
      <c r="D28">
        <f t="shared" si="4"/>
        <v>195524984.60589</v>
      </c>
      <c r="E28">
        <v>180000000</v>
      </c>
      <c r="F28">
        <f t="shared" si="5"/>
        <v>0.9162907318741551</v>
      </c>
      <c r="G28">
        <v>0.2</v>
      </c>
      <c r="H28">
        <v>0.2</v>
      </c>
      <c r="I28">
        <v>0.02</v>
      </c>
      <c r="J28">
        <v>0.1</v>
      </c>
      <c r="K28">
        <v>0.04</v>
      </c>
      <c r="L28">
        <f t="shared" si="0"/>
        <v>2.5</v>
      </c>
      <c r="M28">
        <f t="shared" si="1"/>
        <v>0.03162277660168379</v>
      </c>
    </row>
    <row r="29" spans="2:13" ht="12.75">
      <c r="B29" s="2">
        <f t="shared" si="2"/>
        <v>90.94928330020804</v>
      </c>
      <c r="C29">
        <f t="shared" si="3"/>
        <v>909492.8330020804</v>
      </c>
      <c r="D29">
        <f t="shared" si="4"/>
        <v>217124912.38590536</v>
      </c>
      <c r="E29">
        <v>180000000</v>
      </c>
      <c r="F29">
        <f t="shared" si="5"/>
        <v>1.2039728043259361</v>
      </c>
      <c r="G29">
        <v>0.2</v>
      </c>
      <c r="H29">
        <v>0.2</v>
      </c>
      <c r="I29">
        <v>0.02</v>
      </c>
      <c r="J29">
        <v>0.1</v>
      </c>
      <c r="K29">
        <v>0.03</v>
      </c>
      <c r="L29">
        <f t="shared" si="0"/>
        <v>3.3333333333333335</v>
      </c>
      <c r="M29">
        <f t="shared" si="1"/>
        <v>0.03651483716701108</v>
      </c>
    </row>
    <row r="30" spans="2:13" ht="12.75">
      <c r="B30" s="2">
        <f t="shared" si="2"/>
        <v>26.01530608878815</v>
      </c>
      <c r="C30">
        <f t="shared" si="3"/>
        <v>260153.0608878815</v>
      </c>
      <c r="D30">
        <f t="shared" si="4"/>
        <v>119245100.48336811</v>
      </c>
      <c r="E30">
        <v>180000000</v>
      </c>
      <c r="F30">
        <f t="shared" si="5"/>
        <v>0.10536051565782635</v>
      </c>
      <c r="G30">
        <v>0.2</v>
      </c>
      <c r="H30">
        <v>0.2</v>
      </c>
      <c r="I30">
        <v>0.025</v>
      </c>
      <c r="J30">
        <v>0.1</v>
      </c>
      <c r="K30">
        <v>0.09</v>
      </c>
      <c r="L30">
        <f t="shared" si="0"/>
        <v>1.1111111111111112</v>
      </c>
      <c r="M30">
        <f t="shared" si="1"/>
        <v>0.026352313834736497</v>
      </c>
    </row>
    <row r="31" spans="2:13" ht="12.75">
      <c r="B31" s="2">
        <f t="shared" si="2"/>
        <v>34.25347948340314</v>
      </c>
      <c r="C31">
        <f t="shared" si="3"/>
        <v>342534.7948340314</v>
      </c>
      <c r="D31">
        <f t="shared" si="4"/>
        <v>139560904.43963587</v>
      </c>
      <c r="E31">
        <v>180000000</v>
      </c>
      <c r="F31">
        <f t="shared" si="5"/>
        <v>0.22314355131420976</v>
      </c>
      <c r="G31">
        <v>0.2</v>
      </c>
      <c r="H31">
        <v>0.2</v>
      </c>
      <c r="I31">
        <v>0.025</v>
      </c>
      <c r="J31">
        <v>0.1</v>
      </c>
      <c r="K31">
        <v>0.08</v>
      </c>
      <c r="L31">
        <f t="shared" si="0"/>
        <v>1.25</v>
      </c>
      <c r="M31">
        <f t="shared" si="1"/>
        <v>0.027950849718747374</v>
      </c>
    </row>
    <row r="32" spans="2:13" ht="12.75">
      <c r="B32" s="2">
        <f t="shared" si="2"/>
        <v>43.421039762360856</v>
      </c>
      <c r="C32">
        <f t="shared" si="3"/>
        <v>434210.3976236086</v>
      </c>
      <c r="D32">
        <f t="shared" si="4"/>
        <v>154798715.73034173</v>
      </c>
      <c r="E32">
        <v>180000000</v>
      </c>
      <c r="F32">
        <f t="shared" si="5"/>
        <v>0.3566749439387324</v>
      </c>
      <c r="G32">
        <v>0.2</v>
      </c>
      <c r="H32">
        <v>0.2</v>
      </c>
      <c r="I32">
        <v>0.025</v>
      </c>
      <c r="J32">
        <v>0.1</v>
      </c>
      <c r="K32">
        <v>0.07</v>
      </c>
      <c r="L32">
        <f t="shared" si="0"/>
        <v>1.4285714285714286</v>
      </c>
      <c r="M32">
        <f t="shared" si="1"/>
        <v>0.029880715233359844</v>
      </c>
    </row>
    <row r="33" spans="2:13" ht="12.75">
      <c r="B33" s="2">
        <f t="shared" si="2"/>
        <v>55.19361070714423</v>
      </c>
      <c r="C33">
        <f t="shared" si="3"/>
        <v>551936.1070714423</v>
      </c>
      <c r="D33">
        <f t="shared" si="4"/>
        <v>168658856.2479579</v>
      </c>
      <c r="E33">
        <v>180000000</v>
      </c>
      <c r="F33">
        <f t="shared" si="5"/>
        <v>0.5108256237659907</v>
      </c>
      <c r="G33">
        <v>0.2</v>
      </c>
      <c r="H33">
        <v>0.2</v>
      </c>
      <c r="I33">
        <v>0.025</v>
      </c>
      <c r="J33">
        <v>0.1</v>
      </c>
      <c r="K33">
        <v>0.06</v>
      </c>
      <c r="L33">
        <f t="shared" si="0"/>
        <v>1.6666666666666667</v>
      </c>
      <c r="M33">
        <f t="shared" si="1"/>
        <v>0.032274861218395144</v>
      </c>
    </row>
    <row r="34" spans="2:13" ht="12.75">
      <c r="B34" s="2">
        <f t="shared" si="2"/>
        <v>71.88318625728031</v>
      </c>
      <c r="C34">
        <f t="shared" si="3"/>
        <v>718831.8625728032</v>
      </c>
      <c r="D34">
        <f t="shared" si="4"/>
        <v>183048602.64140645</v>
      </c>
      <c r="E34">
        <v>180000000</v>
      </c>
      <c r="F34">
        <f t="shared" si="5"/>
        <v>0.6931471805599453</v>
      </c>
      <c r="G34">
        <v>0.2</v>
      </c>
      <c r="H34">
        <v>0.2</v>
      </c>
      <c r="I34">
        <v>0.025</v>
      </c>
      <c r="J34">
        <v>0.1</v>
      </c>
      <c r="K34">
        <v>0.05</v>
      </c>
      <c r="L34">
        <f t="shared" si="0"/>
        <v>2</v>
      </c>
      <c r="M34">
        <f t="shared" si="1"/>
        <v>0.03535533905932738</v>
      </c>
    </row>
    <row r="35" spans="2:13" ht="12.75">
      <c r="B35" s="2">
        <f t="shared" si="2"/>
        <v>37.74355732828558</v>
      </c>
      <c r="C35">
        <f t="shared" si="3"/>
        <v>377435.57328285585</v>
      </c>
      <c r="D35">
        <f t="shared" si="4"/>
        <v>120141193.43100835</v>
      </c>
      <c r="E35">
        <v>180000000</v>
      </c>
      <c r="F35">
        <f t="shared" si="5"/>
        <v>0.10536051565782635</v>
      </c>
      <c r="G35">
        <v>0.2</v>
      </c>
      <c r="H35">
        <v>0.2</v>
      </c>
      <c r="I35">
        <v>0.03</v>
      </c>
      <c r="J35">
        <v>0.1</v>
      </c>
      <c r="K35">
        <v>0.09</v>
      </c>
      <c r="L35">
        <f t="shared" si="0"/>
        <v>1.1111111111111112</v>
      </c>
      <c r="M35">
        <f t="shared" si="1"/>
        <v>0.03162277660168379</v>
      </c>
    </row>
    <row r="36" spans="2:13" ht="12.75">
      <c r="B36" s="2">
        <f t="shared" si="2"/>
        <v>49.76411359777206</v>
      </c>
      <c r="C36">
        <f t="shared" si="3"/>
        <v>497641.1359777206</v>
      </c>
      <c r="D36">
        <f t="shared" si="4"/>
        <v>140803309.27700552</v>
      </c>
      <c r="E36">
        <v>180000000</v>
      </c>
      <c r="F36">
        <f t="shared" si="5"/>
        <v>0.22314355131420976</v>
      </c>
      <c r="G36">
        <v>0.2</v>
      </c>
      <c r="H36">
        <v>0.2</v>
      </c>
      <c r="I36">
        <v>0.03</v>
      </c>
      <c r="J36">
        <v>0.1</v>
      </c>
      <c r="K36">
        <v>0.08</v>
      </c>
      <c r="L36">
        <f t="shared" si="0"/>
        <v>1.25</v>
      </c>
      <c r="M36">
        <f t="shared" si="1"/>
        <v>0.03354101966249685</v>
      </c>
    </row>
    <row r="37" spans="2:13" ht="12.75">
      <c r="B37" s="2">
        <f t="shared" si="2"/>
        <v>63.19971423974355</v>
      </c>
      <c r="C37">
        <f t="shared" si="3"/>
        <v>631997.1423974355</v>
      </c>
      <c r="D37">
        <f t="shared" si="4"/>
        <v>156465919.58740237</v>
      </c>
      <c r="E37">
        <v>180000000</v>
      </c>
      <c r="F37">
        <f t="shared" si="5"/>
        <v>0.3566749439387324</v>
      </c>
      <c r="G37">
        <v>0.2</v>
      </c>
      <c r="H37">
        <v>0.2</v>
      </c>
      <c r="I37">
        <v>0.03</v>
      </c>
      <c r="J37">
        <v>0.1</v>
      </c>
      <c r="K37">
        <v>0.07</v>
      </c>
      <c r="L37">
        <f t="shared" si="0"/>
        <v>1.4285714285714286</v>
      </c>
      <c r="M37">
        <f t="shared" si="1"/>
        <v>0.03585685828003181</v>
      </c>
    </row>
    <row r="38" spans="2:13" ht="12.75">
      <c r="B38" s="2">
        <f t="shared" si="2"/>
        <v>80.54257753624697</v>
      </c>
      <c r="C38">
        <f t="shared" si="3"/>
        <v>805425.7753624696</v>
      </c>
      <c r="D38">
        <f t="shared" si="4"/>
        <v>170916258.24685293</v>
      </c>
      <c r="E38">
        <v>180000000</v>
      </c>
      <c r="F38">
        <f t="shared" si="5"/>
        <v>0.5108256237659907</v>
      </c>
      <c r="G38">
        <v>0.2</v>
      </c>
      <c r="H38">
        <v>0.2</v>
      </c>
      <c r="I38">
        <v>0.03</v>
      </c>
      <c r="J38">
        <v>0.1</v>
      </c>
      <c r="K38">
        <v>0.06</v>
      </c>
      <c r="L38">
        <f t="shared" si="0"/>
        <v>1.6666666666666667</v>
      </c>
      <c r="M38">
        <f t="shared" si="1"/>
        <v>0.03872983346207417</v>
      </c>
    </row>
    <row r="39" spans="2:13" ht="12.75">
      <c r="B39" s="2">
        <f t="shared" si="2"/>
        <v>51.75635057075268</v>
      </c>
      <c r="C39">
        <f t="shared" si="3"/>
        <v>517563.5057075268</v>
      </c>
      <c r="D39">
        <f t="shared" si="4"/>
        <v>121037286.37864861</v>
      </c>
      <c r="E39">
        <v>180000000</v>
      </c>
      <c r="F39">
        <f t="shared" si="5"/>
        <v>0.10536051565782635</v>
      </c>
      <c r="G39">
        <v>0.2</v>
      </c>
      <c r="H39">
        <v>0.2</v>
      </c>
      <c r="I39">
        <v>0.035</v>
      </c>
      <c r="J39">
        <v>0.1</v>
      </c>
      <c r="K39">
        <v>0.09</v>
      </c>
      <c r="L39">
        <f t="shared" si="0"/>
        <v>1.1111111111111112</v>
      </c>
      <c r="M39">
        <f t="shared" si="1"/>
        <v>0.03689323936863109</v>
      </c>
    </row>
    <row r="40" spans="2:13" ht="12.75">
      <c r="B40" s="2">
        <f t="shared" si="2"/>
        <v>68.33215611757602</v>
      </c>
      <c r="C40">
        <f t="shared" si="3"/>
        <v>683321.5611757602</v>
      </c>
      <c r="D40">
        <f t="shared" si="4"/>
        <v>142045714.11437514</v>
      </c>
      <c r="E40">
        <v>180000000</v>
      </c>
      <c r="F40">
        <f t="shared" si="5"/>
        <v>0.22314355131420976</v>
      </c>
      <c r="G40">
        <v>0.2</v>
      </c>
      <c r="H40">
        <v>0.2</v>
      </c>
      <c r="I40">
        <v>0.035</v>
      </c>
      <c r="J40">
        <v>0.1</v>
      </c>
      <c r="K40">
        <v>0.08</v>
      </c>
      <c r="L40">
        <f t="shared" si="0"/>
        <v>1.25</v>
      </c>
      <c r="M40">
        <f t="shared" si="1"/>
        <v>0.03913118960624632</v>
      </c>
    </row>
    <row r="41" spans="2:13" ht="12.75">
      <c r="B41" s="2">
        <f t="shared" si="2"/>
        <v>86.9384286072969</v>
      </c>
      <c r="C41">
        <f t="shared" si="3"/>
        <v>869384.286072969</v>
      </c>
      <c r="D41">
        <f t="shared" si="4"/>
        <v>158133123.444463</v>
      </c>
      <c r="E41">
        <v>180000000</v>
      </c>
      <c r="F41">
        <f t="shared" si="5"/>
        <v>0.3566749439387324</v>
      </c>
      <c r="G41">
        <v>0.2</v>
      </c>
      <c r="H41">
        <v>0.2</v>
      </c>
      <c r="I41">
        <v>0.035</v>
      </c>
      <c r="J41">
        <v>0.1</v>
      </c>
      <c r="K41">
        <v>0.07</v>
      </c>
      <c r="L41">
        <f t="shared" si="0"/>
        <v>1.4285714285714286</v>
      </c>
      <c r="M41">
        <f t="shared" si="1"/>
        <v>0.041833001326703784</v>
      </c>
    </row>
    <row r="42" spans="2:13" ht="12.75">
      <c r="B42" s="2">
        <f t="shared" si="2"/>
        <v>68.10060524292784</v>
      </c>
      <c r="C42">
        <f t="shared" si="3"/>
        <v>681006.0524292784</v>
      </c>
      <c r="D42">
        <f t="shared" si="4"/>
        <v>121933379.32628885</v>
      </c>
      <c r="E42">
        <v>180000000</v>
      </c>
      <c r="F42">
        <f t="shared" si="5"/>
        <v>0.10536051565782635</v>
      </c>
      <c r="G42">
        <v>0.2</v>
      </c>
      <c r="H42">
        <v>0.2</v>
      </c>
      <c r="I42">
        <v>0.04</v>
      </c>
      <c r="J42">
        <v>0.1</v>
      </c>
      <c r="K42">
        <v>0.09</v>
      </c>
      <c r="L42">
        <f t="shared" si="0"/>
        <v>1.1111111111111112</v>
      </c>
      <c r="M42">
        <f t="shared" si="1"/>
        <v>0.04216370213557839</v>
      </c>
    </row>
    <row r="43" spans="1:13" ht="12.75">
      <c r="A43" t="s">
        <v>15</v>
      </c>
      <c r="B43" s="2">
        <f>+C43/10000</f>
        <v>17.065363571801242</v>
      </c>
      <c r="C43">
        <f>+E43*POWER(LN(J43/K43),G43)*((3.1416*J43*POWER(I43,2))/(K43))*(1+(2*H43*POWER(J43*POWER(I43,2)/K43,0.5))/(3*K43))</f>
        <v>170653.63571801243</v>
      </c>
      <c r="D43">
        <f>+E43*POWER(LN(J43/K43),G43)*(1+(2*H43*POWER(J43*POWER(I43,2)/K43,0.5))/(3*K43))</f>
        <v>488885511.0332671</v>
      </c>
      <c r="E43">
        <v>690000000</v>
      </c>
      <c r="F43">
        <f>LN(J43/K43)</f>
        <v>0.10536051565782635</v>
      </c>
      <c r="G43">
        <v>0.16</v>
      </c>
      <c r="H43">
        <v>0.2</v>
      </c>
      <c r="I43">
        <v>0.01</v>
      </c>
      <c r="J43">
        <v>0.1</v>
      </c>
      <c r="K43">
        <v>0.09</v>
      </c>
      <c r="L43">
        <f aca="true" t="shared" si="6" ref="L43:L55">+J43/K43</f>
        <v>1.1111111111111112</v>
      </c>
      <c r="M43">
        <f aca="true" t="shared" si="7" ref="M43:M55">+POWER(J43*I43*I43/K43,0.5)</f>
        <v>0.010540925533894598</v>
      </c>
    </row>
    <row r="44" spans="2:13" ht="12.75">
      <c r="B44" s="2">
        <f aca="true" t="shared" si="8" ref="B44:B55">+C44/10000</f>
        <v>21.712089061274487</v>
      </c>
      <c r="C44">
        <f aca="true" t="shared" si="9" ref="C44:C55">+E44*POWER(LN(J44/K44),G44)*((3.1416*J44*POWER(I44,2))/(K44))*(1+(2*H44*POWER(J44*POWER(I44,2)/K44,0.5))/(3*K44))</f>
        <v>217120.89061274487</v>
      </c>
      <c r="D44">
        <f aca="true" t="shared" si="10" ref="D44:D55">+E44*POWER(LN(J44/K44),G44)*(1+(2*H44*POWER(J44*POWER(I44,2)/K44,0.5))/(3*K44))</f>
        <v>552892514.9293224</v>
      </c>
      <c r="E44">
        <v>690000000</v>
      </c>
      <c r="F44">
        <f aca="true" t="shared" si="11" ref="F44:F55">LN(J44/K44)</f>
        <v>0.22314355131420976</v>
      </c>
      <c r="G44">
        <v>0.16</v>
      </c>
      <c r="H44">
        <v>0.2</v>
      </c>
      <c r="I44">
        <v>0.01</v>
      </c>
      <c r="J44">
        <v>0.1</v>
      </c>
      <c r="K44">
        <v>0.08</v>
      </c>
      <c r="L44">
        <f t="shared" si="6"/>
        <v>1.25</v>
      </c>
      <c r="M44">
        <f t="shared" si="7"/>
        <v>0.011180339887498949</v>
      </c>
    </row>
    <row r="45" spans="2:13" ht="12.75">
      <c r="B45" s="2">
        <f t="shared" si="8"/>
        <v>26.856038299301854</v>
      </c>
      <c r="C45">
        <f t="shared" si="9"/>
        <v>268560.38299301855</v>
      </c>
      <c r="D45">
        <f t="shared" si="10"/>
        <v>598396575.2963872</v>
      </c>
      <c r="E45">
        <v>690000000</v>
      </c>
      <c r="F45">
        <f t="shared" si="11"/>
        <v>0.3566749439387324</v>
      </c>
      <c r="G45">
        <v>0.16</v>
      </c>
      <c r="H45">
        <v>0.2</v>
      </c>
      <c r="I45">
        <v>0.01</v>
      </c>
      <c r="J45">
        <v>0.1</v>
      </c>
      <c r="K45">
        <v>0.07</v>
      </c>
      <c r="L45">
        <f t="shared" si="6"/>
        <v>1.4285714285714286</v>
      </c>
      <c r="M45">
        <f t="shared" si="7"/>
        <v>0.011952286093343936</v>
      </c>
    </row>
    <row r="46" spans="2:13" ht="12.75">
      <c r="B46" s="2">
        <f t="shared" si="8"/>
        <v>33.37769588279198</v>
      </c>
      <c r="C46">
        <f t="shared" si="9"/>
        <v>333776.9588279198</v>
      </c>
      <c r="D46">
        <f t="shared" si="10"/>
        <v>637465543.9799843</v>
      </c>
      <c r="E46">
        <v>690000000</v>
      </c>
      <c r="F46">
        <f t="shared" si="11"/>
        <v>0.5108256237659907</v>
      </c>
      <c r="G46">
        <v>0.16</v>
      </c>
      <c r="H46">
        <v>0.2</v>
      </c>
      <c r="I46">
        <v>0.01</v>
      </c>
      <c r="J46">
        <v>0.1</v>
      </c>
      <c r="K46">
        <v>0.06</v>
      </c>
      <c r="L46">
        <f t="shared" si="6"/>
        <v>1.6666666666666667</v>
      </c>
      <c r="M46">
        <f t="shared" si="7"/>
        <v>0.012909944487358056</v>
      </c>
    </row>
    <row r="47" spans="2:13" ht="12.75">
      <c r="B47" s="2">
        <f t="shared" si="8"/>
        <v>42.426679051362676</v>
      </c>
      <c r="C47">
        <f t="shared" si="9"/>
        <v>424266.79051362677</v>
      </c>
      <c r="D47">
        <f t="shared" si="10"/>
        <v>675239989.9949498</v>
      </c>
      <c r="E47">
        <v>690000000</v>
      </c>
      <c r="F47">
        <f t="shared" si="11"/>
        <v>0.6931471805599453</v>
      </c>
      <c r="G47">
        <v>0.16</v>
      </c>
      <c r="H47">
        <v>0.2</v>
      </c>
      <c r="I47">
        <v>0.01</v>
      </c>
      <c r="J47">
        <v>0.1</v>
      </c>
      <c r="K47">
        <v>0.05</v>
      </c>
      <c r="L47">
        <f t="shared" si="6"/>
        <v>2</v>
      </c>
      <c r="M47">
        <f t="shared" si="7"/>
        <v>0.01414213562373095</v>
      </c>
    </row>
    <row r="48" spans="2:13" ht="12.75">
      <c r="B48" s="2">
        <f t="shared" si="8"/>
        <v>56.25638830700399</v>
      </c>
      <c r="C48">
        <f t="shared" si="9"/>
        <v>562563.8830700399</v>
      </c>
      <c r="D48">
        <f t="shared" si="10"/>
        <v>716276907.3975554</v>
      </c>
      <c r="E48">
        <v>690000000</v>
      </c>
      <c r="F48">
        <f t="shared" si="11"/>
        <v>0.9162907318741551</v>
      </c>
      <c r="G48">
        <v>0.16</v>
      </c>
      <c r="H48">
        <v>0.2</v>
      </c>
      <c r="I48">
        <v>0.01</v>
      </c>
      <c r="J48">
        <v>0.1</v>
      </c>
      <c r="K48">
        <v>0.04</v>
      </c>
      <c r="L48">
        <f t="shared" si="6"/>
        <v>2.5</v>
      </c>
      <c r="M48">
        <f t="shared" si="7"/>
        <v>0.015811388300841896</v>
      </c>
    </row>
    <row r="49" spans="2:13" ht="12.75">
      <c r="B49" s="2">
        <f t="shared" si="8"/>
        <v>80.47499683045066</v>
      </c>
      <c r="C49">
        <f t="shared" si="9"/>
        <v>804749.9683045066</v>
      </c>
      <c r="D49">
        <f t="shared" si="10"/>
        <v>768477815.416832</v>
      </c>
      <c r="E49">
        <v>690000000</v>
      </c>
      <c r="F49">
        <f t="shared" si="11"/>
        <v>1.2039728043259361</v>
      </c>
      <c r="G49">
        <v>0.16</v>
      </c>
      <c r="H49">
        <v>0.2</v>
      </c>
      <c r="I49">
        <v>0.01</v>
      </c>
      <c r="J49">
        <v>0.1</v>
      </c>
      <c r="K49">
        <v>0.03</v>
      </c>
      <c r="L49">
        <f t="shared" si="6"/>
        <v>3.3333333333333335</v>
      </c>
      <c r="M49">
        <f t="shared" si="7"/>
        <v>0.01825741858350554</v>
      </c>
    </row>
    <row r="50" spans="2:13" ht="12.75">
      <c r="B50" s="2">
        <f t="shared" si="8"/>
        <v>38.69226604721714</v>
      </c>
      <c r="C50">
        <f t="shared" si="9"/>
        <v>386922.6604721714</v>
      </c>
      <c r="D50">
        <f t="shared" si="10"/>
        <v>492644080.05114764</v>
      </c>
      <c r="E50">
        <v>690000000</v>
      </c>
      <c r="F50">
        <f t="shared" si="11"/>
        <v>0.10536051565782635</v>
      </c>
      <c r="G50">
        <v>0.16</v>
      </c>
      <c r="H50">
        <v>0.2</v>
      </c>
      <c r="I50">
        <v>0.015</v>
      </c>
      <c r="J50">
        <v>0.1</v>
      </c>
      <c r="K50">
        <v>0.09</v>
      </c>
      <c r="L50">
        <f t="shared" si="6"/>
        <v>1.1111111111111112</v>
      </c>
      <c r="M50">
        <f t="shared" si="7"/>
        <v>0.015811388300841896</v>
      </c>
    </row>
    <row r="51" spans="2:13" ht="12.75">
      <c r="B51" s="2">
        <f t="shared" si="8"/>
        <v>49.29902775529332</v>
      </c>
      <c r="C51">
        <f t="shared" si="9"/>
        <v>492990.27755293314</v>
      </c>
      <c r="D51">
        <f t="shared" si="10"/>
        <v>557949554.4271094</v>
      </c>
      <c r="E51">
        <v>690000000</v>
      </c>
      <c r="F51">
        <f t="shared" si="11"/>
        <v>0.22314355131420976</v>
      </c>
      <c r="G51">
        <v>0.16</v>
      </c>
      <c r="H51">
        <v>0.2</v>
      </c>
      <c r="I51">
        <v>0.015</v>
      </c>
      <c r="J51">
        <v>0.1</v>
      </c>
      <c r="K51">
        <v>0.08</v>
      </c>
      <c r="L51">
        <f t="shared" si="6"/>
        <v>1.25</v>
      </c>
      <c r="M51">
        <f t="shared" si="7"/>
        <v>0.016770509831248424</v>
      </c>
    </row>
    <row r="52" spans="2:13" ht="12.75">
      <c r="B52" s="2">
        <f t="shared" si="8"/>
        <v>61.098613219268316</v>
      </c>
      <c r="C52">
        <f t="shared" si="9"/>
        <v>610986.1321926832</v>
      </c>
      <c r="D52">
        <f t="shared" si="10"/>
        <v>605056577.7309203</v>
      </c>
      <c r="E52">
        <v>690000000</v>
      </c>
      <c r="F52">
        <f t="shared" si="11"/>
        <v>0.3566749439387324</v>
      </c>
      <c r="G52">
        <v>0.16</v>
      </c>
      <c r="H52">
        <v>0.2</v>
      </c>
      <c r="I52">
        <v>0.015</v>
      </c>
      <c r="J52">
        <v>0.1</v>
      </c>
      <c r="K52">
        <v>0.07</v>
      </c>
      <c r="L52">
        <f t="shared" si="6"/>
        <v>1.4285714285714286</v>
      </c>
      <c r="M52">
        <f t="shared" si="7"/>
        <v>0.017928429140015904</v>
      </c>
    </row>
    <row r="53" spans="2:13" ht="12.75">
      <c r="B53" s="2">
        <f t="shared" si="8"/>
        <v>76.14703287183073</v>
      </c>
      <c r="C53">
        <f t="shared" si="9"/>
        <v>761470.3287183073</v>
      </c>
      <c r="D53">
        <f t="shared" si="10"/>
        <v>646354578.3195887</v>
      </c>
      <c r="E53">
        <v>690000000</v>
      </c>
      <c r="F53">
        <f t="shared" si="11"/>
        <v>0.5108256237659907</v>
      </c>
      <c r="G53">
        <v>0.16</v>
      </c>
      <c r="H53">
        <v>0.2</v>
      </c>
      <c r="I53">
        <v>0.015</v>
      </c>
      <c r="J53">
        <v>0.1</v>
      </c>
      <c r="K53">
        <v>0.06</v>
      </c>
      <c r="L53">
        <f t="shared" si="6"/>
        <v>1.6666666666666667</v>
      </c>
      <c r="M53">
        <f t="shared" si="7"/>
        <v>0.019364916731037084</v>
      </c>
    </row>
    <row r="54" spans="2:13" ht="12.75">
      <c r="B54" s="2">
        <f t="shared" si="8"/>
        <v>69.3110472140115</v>
      </c>
      <c r="C54">
        <f t="shared" si="9"/>
        <v>693110.472140115</v>
      </c>
      <c r="D54">
        <f t="shared" si="10"/>
        <v>496402649.0690281</v>
      </c>
      <c r="E54">
        <v>690000000</v>
      </c>
      <c r="F54">
        <f t="shared" si="11"/>
        <v>0.10536051565782635</v>
      </c>
      <c r="G54">
        <v>0.16</v>
      </c>
      <c r="H54">
        <v>0.2</v>
      </c>
      <c r="I54">
        <v>0.02</v>
      </c>
      <c r="J54">
        <v>0.1</v>
      </c>
      <c r="K54">
        <v>0.09</v>
      </c>
      <c r="L54">
        <f t="shared" si="6"/>
        <v>1.1111111111111112</v>
      </c>
      <c r="M54">
        <f t="shared" si="7"/>
        <v>0.021081851067789197</v>
      </c>
    </row>
    <row r="55" spans="2:13" ht="12.75">
      <c r="B55" s="2">
        <f t="shared" si="8"/>
        <v>88.43707577372273</v>
      </c>
      <c r="C55">
        <f t="shared" si="9"/>
        <v>884370.7577372272</v>
      </c>
      <c r="D55">
        <f t="shared" si="10"/>
        <v>563006593.9248965</v>
      </c>
      <c r="E55">
        <v>690000000</v>
      </c>
      <c r="F55">
        <f t="shared" si="11"/>
        <v>0.22314355131420976</v>
      </c>
      <c r="G55">
        <v>0.16</v>
      </c>
      <c r="H55">
        <v>0.2</v>
      </c>
      <c r="I55">
        <v>0.02</v>
      </c>
      <c r="J55">
        <v>0.1</v>
      </c>
      <c r="K55">
        <v>0.08</v>
      </c>
      <c r="L55">
        <f t="shared" si="6"/>
        <v>1.25</v>
      </c>
      <c r="M55">
        <f t="shared" si="7"/>
        <v>0.022360679774997897</v>
      </c>
    </row>
    <row r="56" spans="1:13" ht="12.75">
      <c r="A56" t="s">
        <v>16</v>
      </c>
      <c r="B56" s="2">
        <f>+C56/10000</f>
        <v>5.556552378869169</v>
      </c>
      <c r="C56">
        <f>+E56*POWER(LN(J56/K56),G56)*((3.1416*J56*POWER(I56,2))/(K56))*(1+(2*H56*POWER(J56*POWER(I56,2)/K56,0.5))/(3*K56))</f>
        <v>55565.52378869169</v>
      </c>
      <c r="D56">
        <f>+E56*POWER(LN(J56/K56),G56)*(1+(2*H56*POWER(J56*POWER(I56,2)/K56,0.5))/(3*K56))</f>
        <v>159183127.73689365</v>
      </c>
      <c r="E56">
        <v>210000000</v>
      </c>
      <c r="F56">
        <f>LN(J56/K56)</f>
        <v>0.10536051565782635</v>
      </c>
      <c r="G56">
        <v>0.13</v>
      </c>
      <c r="H56">
        <v>0.2</v>
      </c>
      <c r="I56">
        <v>0.01</v>
      </c>
      <c r="J56">
        <v>0.1</v>
      </c>
      <c r="K56">
        <v>0.09</v>
      </c>
      <c r="L56">
        <f aca="true" t="shared" si="12" ref="L56:L87">+J56/K56</f>
        <v>1.1111111111111112</v>
      </c>
      <c r="M56">
        <f aca="true" t="shared" si="13" ref="M56:M87">+POWER(J56*I56*I56/K56,0.5)</f>
        <v>0.010540925533894598</v>
      </c>
    </row>
    <row r="57" spans="2:13" ht="12.75">
      <c r="B57" s="2">
        <f aca="true" t="shared" si="14" ref="B57:B87">+C57/10000</f>
        <v>6.912168006835855</v>
      </c>
      <c r="C57">
        <f aca="true" t="shared" si="15" ref="C57:C87">+E57*POWER(LN(J57/K57),G57)*((3.1416*J57*POWER(I57,2))/(K57))*(1+(2*H57*POWER(J57*POWER(I57,2)/K57,0.5))/(3*K57))</f>
        <v>69121.68006835855</v>
      </c>
      <c r="D57">
        <f aca="true" t="shared" si="16" ref="D57:D87">+E57*POWER(LN(J57/K57),G57)*(1+(2*H57*POWER(J57*POWER(I57,2)/K57,0.5))/(3*K57))</f>
        <v>176016501.31998613</v>
      </c>
      <c r="E57">
        <v>210000000</v>
      </c>
      <c r="F57">
        <f aca="true" t="shared" si="17" ref="F57:F87">LN(J57/K57)</f>
        <v>0.22314355131420976</v>
      </c>
      <c r="G57">
        <v>0.13</v>
      </c>
      <c r="H57">
        <v>0.2</v>
      </c>
      <c r="I57">
        <v>0.01</v>
      </c>
      <c r="J57">
        <v>0.1</v>
      </c>
      <c r="K57">
        <v>0.08</v>
      </c>
      <c r="L57">
        <f t="shared" si="12"/>
        <v>1.25</v>
      </c>
      <c r="M57">
        <f t="shared" si="13"/>
        <v>0.011180339887498949</v>
      </c>
    </row>
    <row r="58" spans="2:13" ht="12.75">
      <c r="B58" s="2">
        <f t="shared" si="14"/>
        <v>8.430318321818476</v>
      </c>
      <c r="C58">
        <f t="shared" si="15"/>
        <v>84303.18321818476</v>
      </c>
      <c r="D58">
        <f t="shared" si="16"/>
        <v>187841317.3310712</v>
      </c>
      <c r="E58">
        <v>210000000</v>
      </c>
      <c r="F58">
        <f t="shared" si="17"/>
        <v>0.3566749439387324</v>
      </c>
      <c r="G58">
        <v>0.13</v>
      </c>
      <c r="H58">
        <v>0.2</v>
      </c>
      <c r="I58">
        <v>0.01</v>
      </c>
      <c r="J58">
        <v>0.1</v>
      </c>
      <c r="K58">
        <v>0.07</v>
      </c>
      <c r="L58">
        <f t="shared" si="12"/>
        <v>1.4285714285714286</v>
      </c>
      <c r="M58">
        <f t="shared" si="13"/>
        <v>0.011952286093343936</v>
      </c>
    </row>
    <row r="59" spans="2:13" ht="12.75">
      <c r="B59" s="2">
        <f t="shared" si="14"/>
        <v>10.365216485379165</v>
      </c>
      <c r="C59">
        <f t="shared" si="15"/>
        <v>103652.16485379165</v>
      </c>
      <c r="D59">
        <f t="shared" si="16"/>
        <v>197960589.86591223</v>
      </c>
      <c r="E59">
        <v>210000000</v>
      </c>
      <c r="F59">
        <f t="shared" si="17"/>
        <v>0.5108256237659907</v>
      </c>
      <c r="G59">
        <v>0.13</v>
      </c>
      <c r="H59">
        <v>0.2</v>
      </c>
      <c r="I59">
        <v>0.01</v>
      </c>
      <c r="J59">
        <v>0.1</v>
      </c>
      <c r="K59">
        <v>0.06</v>
      </c>
      <c r="L59">
        <f t="shared" si="12"/>
        <v>1.6666666666666667</v>
      </c>
      <c r="M59">
        <f t="shared" si="13"/>
        <v>0.012909944487358056</v>
      </c>
    </row>
    <row r="60" spans="2:13" ht="12.75">
      <c r="B60" s="2">
        <f t="shared" si="14"/>
        <v>13.055228541031385</v>
      </c>
      <c r="C60">
        <f t="shared" si="15"/>
        <v>130552.28541031385</v>
      </c>
      <c r="D60">
        <f t="shared" si="16"/>
        <v>207779929.67009464</v>
      </c>
      <c r="E60">
        <v>210000000</v>
      </c>
      <c r="F60">
        <f t="shared" si="17"/>
        <v>0.6931471805599453</v>
      </c>
      <c r="G60">
        <v>0.13</v>
      </c>
      <c r="H60">
        <v>0.2</v>
      </c>
      <c r="I60">
        <v>0.01</v>
      </c>
      <c r="J60">
        <v>0.1</v>
      </c>
      <c r="K60">
        <v>0.05</v>
      </c>
      <c r="L60">
        <f t="shared" si="12"/>
        <v>2</v>
      </c>
      <c r="M60">
        <f t="shared" si="13"/>
        <v>0.01414213562373095</v>
      </c>
    </row>
    <row r="61" spans="2:13" ht="12.75">
      <c r="B61" s="2">
        <f t="shared" si="14"/>
        <v>17.166472097620172</v>
      </c>
      <c r="C61">
        <f t="shared" si="15"/>
        <v>171664.72097620173</v>
      </c>
      <c r="D61">
        <f t="shared" si="16"/>
        <v>218569800.07155812</v>
      </c>
      <c r="E61">
        <v>210000000</v>
      </c>
      <c r="F61">
        <f t="shared" si="17"/>
        <v>0.9162907318741551</v>
      </c>
      <c r="G61">
        <v>0.13</v>
      </c>
      <c r="H61">
        <v>0.2</v>
      </c>
      <c r="I61">
        <v>0.01</v>
      </c>
      <c r="J61">
        <v>0.1</v>
      </c>
      <c r="K61">
        <v>0.04</v>
      </c>
      <c r="L61">
        <f t="shared" si="12"/>
        <v>2.5</v>
      </c>
      <c r="M61">
        <f t="shared" si="13"/>
        <v>0.015811388300841896</v>
      </c>
    </row>
    <row r="62" spans="2:13" ht="12.75">
      <c r="B62" s="2">
        <f t="shared" si="14"/>
        <v>24.356376118322917</v>
      </c>
      <c r="C62">
        <f t="shared" si="15"/>
        <v>243563.76118322916</v>
      </c>
      <c r="D62">
        <f t="shared" si="16"/>
        <v>232585715.41561225</v>
      </c>
      <c r="E62">
        <v>210000000</v>
      </c>
      <c r="F62">
        <f t="shared" si="17"/>
        <v>1.2039728043259361</v>
      </c>
      <c r="G62">
        <v>0.13</v>
      </c>
      <c r="H62">
        <v>0.2</v>
      </c>
      <c r="I62">
        <v>0.01</v>
      </c>
      <c r="J62">
        <v>0.1</v>
      </c>
      <c r="K62">
        <v>0.03</v>
      </c>
      <c r="L62">
        <f t="shared" si="12"/>
        <v>3.3333333333333335</v>
      </c>
      <c r="M62">
        <f t="shared" si="13"/>
        <v>0.01825741858350554</v>
      </c>
    </row>
    <row r="63" spans="2:13" ht="12.75">
      <c r="B63" s="2">
        <f t="shared" si="14"/>
        <v>40.32318014943887</v>
      </c>
      <c r="C63">
        <f t="shared" si="15"/>
        <v>403231.8014943887</v>
      </c>
      <c r="D63">
        <f t="shared" si="16"/>
        <v>256704737.3913858</v>
      </c>
      <c r="E63">
        <v>210000000</v>
      </c>
      <c r="F63">
        <f t="shared" si="17"/>
        <v>1.6094379124341003</v>
      </c>
      <c r="G63">
        <v>0.13</v>
      </c>
      <c r="H63">
        <v>0.2</v>
      </c>
      <c r="I63">
        <v>0.01</v>
      </c>
      <c r="J63">
        <v>0.1</v>
      </c>
      <c r="K63">
        <v>0.02</v>
      </c>
      <c r="L63">
        <f t="shared" si="12"/>
        <v>5</v>
      </c>
      <c r="M63">
        <f t="shared" si="13"/>
        <v>0.022360679774997897</v>
      </c>
    </row>
    <row r="64" spans="2:13" ht="12.75">
      <c r="B64" s="2">
        <f t="shared" si="14"/>
        <v>12.598360535591592</v>
      </c>
      <c r="C64">
        <f t="shared" si="15"/>
        <v>125983.60535591592</v>
      </c>
      <c r="D64">
        <f t="shared" si="16"/>
        <v>160406933.2262744</v>
      </c>
      <c r="E64">
        <v>210000000</v>
      </c>
      <c r="F64">
        <f t="shared" si="17"/>
        <v>0.10536051565782635</v>
      </c>
      <c r="G64">
        <v>0.13</v>
      </c>
      <c r="H64">
        <v>0.2</v>
      </c>
      <c r="I64">
        <v>0.015</v>
      </c>
      <c r="J64">
        <v>0.1</v>
      </c>
      <c r="K64">
        <v>0.09</v>
      </c>
      <c r="L64">
        <f t="shared" si="12"/>
        <v>1.1111111111111112</v>
      </c>
      <c r="M64">
        <f t="shared" si="13"/>
        <v>0.015811388300841896</v>
      </c>
    </row>
    <row r="65" spans="2:13" ht="12.75">
      <c r="B65" s="2">
        <f t="shared" si="14"/>
        <v>15.694628069025095</v>
      </c>
      <c r="C65">
        <f t="shared" si="15"/>
        <v>156946.28069025095</v>
      </c>
      <c r="D65">
        <f t="shared" si="16"/>
        <v>177626438.8311699</v>
      </c>
      <c r="E65">
        <v>210000000</v>
      </c>
      <c r="F65">
        <f t="shared" si="17"/>
        <v>0.22314355131420976</v>
      </c>
      <c r="G65">
        <v>0.13</v>
      </c>
      <c r="H65">
        <v>0.2</v>
      </c>
      <c r="I65">
        <v>0.015</v>
      </c>
      <c r="J65">
        <v>0.1</v>
      </c>
      <c r="K65">
        <v>0.08</v>
      </c>
      <c r="L65">
        <f t="shared" si="12"/>
        <v>1.25</v>
      </c>
      <c r="M65">
        <f t="shared" si="13"/>
        <v>0.016770509831248424</v>
      </c>
    </row>
    <row r="66" spans="2:13" ht="12.75">
      <c r="B66" s="2">
        <f t="shared" si="14"/>
        <v>19.17932766998951</v>
      </c>
      <c r="C66">
        <f t="shared" si="15"/>
        <v>191793.27669989513</v>
      </c>
      <c r="D66">
        <f t="shared" si="16"/>
        <v>189931943.65210456</v>
      </c>
      <c r="E66">
        <v>210000000</v>
      </c>
      <c r="F66">
        <f t="shared" si="17"/>
        <v>0.3566749439387324</v>
      </c>
      <c r="G66">
        <v>0.13</v>
      </c>
      <c r="H66">
        <v>0.2</v>
      </c>
      <c r="I66">
        <v>0.015</v>
      </c>
      <c r="J66">
        <v>0.1</v>
      </c>
      <c r="K66">
        <v>0.07</v>
      </c>
      <c r="L66">
        <f t="shared" si="12"/>
        <v>1.4285714285714286</v>
      </c>
      <c r="M66">
        <f t="shared" si="13"/>
        <v>0.017928429140015904</v>
      </c>
    </row>
    <row r="67" spans="2:13" ht="12.75">
      <c r="B67" s="2">
        <f t="shared" si="14"/>
        <v>23.64694325238688</v>
      </c>
      <c r="C67">
        <f t="shared" si="15"/>
        <v>236469.4325238688</v>
      </c>
      <c r="D67">
        <f t="shared" si="16"/>
        <v>200721019.03392652</v>
      </c>
      <c r="E67">
        <v>210000000</v>
      </c>
      <c r="F67">
        <f t="shared" si="17"/>
        <v>0.5108256237659907</v>
      </c>
      <c r="G67">
        <v>0.13</v>
      </c>
      <c r="H67">
        <v>0.2</v>
      </c>
      <c r="I67">
        <v>0.015</v>
      </c>
      <c r="J67">
        <v>0.1</v>
      </c>
      <c r="K67">
        <v>0.06</v>
      </c>
      <c r="L67">
        <f t="shared" si="12"/>
        <v>1.6666666666666667</v>
      </c>
      <c r="M67">
        <f t="shared" si="13"/>
        <v>0.019364916731037084</v>
      </c>
    </row>
    <row r="68" spans="2:13" ht="12.75">
      <c r="B68" s="2">
        <f t="shared" si="14"/>
        <v>29.908021410875115</v>
      </c>
      <c r="C68">
        <f t="shared" si="15"/>
        <v>299080.21410875116</v>
      </c>
      <c r="D68">
        <f t="shared" si="16"/>
        <v>211555480.65299436</v>
      </c>
      <c r="E68">
        <v>210000000</v>
      </c>
      <c r="F68">
        <f t="shared" si="17"/>
        <v>0.6931471805599453</v>
      </c>
      <c r="G68">
        <v>0.13</v>
      </c>
      <c r="H68">
        <v>0.2</v>
      </c>
      <c r="I68">
        <v>0.015</v>
      </c>
      <c r="J68">
        <v>0.1</v>
      </c>
      <c r="K68">
        <v>0.05</v>
      </c>
      <c r="L68">
        <f t="shared" si="12"/>
        <v>2</v>
      </c>
      <c r="M68">
        <f t="shared" si="13"/>
        <v>0.021213203435596423</v>
      </c>
    </row>
    <row r="69" spans="2:13" ht="12.75">
      <c r="B69" s="2">
        <f t="shared" si="14"/>
        <v>39.591449377342</v>
      </c>
      <c r="C69">
        <f t="shared" si="15"/>
        <v>395914.49377342</v>
      </c>
      <c r="D69">
        <f t="shared" si="16"/>
        <v>224041249.34126702</v>
      </c>
      <c r="E69">
        <v>210000000</v>
      </c>
      <c r="F69">
        <f t="shared" si="17"/>
        <v>0.9162907318741551</v>
      </c>
      <c r="G69">
        <v>0.13</v>
      </c>
      <c r="H69">
        <v>0.2</v>
      </c>
      <c r="I69">
        <v>0.015</v>
      </c>
      <c r="J69">
        <v>0.1</v>
      </c>
      <c r="K69">
        <v>0.04</v>
      </c>
      <c r="L69">
        <f t="shared" si="12"/>
        <v>2.5</v>
      </c>
      <c r="M69">
        <f t="shared" si="13"/>
        <v>0.023717082451262844</v>
      </c>
    </row>
    <row r="70" spans="2:13" ht="12.75">
      <c r="B70" s="2">
        <f t="shared" si="14"/>
        <v>56.85839248022814</v>
      </c>
      <c r="C70">
        <f t="shared" si="15"/>
        <v>568583.9248022814</v>
      </c>
      <c r="D70">
        <f t="shared" si="16"/>
        <v>241313948.2226812</v>
      </c>
      <c r="E70">
        <v>210000000</v>
      </c>
      <c r="F70">
        <f t="shared" si="17"/>
        <v>1.2039728043259361</v>
      </c>
      <c r="G70">
        <v>0.13</v>
      </c>
      <c r="H70">
        <v>0.2</v>
      </c>
      <c r="I70">
        <v>0.015</v>
      </c>
      <c r="J70">
        <v>0.1</v>
      </c>
      <c r="K70">
        <v>0.03</v>
      </c>
      <c r="L70">
        <f t="shared" si="12"/>
        <v>3.3333333333333335</v>
      </c>
      <c r="M70">
        <f t="shared" si="13"/>
        <v>0.027386127875258306</v>
      </c>
    </row>
    <row r="71" spans="2:13" ht="12.75">
      <c r="B71" s="2">
        <f t="shared" si="14"/>
        <v>96.61225880072374</v>
      </c>
      <c r="C71">
        <f t="shared" si="15"/>
        <v>966122.5880072374</v>
      </c>
      <c r="D71">
        <f t="shared" si="16"/>
        <v>273356135.02171224</v>
      </c>
      <c r="E71">
        <v>210000000</v>
      </c>
      <c r="F71">
        <f t="shared" si="17"/>
        <v>1.6094379124341003</v>
      </c>
      <c r="G71">
        <v>0.13</v>
      </c>
      <c r="H71">
        <v>0.2</v>
      </c>
      <c r="I71">
        <v>0.015</v>
      </c>
      <c r="J71">
        <v>0.1</v>
      </c>
      <c r="K71">
        <v>0.02</v>
      </c>
      <c r="L71">
        <f t="shared" si="12"/>
        <v>5</v>
      </c>
      <c r="M71">
        <f t="shared" si="13"/>
        <v>0.03354101966249685</v>
      </c>
    </row>
    <row r="72" spans="2:13" ht="12.75">
      <c r="B72" s="2">
        <f t="shared" si="14"/>
        <v>22.56796127773787</v>
      </c>
      <c r="C72">
        <f t="shared" si="15"/>
        <v>225679.6127773787</v>
      </c>
      <c r="D72">
        <f t="shared" si="16"/>
        <v>161630738.7156551</v>
      </c>
      <c r="E72">
        <v>210000000</v>
      </c>
      <c r="F72">
        <f t="shared" si="17"/>
        <v>0.10536051565782635</v>
      </c>
      <c r="G72">
        <v>0.13</v>
      </c>
      <c r="H72">
        <v>0.2</v>
      </c>
      <c r="I72">
        <v>0.02</v>
      </c>
      <c r="J72">
        <v>0.1</v>
      </c>
      <c r="K72">
        <v>0.09</v>
      </c>
      <c r="L72">
        <f t="shared" si="12"/>
        <v>1.1111111111111112</v>
      </c>
      <c r="M72">
        <f t="shared" si="13"/>
        <v>0.021081851067789197</v>
      </c>
    </row>
    <row r="73" spans="2:13" ht="12.75">
      <c r="B73" s="2">
        <f t="shared" si="14"/>
        <v>28.15444999585691</v>
      </c>
      <c r="C73">
        <f t="shared" si="15"/>
        <v>281544.4999585691</v>
      </c>
      <c r="D73">
        <f t="shared" si="16"/>
        <v>179236376.3423537</v>
      </c>
      <c r="E73">
        <v>210000000</v>
      </c>
      <c r="F73">
        <f t="shared" si="17"/>
        <v>0.22314355131420976</v>
      </c>
      <c r="G73">
        <v>0.13</v>
      </c>
      <c r="H73">
        <v>0.2</v>
      </c>
      <c r="I73">
        <v>0.02</v>
      </c>
      <c r="J73">
        <v>0.1</v>
      </c>
      <c r="K73">
        <v>0.08</v>
      </c>
      <c r="L73">
        <f t="shared" si="12"/>
        <v>1.25</v>
      </c>
      <c r="M73">
        <f t="shared" si="13"/>
        <v>0.022360679774997897</v>
      </c>
    </row>
    <row r="74" spans="2:13" ht="12.75">
      <c r="B74" s="2">
        <f t="shared" si="14"/>
        <v>34.471891761577716</v>
      </c>
      <c r="C74">
        <f t="shared" si="15"/>
        <v>344718.9176157772</v>
      </c>
      <c r="D74">
        <f t="shared" si="16"/>
        <v>192022569.97313794</v>
      </c>
      <c r="E74">
        <v>210000000</v>
      </c>
      <c r="F74">
        <f t="shared" si="17"/>
        <v>0.3566749439387324</v>
      </c>
      <c r="G74">
        <v>0.13</v>
      </c>
      <c r="H74">
        <v>0.2</v>
      </c>
      <c r="I74">
        <v>0.02</v>
      </c>
      <c r="J74">
        <v>0.1</v>
      </c>
      <c r="K74">
        <v>0.07</v>
      </c>
      <c r="L74">
        <f t="shared" si="12"/>
        <v>1.4285714285714286</v>
      </c>
      <c r="M74">
        <f t="shared" si="13"/>
        <v>0.023904572186687872</v>
      </c>
    </row>
    <row r="75" spans="2:13" ht="12.75">
      <c r="B75" s="2">
        <f t="shared" si="14"/>
        <v>42.6171545114145</v>
      </c>
      <c r="C75">
        <f t="shared" si="15"/>
        <v>426171.545114145</v>
      </c>
      <c r="D75">
        <f t="shared" si="16"/>
        <v>203481448.20194086</v>
      </c>
      <c r="E75">
        <v>210000000</v>
      </c>
      <c r="F75">
        <f t="shared" si="17"/>
        <v>0.5108256237659907</v>
      </c>
      <c r="G75">
        <v>0.13</v>
      </c>
      <c r="H75">
        <v>0.2</v>
      </c>
      <c r="I75">
        <v>0.02</v>
      </c>
      <c r="J75">
        <v>0.1</v>
      </c>
      <c r="K75">
        <v>0.06</v>
      </c>
      <c r="L75">
        <f t="shared" si="12"/>
        <v>1.6666666666666667</v>
      </c>
      <c r="M75">
        <f t="shared" si="13"/>
        <v>0.025819888974716113</v>
      </c>
    </row>
    <row r="76" spans="2:13" ht="12.75">
      <c r="B76" s="2">
        <f t="shared" si="14"/>
        <v>54.11871751898598</v>
      </c>
      <c r="C76">
        <f t="shared" si="15"/>
        <v>541187.1751898598</v>
      </c>
      <c r="D76">
        <f t="shared" si="16"/>
        <v>215331031.6358941</v>
      </c>
      <c r="E76">
        <v>210000000</v>
      </c>
      <c r="F76">
        <f t="shared" si="17"/>
        <v>0.6931471805599453</v>
      </c>
      <c r="G76">
        <v>0.13</v>
      </c>
      <c r="H76">
        <v>0.2</v>
      </c>
      <c r="I76">
        <v>0.02</v>
      </c>
      <c r="J76">
        <v>0.1</v>
      </c>
      <c r="K76">
        <v>0.05</v>
      </c>
      <c r="L76">
        <f t="shared" si="12"/>
        <v>2</v>
      </c>
      <c r="M76">
        <f t="shared" si="13"/>
        <v>0.0282842712474619</v>
      </c>
    </row>
    <row r="77" spans="2:13" ht="12.75">
      <c r="B77" s="2">
        <f t="shared" si="14"/>
        <v>72.10370939562418</v>
      </c>
      <c r="C77">
        <f t="shared" si="15"/>
        <v>721037.0939562418</v>
      </c>
      <c r="D77">
        <f t="shared" si="16"/>
        <v>229512698.61097595</v>
      </c>
      <c r="E77">
        <v>210000000</v>
      </c>
      <c r="F77">
        <f t="shared" si="17"/>
        <v>0.9162907318741551</v>
      </c>
      <c r="G77">
        <v>0.13</v>
      </c>
      <c r="H77">
        <v>0.2</v>
      </c>
      <c r="I77">
        <v>0.02</v>
      </c>
      <c r="J77">
        <v>0.1</v>
      </c>
      <c r="K77">
        <v>0.04</v>
      </c>
      <c r="L77">
        <f t="shared" si="12"/>
        <v>2.5</v>
      </c>
      <c r="M77">
        <f t="shared" si="13"/>
        <v>0.03162277660168379</v>
      </c>
    </row>
    <row r="78" spans="2:13" ht="12.75">
      <c r="B78" s="2">
        <f t="shared" si="14"/>
        <v>35.52943306073199</v>
      </c>
      <c r="C78">
        <f t="shared" si="15"/>
        <v>355294.3306073199</v>
      </c>
      <c r="D78">
        <f t="shared" si="16"/>
        <v>162854544.2050358</v>
      </c>
      <c r="E78">
        <v>210000000</v>
      </c>
      <c r="F78">
        <f t="shared" si="17"/>
        <v>0.10536051565782635</v>
      </c>
      <c r="G78">
        <v>0.13</v>
      </c>
      <c r="H78">
        <v>0.2</v>
      </c>
      <c r="I78">
        <v>0.025</v>
      </c>
      <c r="J78">
        <v>0.1</v>
      </c>
      <c r="K78">
        <v>0.09</v>
      </c>
      <c r="L78">
        <f t="shared" si="12"/>
        <v>1.1111111111111112</v>
      </c>
      <c r="M78">
        <f t="shared" si="13"/>
        <v>0.026352313834736497</v>
      </c>
    </row>
    <row r="79" spans="2:13" ht="12.75">
      <c r="B79" s="2">
        <f t="shared" si="14"/>
        <v>44.38646715642761</v>
      </c>
      <c r="C79">
        <f t="shared" si="15"/>
        <v>443864.67156427604</v>
      </c>
      <c r="D79">
        <f t="shared" si="16"/>
        <v>180846313.85353744</v>
      </c>
      <c r="E79">
        <v>210000000</v>
      </c>
      <c r="F79">
        <f t="shared" si="17"/>
        <v>0.22314355131420976</v>
      </c>
      <c r="G79">
        <v>0.13</v>
      </c>
      <c r="H79">
        <v>0.2</v>
      </c>
      <c r="I79">
        <v>0.025</v>
      </c>
      <c r="J79">
        <v>0.1</v>
      </c>
      <c r="K79">
        <v>0.08</v>
      </c>
      <c r="L79">
        <f t="shared" si="12"/>
        <v>1.25</v>
      </c>
      <c r="M79">
        <f t="shared" si="13"/>
        <v>0.027950849718747374</v>
      </c>
    </row>
    <row r="80" spans="2:13" ht="12.75">
      <c r="B80" s="2">
        <f t="shared" si="14"/>
        <v>54.44875156051506</v>
      </c>
      <c r="C80">
        <f t="shared" si="15"/>
        <v>544487.5156051506</v>
      </c>
      <c r="D80">
        <f t="shared" si="16"/>
        <v>194113196.29417133</v>
      </c>
      <c r="E80">
        <v>210000000</v>
      </c>
      <c r="F80">
        <f t="shared" si="17"/>
        <v>0.3566749439387324</v>
      </c>
      <c r="G80">
        <v>0.13</v>
      </c>
      <c r="H80">
        <v>0.2</v>
      </c>
      <c r="I80">
        <v>0.025</v>
      </c>
      <c r="J80">
        <v>0.1</v>
      </c>
      <c r="K80">
        <v>0.07</v>
      </c>
      <c r="L80">
        <f t="shared" si="12"/>
        <v>1.4285714285714286</v>
      </c>
      <c r="M80">
        <f t="shared" si="13"/>
        <v>0.029880715233359844</v>
      </c>
    </row>
    <row r="81" spans="2:13" ht="12.75">
      <c r="B81" s="2">
        <f t="shared" si="14"/>
        <v>67.49265436931785</v>
      </c>
      <c r="C81">
        <f t="shared" si="15"/>
        <v>674926.5436931784</v>
      </c>
      <c r="D81">
        <f t="shared" si="16"/>
        <v>206241877.36995515</v>
      </c>
      <c r="E81">
        <v>210000000</v>
      </c>
      <c r="F81">
        <f t="shared" si="17"/>
        <v>0.5108256237659907</v>
      </c>
      <c r="G81">
        <v>0.13</v>
      </c>
      <c r="H81">
        <v>0.2</v>
      </c>
      <c r="I81">
        <v>0.025</v>
      </c>
      <c r="J81">
        <v>0.1</v>
      </c>
      <c r="K81">
        <v>0.06</v>
      </c>
      <c r="L81">
        <f t="shared" si="12"/>
        <v>1.6666666666666667</v>
      </c>
      <c r="M81">
        <f t="shared" si="13"/>
        <v>0.032274861218395144</v>
      </c>
    </row>
    <row r="82" spans="2:13" ht="12.75">
      <c r="B82" s="2">
        <f t="shared" si="14"/>
        <v>86.04315499440034</v>
      </c>
      <c r="C82">
        <f t="shared" si="15"/>
        <v>860431.5499440033</v>
      </c>
      <c r="D82">
        <f t="shared" si="16"/>
        <v>219106582.61879385</v>
      </c>
      <c r="E82">
        <v>210000000</v>
      </c>
      <c r="F82">
        <f t="shared" si="17"/>
        <v>0.6931471805599453</v>
      </c>
      <c r="G82">
        <v>0.13</v>
      </c>
      <c r="H82">
        <v>0.2</v>
      </c>
      <c r="I82">
        <v>0.025</v>
      </c>
      <c r="J82">
        <v>0.1</v>
      </c>
      <c r="K82">
        <v>0.05</v>
      </c>
      <c r="L82">
        <f t="shared" si="12"/>
        <v>2</v>
      </c>
      <c r="M82">
        <f t="shared" si="13"/>
        <v>0.03535533905932738</v>
      </c>
    </row>
    <row r="83" spans="2:13" ht="12.75">
      <c r="B83" s="2">
        <f t="shared" si="14"/>
        <v>51.54685433999789</v>
      </c>
      <c r="C83">
        <f t="shared" si="15"/>
        <v>515468.5433999789</v>
      </c>
      <c r="D83">
        <f t="shared" si="16"/>
        <v>164078349.6944165</v>
      </c>
      <c r="E83">
        <v>210000000</v>
      </c>
      <c r="F83">
        <f t="shared" si="17"/>
        <v>0.10536051565782635</v>
      </c>
      <c r="G83">
        <v>0.13</v>
      </c>
      <c r="H83">
        <v>0.2</v>
      </c>
      <c r="I83">
        <v>0.03</v>
      </c>
      <c r="J83">
        <v>0.1</v>
      </c>
      <c r="K83">
        <v>0.09</v>
      </c>
      <c r="L83">
        <f t="shared" si="12"/>
        <v>1.1111111111111112</v>
      </c>
      <c r="M83">
        <f t="shared" si="13"/>
        <v>0.03162277660168379</v>
      </c>
    </row>
    <row r="84" spans="2:13" ht="12.75">
      <c r="B84" s="2">
        <f t="shared" si="14"/>
        <v>64.48551291983341</v>
      </c>
      <c r="C84">
        <f t="shared" si="15"/>
        <v>644855.1291983342</v>
      </c>
      <c r="D84">
        <f t="shared" si="16"/>
        <v>182456251.3647212</v>
      </c>
      <c r="E84">
        <v>210000000</v>
      </c>
      <c r="F84">
        <f t="shared" si="17"/>
        <v>0.22314355131420976</v>
      </c>
      <c r="G84">
        <v>0.13</v>
      </c>
      <c r="H84">
        <v>0.2</v>
      </c>
      <c r="I84">
        <v>0.03</v>
      </c>
      <c r="J84">
        <v>0.1</v>
      </c>
      <c r="K84">
        <v>0.08</v>
      </c>
      <c r="L84">
        <f t="shared" si="12"/>
        <v>1.25</v>
      </c>
      <c r="M84">
        <f t="shared" si="13"/>
        <v>0.03354101966249685</v>
      </c>
    </row>
    <row r="85" spans="2:13" ht="12.75">
      <c r="B85" s="2">
        <f t="shared" si="14"/>
        <v>79.25064803073346</v>
      </c>
      <c r="C85">
        <f t="shared" si="15"/>
        <v>792506.4803073346</v>
      </c>
      <c r="D85">
        <f t="shared" si="16"/>
        <v>196203822.6152047</v>
      </c>
      <c r="E85">
        <v>210000000</v>
      </c>
      <c r="F85">
        <f t="shared" si="17"/>
        <v>0.3566749439387324</v>
      </c>
      <c r="G85">
        <v>0.13</v>
      </c>
      <c r="H85">
        <v>0.2</v>
      </c>
      <c r="I85">
        <v>0.03</v>
      </c>
      <c r="J85">
        <v>0.1</v>
      </c>
      <c r="K85">
        <v>0.07</v>
      </c>
      <c r="L85">
        <f t="shared" si="12"/>
        <v>1.4285714285714286</v>
      </c>
      <c r="M85">
        <f t="shared" si="13"/>
        <v>0.03585685828003181</v>
      </c>
    </row>
    <row r="86" spans="2:13" ht="12.75">
      <c r="B86" s="2">
        <f t="shared" si="14"/>
        <v>70.6843035709596</v>
      </c>
      <c r="C86">
        <f t="shared" si="15"/>
        <v>706843.035709596</v>
      </c>
      <c r="D86">
        <f t="shared" si="16"/>
        <v>165302155.18379724</v>
      </c>
      <c r="E86">
        <v>210000000</v>
      </c>
      <c r="F86">
        <f t="shared" si="17"/>
        <v>0.10536051565782635</v>
      </c>
      <c r="G86">
        <v>0.13</v>
      </c>
      <c r="H86">
        <v>0.2</v>
      </c>
      <c r="I86">
        <v>0.035</v>
      </c>
      <c r="J86">
        <v>0.1</v>
      </c>
      <c r="K86">
        <v>0.09</v>
      </c>
      <c r="L86">
        <f t="shared" si="12"/>
        <v>1.1111111111111112</v>
      </c>
      <c r="M86">
        <f t="shared" si="13"/>
        <v>0.03689323936863109</v>
      </c>
    </row>
    <row r="87" spans="2:13" ht="12.75">
      <c r="B87" s="2">
        <f t="shared" si="14"/>
        <v>88.54642065517065</v>
      </c>
      <c r="C87">
        <f t="shared" si="15"/>
        <v>885464.2065517065</v>
      </c>
      <c r="D87">
        <f t="shared" si="16"/>
        <v>184066188.87590498</v>
      </c>
      <c r="E87">
        <v>210000000</v>
      </c>
      <c r="F87">
        <f t="shared" si="17"/>
        <v>0.22314355131420976</v>
      </c>
      <c r="G87">
        <v>0.13</v>
      </c>
      <c r="H87">
        <v>0.2</v>
      </c>
      <c r="I87">
        <v>0.035</v>
      </c>
      <c r="J87">
        <v>0.1</v>
      </c>
      <c r="K87">
        <v>0.08</v>
      </c>
      <c r="L87">
        <f t="shared" si="12"/>
        <v>1.25</v>
      </c>
      <c r="M87">
        <f t="shared" si="13"/>
        <v>0.03913118960624632</v>
      </c>
    </row>
    <row r="88" spans="1:13" ht="12.75">
      <c r="A88" t="s">
        <v>17</v>
      </c>
      <c r="B88" s="2">
        <f>+C88/10000</f>
        <v>4.633694859719384</v>
      </c>
      <c r="C88">
        <f>+E88*POWER(LN(J88/K88),G88)*((3.1416*J88*POWER(I88,2))/(K88))*(1+(2*H88*POWER(J88*POWER(I88,2)/K88,0.5))/(3*K88))</f>
        <v>46336.94859719384</v>
      </c>
      <c r="D88">
        <f>+E88*POWER(LN(J88/K88),G88)*(1+(2*H88*POWER(J88*POWER(I88,2)/K88,0.5))/(3*K88))</f>
        <v>132745269.09050947</v>
      </c>
      <c r="E88">
        <v>205000000</v>
      </c>
      <c r="F88">
        <f>LN(J88/K88)</f>
        <v>0.10536051565782635</v>
      </c>
      <c r="G88">
        <v>0.2</v>
      </c>
      <c r="H88">
        <v>0.2</v>
      </c>
      <c r="I88">
        <v>0.01</v>
      </c>
      <c r="J88">
        <v>0.1</v>
      </c>
      <c r="K88">
        <v>0.09</v>
      </c>
      <c r="L88">
        <f aca="true" t="shared" si="18" ref="L88:L145">+J88/K88</f>
        <v>1.1111111111111112</v>
      </c>
      <c r="M88">
        <f aca="true" t="shared" si="19" ref="M88:M145">+POWER(J88*I88*I88/K88,0.5)</f>
        <v>0.010540925533894598</v>
      </c>
    </row>
    <row r="89" spans="2:13" ht="12.75">
      <c r="B89" s="2">
        <f aca="true" t="shared" si="20" ref="B89:B124">+C89/10000</f>
        <v>6.075048587267036</v>
      </c>
      <c r="C89">
        <f aca="true" t="shared" si="21" ref="C89:C124">+E89*POWER(LN(J89/K89),G89)*((3.1416*J89*POWER(I89,2))/(K89))*(1+(2*H89*POWER(J89*POWER(I89,2)/K89,0.5))/(3*K89))</f>
        <v>60750.48587267036</v>
      </c>
      <c r="D89">
        <f aca="true" t="shared" si="22" ref="D89:D124">+E89*POWER(LN(J89/K89),G89)*(1+(2*H89*POWER(J89*POWER(I89,2)/K89,0.5))/(3*K89))</f>
        <v>154699480.19523904</v>
      </c>
      <c r="E89">
        <v>205000000</v>
      </c>
      <c r="F89">
        <f aca="true" t="shared" si="23" ref="F89:F124">LN(J89/K89)</f>
        <v>0.22314355131420976</v>
      </c>
      <c r="G89">
        <v>0.2</v>
      </c>
      <c r="H89">
        <v>0.2</v>
      </c>
      <c r="I89">
        <v>0.01</v>
      </c>
      <c r="J89">
        <v>0.1</v>
      </c>
      <c r="K89">
        <v>0.08</v>
      </c>
      <c r="L89">
        <f t="shared" si="18"/>
        <v>1.25</v>
      </c>
      <c r="M89">
        <f t="shared" si="19"/>
        <v>0.011180339887498949</v>
      </c>
    </row>
    <row r="90" spans="2:13" ht="12.75">
      <c r="B90" s="2">
        <f t="shared" si="20"/>
        <v>7.656629317255183</v>
      </c>
      <c r="C90">
        <f t="shared" si="21"/>
        <v>76566.29317255183</v>
      </c>
      <c r="D90">
        <f t="shared" si="22"/>
        <v>170602257.51459858</v>
      </c>
      <c r="E90">
        <v>205000000</v>
      </c>
      <c r="F90">
        <f t="shared" si="23"/>
        <v>0.3566749439387324</v>
      </c>
      <c r="G90">
        <v>0.2</v>
      </c>
      <c r="H90">
        <v>0.2</v>
      </c>
      <c r="I90">
        <v>0.01</v>
      </c>
      <c r="J90">
        <v>0.1</v>
      </c>
      <c r="K90">
        <v>0.07</v>
      </c>
      <c r="L90">
        <f t="shared" si="18"/>
        <v>1.4285714285714286</v>
      </c>
      <c r="M90">
        <f t="shared" si="19"/>
        <v>0.011952286093343936</v>
      </c>
    </row>
    <row r="91" spans="2:13" ht="12.75">
      <c r="B91" s="2">
        <f t="shared" si="20"/>
        <v>9.65366070259507</v>
      </c>
      <c r="C91">
        <f t="shared" si="21"/>
        <v>96536.60702595071</v>
      </c>
      <c r="D91">
        <f t="shared" si="22"/>
        <v>184370907.23061633</v>
      </c>
      <c r="E91">
        <v>205000000</v>
      </c>
      <c r="F91">
        <f t="shared" si="23"/>
        <v>0.5108256237659907</v>
      </c>
      <c r="G91">
        <v>0.2</v>
      </c>
      <c r="H91">
        <v>0.2</v>
      </c>
      <c r="I91">
        <v>0.01</v>
      </c>
      <c r="J91">
        <v>0.1</v>
      </c>
      <c r="K91">
        <v>0.06</v>
      </c>
      <c r="L91">
        <f t="shared" si="18"/>
        <v>1.6666666666666667</v>
      </c>
      <c r="M91">
        <f t="shared" si="19"/>
        <v>0.012909944487358056</v>
      </c>
    </row>
    <row r="92" spans="2:13" ht="12.75">
      <c r="B92" s="2">
        <f t="shared" si="20"/>
        <v>12.421579620005536</v>
      </c>
      <c r="C92">
        <f t="shared" si="21"/>
        <v>124215.79620005537</v>
      </c>
      <c r="D92">
        <f t="shared" si="22"/>
        <v>197695117.4561615</v>
      </c>
      <c r="E92">
        <v>205000000</v>
      </c>
      <c r="F92">
        <f t="shared" si="23"/>
        <v>0.6931471805599453</v>
      </c>
      <c r="G92">
        <v>0.2</v>
      </c>
      <c r="H92">
        <v>0.2</v>
      </c>
      <c r="I92">
        <v>0.01</v>
      </c>
      <c r="J92">
        <v>0.1</v>
      </c>
      <c r="K92">
        <v>0.05</v>
      </c>
      <c r="L92">
        <f t="shared" si="18"/>
        <v>2</v>
      </c>
      <c r="M92">
        <f t="shared" si="19"/>
        <v>0.01414213562373095</v>
      </c>
    </row>
    <row r="93" spans="2:13" ht="12.75">
      <c r="B93" s="2">
        <f t="shared" si="20"/>
        <v>16.655510509690288</v>
      </c>
      <c r="C93">
        <f t="shared" si="21"/>
        <v>166555.10509690287</v>
      </c>
      <c r="D93">
        <f t="shared" si="22"/>
        <v>212064050.28890103</v>
      </c>
      <c r="E93">
        <v>205000000</v>
      </c>
      <c r="F93">
        <f t="shared" si="23"/>
        <v>0.9162907318741551</v>
      </c>
      <c r="G93">
        <v>0.2</v>
      </c>
      <c r="H93">
        <v>0.2</v>
      </c>
      <c r="I93">
        <v>0.01</v>
      </c>
      <c r="J93">
        <v>0.1</v>
      </c>
      <c r="K93">
        <v>0.04</v>
      </c>
      <c r="L93">
        <f t="shared" si="18"/>
        <v>2.5</v>
      </c>
      <c r="M93">
        <f t="shared" si="19"/>
        <v>0.015811388300841896</v>
      </c>
    </row>
    <row r="94" spans="2:13" ht="12.75">
      <c r="B94" s="2">
        <f t="shared" si="20"/>
        <v>24.08742667680939</v>
      </c>
      <c r="C94">
        <f t="shared" si="21"/>
        <v>240874.2667680939</v>
      </c>
      <c r="D94">
        <f t="shared" si="22"/>
        <v>230017443.43782836</v>
      </c>
      <c r="E94">
        <v>205000000</v>
      </c>
      <c r="F94">
        <f t="shared" si="23"/>
        <v>1.2039728043259361</v>
      </c>
      <c r="G94">
        <v>0.2</v>
      </c>
      <c r="H94">
        <v>0.2</v>
      </c>
      <c r="I94">
        <v>0.01</v>
      </c>
      <c r="J94">
        <v>0.1</v>
      </c>
      <c r="K94">
        <v>0.03</v>
      </c>
      <c r="L94">
        <f t="shared" si="18"/>
        <v>3.3333333333333335</v>
      </c>
      <c r="M94">
        <f t="shared" si="19"/>
        <v>0.01825741858350554</v>
      </c>
    </row>
    <row r="95" spans="2:13" ht="12.75">
      <c r="B95" s="2">
        <f t="shared" si="20"/>
        <v>40.69645107615543</v>
      </c>
      <c r="C95">
        <f t="shared" si="21"/>
        <v>406964.5107615543</v>
      </c>
      <c r="D95">
        <f t="shared" si="22"/>
        <v>259081048.35851434</v>
      </c>
      <c r="E95">
        <v>205000000</v>
      </c>
      <c r="F95">
        <f t="shared" si="23"/>
        <v>1.6094379124341003</v>
      </c>
      <c r="G95">
        <v>0.2</v>
      </c>
      <c r="H95">
        <v>0.2</v>
      </c>
      <c r="I95">
        <v>0.01</v>
      </c>
      <c r="J95">
        <v>0.1</v>
      </c>
      <c r="K95">
        <v>0.02</v>
      </c>
      <c r="L95">
        <f t="shared" si="18"/>
        <v>5</v>
      </c>
      <c r="M95">
        <f t="shared" si="19"/>
        <v>0.022360679774997897</v>
      </c>
    </row>
    <row r="96" spans="2:13" ht="12.75">
      <c r="B96" s="2">
        <f t="shared" si="20"/>
        <v>108.17741805393631</v>
      </c>
      <c r="C96">
        <f t="shared" si="21"/>
        <v>1081774.180539363</v>
      </c>
      <c r="D96">
        <f t="shared" si="22"/>
        <v>344338611.0705893</v>
      </c>
      <c r="E96">
        <v>205000000</v>
      </c>
      <c r="F96">
        <f t="shared" si="23"/>
        <v>2.302585092994046</v>
      </c>
      <c r="G96">
        <v>0.2</v>
      </c>
      <c r="H96">
        <v>0.2</v>
      </c>
      <c r="I96">
        <v>0.01</v>
      </c>
      <c r="J96">
        <v>0.1</v>
      </c>
      <c r="K96">
        <v>0.01</v>
      </c>
      <c r="L96">
        <f t="shared" si="18"/>
        <v>10</v>
      </c>
      <c r="M96">
        <f t="shared" si="19"/>
        <v>0.03162277660168379</v>
      </c>
    </row>
    <row r="97" spans="2:13" ht="12.75">
      <c r="B97" s="2">
        <f t="shared" si="20"/>
        <v>10.50596745504679</v>
      </c>
      <c r="C97">
        <f t="shared" si="21"/>
        <v>105059.6745504679</v>
      </c>
      <c r="D97">
        <f t="shared" si="22"/>
        <v>133765819.39198866</v>
      </c>
      <c r="E97">
        <v>205000000</v>
      </c>
      <c r="F97">
        <f t="shared" si="23"/>
        <v>0.10536051565782635</v>
      </c>
      <c r="G97">
        <v>0.2</v>
      </c>
      <c r="H97">
        <v>0.2</v>
      </c>
      <c r="I97">
        <v>0.015</v>
      </c>
      <c r="J97">
        <v>0.1</v>
      </c>
      <c r="K97">
        <v>0.09</v>
      </c>
      <c r="L97">
        <f t="shared" si="18"/>
        <v>1.1111111111111112</v>
      </c>
      <c r="M97">
        <f t="shared" si="19"/>
        <v>0.015811388300841896</v>
      </c>
    </row>
    <row r="98" spans="2:13" ht="12.75">
      <c r="B98" s="2">
        <f t="shared" si="20"/>
        <v>13.793881743632316</v>
      </c>
      <c r="C98">
        <f t="shared" si="21"/>
        <v>137938.81743632315</v>
      </c>
      <c r="D98">
        <f t="shared" si="22"/>
        <v>156114441.26002112</v>
      </c>
      <c r="E98">
        <v>205000000</v>
      </c>
      <c r="F98">
        <f t="shared" si="23"/>
        <v>0.22314355131420976</v>
      </c>
      <c r="G98">
        <v>0.2</v>
      </c>
      <c r="H98">
        <v>0.2</v>
      </c>
      <c r="I98">
        <v>0.015</v>
      </c>
      <c r="J98">
        <v>0.1</v>
      </c>
      <c r="K98">
        <v>0.08</v>
      </c>
      <c r="L98">
        <f t="shared" si="18"/>
        <v>1.25</v>
      </c>
      <c r="M98">
        <f t="shared" si="19"/>
        <v>0.016770509831248424</v>
      </c>
    </row>
    <row r="99" spans="2:13" ht="12.75">
      <c r="B99" s="2">
        <f t="shared" si="20"/>
        <v>17.41915274340542</v>
      </c>
      <c r="C99">
        <f t="shared" si="21"/>
        <v>174191.52743405418</v>
      </c>
      <c r="D99">
        <f t="shared" si="22"/>
        <v>172501017.46291766</v>
      </c>
      <c r="E99">
        <v>205000000</v>
      </c>
      <c r="F99">
        <f t="shared" si="23"/>
        <v>0.3566749439387324</v>
      </c>
      <c r="G99">
        <v>0.2</v>
      </c>
      <c r="H99">
        <v>0.2</v>
      </c>
      <c r="I99">
        <v>0.015</v>
      </c>
      <c r="J99">
        <v>0.1</v>
      </c>
      <c r="K99">
        <v>0.07</v>
      </c>
      <c r="L99">
        <f t="shared" si="18"/>
        <v>1.4285714285714286</v>
      </c>
      <c r="M99">
        <f t="shared" si="19"/>
        <v>0.017928429140015904</v>
      </c>
    </row>
    <row r="100" spans="2:13" ht="12.75">
      <c r="B100" s="2">
        <f t="shared" si="20"/>
        <v>22.023617850535643</v>
      </c>
      <c r="C100">
        <f t="shared" si="21"/>
        <v>220236.17850535642</v>
      </c>
      <c r="D100">
        <f t="shared" si="22"/>
        <v>186941837.2849134</v>
      </c>
      <c r="E100">
        <v>205000000</v>
      </c>
      <c r="F100">
        <f t="shared" si="23"/>
        <v>0.5108256237659907</v>
      </c>
      <c r="G100">
        <v>0.2</v>
      </c>
      <c r="H100">
        <v>0.2</v>
      </c>
      <c r="I100">
        <v>0.015</v>
      </c>
      <c r="J100">
        <v>0.1</v>
      </c>
      <c r="K100">
        <v>0.06</v>
      </c>
      <c r="L100">
        <f t="shared" si="18"/>
        <v>1.6666666666666667</v>
      </c>
      <c r="M100">
        <f t="shared" si="19"/>
        <v>0.019364916731037084</v>
      </c>
    </row>
    <row r="101" spans="2:13" ht="12.75">
      <c r="B101" s="2">
        <f t="shared" si="20"/>
        <v>28.456404885169945</v>
      </c>
      <c r="C101">
        <f t="shared" si="21"/>
        <v>284564.04885169945</v>
      </c>
      <c r="D101">
        <f t="shared" si="22"/>
        <v>201287418.19575268</v>
      </c>
      <c r="E101">
        <v>205000000</v>
      </c>
      <c r="F101">
        <f t="shared" si="23"/>
        <v>0.6931471805599453</v>
      </c>
      <c r="G101">
        <v>0.2</v>
      </c>
      <c r="H101">
        <v>0.2</v>
      </c>
      <c r="I101">
        <v>0.015</v>
      </c>
      <c r="J101">
        <v>0.1</v>
      </c>
      <c r="K101">
        <v>0.05</v>
      </c>
      <c r="L101">
        <f t="shared" si="18"/>
        <v>2</v>
      </c>
      <c r="M101">
        <f t="shared" si="19"/>
        <v>0.021213203435596423</v>
      </c>
    </row>
    <row r="102" spans="2:13" ht="12.75">
      <c r="B102" s="2">
        <f t="shared" si="20"/>
        <v>38.4130063211769</v>
      </c>
      <c r="C102">
        <f t="shared" si="21"/>
        <v>384130.063211769</v>
      </c>
      <c r="D102">
        <f t="shared" si="22"/>
        <v>217372641.3783601</v>
      </c>
      <c r="E102">
        <v>205000000</v>
      </c>
      <c r="F102">
        <f t="shared" si="23"/>
        <v>0.9162907318741551</v>
      </c>
      <c r="G102">
        <v>0.2</v>
      </c>
      <c r="H102">
        <v>0.2</v>
      </c>
      <c r="I102">
        <v>0.015</v>
      </c>
      <c r="J102">
        <v>0.1</v>
      </c>
      <c r="K102">
        <v>0.04</v>
      </c>
      <c r="L102">
        <f t="shared" si="18"/>
        <v>2.5</v>
      </c>
      <c r="M102">
        <f t="shared" si="19"/>
        <v>0.023717082451262844</v>
      </c>
    </row>
    <row r="103" spans="2:13" ht="12.75">
      <c r="B103" s="2">
        <f t="shared" si="20"/>
        <v>56.23054731850843</v>
      </c>
      <c r="C103">
        <f t="shared" si="21"/>
        <v>562305.4731850843</v>
      </c>
      <c r="D103">
        <f t="shared" si="22"/>
        <v>238649296.8275547</v>
      </c>
      <c r="E103">
        <v>205000000</v>
      </c>
      <c r="F103">
        <f t="shared" si="23"/>
        <v>1.2039728043259361</v>
      </c>
      <c r="G103">
        <v>0.2</v>
      </c>
      <c r="H103">
        <v>0.2</v>
      </c>
      <c r="I103">
        <v>0.015</v>
      </c>
      <c r="J103">
        <v>0.1</v>
      </c>
      <c r="K103">
        <v>0.03</v>
      </c>
      <c r="L103">
        <f t="shared" si="18"/>
        <v>3.3333333333333335</v>
      </c>
      <c r="M103">
        <f t="shared" si="19"/>
        <v>0.027386127875258306</v>
      </c>
    </row>
    <row r="104" spans="2:13" ht="12.75">
      <c r="B104" s="2">
        <f t="shared" si="20"/>
        <v>97.50659667886423</v>
      </c>
      <c r="C104">
        <f t="shared" si="21"/>
        <v>975065.9667886422</v>
      </c>
      <c r="D104">
        <f t="shared" si="22"/>
        <v>275886587.66619766</v>
      </c>
      <c r="E104">
        <v>205000000</v>
      </c>
      <c r="F104">
        <f t="shared" si="23"/>
        <v>1.6094379124341003</v>
      </c>
      <c r="G104">
        <v>0.2</v>
      </c>
      <c r="H104">
        <v>0.2</v>
      </c>
      <c r="I104">
        <v>0.015</v>
      </c>
      <c r="J104">
        <v>0.1</v>
      </c>
      <c r="K104">
        <v>0.02</v>
      </c>
      <c r="L104">
        <f t="shared" si="18"/>
        <v>5</v>
      </c>
      <c r="M104">
        <f t="shared" si="19"/>
        <v>0.03354101966249685</v>
      </c>
    </row>
    <row r="105" spans="2:13" ht="12.75">
      <c r="B105" s="2">
        <f t="shared" si="20"/>
        <v>18.819771512399935</v>
      </c>
      <c r="C105">
        <f t="shared" si="21"/>
        <v>188197.71512399934</v>
      </c>
      <c r="D105">
        <f t="shared" si="22"/>
        <v>134786369.69346783</v>
      </c>
      <c r="E105">
        <v>205000000</v>
      </c>
      <c r="F105">
        <f t="shared" si="23"/>
        <v>0.10536051565782635</v>
      </c>
      <c r="G105">
        <v>0.2</v>
      </c>
      <c r="H105">
        <v>0.2</v>
      </c>
      <c r="I105">
        <v>0.02</v>
      </c>
      <c r="J105">
        <v>0.1</v>
      </c>
      <c r="K105">
        <v>0.09</v>
      </c>
      <c r="L105">
        <f t="shared" si="18"/>
        <v>1.1111111111111112</v>
      </c>
      <c r="M105">
        <f t="shared" si="19"/>
        <v>0.021081851067789197</v>
      </c>
    </row>
    <row r="106" spans="2:13" ht="12.75">
      <c r="B106" s="2">
        <f t="shared" si="20"/>
        <v>24.744718517180086</v>
      </c>
      <c r="C106">
        <f t="shared" si="21"/>
        <v>247447.18517180087</v>
      </c>
      <c r="D106">
        <f t="shared" si="22"/>
        <v>157529402.32480323</v>
      </c>
      <c r="E106">
        <v>205000000</v>
      </c>
      <c r="F106">
        <f t="shared" si="23"/>
        <v>0.22314355131420976</v>
      </c>
      <c r="G106">
        <v>0.2</v>
      </c>
      <c r="H106">
        <v>0.2</v>
      </c>
      <c r="I106">
        <v>0.02</v>
      </c>
      <c r="J106">
        <v>0.1</v>
      </c>
      <c r="K106">
        <v>0.08</v>
      </c>
      <c r="L106">
        <f t="shared" si="18"/>
        <v>1.25</v>
      </c>
      <c r="M106">
        <f t="shared" si="19"/>
        <v>0.022360679774997897</v>
      </c>
    </row>
    <row r="107" spans="2:13" ht="12.75">
      <c r="B107" s="2">
        <f t="shared" si="20"/>
        <v>31.308248040865216</v>
      </c>
      <c r="C107">
        <f t="shared" si="21"/>
        <v>313082.48040865216</v>
      </c>
      <c r="D107">
        <f t="shared" si="22"/>
        <v>174399777.41123673</v>
      </c>
      <c r="E107">
        <v>205000000</v>
      </c>
      <c r="F107">
        <f t="shared" si="23"/>
        <v>0.3566749439387324</v>
      </c>
      <c r="G107">
        <v>0.2</v>
      </c>
      <c r="H107">
        <v>0.2</v>
      </c>
      <c r="I107">
        <v>0.02</v>
      </c>
      <c r="J107">
        <v>0.1</v>
      </c>
      <c r="K107">
        <v>0.07</v>
      </c>
      <c r="L107">
        <f t="shared" si="18"/>
        <v>1.4285714285714286</v>
      </c>
      <c r="M107">
        <f t="shared" si="19"/>
        <v>0.023904572186687872</v>
      </c>
    </row>
    <row r="108" spans="2:13" ht="12.75">
      <c r="B108" s="2">
        <f t="shared" si="20"/>
        <v>39.69155399152425</v>
      </c>
      <c r="C108">
        <f t="shared" si="21"/>
        <v>396915.5399152425</v>
      </c>
      <c r="D108">
        <f t="shared" si="22"/>
        <v>189512767.3392105</v>
      </c>
      <c r="E108">
        <v>205000000</v>
      </c>
      <c r="F108">
        <f t="shared" si="23"/>
        <v>0.5108256237659907</v>
      </c>
      <c r="G108">
        <v>0.2</v>
      </c>
      <c r="H108">
        <v>0.2</v>
      </c>
      <c r="I108">
        <v>0.02</v>
      </c>
      <c r="J108">
        <v>0.1</v>
      </c>
      <c r="K108">
        <v>0.06</v>
      </c>
      <c r="L108">
        <f t="shared" si="18"/>
        <v>1.6666666666666667</v>
      </c>
      <c r="M108">
        <f t="shared" si="19"/>
        <v>0.025819888974716113</v>
      </c>
    </row>
    <row r="109" spans="2:13" ht="12.75">
      <c r="B109" s="2">
        <f t="shared" si="20"/>
        <v>51.4920100005821</v>
      </c>
      <c r="C109">
        <f t="shared" si="21"/>
        <v>514920.100005821</v>
      </c>
      <c r="D109">
        <f t="shared" si="22"/>
        <v>204879718.93534386</v>
      </c>
      <c r="E109">
        <v>205000000</v>
      </c>
      <c r="F109">
        <f t="shared" si="23"/>
        <v>0.6931471805599453</v>
      </c>
      <c r="G109">
        <v>0.2</v>
      </c>
      <c r="H109">
        <v>0.2</v>
      </c>
      <c r="I109">
        <v>0.02</v>
      </c>
      <c r="J109">
        <v>0.1</v>
      </c>
      <c r="K109">
        <v>0.05</v>
      </c>
      <c r="L109">
        <f t="shared" si="18"/>
        <v>2</v>
      </c>
      <c r="M109">
        <f t="shared" si="19"/>
        <v>0.0282842712474619</v>
      </c>
    </row>
    <row r="110" spans="2:13" ht="12.75">
      <c r="B110" s="2">
        <f t="shared" si="20"/>
        <v>69.95753599209006</v>
      </c>
      <c r="C110">
        <f t="shared" si="21"/>
        <v>699575.3599209005</v>
      </c>
      <c r="D110">
        <f t="shared" si="22"/>
        <v>222681232.46781915</v>
      </c>
      <c r="E110">
        <v>205000000</v>
      </c>
      <c r="F110">
        <f t="shared" si="23"/>
        <v>0.9162907318741551</v>
      </c>
      <c r="G110">
        <v>0.2</v>
      </c>
      <c r="H110">
        <v>0.2</v>
      </c>
      <c r="I110">
        <v>0.02</v>
      </c>
      <c r="J110">
        <v>0.1</v>
      </c>
      <c r="K110">
        <v>0.04</v>
      </c>
      <c r="L110">
        <f t="shared" si="18"/>
        <v>2.5</v>
      </c>
      <c r="M110">
        <f t="shared" si="19"/>
        <v>0.03162277660168379</v>
      </c>
    </row>
    <row r="111" spans="2:13" ht="12.75">
      <c r="B111" s="2">
        <f t="shared" si="20"/>
        <v>103.58112820301471</v>
      </c>
      <c r="C111">
        <f t="shared" si="21"/>
        <v>1035811.2820301472</v>
      </c>
      <c r="D111">
        <f t="shared" si="22"/>
        <v>247281150.2172811</v>
      </c>
      <c r="E111">
        <v>205000000</v>
      </c>
      <c r="F111">
        <f t="shared" si="23"/>
        <v>1.2039728043259361</v>
      </c>
      <c r="G111">
        <v>0.2</v>
      </c>
      <c r="H111">
        <v>0.2</v>
      </c>
      <c r="I111">
        <v>0.02</v>
      </c>
      <c r="J111">
        <v>0.1</v>
      </c>
      <c r="K111">
        <v>0.03</v>
      </c>
      <c r="L111">
        <f t="shared" si="18"/>
        <v>3.3333333333333335</v>
      </c>
      <c r="M111">
        <f t="shared" si="19"/>
        <v>0.03651483716701108</v>
      </c>
    </row>
    <row r="112" spans="2:13" ht="12.75">
      <c r="B112" s="2">
        <f t="shared" si="20"/>
        <v>29.62854304556428</v>
      </c>
      <c r="C112">
        <f t="shared" si="21"/>
        <v>296285.4304556428</v>
      </c>
      <c r="D112">
        <f t="shared" si="22"/>
        <v>135806919.99494702</v>
      </c>
      <c r="E112">
        <v>205000000</v>
      </c>
      <c r="F112">
        <f t="shared" si="23"/>
        <v>0.10536051565782635</v>
      </c>
      <c r="G112">
        <v>0.2</v>
      </c>
      <c r="H112">
        <v>0.2</v>
      </c>
      <c r="I112">
        <v>0.025</v>
      </c>
      <c r="J112">
        <v>0.1</v>
      </c>
      <c r="K112">
        <v>0.09</v>
      </c>
      <c r="L112">
        <f t="shared" si="18"/>
        <v>1.1111111111111112</v>
      </c>
      <c r="M112">
        <f t="shared" si="19"/>
        <v>0.026352313834736497</v>
      </c>
    </row>
    <row r="113" spans="2:13" ht="12.75">
      <c r="B113" s="2">
        <f t="shared" si="20"/>
        <v>39.01090718943135</v>
      </c>
      <c r="C113">
        <f t="shared" si="21"/>
        <v>390109.0718943135</v>
      </c>
      <c r="D113">
        <f t="shared" si="22"/>
        <v>158944363.38958532</v>
      </c>
      <c r="E113">
        <v>205000000</v>
      </c>
      <c r="F113">
        <f t="shared" si="23"/>
        <v>0.22314355131420976</v>
      </c>
      <c r="G113">
        <v>0.2</v>
      </c>
      <c r="H113">
        <v>0.2</v>
      </c>
      <c r="I113">
        <v>0.025</v>
      </c>
      <c r="J113">
        <v>0.1</v>
      </c>
      <c r="K113">
        <v>0.08</v>
      </c>
      <c r="L113">
        <f t="shared" si="18"/>
        <v>1.25</v>
      </c>
      <c r="M113">
        <f t="shared" si="19"/>
        <v>0.027950849718747374</v>
      </c>
    </row>
    <row r="114" spans="2:13" ht="12.75">
      <c r="B114" s="2">
        <f t="shared" si="20"/>
        <v>49.45173972935542</v>
      </c>
      <c r="C114">
        <f t="shared" si="21"/>
        <v>494517.39729355415</v>
      </c>
      <c r="D114">
        <f t="shared" si="22"/>
        <v>176298537.35955584</v>
      </c>
      <c r="E114">
        <v>205000000</v>
      </c>
      <c r="F114">
        <f t="shared" si="23"/>
        <v>0.3566749439387324</v>
      </c>
      <c r="G114">
        <v>0.2</v>
      </c>
      <c r="H114">
        <v>0.2</v>
      </c>
      <c r="I114">
        <v>0.025</v>
      </c>
      <c r="J114">
        <v>0.1</v>
      </c>
      <c r="K114">
        <v>0.07</v>
      </c>
      <c r="L114">
        <f t="shared" si="18"/>
        <v>1.4285714285714286</v>
      </c>
      <c r="M114">
        <f t="shared" si="19"/>
        <v>0.029880715233359844</v>
      </c>
    </row>
    <row r="115" spans="2:13" ht="12.75">
      <c r="B115" s="2">
        <f t="shared" si="20"/>
        <v>62.85938997202537</v>
      </c>
      <c r="C115">
        <f t="shared" si="21"/>
        <v>628593.8997202537</v>
      </c>
      <c r="D115">
        <f t="shared" si="22"/>
        <v>192083697.3935076</v>
      </c>
      <c r="E115">
        <v>205000000</v>
      </c>
      <c r="F115">
        <f t="shared" si="23"/>
        <v>0.5108256237659907</v>
      </c>
      <c r="G115">
        <v>0.2</v>
      </c>
      <c r="H115">
        <v>0.2</v>
      </c>
      <c r="I115">
        <v>0.025</v>
      </c>
      <c r="J115">
        <v>0.1</v>
      </c>
      <c r="K115">
        <v>0.06</v>
      </c>
      <c r="L115">
        <f t="shared" si="18"/>
        <v>1.6666666666666667</v>
      </c>
      <c r="M115">
        <f t="shared" si="19"/>
        <v>0.032274861218395144</v>
      </c>
    </row>
    <row r="116" spans="2:13" ht="12.75">
      <c r="B116" s="2">
        <f t="shared" si="20"/>
        <v>81.86696212634702</v>
      </c>
      <c r="C116">
        <f t="shared" si="21"/>
        <v>818669.6212634702</v>
      </c>
      <c r="D116">
        <f t="shared" si="22"/>
        <v>208472019.6749351</v>
      </c>
      <c r="E116">
        <v>205000000</v>
      </c>
      <c r="F116">
        <f t="shared" si="23"/>
        <v>0.6931471805599453</v>
      </c>
      <c r="G116">
        <v>0.2</v>
      </c>
      <c r="H116">
        <v>0.2</v>
      </c>
      <c r="I116">
        <v>0.025</v>
      </c>
      <c r="J116">
        <v>0.1</v>
      </c>
      <c r="K116">
        <v>0.05</v>
      </c>
      <c r="L116">
        <f t="shared" si="18"/>
        <v>2</v>
      </c>
      <c r="M116">
        <f t="shared" si="19"/>
        <v>0.03535533905932738</v>
      </c>
    </row>
    <row r="117" spans="2:13" ht="12.75">
      <c r="B117" s="2">
        <f t="shared" si="20"/>
        <v>42.98571806832525</v>
      </c>
      <c r="C117">
        <f t="shared" si="21"/>
        <v>429857.18068325246</v>
      </c>
      <c r="D117">
        <f t="shared" si="22"/>
        <v>136827470.29642618</v>
      </c>
      <c r="E117">
        <v>205000000</v>
      </c>
      <c r="F117">
        <f t="shared" si="23"/>
        <v>0.10536051565782635</v>
      </c>
      <c r="G117">
        <v>0.2</v>
      </c>
      <c r="H117">
        <v>0.2</v>
      </c>
      <c r="I117">
        <v>0.03</v>
      </c>
      <c r="J117">
        <v>0.1</v>
      </c>
      <c r="K117">
        <v>0.09</v>
      </c>
      <c r="L117">
        <f t="shared" si="18"/>
        <v>1.1111111111111112</v>
      </c>
      <c r="M117">
        <f t="shared" si="19"/>
        <v>0.03162277660168379</v>
      </c>
    </row>
    <row r="118" spans="2:13" ht="12.75">
      <c r="B118" s="2">
        <f t="shared" si="20"/>
        <v>56.67579604190707</v>
      </c>
      <c r="C118">
        <f t="shared" si="21"/>
        <v>566757.9604190707</v>
      </c>
      <c r="D118">
        <f t="shared" si="22"/>
        <v>160359324.4543674</v>
      </c>
      <c r="E118">
        <v>205000000</v>
      </c>
      <c r="F118">
        <f t="shared" si="23"/>
        <v>0.22314355131420976</v>
      </c>
      <c r="G118">
        <v>0.2</v>
      </c>
      <c r="H118">
        <v>0.2</v>
      </c>
      <c r="I118">
        <v>0.03</v>
      </c>
      <c r="J118">
        <v>0.1</v>
      </c>
      <c r="K118">
        <v>0.08</v>
      </c>
      <c r="L118">
        <f t="shared" si="18"/>
        <v>1.25</v>
      </c>
      <c r="M118">
        <f t="shared" si="19"/>
        <v>0.03354101966249685</v>
      </c>
    </row>
    <row r="119" spans="2:13" ht="12.75">
      <c r="B119" s="2">
        <f t="shared" si="20"/>
        <v>71.97745232859681</v>
      </c>
      <c r="C119">
        <f t="shared" si="21"/>
        <v>719774.5232859681</v>
      </c>
      <c r="D119">
        <f t="shared" si="22"/>
        <v>178197297.30787492</v>
      </c>
      <c r="E119">
        <v>205000000</v>
      </c>
      <c r="F119">
        <f t="shared" si="23"/>
        <v>0.3566749439387324</v>
      </c>
      <c r="G119">
        <v>0.2</v>
      </c>
      <c r="H119">
        <v>0.2</v>
      </c>
      <c r="I119">
        <v>0.03</v>
      </c>
      <c r="J119">
        <v>0.1</v>
      </c>
      <c r="K119">
        <v>0.07</v>
      </c>
      <c r="L119">
        <f t="shared" si="18"/>
        <v>1.4285714285714286</v>
      </c>
      <c r="M119">
        <f t="shared" si="19"/>
        <v>0.03585685828003181</v>
      </c>
    </row>
    <row r="120" spans="2:13" ht="12.75">
      <c r="B120" s="2">
        <f t="shared" si="20"/>
        <v>91.72904663850348</v>
      </c>
      <c r="C120">
        <f t="shared" si="21"/>
        <v>917290.4663850347</v>
      </c>
      <c r="D120">
        <f t="shared" si="22"/>
        <v>194654627.44780472</v>
      </c>
      <c r="E120">
        <v>205000000</v>
      </c>
      <c r="F120">
        <f t="shared" si="23"/>
        <v>0.5108256237659907</v>
      </c>
      <c r="G120">
        <v>0.2</v>
      </c>
      <c r="H120">
        <v>0.2</v>
      </c>
      <c r="I120">
        <v>0.03</v>
      </c>
      <c r="J120">
        <v>0.1</v>
      </c>
      <c r="K120">
        <v>0.06</v>
      </c>
      <c r="L120">
        <f t="shared" si="18"/>
        <v>1.6666666666666667</v>
      </c>
      <c r="M120">
        <f t="shared" si="19"/>
        <v>0.03872983346207417</v>
      </c>
    </row>
    <row r="121" spans="2:13" ht="12.75">
      <c r="B121" s="2">
        <f t="shared" si="20"/>
        <v>58.94473259446833</v>
      </c>
      <c r="C121">
        <f t="shared" si="21"/>
        <v>589447.3259446833</v>
      </c>
      <c r="D121">
        <f t="shared" si="22"/>
        <v>137848020.59790537</v>
      </c>
      <c r="E121">
        <v>205000000</v>
      </c>
      <c r="F121">
        <f t="shared" si="23"/>
        <v>0.10536051565782635</v>
      </c>
      <c r="G121">
        <v>0.2</v>
      </c>
      <c r="H121">
        <v>0.2</v>
      </c>
      <c r="I121">
        <v>0.035</v>
      </c>
      <c r="J121">
        <v>0.1</v>
      </c>
      <c r="K121">
        <v>0.09</v>
      </c>
      <c r="L121">
        <f t="shared" si="18"/>
        <v>1.1111111111111112</v>
      </c>
      <c r="M121">
        <f t="shared" si="19"/>
        <v>0.03689323936863109</v>
      </c>
    </row>
    <row r="122" spans="2:13" ht="12.75">
      <c r="B122" s="2">
        <f t="shared" si="20"/>
        <v>77.82273335612825</v>
      </c>
      <c r="C122">
        <f t="shared" si="21"/>
        <v>778227.3335612825</v>
      </c>
      <c r="D122">
        <f t="shared" si="22"/>
        <v>161774285.51914948</v>
      </c>
      <c r="E122">
        <v>205000000</v>
      </c>
      <c r="F122">
        <f t="shared" si="23"/>
        <v>0.22314355131420976</v>
      </c>
      <c r="G122">
        <v>0.2</v>
      </c>
      <c r="H122">
        <v>0.2</v>
      </c>
      <c r="I122">
        <v>0.035</v>
      </c>
      <c r="J122">
        <v>0.1</v>
      </c>
      <c r="K122">
        <v>0.08</v>
      </c>
      <c r="L122">
        <f t="shared" si="18"/>
        <v>1.25</v>
      </c>
      <c r="M122">
        <f t="shared" si="19"/>
        <v>0.03913118960624632</v>
      </c>
    </row>
    <row r="123" spans="2:13" ht="12.75">
      <c r="B123" s="2">
        <f t="shared" si="20"/>
        <v>99.01321035831035</v>
      </c>
      <c r="C123">
        <f t="shared" si="21"/>
        <v>990132.1035831034</v>
      </c>
      <c r="D123">
        <f t="shared" si="22"/>
        <v>180096057.256194</v>
      </c>
      <c r="E123">
        <v>205000000</v>
      </c>
      <c r="F123">
        <f t="shared" si="23"/>
        <v>0.3566749439387324</v>
      </c>
      <c r="G123">
        <v>0.2</v>
      </c>
      <c r="H123">
        <v>0.2</v>
      </c>
      <c r="I123">
        <v>0.035</v>
      </c>
      <c r="J123">
        <v>0.1</v>
      </c>
      <c r="K123">
        <v>0.07</v>
      </c>
      <c r="L123">
        <f t="shared" si="18"/>
        <v>1.4285714285714286</v>
      </c>
      <c r="M123">
        <f t="shared" si="19"/>
        <v>0.041833001326703784</v>
      </c>
    </row>
    <row r="124" spans="2:13" ht="12.75">
      <c r="B124" s="2">
        <f t="shared" si="20"/>
        <v>77.55902263777892</v>
      </c>
      <c r="C124">
        <f t="shared" si="21"/>
        <v>775590.2263777893</v>
      </c>
      <c r="D124">
        <f t="shared" si="22"/>
        <v>138868570.89938453</v>
      </c>
      <c r="E124">
        <v>205000000</v>
      </c>
      <c r="F124">
        <f t="shared" si="23"/>
        <v>0.10536051565782635</v>
      </c>
      <c r="G124">
        <v>0.2</v>
      </c>
      <c r="H124">
        <v>0.2</v>
      </c>
      <c r="I124">
        <v>0.04</v>
      </c>
      <c r="J124">
        <v>0.1</v>
      </c>
      <c r="K124">
        <v>0.09</v>
      </c>
      <c r="L124">
        <f t="shared" si="18"/>
        <v>1.1111111111111112</v>
      </c>
      <c r="M124">
        <f t="shared" si="19"/>
        <v>0.04216370213557839</v>
      </c>
    </row>
    <row r="125" spans="1:13" ht="12.75">
      <c r="A125" t="s">
        <v>18</v>
      </c>
      <c r="B125" s="2">
        <f>+C125/10000</f>
        <v>12.988402648766304</v>
      </c>
      <c r="C125">
        <f>+E125*POWER(LN(J125/K125),G125)*((3.1416*J125*POWER(I125,2))/(K125))*(1+(2*H125*POWER(J125*POWER(I125,2)/K125,0.5))/(3*K125))</f>
        <v>129884.02648766304</v>
      </c>
      <c r="D125">
        <f>+E125*POWER(LN(J125/K125),G125)*(1+(2*H125*POWER(J125*POWER(I125,2)/K125,0.5))/(3*K125))</f>
        <v>372089457.08841586</v>
      </c>
      <c r="E125">
        <v>410000000</v>
      </c>
      <c r="F125">
        <f>LN(J125/K125)</f>
        <v>0.10536051565782635</v>
      </c>
      <c r="G125">
        <v>0.05</v>
      </c>
      <c r="H125">
        <v>0.2</v>
      </c>
      <c r="I125">
        <v>0.01</v>
      </c>
      <c r="J125">
        <v>0.1</v>
      </c>
      <c r="K125">
        <v>0.09</v>
      </c>
      <c r="L125">
        <f t="shared" si="18"/>
        <v>1.1111111111111112</v>
      </c>
      <c r="M125">
        <f t="shared" si="19"/>
        <v>0.010540925533894598</v>
      </c>
    </row>
    <row r="126" spans="2:13" ht="12.75">
      <c r="B126" s="2">
        <f aca="true" t="shared" si="24" ref="B126:B145">+C126/10000</f>
        <v>15.215705723420085</v>
      </c>
      <c r="C126">
        <f aca="true" t="shared" si="25" ref="C126:C145">+E126*POWER(LN(J126/K126),G126)*((3.1416*J126*POWER(I126,2))/(K126))*(1+(2*H126*POWER(J126*POWER(I126,2)/K126,0.5))/(3*K126))</f>
        <v>152157.05723420085</v>
      </c>
      <c r="D126">
        <f aca="true" t="shared" si="26" ref="D126:D145">+E126*POWER(LN(J126/K126),G126)*(1+(2*H126*POWER(J126*POWER(I126,2)/K126,0.5))/(3*K126))</f>
        <v>387463858.50318533</v>
      </c>
      <c r="E126">
        <v>410000000</v>
      </c>
      <c r="F126">
        <f aca="true" t="shared" si="27" ref="F126:F145">LN(J126/K126)</f>
        <v>0.22314355131420976</v>
      </c>
      <c r="G126">
        <v>0.05</v>
      </c>
      <c r="H126">
        <v>0.2</v>
      </c>
      <c r="I126">
        <v>0.01</v>
      </c>
      <c r="J126">
        <v>0.1</v>
      </c>
      <c r="K126">
        <v>0.08</v>
      </c>
      <c r="L126">
        <f t="shared" si="18"/>
        <v>1.25</v>
      </c>
      <c r="M126">
        <f t="shared" si="19"/>
        <v>0.011180339887498949</v>
      </c>
    </row>
    <row r="127" spans="2:13" ht="12.75">
      <c r="B127" s="2">
        <f t="shared" si="24"/>
        <v>17.874204704418105</v>
      </c>
      <c r="C127">
        <f t="shared" si="25"/>
        <v>178742.04704418106</v>
      </c>
      <c r="D127">
        <f t="shared" si="26"/>
        <v>398266593.23569757</v>
      </c>
      <c r="E127">
        <v>410000000</v>
      </c>
      <c r="F127">
        <f t="shared" si="27"/>
        <v>0.3566749439387324</v>
      </c>
      <c r="G127">
        <v>0.05</v>
      </c>
      <c r="H127">
        <v>0.2</v>
      </c>
      <c r="I127">
        <v>0.01</v>
      </c>
      <c r="J127">
        <v>0.1</v>
      </c>
      <c r="K127">
        <v>0.07</v>
      </c>
      <c r="L127">
        <f t="shared" si="18"/>
        <v>1.4285714285714286</v>
      </c>
      <c r="M127">
        <f t="shared" si="19"/>
        <v>0.011952286093343936</v>
      </c>
    </row>
    <row r="128" spans="2:13" ht="12.75">
      <c r="B128" s="2">
        <f t="shared" si="24"/>
        <v>21.35409277166551</v>
      </c>
      <c r="C128">
        <f t="shared" si="25"/>
        <v>213540.9277166551</v>
      </c>
      <c r="D128">
        <f t="shared" si="26"/>
        <v>407832176.69338256</v>
      </c>
      <c r="E128">
        <v>410000000</v>
      </c>
      <c r="F128">
        <f t="shared" si="27"/>
        <v>0.5108256237659907</v>
      </c>
      <c r="G128">
        <v>0.05</v>
      </c>
      <c r="H128">
        <v>0.2</v>
      </c>
      <c r="I128">
        <v>0.01</v>
      </c>
      <c r="J128">
        <v>0.1</v>
      </c>
      <c r="K128">
        <v>0.06</v>
      </c>
      <c r="L128">
        <f t="shared" si="18"/>
        <v>1.6666666666666667</v>
      </c>
      <c r="M128">
        <f t="shared" si="19"/>
        <v>0.012909944487358056</v>
      </c>
    </row>
    <row r="129" spans="2:13" ht="12.75">
      <c r="B129" s="2">
        <f t="shared" si="24"/>
        <v>26.24720141627362</v>
      </c>
      <c r="C129">
        <f t="shared" si="25"/>
        <v>262472.0141627362</v>
      </c>
      <c r="D129">
        <f t="shared" si="26"/>
        <v>417736207.9238863</v>
      </c>
      <c r="E129">
        <v>410000000</v>
      </c>
      <c r="F129">
        <f t="shared" si="27"/>
        <v>0.6931471805599453</v>
      </c>
      <c r="G129">
        <v>0.05</v>
      </c>
      <c r="H129">
        <v>0.2</v>
      </c>
      <c r="I129">
        <v>0.01</v>
      </c>
      <c r="J129">
        <v>0.1</v>
      </c>
      <c r="K129">
        <v>0.05</v>
      </c>
      <c r="L129">
        <f t="shared" si="18"/>
        <v>2</v>
      </c>
      <c r="M129">
        <f t="shared" si="19"/>
        <v>0.01414213562373095</v>
      </c>
    </row>
    <row r="130" spans="2:13" ht="12.75">
      <c r="B130" s="2">
        <f t="shared" si="24"/>
        <v>33.7507128825801</v>
      </c>
      <c r="C130">
        <f t="shared" si="25"/>
        <v>337507.128825801</v>
      </c>
      <c r="D130">
        <f t="shared" si="26"/>
        <v>429726418.1637396</v>
      </c>
      <c r="E130">
        <v>410000000</v>
      </c>
      <c r="F130">
        <f t="shared" si="27"/>
        <v>0.9162907318741551</v>
      </c>
      <c r="G130">
        <v>0.05</v>
      </c>
      <c r="H130">
        <v>0.2</v>
      </c>
      <c r="I130">
        <v>0.01</v>
      </c>
      <c r="J130">
        <v>0.1</v>
      </c>
      <c r="K130">
        <v>0.04</v>
      </c>
      <c r="L130">
        <f t="shared" si="18"/>
        <v>2.5</v>
      </c>
      <c r="M130">
        <f t="shared" si="19"/>
        <v>0.015811388300841896</v>
      </c>
    </row>
    <row r="131" spans="2:13" ht="12.75">
      <c r="B131" s="2">
        <f t="shared" si="24"/>
        <v>46.85197466356575</v>
      </c>
      <c r="C131">
        <f t="shared" si="25"/>
        <v>468519.7466356575</v>
      </c>
      <c r="D131">
        <f t="shared" si="26"/>
        <v>447402355.4580381</v>
      </c>
      <c r="E131">
        <v>410000000</v>
      </c>
      <c r="F131">
        <f t="shared" si="27"/>
        <v>1.2039728043259361</v>
      </c>
      <c r="G131">
        <v>0.05</v>
      </c>
      <c r="H131">
        <v>0.2</v>
      </c>
      <c r="I131">
        <v>0.01</v>
      </c>
      <c r="J131">
        <v>0.1</v>
      </c>
      <c r="K131">
        <v>0.03</v>
      </c>
      <c r="L131">
        <f t="shared" si="18"/>
        <v>3.3333333333333335</v>
      </c>
      <c r="M131">
        <f t="shared" si="19"/>
        <v>0.01825741858350554</v>
      </c>
    </row>
    <row r="132" spans="2:13" ht="12.75">
      <c r="B132" s="2">
        <f t="shared" si="24"/>
        <v>75.7853742937827</v>
      </c>
      <c r="C132">
        <f t="shared" si="25"/>
        <v>757853.7429378269</v>
      </c>
      <c r="D132">
        <f t="shared" si="26"/>
        <v>482463549.10735106</v>
      </c>
      <c r="E132">
        <v>410000000</v>
      </c>
      <c r="F132">
        <f t="shared" si="27"/>
        <v>1.6094379124341003</v>
      </c>
      <c r="G132">
        <v>0.05</v>
      </c>
      <c r="H132">
        <v>0.2</v>
      </c>
      <c r="I132">
        <v>0.01</v>
      </c>
      <c r="J132">
        <v>0.1</v>
      </c>
      <c r="K132">
        <v>0.02</v>
      </c>
      <c r="L132">
        <f t="shared" si="18"/>
        <v>5</v>
      </c>
      <c r="M132">
        <f t="shared" si="19"/>
        <v>0.022360679774997897</v>
      </c>
    </row>
    <row r="133" spans="2:13" ht="12.75">
      <c r="B133" s="2">
        <f t="shared" si="24"/>
        <v>29.448580377441175</v>
      </c>
      <c r="C133">
        <f t="shared" si="25"/>
        <v>294485.80377441173</v>
      </c>
      <c r="D133">
        <f t="shared" si="26"/>
        <v>374950093.9322788</v>
      </c>
      <c r="E133">
        <v>410000000</v>
      </c>
      <c r="F133">
        <f t="shared" si="27"/>
        <v>0.10536051565782635</v>
      </c>
      <c r="G133">
        <v>0.05</v>
      </c>
      <c r="H133">
        <v>0.2</v>
      </c>
      <c r="I133">
        <v>0.015</v>
      </c>
      <c r="J133">
        <v>0.1</v>
      </c>
      <c r="K133">
        <v>0.09</v>
      </c>
      <c r="L133">
        <f t="shared" si="18"/>
        <v>1.1111111111111112</v>
      </c>
      <c r="M133">
        <f t="shared" si="19"/>
        <v>0.015811388300841896</v>
      </c>
    </row>
    <row r="134" spans="2:13" ht="12.75">
      <c r="B134" s="2">
        <f t="shared" si="24"/>
        <v>34.548471897767286</v>
      </c>
      <c r="C134">
        <f t="shared" si="25"/>
        <v>345484.71897767286</v>
      </c>
      <c r="D134">
        <f t="shared" si="26"/>
        <v>391007802.36841565</v>
      </c>
      <c r="E134">
        <v>410000000</v>
      </c>
      <c r="F134">
        <f t="shared" si="27"/>
        <v>0.22314355131420976</v>
      </c>
      <c r="G134">
        <v>0.05</v>
      </c>
      <c r="H134">
        <v>0.2</v>
      </c>
      <c r="I134">
        <v>0.015</v>
      </c>
      <c r="J134">
        <v>0.1</v>
      </c>
      <c r="K134">
        <v>0.08</v>
      </c>
      <c r="L134">
        <f t="shared" si="18"/>
        <v>1.25</v>
      </c>
      <c r="M134">
        <f t="shared" si="19"/>
        <v>0.016770509831248424</v>
      </c>
    </row>
    <row r="135" spans="2:13" ht="12.75">
      <c r="B135" s="2">
        <f t="shared" si="24"/>
        <v>40.66456517771863</v>
      </c>
      <c r="C135">
        <f t="shared" si="25"/>
        <v>406645.6517771863</v>
      </c>
      <c r="D135">
        <f t="shared" si="26"/>
        <v>402699199.6209016</v>
      </c>
      <c r="E135">
        <v>410000000</v>
      </c>
      <c r="F135">
        <f t="shared" si="27"/>
        <v>0.3566749439387324</v>
      </c>
      <c r="G135">
        <v>0.05</v>
      </c>
      <c r="H135">
        <v>0.2</v>
      </c>
      <c r="I135">
        <v>0.015</v>
      </c>
      <c r="J135">
        <v>0.1</v>
      </c>
      <c r="K135">
        <v>0.07</v>
      </c>
      <c r="L135">
        <f t="shared" si="18"/>
        <v>1.4285714285714286</v>
      </c>
      <c r="M135">
        <f t="shared" si="19"/>
        <v>0.017928429140015904</v>
      </c>
    </row>
    <row r="136" spans="2:13" ht="12.75">
      <c r="B136" s="2">
        <f t="shared" si="24"/>
        <v>48.71668823222919</v>
      </c>
      <c r="C136">
        <f t="shared" si="25"/>
        <v>487166.8823222919</v>
      </c>
      <c r="D136">
        <f t="shared" si="26"/>
        <v>413519125.98445976</v>
      </c>
      <c r="E136">
        <v>410000000</v>
      </c>
      <c r="F136">
        <f t="shared" si="27"/>
        <v>0.5108256237659907</v>
      </c>
      <c r="G136">
        <v>0.05</v>
      </c>
      <c r="H136">
        <v>0.2</v>
      </c>
      <c r="I136">
        <v>0.015</v>
      </c>
      <c r="J136">
        <v>0.1</v>
      </c>
      <c r="K136">
        <v>0.06</v>
      </c>
      <c r="L136">
        <f t="shared" si="18"/>
        <v>1.6666666666666667</v>
      </c>
      <c r="M136">
        <f t="shared" si="19"/>
        <v>0.019364916731037084</v>
      </c>
    </row>
    <row r="137" spans="2:13" ht="12.75">
      <c r="B137" s="2">
        <f t="shared" si="24"/>
        <v>60.12930830481245</v>
      </c>
      <c r="C137">
        <f t="shared" si="25"/>
        <v>601293.0830481244</v>
      </c>
      <c r="D137">
        <f t="shared" si="26"/>
        <v>425326856.1300149</v>
      </c>
      <c r="E137">
        <v>410000000</v>
      </c>
      <c r="F137">
        <f t="shared" si="27"/>
        <v>0.6931471805599453</v>
      </c>
      <c r="G137">
        <v>0.05</v>
      </c>
      <c r="H137">
        <v>0.2</v>
      </c>
      <c r="I137">
        <v>0.015</v>
      </c>
      <c r="J137">
        <v>0.1</v>
      </c>
      <c r="K137">
        <v>0.05</v>
      </c>
      <c r="L137">
        <f t="shared" si="18"/>
        <v>2</v>
      </c>
      <c r="M137">
        <f t="shared" si="19"/>
        <v>0.021213203435596423</v>
      </c>
    </row>
    <row r="138" spans="2:13" ht="12.75">
      <c r="B138" s="2">
        <f t="shared" si="24"/>
        <v>77.84008461034465</v>
      </c>
      <c r="C138">
        <f t="shared" si="25"/>
        <v>778400.8461034464</v>
      </c>
      <c r="D138">
        <f t="shared" si="26"/>
        <v>440483742.8081637</v>
      </c>
      <c r="E138">
        <v>410000000</v>
      </c>
      <c r="F138">
        <f t="shared" si="27"/>
        <v>0.9162907318741551</v>
      </c>
      <c r="G138">
        <v>0.05</v>
      </c>
      <c r="H138">
        <v>0.2</v>
      </c>
      <c r="I138">
        <v>0.015</v>
      </c>
      <c r="J138">
        <v>0.1</v>
      </c>
      <c r="K138">
        <v>0.04</v>
      </c>
      <c r="L138">
        <f t="shared" si="18"/>
        <v>2.5</v>
      </c>
      <c r="M138">
        <f t="shared" si="19"/>
        <v>0.023717082451262844</v>
      </c>
    </row>
    <row r="139" spans="2:13" ht="12.75">
      <c r="B139" s="2">
        <f t="shared" si="24"/>
        <v>52.75245296917007</v>
      </c>
      <c r="C139">
        <f t="shared" si="25"/>
        <v>527524.5296917007</v>
      </c>
      <c r="D139">
        <f t="shared" si="26"/>
        <v>377810730.77614164</v>
      </c>
      <c r="E139">
        <v>410000000</v>
      </c>
      <c r="F139">
        <f t="shared" si="27"/>
        <v>0.10536051565782635</v>
      </c>
      <c r="G139">
        <v>0.05</v>
      </c>
      <c r="H139">
        <v>0.2</v>
      </c>
      <c r="I139">
        <v>0.02</v>
      </c>
      <c r="J139">
        <v>0.1</v>
      </c>
      <c r="K139">
        <v>0.09</v>
      </c>
      <c r="L139">
        <f t="shared" si="18"/>
        <v>1.1111111111111112</v>
      </c>
      <c r="M139">
        <f t="shared" si="19"/>
        <v>0.021081851067789197</v>
      </c>
    </row>
    <row r="140" spans="2:13" ht="12.75">
      <c r="B140" s="2">
        <f t="shared" si="24"/>
        <v>61.97618829838112</v>
      </c>
      <c r="C140">
        <f t="shared" si="25"/>
        <v>619761.8829838112</v>
      </c>
      <c r="D140">
        <f t="shared" si="26"/>
        <v>394551746.2336461</v>
      </c>
      <c r="E140">
        <v>410000000</v>
      </c>
      <c r="F140">
        <f t="shared" si="27"/>
        <v>0.22314355131420976</v>
      </c>
      <c r="G140">
        <v>0.05</v>
      </c>
      <c r="H140">
        <v>0.2</v>
      </c>
      <c r="I140">
        <v>0.02</v>
      </c>
      <c r="J140">
        <v>0.1</v>
      </c>
      <c r="K140">
        <v>0.08</v>
      </c>
      <c r="L140">
        <f t="shared" si="18"/>
        <v>1.25</v>
      </c>
      <c r="M140">
        <f t="shared" si="19"/>
        <v>0.022360679774997897</v>
      </c>
    </row>
    <row r="141" spans="2:13" ht="12.75">
      <c r="B141" s="2">
        <f t="shared" si="24"/>
        <v>73.08830181421607</v>
      </c>
      <c r="C141">
        <f t="shared" si="25"/>
        <v>730883.0181421606</v>
      </c>
      <c r="D141">
        <f t="shared" si="26"/>
        <v>407131806.0061056</v>
      </c>
      <c r="E141">
        <v>410000000</v>
      </c>
      <c r="F141">
        <f t="shared" si="27"/>
        <v>0.3566749439387324</v>
      </c>
      <c r="G141">
        <v>0.05</v>
      </c>
      <c r="H141">
        <v>0.2</v>
      </c>
      <c r="I141">
        <v>0.02</v>
      </c>
      <c r="J141">
        <v>0.1</v>
      </c>
      <c r="K141">
        <v>0.07</v>
      </c>
      <c r="L141">
        <f t="shared" si="18"/>
        <v>1.4285714285714286</v>
      </c>
      <c r="M141">
        <f t="shared" si="19"/>
        <v>0.023904572186687872</v>
      </c>
    </row>
    <row r="142" spans="2:13" ht="12.75">
      <c r="B142" s="2">
        <f t="shared" si="24"/>
        <v>87.79852040570847</v>
      </c>
      <c r="C142">
        <f t="shared" si="25"/>
        <v>877985.2040570847</v>
      </c>
      <c r="D142">
        <f t="shared" si="26"/>
        <v>419206075.275537</v>
      </c>
      <c r="E142">
        <v>410000000</v>
      </c>
      <c r="F142">
        <f t="shared" si="27"/>
        <v>0.5108256237659907</v>
      </c>
      <c r="G142">
        <v>0.05</v>
      </c>
      <c r="H142">
        <v>0.2</v>
      </c>
      <c r="I142">
        <v>0.02</v>
      </c>
      <c r="J142">
        <v>0.1</v>
      </c>
      <c r="K142">
        <v>0.06</v>
      </c>
      <c r="L142">
        <f t="shared" si="18"/>
        <v>1.6666666666666667</v>
      </c>
      <c r="M142">
        <f t="shared" si="19"/>
        <v>0.025819888974716113</v>
      </c>
    </row>
    <row r="143" spans="2:13" ht="12.75">
      <c r="B143" s="2">
        <f t="shared" si="24"/>
        <v>83.04980336909767</v>
      </c>
      <c r="C143">
        <f t="shared" si="25"/>
        <v>830498.0336909768</v>
      </c>
      <c r="D143">
        <f t="shared" si="26"/>
        <v>380671367.6200046</v>
      </c>
      <c r="E143">
        <v>410000000</v>
      </c>
      <c r="F143">
        <f t="shared" si="27"/>
        <v>0.10536051565782635</v>
      </c>
      <c r="G143">
        <v>0.05</v>
      </c>
      <c r="H143">
        <v>0.2</v>
      </c>
      <c r="I143">
        <v>0.025</v>
      </c>
      <c r="J143">
        <v>0.1</v>
      </c>
      <c r="K143">
        <v>0.09</v>
      </c>
      <c r="L143">
        <f t="shared" si="18"/>
        <v>1.1111111111111112</v>
      </c>
      <c r="M143">
        <f t="shared" si="19"/>
        <v>0.026352313834736497</v>
      </c>
    </row>
    <row r="144" spans="2:13" ht="12.75">
      <c r="B144" s="2">
        <f t="shared" si="24"/>
        <v>97.707610938643</v>
      </c>
      <c r="C144">
        <f t="shared" si="25"/>
        <v>977076.10938643</v>
      </c>
      <c r="D144">
        <f t="shared" si="26"/>
        <v>398095690.0988764</v>
      </c>
      <c r="E144">
        <v>410000000</v>
      </c>
      <c r="F144">
        <f t="shared" si="27"/>
        <v>0.22314355131420976</v>
      </c>
      <c r="G144">
        <v>0.05</v>
      </c>
      <c r="H144">
        <v>0.2</v>
      </c>
      <c r="I144">
        <v>0.025</v>
      </c>
      <c r="J144">
        <v>0.1</v>
      </c>
      <c r="K144">
        <v>0.08</v>
      </c>
      <c r="L144">
        <f t="shared" si="18"/>
        <v>1.25</v>
      </c>
      <c r="M144">
        <f t="shared" si="19"/>
        <v>0.027950849718747374</v>
      </c>
    </row>
    <row r="145" spans="2:13" ht="12.75">
      <c r="B145" s="2">
        <f t="shared" si="24"/>
        <v>115.44381767576236</v>
      </c>
      <c r="C145">
        <f t="shared" si="25"/>
        <v>1154438.1767576237</v>
      </c>
      <c r="D145">
        <f t="shared" si="26"/>
        <v>411564412.3913097</v>
      </c>
      <c r="E145">
        <v>410000000</v>
      </c>
      <c r="F145">
        <f t="shared" si="27"/>
        <v>0.3566749439387324</v>
      </c>
      <c r="G145">
        <v>0.05</v>
      </c>
      <c r="H145">
        <v>0.2</v>
      </c>
      <c r="I145">
        <v>0.025</v>
      </c>
      <c r="J145">
        <v>0.1</v>
      </c>
      <c r="K145">
        <v>0.07</v>
      </c>
      <c r="L145">
        <f t="shared" si="18"/>
        <v>1.4285714285714286</v>
      </c>
      <c r="M145">
        <f t="shared" si="19"/>
        <v>0.029880715233359844</v>
      </c>
    </row>
    <row r="146" spans="1:13" ht="12.75">
      <c r="A146" t="s">
        <v>19</v>
      </c>
      <c r="B146" s="2">
        <f>+C146/10000</f>
        <v>9.672822640309652</v>
      </c>
      <c r="C146">
        <f>+E146*POWER(LN(J146/K146),G146)*((3.1416*J146*POWER(I146,2))/(K146))*(1+(2*H146*POWER(J146*POWER(I146,2)/K146,0.5))/(3*K146))</f>
        <v>96728.22640309653</v>
      </c>
      <c r="D146">
        <f>+E146*POWER(LN(J146/K146),G146)*(1+(2*H146*POWER(J146*POWER(I146,2)/K146,0.5))/(3*K146))</f>
        <v>277105308.6414148</v>
      </c>
      <c r="E146">
        <v>400000000</v>
      </c>
      <c r="F146">
        <f>LN(J146/K146)</f>
        <v>0.10536051565782635</v>
      </c>
      <c r="G146">
        <v>0.17</v>
      </c>
      <c r="H146">
        <v>0.2</v>
      </c>
      <c r="I146">
        <v>0.01</v>
      </c>
      <c r="J146">
        <v>0.1</v>
      </c>
      <c r="K146">
        <v>0.09</v>
      </c>
      <c r="L146">
        <f aca="true" t="shared" si="28" ref="L146:L167">+J146/K146</f>
        <v>1.1111111111111112</v>
      </c>
      <c r="M146">
        <f aca="true" t="shared" si="29" ref="M146:M167">+POWER(J146*I146*I146/K146,0.5)</f>
        <v>0.010540925533894598</v>
      </c>
    </row>
    <row r="147" spans="2:13" ht="12.75">
      <c r="B147" s="2">
        <f aca="true" t="shared" si="30" ref="B147:B168">+C147/10000</f>
        <v>12.399333915434951</v>
      </c>
      <c r="C147">
        <f aca="true" t="shared" si="31" ref="C147:C168">+E147*POWER(LN(J147/K147),G147)*((3.1416*J147*POWER(I147,2))/(K147))*(1+(2*H147*POWER(J147*POWER(I147,2)/K147,0.5))/(3*K147))</f>
        <v>123993.33915434951</v>
      </c>
      <c r="D147">
        <f aca="true" t="shared" si="32" ref="D147:D168">+E147*POWER(LN(J147/K147),G147)*(1+(2*H147*POWER(J147*POWER(I147,2)/K147,0.5))/(3*K147))</f>
        <v>315745707.0393418</v>
      </c>
      <c r="E147">
        <v>400000000</v>
      </c>
      <c r="F147">
        <f aca="true" t="shared" si="33" ref="F147:F168">LN(J147/K147)</f>
        <v>0.22314355131420976</v>
      </c>
      <c r="G147">
        <v>0.17</v>
      </c>
      <c r="H147">
        <v>0.2</v>
      </c>
      <c r="I147">
        <v>0.01</v>
      </c>
      <c r="J147">
        <v>0.1</v>
      </c>
      <c r="K147">
        <v>0.08</v>
      </c>
      <c r="L147">
        <f t="shared" si="28"/>
        <v>1.25</v>
      </c>
      <c r="M147">
        <f t="shared" si="29"/>
        <v>0.011180339887498949</v>
      </c>
    </row>
    <row r="148" spans="2:13" ht="12.75">
      <c r="B148" s="2">
        <f t="shared" si="30"/>
        <v>15.409039703814493</v>
      </c>
      <c r="C148">
        <f t="shared" si="31"/>
        <v>154090.39703814493</v>
      </c>
      <c r="D148">
        <f t="shared" si="32"/>
        <v>343338674.3274174</v>
      </c>
      <c r="E148">
        <v>400000000</v>
      </c>
      <c r="F148">
        <f t="shared" si="33"/>
        <v>0.3566749439387324</v>
      </c>
      <c r="G148">
        <v>0.17</v>
      </c>
      <c r="H148">
        <v>0.2</v>
      </c>
      <c r="I148">
        <v>0.01</v>
      </c>
      <c r="J148">
        <v>0.1</v>
      </c>
      <c r="K148">
        <v>0.07</v>
      </c>
      <c r="L148">
        <f t="shared" si="28"/>
        <v>1.4285714285714286</v>
      </c>
      <c r="M148">
        <f t="shared" si="29"/>
        <v>0.011952286093343936</v>
      </c>
    </row>
    <row r="149" spans="2:13" ht="12.75">
      <c r="B149" s="2">
        <f t="shared" si="30"/>
        <v>19.219849412393934</v>
      </c>
      <c r="C149">
        <f t="shared" si="31"/>
        <v>192198.49412393934</v>
      </c>
      <c r="D149">
        <f t="shared" si="32"/>
        <v>367071226.3635205</v>
      </c>
      <c r="E149">
        <v>400000000</v>
      </c>
      <c r="F149">
        <f t="shared" si="33"/>
        <v>0.5108256237659907</v>
      </c>
      <c r="G149">
        <v>0.17</v>
      </c>
      <c r="H149">
        <v>0.2</v>
      </c>
      <c r="I149">
        <v>0.01</v>
      </c>
      <c r="J149">
        <v>0.1</v>
      </c>
      <c r="K149">
        <v>0.06</v>
      </c>
      <c r="L149">
        <f t="shared" si="28"/>
        <v>1.6666666666666667</v>
      </c>
      <c r="M149">
        <f t="shared" si="29"/>
        <v>0.012909944487358056</v>
      </c>
    </row>
    <row r="150" spans="2:13" ht="12.75">
      <c r="B150" s="2">
        <f t="shared" si="30"/>
        <v>24.50519675680212</v>
      </c>
      <c r="C150">
        <f t="shared" si="31"/>
        <v>245051.9675680212</v>
      </c>
      <c r="D150">
        <f t="shared" si="32"/>
        <v>390011407.5121296</v>
      </c>
      <c r="E150">
        <v>400000000</v>
      </c>
      <c r="F150">
        <f t="shared" si="33"/>
        <v>0.6931471805599453</v>
      </c>
      <c r="G150">
        <v>0.17</v>
      </c>
      <c r="H150">
        <v>0.2</v>
      </c>
      <c r="I150">
        <v>0.01</v>
      </c>
      <c r="J150">
        <v>0.1</v>
      </c>
      <c r="K150">
        <v>0.05</v>
      </c>
      <c r="L150">
        <f t="shared" si="28"/>
        <v>2</v>
      </c>
      <c r="M150">
        <f t="shared" si="29"/>
        <v>0.01414213562373095</v>
      </c>
    </row>
    <row r="151" spans="2:13" ht="12.75">
      <c r="B151" s="2">
        <f t="shared" si="30"/>
        <v>32.5839012051655</v>
      </c>
      <c r="C151">
        <f t="shared" si="31"/>
        <v>325839.01205165504</v>
      </c>
      <c r="D151">
        <f t="shared" si="32"/>
        <v>414870145.21473783</v>
      </c>
      <c r="E151">
        <v>400000000</v>
      </c>
      <c r="F151">
        <f t="shared" si="33"/>
        <v>0.9162907318741551</v>
      </c>
      <c r="G151">
        <v>0.17</v>
      </c>
      <c r="H151">
        <v>0.2</v>
      </c>
      <c r="I151">
        <v>0.01</v>
      </c>
      <c r="J151">
        <v>0.1</v>
      </c>
      <c r="K151">
        <v>0.04</v>
      </c>
      <c r="L151">
        <f t="shared" si="28"/>
        <v>2.5</v>
      </c>
      <c r="M151">
        <f t="shared" si="29"/>
        <v>0.015811388300841896</v>
      </c>
    </row>
    <row r="152" spans="2:13" ht="12.75">
      <c r="B152" s="2">
        <f t="shared" si="30"/>
        <v>46.73885141572179</v>
      </c>
      <c r="C152">
        <f t="shared" si="31"/>
        <v>467388.5141572179</v>
      </c>
      <c r="D152">
        <f t="shared" si="32"/>
        <v>446322110.53974205</v>
      </c>
      <c r="E152">
        <v>400000000</v>
      </c>
      <c r="F152">
        <f t="shared" si="33"/>
        <v>1.2039728043259361</v>
      </c>
      <c r="G152">
        <v>0.17</v>
      </c>
      <c r="H152">
        <v>0.2</v>
      </c>
      <c r="I152">
        <v>0.01</v>
      </c>
      <c r="J152">
        <v>0.1</v>
      </c>
      <c r="K152">
        <v>0.03</v>
      </c>
      <c r="L152">
        <f t="shared" si="28"/>
        <v>3.3333333333333335</v>
      </c>
      <c r="M152">
        <f t="shared" si="29"/>
        <v>0.01825741858350554</v>
      </c>
    </row>
    <row r="153" spans="2:13" ht="12.75">
      <c r="B153" s="2">
        <f t="shared" si="30"/>
        <v>78.28209535525998</v>
      </c>
      <c r="C153">
        <f t="shared" si="31"/>
        <v>782820.9535525998</v>
      </c>
      <c r="D153">
        <f t="shared" si="32"/>
        <v>498358131.8771326</v>
      </c>
      <c r="E153">
        <v>400000000</v>
      </c>
      <c r="F153">
        <f t="shared" si="33"/>
        <v>1.6094379124341003</v>
      </c>
      <c r="G153">
        <v>0.17</v>
      </c>
      <c r="H153">
        <v>0.2</v>
      </c>
      <c r="I153">
        <v>0.01</v>
      </c>
      <c r="J153">
        <v>0.1</v>
      </c>
      <c r="K153">
        <v>0.02</v>
      </c>
      <c r="L153">
        <f t="shared" si="28"/>
        <v>5</v>
      </c>
      <c r="M153">
        <f t="shared" si="29"/>
        <v>0.022360679774997897</v>
      </c>
    </row>
    <row r="154" spans="2:13" ht="12.75">
      <c r="B154" s="2">
        <f t="shared" si="30"/>
        <v>21.931172192829116</v>
      </c>
      <c r="C154">
        <f t="shared" si="31"/>
        <v>219311.72192829117</v>
      </c>
      <c r="D154">
        <f t="shared" si="32"/>
        <v>279235704.0085194</v>
      </c>
      <c r="E154">
        <v>400000000</v>
      </c>
      <c r="F154">
        <f t="shared" si="33"/>
        <v>0.10536051565782635</v>
      </c>
      <c r="G154">
        <v>0.17</v>
      </c>
      <c r="H154">
        <v>0.2</v>
      </c>
      <c r="I154">
        <v>0.015</v>
      </c>
      <c r="J154">
        <v>0.1</v>
      </c>
      <c r="K154">
        <v>0.09</v>
      </c>
      <c r="L154">
        <f t="shared" si="28"/>
        <v>1.1111111111111112</v>
      </c>
      <c r="M154">
        <f t="shared" si="29"/>
        <v>0.015811388300841896</v>
      </c>
    </row>
    <row r="155" spans="2:13" ht="12.75">
      <c r="B155" s="2">
        <f t="shared" si="30"/>
        <v>28.153675361181296</v>
      </c>
      <c r="C155">
        <f t="shared" si="31"/>
        <v>281536.75361181295</v>
      </c>
      <c r="D155">
        <f t="shared" si="32"/>
        <v>318633679.7802257</v>
      </c>
      <c r="E155">
        <v>400000000</v>
      </c>
      <c r="F155">
        <f t="shared" si="33"/>
        <v>0.22314355131420976</v>
      </c>
      <c r="G155">
        <v>0.17</v>
      </c>
      <c r="H155">
        <v>0.2</v>
      </c>
      <c r="I155">
        <v>0.015</v>
      </c>
      <c r="J155">
        <v>0.1</v>
      </c>
      <c r="K155">
        <v>0.08</v>
      </c>
      <c r="L155">
        <f t="shared" si="28"/>
        <v>1.25</v>
      </c>
      <c r="M155">
        <f t="shared" si="29"/>
        <v>0.016770509831248424</v>
      </c>
    </row>
    <row r="156" spans="2:13" ht="12.75">
      <c r="B156" s="2">
        <f t="shared" si="30"/>
        <v>35.056211435630274</v>
      </c>
      <c r="C156">
        <f t="shared" si="31"/>
        <v>350562.1143563028</v>
      </c>
      <c r="D156">
        <f t="shared" si="32"/>
        <v>347159946.8769092</v>
      </c>
      <c r="E156">
        <v>400000000</v>
      </c>
      <c r="F156">
        <f t="shared" si="33"/>
        <v>0.3566749439387324</v>
      </c>
      <c r="G156">
        <v>0.17</v>
      </c>
      <c r="H156">
        <v>0.2</v>
      </c>
      <c r="I156">
        <v>0.015</v>
      </c>
      <c r="J156">
        <v>0.1</v>
      </c>
      <c r="K156">
        <v>0.07</v>
      </c>
      <c r="L156">
        <f t="shared" si="28"/>
        <v>1.4285714285714286</v>
      </c>
      <c r="M156">
        <f t="shared" si="29"/>
        <v>0.017928429140015904</v>
      </c>
    </row>
    <row r="157" spans="2:13" ht="12.75">
      <c r="B157" s="2">
        <f t="shared" si="30"/>
        <v>43.84767930466193</v>
      </c>
      <c r="C157">
        <f t="shared" si="31"/>
        <v>438476.79304661934</v>
      </c>
      <c r="D157">
        <f t="shared" si="32"/>
        <v>372189791.2287746</v>
      </c>
      <c r="E157">
        <v>400000000</v>
      </c>
      <c r="F157">
        <f t="shared" si="33"/>
        <v>0.5108256237659907</v>
      </c>
      <c r="G157">
        <v>0.17</v>
      </c>
      <c r="H157">
        <v>0.2</v>
      </c>
      <c r="I157">
        <v>0.015</v>
      </c>
      <c r="J157">
        <v>0.1</v>
      </c>
      <c r="K157">
        <v>0.06</v>
      </c>
      <c r="L157">
        <f t="shared" si="28"/>
        <v>1.6666666666666667</v>
      </c>
      <c r="M157">
        <f t="shared" si="29"/>
        <v>0.019364916731037084</v>
      </c>
    </row>
    <row r="158" spans="2:13" ht="12.75">
      <c r="B158" s="2">
        <f t="shared" si="30"/>
        <v>56.13857673779527</v>
      </c>
      <c r="C158">
        <f t="shared" si="31"/>
        <v>561385.7673779527</v>
      </c>
      <c r="D158">
        <f t="shared" si="32"/>
        <v>397098270.7876756</v>
      </c>
      <c r="E158">
        <v>400000000</v>
      </c>
      <c r="F158">
        <f t="shared" si="33"/>
        <v>0.6931471805599453</v>
      </c>
      <c r="G158">
        <v>0.17</v>
      </c>
      <c r="H158">
        <v>0.2</v>
      </c>
      <c r="I158">
        <v>0.015</v>
      </c>
      <c r="J158">
        <v>0.1</v>
      </c>
      <c r="K158">
        <v>0.05</v>
      </c>
      <c r="L158">
        <f t="shared" si="28"/>
        <v>2</v>
      </c>
      <c r="M158">
        <f t="shared" si="29"/>
        <v>0.021213203435596423</v>
      </c>
    </row>
    <row r="159" spans="2:13" ht="12.75">
      <c r="B159" s="2">
        <f t="shared" si="30"/>
        <v>75.14903864606313</v>
      </c>
      <c r="C159">
        <f t="shared" si="31"/>
        <v>751490.3864606314</v>
      </c>
      <c r="D159">
        <f t="shared" si="32"/>
        <v>425255573.35858953</v>
      </c>
      <c r="E159">
        <v>400000000</v>
      </c>
      <c r="F159">
        <f t="shared" si="33"/>
        <v>0.9162907318741551</v>
      </c>
      <c r="G159">
        <v>0.17</v>
      </c>
      <c r="H159">
        <v>0.2</v>
      </c>
      <c r="I159">
        <v>0.015</v>
      </c>
      <c r="J159">
        <v>0.1</v>
      </c>
      <c r="K159">
        <v>0.04</v>
      </c>
      <c r="L159">
        <f t="shared" si="28"/>
        <v>2.5</v>
      </c>
      <c r="M159">
        <f t="shared" si="29"/>
        <v>0.023717082451262844</v>
      </c>
    </row>
    <row r="160" spans="2:13" ht="12.75">
      <c r="B160" s="2">
        <f t="shared" si="30"/>
        <v>39.286210568820465</v>
      </c>
      <c r="C160">
        <f t="shared" si="31"/>
        <v>392862.10568820464</v>
      </c>
      <c r="D160">
        <f t="shared" si="32"/>
        <v>281366099.375624</v>
      </c>
      <c r="E160">
        <v>400000000</v>
      </c>
      <c r="F160">
        <f t="shared" si="33"/>
        <v>0.10536051565782635</v>
      </c>
      <c r="G160">
        <v>0.17</v>
      </c>
      <c r="H160">
        <v>0.2</v>
      </c>
      <c r="I160">
        <v>0.02</v>
      </c>
      <c r="J160">
        <v>0.1</v>
      </c>
      <c r="K160">
        <v>0.09</v>
      </c>
      <c r="L160">
        <f t="shared" si="28"/>
        <v>1.1111111111111112</v>
      </c>
      <c r="M160">
        <f t="shared" si="29"/>
        <v>0.021081851067789197</v>
      </c>
    </row>
    <row r="161" spans="2:13" ht="12.75">
      <c r="B161" s="2">
        <f t="shared" si="30"/>
        <v>50.504621178015896</v>
      </c>
      <c r="C161">
        <f t="shared" si="31"/>
        <v>505046.211780159</v>
      </c>
      <c r="D161">
        <f t="shared" si="32"/>
        <v>321521652.5211097</v>
      </c>
      <c r="E161">
        <v>400000000</v>
      </c>
      <c r="F161">
        <f t="shared" si="33"/>
        <v>0.22314355131420976</v>
      </c>
      <c r="G161">
        <v>0.17</v>
      </c>
      <c r="H161">
        <v>0.2</v>
      </c>
      <c r="I161">
        <v>0.02</v>
      </c>
      <c r="J161">
        <v>0.1</v>
      </c>
      <c r="K161">
        <v>0.08</v>
      </c>
      <c r="L161">
        <f t="shared" si="28"/>
        <v>1.25</v>
      </c>
      <c r="M161">
        <f t="shared" si="29"/>
        <v>0.022360679774997897</v>
      </c>
    </row>
    <row r="162" spans="2:13" ht="12.75">
      <c r="B162" s="2">
        <f t="shared" si="30"/>
        <v>63.0081485114275</v>
      </c>
      <c r="C162">
        <f t="shared" si="31"/>
        <v>630081.485114275</v>
      </c>
      <c r="D162">
        <f t="shared" si="32"/>
        <v>350981219.42640096</v>
      </c>
      <c r="E162">
        <v>400000000</v>
      </c>
      <c r="F162">
        <f t="shared" si="33"/>
        <v>0.3566749439387324</v>
      </c>
      <c r="G162">
        <v>0.17</v>
      </c>
      <c r="H162">
        <v>0.2</v>
      </c>
      <c r="I162">
        <v>0.02</v>
      </c>
      <c r="J162">
        <v>0.1</v>
      </c>
      <c r="K162">
        <v>0.07</v>
      </c>
      <c r="L162">
        <f t="shared" si="28"/>
        <v>1.4285714285714286</v>
      </c>
      <c r="M162">
        <f t="shared" si="29"/>
        <v>0.023904572186687872</v>
      </c>
    </row>
    <row r="163" spans="2:13" ht="12.75">
      <c r="B163" s="2">
        <f t="shared" si="30"/>
        <v>79.0234621003334</v>
      </c>
      <c r="C163">
        <f t="shared" si="31"/>
        <v>790234.6210033341</v>
      </c>
      <c r="D163">
        <f t="shared" si="32"/>
        <v>377308356.09402883</v>
      </c>
      <c r="E163">
        <v>400000000</v>
      </c>
      <c r="F163">
        <f t="shared" si="33"/>
        <v>0.5108256237659907</v>
      </c>
      <c r="G163">
        <v>0.17</v>
      </c>
      <c r="H163">
        <v>0.2</v>
      </c>
      <c r="I163">
        <v>0.02</v>
      </c>
      <c r="J163">
        <v>0.1</v>
      </c>
      <c r="K163">
        <v>0.06</v>
      </c>
      <c r="L163">
        <f t="shared" si="28"/>
        <v>1.6666666666666667</v>
      </c>
      <c r="M163">
        <f t="shared" si="29"/>
        <v>0.025819888974716113</v>
      </c>
    </row>
    <row r="164" spans="2:13" ht="12.75">
      <c r="B164" s="2">
        <f t="shared" si="30"/>
        <v>101.58304137384134</v>
      </c>
      <c r="C164">
        <f t="shared" si="31"/>
        <v>1015830.4137384134</v>
      </c>
      <c r="D164">
        <f t="shared" si="32"/>
        <v>404185134.0632216</v>
      </c>
      <c r="E164">
        <v>400000000</v>
      </c>
      <c r="F164">
        <f t="shared" si="33"/>
        <v>0.6931471805599453</v>
      </c>
      <c r="G164">
        <v>0.17</v>
      </c>
      <c r="H164">
        <v>0.2</v>
      </c>
      <c r="I164">
        <v>0.02</v>
      </c>
      <c r="J164">
        <v>0.1</v>
      </c>
      <c r="K164">
        <v>0.05</v>
      </c>
      <c r="L164">
        <f t="shared" si="28"/>
        <v>2</v>
      </c>
      <c r="M164">
        <f t="shared" si="29"/>
        <v>0.0282842712474619</v>
      </c>
    </row>
    <row r="165" spans="2:13" ht="12.75">
      <c r="B165" s="2">
        <f t="shared" si="30"/>
        <v>61.849485269705326</v>
      </c>
      <c r="C165">
        <f t="shared" si="31"/>
        <v>618494.8526970532</v>
      </c>
      <c r="D165">
        <f t="shared" si="32"/>
        <v>283496494.74272865</v>
      </c>
      <c r="E165">
        <v>400000000</v>
      </c>
      <c r="F165">
        <f t="shared" si="33"/>
        <v>0.10536051565782635</v>
      </c>
      <c r="G165">
        <v>0.17</v>
      </c>
      <c r="H165">
        <v>0.2</v>
      </c>
      <c r="I165">
        <v>0.025</v>
      </c>
      <c r="J165">
        <v>0.1</v>
      </c>
      <c r="K165">
        <v>0.09</v>
      </c>
      <c r="L165">
        <f t="shared" si="28"/>
        <v>1.1111111111111112</v>
      </c>
      <c r="M165">
        <f t="shared" si="29"/>
        <v>0.026352313834736497</v>
      </c>
    </row>
    <row r="166" spans="2:13" ht="12.75">
      <c r="B166" s="2">
        <f t="shared" si="30"/>
        <v>79.62228740024055</v>
      </c>
      <c r="C166">
        <f t="shared" si="31"/>
        <v>796222.8740024056</v>
      </c>
      <c r="D166">
        <f t="shared" si="32"/>
        <v>324409625.2619936</v>
      </c>
      <c r="E166">
        <v>400000000</v>
      </c>
      <c r="F166">
        <f t="shared" si="33"/>
        <v>0.22314355131420976</v>
      </c>
      <c r="G166">
        <v>0.17</v>
      </c>
      <c r="H166">
        <v>0.2</v>
      </c>
      <c r="I166">
        <v>0.025</v>
      </c>
      <c r="J166">
        <v>0.1</v>
      </c>
      <c r="K166">
        <v>0.08</v>
      </c>
      <c r="L166">
        <f t="shared" si="28"/>
        <v>1.25</v>
      </c>
      <c r="M166">
        <f t="shared" si="29"/>
        <v>0.027950849718747374</v>
      </c>
    </row>
    <row r="167" spans="2:13" ht="12.75">
      <c r="B167" s="2">
        <f t="shared" si="30"/>
        <v>99.52209899923795</v>
      </c>
      <c r="C167">
        <f t="shared" si="31"/>
        <v>995220.9899923796</v>
      </c>
      <c r="D167">
        <f t="shared" si="32"/>
        <v>354802491.97589284</v>
      </c>
      <c r="E167">
        <v>400000000</v>
      </c>
      <c r="F167">
        <f t="shared" si="33"/>
        <v>0.3566749439387324</v>
      </c>
      <c r="G167">
        <v>0.17</v>
      </c>
      <c r="H167">
        <v>0.2</v>
      </c>
      <c r="I167">
        <v>0.025</v>
      </c>
      <c r="J167">
        <v>0.1</v>
      </c>
      <c r="K167">
        <v>0.07</v>
      </c>
      <c r="L167">
        <f t="shared" si="28"/>
        <v>1.4285714285714286</v>
      </c>
      <c r="M167">
        <f t="shared" si="29"/>
        <v>0.029880715233359844</v>
      </c>
    </row>
    <row r="168" spans="2:13" ht="12.75">
      <c r="B168" s="2">
        <f t="shared" si="30"/>
        <v>89.7325437969052</v>
      </c>
      <c r="C168">
        <f t="shared" si="31"/>
        <v>897325.4379690521</v>
      </c>
      <c r="D168">
        <f t="shared" si="32"/>
        <v>285626890.10983324</v>
      </c>
      <c r="E168">
        <v>400000000</v>
      </c>
      <c r="F168">
        <f t="shared" si="33"/>
        <v>0.10536051565782635</v>
      </c>
      <c r="G168">
        <v>0.17</v>
      </c>
      <c r="H168">
        <v>0.2</v>
      </c>
      <c r="I168">
        <v>0.03</v>
      </c>
      <c r="J168">
        <v>0.1</v>
      </c>
      <c r="K168">
        <v>0.09</v>
      </c>
      <c r="L168">
        <f aca="true" t="shared" si="34" ref="L168:L191">+J168/K168</f>
        <v>1.1111111111111112</v>
      </c>
      <c r="M168">
        <f aca="true" t="shared" si="35" ref="M168:M191">+POWER(J168*I168*I168/K168,0.5)</f>
        <v>0.03162277660168379</v>
      </c>
    </row>
    <row r="169" spans="1:13" ht="12.75">
      <c r="A169" t="s">
        <v>20</v>
      </c>
      <c r="B169" s="2">
        <f>+C169/10000</f>
        <v>3.312795331784105</v>
      </c>
      <c r="C169">
        <f>+E169*POWER(LN(J169/K169),G169)*((3.1416*J169*POWER(I169,2))/(K169))*(1+(2*H169*POWER(J169*POWER(I169,2)/K169,0.5))/(3*K169))</f>
        <v>33127.95331784105</v>
      </c>
      <c r="D169">
        <f>+E169*POWER(LN(J169/K169),G169)*(1+(2*H169*POWER(J169*POWER(I169,2)/K169,0.5))/(3*K169))</f>
        <v>94904373.52322683</v>
      </c>
      <c r="E169">
        <v>315000000</v>
      </c>
      <c r="F169">
        <f>LN(J169/K169)</f>
        <v>0.10536051565782635</v>
      </c>
      <c r="G169">
        <v>0.54</v>
      </c>
      <c r="H169">
        <v>0.2</v>
      </c>
      <c r="I169">
        <v>0.01</v>
      </c>
      <c r="J169">
        <v>0.1</v>
      </c>
      <c r="K169">
        <v>0.09</v>
      </c>
      <c r="L169">
        <f t="shared" si="34"/>
        <v>1.1111111111111112</v>
      </c>
      <c r="M169">
        <f t="shared" si="35"/>
        <v>0.010540925533894598</v>
      </c>
    </row>
    <row r="170" spans="2:13" ht="12.75">
      <c r="B170" s="2">
        <f aca="true" t="shared" si="36" ref="B170:B198">+C170/10000</f>
        <v>5.605638977068937</v>
      </c>
      <c r="C170">
        <f aca="true" t="shared" si="37" ref="C170:C198">+E170*POWER(LN(J170/K170),G170)*((3.1416*J170*POWER(I170,2))/(K170))*(1+(2*H170*POWER(J170*POWER(I170,2)/K170,0.5))/(3*K170))</f>
        <v>56056.38977068937</v>
      </c>
      <c r="D170">
        <f aca="true" t="shared" si="38" ref="D170:D198">+E170*POWER(LN(J170/K170),G170)*(1+(2*H170*POWER(J170*POWER(I170,2)/K170,0.5))/(3*K170))</f>
        <v>142746090.57980487</v>
      </c>
      <c r="E170">
        <v>315000000</v>
      </c>
      <c r="F170">
        <f aca="true" t="shared" si="39" ref="F170:F198">LN(J170/K170)</f>
        <v>0.22314355131420976</v>
      </c>
      <c r="G170">
        <v>0.54</v>
      </c>
      <c r="H170">
        <v>0.2</v>
      </c>
      <c r="I170">
        <v>0.01</v>
      </c>
      <c r="J170">
        <v>0.1</v>
      </c>
      <c r="K170">
        <v>0.08</v>
      </c>
      <c r="L170">
        <f t="shared" si="34"/>
        <v>1.25</v>
      </c>
      <c r="M170">
        <f t="shared" si="35"/>
        <v>0.011180339887498949</v>
      </c>
    </row>
    <row r="171" spans="2:13" ht="12.75">
      <c r="B171" s="2">
        <f t="shared" si="36"/>
        <v>8.286421094895644</v>
      </c>
      <c r="C171">
        <f t="shared" si="37"/>
        <v>82864.21094895643</v>
      </c>
      <c r="D171">
        <f t="shared" si="38"/>
        <v>184635051.1340384</v>
      </c>
      <c r="E171">
        <v>315000000</v>
      </c>
      <c r="F171">
        <f t="shared" si="39"/>
        <v>0.3566749439387324</v>
      </c>
      <c r="G171">
        <v>0.54</v>
      </c>
      <c r="H171">
        <v>0.2</v>
      </c>
      <c r="I171">
        <v>0.01</v>
      </c>
      <c r="J171">
        <v>0.1</v>
      </c>
      <c r="K171">
        <v>0.07</v>
      </c>
      <c r="L171">
        <f t="shared" si="34"/>
        <v>1.4285714285714286</v>
      </c>
      <c r="M171">
        <f t="shared" si="35"/>
        <v>0.011952286093343936</v>
      </c>
    </row>
    <row r="172" spans="2:13" ht="12.75">
      <c r="B172" s="2">
        <f t="shared" si="36"/>
        <v>11.804876079722408</v>
      </c>
      <c r="C172">
        <f t="shared" si="37"/>
        <v>118048.76079722408</v>
      </c>
      <c r="D172">
        <f t="shared" si="38"/>
        <v>225455998.46681452</v>
      </c>
      <c r="E172">
        <v>315000000</v>
      </c>
      <c r="F172">
        <f t="shared" si="39"/>
        <v>0.5108256237659907</v>
      </c>
      <c r="G172">
        <v>0.54</v>
      </c>
      <c r="H172">
        <v>0.2</v>
      </c>
      <c r="I172">
        <v>0.01</v>
      </c>
      <c r="J172">
        <v>0.1</v>
      </c>
      <c r="K172">
        <v>0.06</v>
      </c>
      <c r="L172">
        <f t="shared" si="34"/>
        <v>1.6666666666666667</v>
      </c>
      <c r="M172">
        <f t="shared" si="35"/>
        <v>0.012909944487358056</v>
      </c>
    </row>
    <row r="173" spans="2:13" ht="12.75">
      <c r="B173" s="2">
        <f t="shared" si="36"/>
        <v>16.85055373185381</v>
      </c>
      <c r="C173">
        <f t="shared" si="37"/>
        <v>168505.53731853812</v>
      </c>
      <c r="D173">
        <f t="shared" si="38"/>
        <v>268184264.8945412</v>
      </c>
      <c r="E173">
        <v>315000000</v>
      </c>
      <c r="F173">
        <f t="shared" si="39"/>
        <v>0.6931471805599453</v>
      </c>
      <c r="G173">
        <v>0.54</v>
      </c>
      <c r="H173">
        <v>0.2</v>
      </c>
      <c r="I173">
        <v>0.01</v>
      </c>
      <c r="J173">
        <v>0.1</v>
      </c>
      <c r="K173">
        <v>0.05</v>
      </c>
      <c r="L173">
        <f t="shared" si="34"/>
        <v>2</v>
      </c>
      <c r="M173">
        <f t="shared" si="35"/>
        <v>0.01414213562373095</v>
      </c>
    </row>
    <row r="174" spans="2:13" ht="12.75">
      <c r="B174" s="2">
        <f t="shared" si="36"/>
        <v>24.843109949707486</v>
      </c>
      <c r="C174">
        <f t="shared" si="37"/>
        <v>248431.09949707487</v>
      </c>
      <c r="D174">
        <f t="shared" si="38"/>
        <v>316311560.347689</v>
      </c>
      <c r="E174">
        <v>315000000</v>
      </c>
      <c r="F174">
        <f t="shared" si="39"/>
        <v>0.9162907318741551</v>
      </c>
      <c r="G174">
        <v>0.54</v>
      </c>
      <c r="H174">
        <v>0.2</v>
      </c>
      <c r="I174">
        <v>0.01</v>
      </c>
      <c r="J174">
        <v>0.1</v>
      </c>
      <c r="K174">
        <v>0.04</v>
      </c>
      <c r="L174">
        <f t="shared" si="34"/>
        <v>2.5</v>
      </c>
      <c r="M174">
        <f t="shared" si="35"/>
        <v>0.015811388300841896</v>
      </c>
    </row>
    <row r="175" spans="2:13" ht="12.75">
      <c r="B175" s="2">
        <f t="shared" si="36"/>
        <v>39.42364437703065</v>
      </c>
      <c r="C175">
        <f t="shared" si="37"/>
        <v>394236.4437703065</v>
      </c>
      <c r="D175">
        <f t="shared" si="38"/>
        <v>376467192.2940283</v>
      </c>
      <c r="E175">
        <v>315000000</v>
      </c>
      <c r="F175">
        <f t="shared" si="39"/>
        <v>1.2039728043259361</v>
      </c>
      <c r="G175">
        <v>0.54</v>
      </c>
      <c r="H175">
        <v>0.2</v>
      </c>
      <c r="I175">
        <v>0.01</v>
      </c>
      <c r="J175">
        <v>0.1</v>
      </c>
      <c r="K175">
        <v>0.03</v>
      </c>
      <c r="L175">
        <f t="shared" si="34"/>
        <v>3.3333333333333335</v>
      </c>
      <c r="M175">
        <f t="shared" si="35"/>
        <v>0.01825741858350554</v>
      </c>
    </row>
    <row r="176" spans="2:13" ht="12.75">
      <c r="B176" s="2">
        <f t="shared" si="36"/>
        <v>73.51610145184223</v>
      </c>
      <c r="C176">
        <f t="shared" si="37"/>
        <v>735161.0145184223</v>
      </c>
      <c r="D176">
        <f t="shared" si="38"/>
        <v>468016943.2890389</v>
      </c>
      <c r="E176">
        <v>315000000</v>
      </c>
      <c r="F176">
        <f t="shared" si="39"/>
        <v>1.6094379124341003</v>
      </c>
      <c r="G176">
        <v>0.54</v>
      </c>
      <c r="H176">
        <v>0.2</v>
      </c>
      <c r="I176">
        <v>0.01</v>
      </c>
      <c r="J176">
        <v>0.1</v>
      </c>
      <c r="K176">
        <v>0.02</v>
      </c>
      <c r="L176">
        <f t="shared" si="34"/>
        <v>5</v>
      </c>
      <c r="M176">
        <f t="shared" si="35"/>
        <v>0.022360679774997897</v>
      </c>
    </row>
    <row r="177" spans="2:13" ht="12.75">
      <c r="B177" s="2">
        <f t="shared" si="36"/>
        <v>7.5110944925412</v>
      </c>
      <c r="C177">
        <f t="shared" si="37"/>
        <v>75110.944925412</v>
      </c>
      <c r="D177">
        <f t="shared" si="38"/>
        <v>95634001.68756303</v>
      </c>
      <c r="E177">
        <v>315000000</v>
      </c>
      <c r="F177">
        <f t="shared" si="39"/>
        <v>0.10536051565782635</v>
      </c>
      <c r="G177">
        <v>0.54</v>
      </c>
      <c r="H177">
        <v>0.2</v>
      </c>
      <c r="I177">
        <v>0.015</v>
      </c>
      <c r="J177">
        <v>0.1</v>
      </c>
      <c r="K177">
        <v>0.09</v>
      </c>
      <c r="L177">
        <f t="shared" si="34"/>
        <v>1.1111111111111112</v>
      </c>
      <c r="M177">
        <f t="shared" si="35"/>
        <v>0.015811388300841896</v>
      </c>
    </row>
    <row r="178" spans="2:13" ht="12.75">
      <c r="B178" s="2">
        <f t="shared" si="36"/>
        <v>12.728049831445091</v>
      </c>
      <c r="C178">
        <f t="shared" si="37"/>
        <v>127280.4983144509</v>
      </c>
      <c r="D178">
        <f t="shared" si="38"/>
        <v>144051719.79113364</v>
      </c>
      <c r="E178">
        <v>315000000</v>
      </c>
      <c r="F178">
        <f t="shared" si="39"/>
        <v>0.22314355131420976</v>
      </c>
      <c r="G178">
        <v>0.54</v>
      </c>
      <c r="H178">
        <v>0.2</v>
      </c>
      <c r="I178">
        <v>0.015</v>
      </c>
      <c r="J178">
        <v>0.1</v>
      </c>
      <c r="K178">
        <v>0.08</v>
      </c>
      <c r="L178">
        <f t="shared" si="34"/>
        <v>1.25</v>
      </c>
      <c r="M178">
        <f t="shared" si="35"/>
        <v>0.016770509831248424</v>
      </c>
    </row>
    <row r="179" spans="2:13" ht="12.75">
      <c r="B179" s="2">
        <f t="shared" si="36"/>
        <v>18.851955445050738</v>
      </c>
      <c r="C179">
        <f t="shared" si="37"/>
        <v>188519.5544505074</v>
      </c>
      <c r="D179">
        <f t="shared" si="38"/>
        <v>186689992.52377445</v>
      </c>
      <c r="E179">
        <v>315000000</v>
      </c>
      <c r="F179">
        <f t="shared" si="39"/>
        <v>0.3566749439387324</v>
      </c>
      <c r="G179">
        <v>0.54</v>
      </c>
      <c r="H179">
        <v>0.2</v>
      </c>
      <c r="I179">
        <v>0.015</v>
      </c>
      <c r="J179">
        <v>0.1</v>
      </c>
      <c r="K179">
        <v>0.07</v>
      </c>
      <c r="L179">
        <f t="shared" si="34"/>
        <v>1.4285714285714286</v>
      </c>
      <c r="M179">
        <f t="shared" si="35"/>
        <v>0.017928429140015904</v>
      </c>
    </row>
    <row r="180" spans="2:13" ht="12.75">
      <c r="B180" s="2">
        <f t="shared" si="36"/>
        <v>26.931346311233717</v>
      </c>
      <c r="C180">
        <f t="shared" si="37"/>
        <v>269313.46311233717</v>
      </c>
      <c r="D180">
        <f t="shared" si="38"/>
        <v>228599832.87695205</v>
      </c>
      <c r="E180">
        <v>315000000</v>
      </c>
      <c r="F180">
        <f t="shared" si="39"/>
        <v>0.5108256237659907</v>
      </c>
      <c r="G180">
        <v>0.54</v>
      </c>
      <c r="H180">
        <v>0.2</v>
      </c>
      <c r="I180">
        <v>0.015</v>
      </c>
      <c r="J180">
        <v>0.1</v>
      </c>
      <c r="K180">
        <v>0.06</v>
      </c>
      <c r="L180">
        <f t="shared" si="34"/>
        <v>1.6666666666666667</v>
      </c>
      <c r="M180">
        <f t="shared" si="35"/>
        <v>0.019364916731037084</v>
      </c>
    </row>
    <row r="181" spans="2:13" ht="12.75">
      <c r="B181" s="2">
        <f t="shared" si="36"/>
        <v>38.602673267148425</v>
      </c>
      <c r="C181">
        <f t="shared" si="37"/>
        <v>386026.73267148423</v>
      </c>
      <c r="D181">
        <f t="shared" si="38"/>
        <v>273057417.78533536</v>
      </c>
      <c r="E181">
        <v>315000000</v>
      </c>
      <c r="F181">
        <f t="shared" si="39"/>
        <v>0.6931471805599453</v>
      </c>
      <c r="G181">
        <v>0.54</v>
      </c>
      <c r="H181">
        <v>0.2</v>
      </c>
      <c r="I181">
        <v>0.015</v>
      </c>
      <c r="J181">
        <v>0.1</v>
      </c>
      <c r="K181">
        <v>0.05</v>
      </c>
      <c r="L181">
        <f t="shared" si="34"/>
        <v>2</v>
      </c>
      <c r="M181">
        <f t="shared" si="35"/>
        <v>0.021213203435596423</v>
      </c>
    </row>
    <row r="182" spans="2:13" ht="12.75">
      <c r="B182" s="2">
        <f t="shared" si="36"/>
        <v>57.29626473956409</v>
      </c>
      <c r="C182">
        <f t="shared" si="37"/>
        <v>572962.6473956408</v>
      </c>
      <c r="D182">
        <f t="shared" si="38"/>
        <v>324229775.28542614</v>
      </c>
      <c r="E182">
        <v>315000000</v>
      </c>
      <c r="F182">
        <f t="shared" si="39"/>
        <v>0.9162907318741551</v>
      </c>
      <c r="G182">
        <v>0.54</v>
      </c>
      <c r="H182">
        <v>0.2</v>
      </c>
      <c r="I182">
        <v>0.015</v>
      </c>
      <c r="J182">
        <v>0.1</v>
      </c>
      <c r="K182">
        <v>0.04</v>
      </c>
      <c r="L182">
        <f t="shared" si="34"/>
        <v>2.5</v>
      </c>
      <c r="M182">
        <f t="shared" si="35"/>
        <v>0.023717082451262844</v>
      </c>
    </row>
    <row r="183" spans="2:13" ht="12.75">
      <c r="B183" s="2">
        <f t="shared" si="36"/>
        <v>92.03196050597418</v>
      </c>
      <c r="C183">
        <f t="shared" si="37"/>
        <v>920319.6050597419</v>
      </c>
      <c r="D183">
        <f t="shared" si="38"/>
        <v>390594858.27168405</v>
      </c>
      <c r="E183">
        <v>315000000</v>
      </c>
      <c r="F183">
        <f t="shared" si="39"/>
        <v>1.2039728043259361</v>
      </c>
      <c r="G183">
        <v>0.54</v>
      </c>
      <c r="H183">
        <v>0.2</v>
      </c>
      <c r="I183">
        <v>0.015</v>
      </c>
      <c r="J183">
        <v>0.1</v>
      </c>
      <c r="K183">
        <v>0.03</v>
      </c>
      <c r="L183">
        <f t="shared" si="34"/>
        <v>3.3333333333333335</v>
      </c>
      <c r="M183">
        <f t="shared" si="35"/>
        <v>0.027386127875258306</v>
      </c>
    </row>
    <row r="184" spans="2:13" ht="12.75">
      <c r="B184" s="2">
        <f t="shared" si="36"/>
        <v>13.454932424121182</v>
      </c>
      <c r="C184">
        <f t="shared" si="37"/>
        <v>134549.3242412118</v>
      </c>
      <c r="D184">
        <f t="shared" si="38"/>
        <v>96363629.8518992</v>
      </c>
      <c r="E184">
        <v>315000000</v>
      </c>
      <c r="F184">
        <f t="shared" si="39"/>
        <v>0.10536051565782635</v>
      </c>
      <c r="G184">
        <v>0.54</v>
      </c>
      <c r="H184">
        <v>0.2</v>
      </c>
      <c r="I184">
        <v>0.02</v>
      </c>
      <c r="J184">
        <v>0.1</v>
      </c>
      <c r="K184">
        <v>0.09</v>
      </c>
      <c r="L184">
        <f t="shared" si="34"/>
        <v>1.1111111111111112</v>
      </c>
      <c r="M184">
        <f t="shared" si="35"/>
        <v>0.021081851067789197</v>
      </c>
    </row>
    <row r="185" spans="2:13" ht="12.75">
      <c r="B185" s="2">
        <f t="shared" si="36"/>
        <v>22.832732381306798</v>
      </c>
      <c r="C185">
        <f t="shared" si="37"/>
        <v>228327.32381306798</v>
      </c>
      <c r="D185">
        <f t="shared" si="38"/>
        <v>145357349.00246245</v>
      </c>
      <c r="E185">
        <v>315000000</v>
      </c>
      <c r="F185">
        <f t="shared" si="39"/>
        <v>0.22314355131420976</v>
      </c>
      <c r="G185">
        <v>0.54</v>
      </c>
      <c r="H185">
        <v>0.2</v>
      </c>
      <c r="I185">
        <v>0.02</v>
      </c>
      <c r="J185">
        <v>0.1</v>
      </c>
      <c r="K185">
        <v>0.08</v>
      </c>
      <c r="L185">
        <f t="shared" si="34"/>
        <v>1.25</v>
      </c>
      <c r="M185">
        <f t="shared" si="35"/>
        <v>0.022360679774997897</v>
      </c>
    </row>
    <row r="186" spans="2:13" ht="12.75">
      <c r="B186" s="2">
        <f t="shared" si="36"/>
        <v>33.8834905361534</v>
      </c>
      <c r="C186">
        <f t="shared" si="37"/>
        <v>338834.90536153404</v>
      </c>
      <c r="D186">
        <f t="shared" si="38"/>
        <v>188744933.9135105</v>
      </c>
      <c r="E186">
        <v>315000000</v>
      </c>
      <c r="F186">
        <f t="shared" si="39"/>
        <v>0.3566749439387324</v>
      </c>
      <c r="G186">
        <v>0.54</v>
      </c>
      <c r="H186">
        <v>0.2</v>
      </c>
      <c r="I186">
        <v>0.02</v>
      </c>
      <c r="J186">
        <v>0.1</v>
      </c>
      <c r="K186">
        <v>0.07</v>
      </c>
      <c r="L186">
        <f t="shared" si="34"/>
        <v>1.4285714285714286</v>
      </c>
      <c r="M186">
        <f t="shared" si="35"/>
        <v>0.023904572186687872</v>
      </c>
    </row>
    <row r="187" spans="2:13" ht="12.75">
      <c r="B187" s="2">
        <f t="shared" si="36"/>
        <v>48.536393676608064</v>
      </c>
      <c r="C187">
        <f t="shared" si="37"/>
        <v>485363.9367660806</v>
      </c>
      <c r="D187">
        <f t="shared" si="38"/>
        <v>231743667.28708965</v>
      </c>
      <c r="E187">
        <v>315000000</v>
      </c>
      <c r="F187">
        <f t="shared" si="39"/>
        <v>0.5108256237659907</v>
      </c>
      <c r="G187">
        <v>0.54</v>
      </c>
      <c r="H187">
        <v>0.2</v>
      </c>
      <c r="I187">
        <v>0.02</v>
      </c>
      <c r="J187">
        <v>0.1</v>
      </c>
      <c r="K187">
        <v>0.06</v>
      </c>
      <c r="L187">
        <f t="shared" si="34"/>
        <v>1.6666666666666667</v>
      </c>
      <c r="M187">
        <f t="shared" si="35"/>
        <v>0.025819888974716113</v>
      </c>
    </row>
    <row r="188" spans="2:13" ht="12.75">
      <c r="B188" s="2">
        <f t="shared" si="36"/>
        <v>69.85173446689026</v>
      </c>
      <c r="C188">
        <f t="shared" si="37"/>
        <v>698517.3446689026</v>
      </c>
      <c r="D188">
        <f t="shared" si="38"/>
        <v>277930570.67612946</v>
      </c>
      <c r="E188">
        <v>315000000</v>
      </c>
      <c r="F188">
        <f t="shared" si="39"/>
        <v>0.6931471805599453</v>
      </c>
      <c r="G188">
        <v>0.54</v>
      </c>
      <c r="H188">
        <v>0.2</v>
      </c>
      <c r="I188">
        <v>0.02</v>
      </c>
      <c r="J188">
        <v>0.1</v>
      </c>
      <c r="K188">
        <v>0.05</v>
      </c>
      <c r="L188">
        <f t="shared" si="34"/>
        <v>2</v>
      </c>
      <c r="M188">
        <f t="shared" si="35"/>
        <v>0.0282842712474619</v>
      </c>
    </row>
    <row r="189" spans="2:13" ht="12.75">
      <c r="B189" s="2">
        <f t="shared" si="36"/>
        <v>21.182512457208695</v>
      </c>
      <c r="C189">
        <f t="shared" si="37"/>
        <v>211825.12457208693</v>
      </c>
      <c r="D189">
        <f t="shared" si="38"/>
        <v>97093258.0162354</v>
      </c>
      <c r="E189">
        <v>315000000</v>
      </c>
      <c r="F189">
        <f t="shared" si="39"/>
        <v>0.10536051565782635</v>
      </c>
      <c r="G189">
        <v>0.54</v>
      </c>
      <c r="H189">
        <v>0.2</v>
      </c>
      <c r="I189">
        <v>0.025</v>
      </c>
      <c r="J189">
        <v>0.1</v>
      </c>
      <c r="K189">
        <v>0.09</v>
      </c>
      <c r="L189">
        <f t="shared" si="34"/>
        <v>1.1111111111111112</v>
      </c>
      <c r="M189">
        <f t="shared" si="35"/>
        <v>0.026352313834736497</v>
      </c>
    </row>
    <row r="190" spans="2:13" ht="12.75">
      <c r="B190" s="2">
        <f t="shared" si="36"/>
        <v>35.996594715347385</v>
      </c>
      <c r="C190">
        <f t="shared" si="37"/>
        <v>359965.94715347385</v>
      </c>
      <c r="D190">
        <f t="shared" si="38"/>
        <v>146662978.21379122</v>
      </c>
      <c r="E190">
        <v>315000000</v>
      </c>
      <c r="F190">
        <f t="shared" si="39"/>
        <v>0.22314355131420976</v>
      </c>
      <c r="G190">
        <v>0.54</v>
      </c>
      <c r="H190">
        <v>0.2</v>
      </c>
      <c r="I190">
        <v>0.025</v>
      </c>
      <c r="J190">
        <v>0.1</v>
      </c>
      <c r="K190">
        <v>0.08</v>
      </c>
      <c r="L190">
        <f t="shared" si="34"/>
        <v>1.25</v>
      </c>
      <c r="M190">
        <f t="shared" si="35"/>
        <v>0.027950849718747374</v>
      </c>
    </row>
    <row r="191" spans="2:13" ht="12.75">
      <c r="B191" s="2">
        <f t="shared" si="36"/>
        <v>53.51936502256068</v>
      </c>
      <c r="C191">
        <f t="shared" si="37"/>
        <v>535193.6502256067</v>
      </c>
      <c r="D191">
        <f t="shared" si="38"/>
        <v>190799875.3032466</v>
      </c>
      <c r="E191">
        <v>315000000</v>
      </c>
      <c r="F191">
        <f t="shared" si="39"/>
        <v>0.3566749439387324</v>
      </c>
      <c r="G191">
        <v>0.54</v>
      </c>
      <c r="H191">
        <v>0.2</v>
      </c>
      <c r="I191">
        <v>0.025</v>
      </c>
      <c r="J191">
        <v>0.1</v>
      </c>
      <c r="K191">
        <v>0.07</v>
      </c>
      <c r="L191">
        <f t="shared" si="34"/>
        <v>1.4285714285714286</v>
      </c>
      <c r="M191">
        <f t="shared" si="35"/>
        <v>0.029880715233359844</v>
      </c>
    </row>
    <row r="192" spans="2:13" ht="12.75">
      <c r="B192" s="2">
        <f t="shared" si="36"/>
        <v>76.8669349304176</v>
      </c>
      <c r="C192">
        <f t="shared" si="37"/>
        <v>768669.349304176</v>
      </c>
      <c r="D192">
        <f t="shared" si="38"/>
        <v>234887501.6972272</v>
      </c>
      <c r="E192">
        <v>315000000</v>
      </c>
      <c r="F192">
        <f t="shared" si="39"/>
        <v>0.5108256237659907</v>
      </c>
      <c r="G192">
        <v>0.54</v>
      </c>
      <c r="H192">
        <v>0.2</v>
      </c>
      <c r="I192">
        <v>0.025</v>
      </c>
      <c r="J192">
        <v>0.1</v>
      </c>
      <c r="K192">
        <v>0.06</v>
      </c>
      <c r="L192">
        <f aca="true" t="shared" si="40" ref="L192:L221">+J192/K192</f>
        <v>1.6666666666666667</v>
      </c>
      <c r="M192">
        <f aca="true" t="shared" si="41" ref="M192:M221">+POWER(J192*I192*I192/K192,0.5)</f>
        <v>0.032274861218395144</v>
      </c>
    </row>
    <row r="193" spans="2:13" ht="12.75">
      <c r="B193" s="2">
        <f t="shared" si="36"/>
        <v>30.732037922488367</v>
      </c>
      <c r="C193">
        <f t="shared" si="37"/>
        <v>307320.3792248837</v>
      </c>
      <c r="D193">
        <f t="shared" si="38"/>
        <v>97822886.18057157</v>
      </c>
      <c r="E193">
        <v>315000000</v>
      </c>
      <c r="F193">
        <f t="shared" si="39"/>
        <v>0.10536051565782635</v>
      </c>
      <c r="G193">
        <v>0.54</v>
      </c>
      <c r="H193">
        <v>0.2</v>
      </c>
      <c r="I193">
        <v>0.03</v>
      </c>
      <c r="J193">
        <v>0.1</v>
      </c>
      <c r="K193">
        <v>0.09</v>
      </c>
      <c r="L193">
        <f t="shared" si="40"/>
        <v>1.1111111111111112</v>
      </c>
      <c r="M193">
        <f t="shared" si="41"/>
        <v>0.03162277660168379</v>
      </c>
    </row>
    <row r="194" spans="2:13" ht="12.75">
      <c r="B194" s="2">
        <f t="shared" si="36"/>
        <v>52.29654492226015</v>
      </c>
      <c r="C194">
        <f t="shared" si="37"/>
        <v>522965.44922260154</v>
      </c>
      <c r="D194">
        <f t="shared" si="38"/>
        <v>147968607.42511997</v>
      </c>
      <c r="E194">
        <v>315000000</v>
      </c>
      <c r="F194">
        <f t="shared" si="39"/>
        <v>0.22314355131420976</v>
      </c>
      <c r="G194">
        <v>0.54</v>
      </c>
      <c r="H194">
        <v>0.2</v>
      </c>
      <c r="I194">
        <v>0.03</v>
      </c>
      <c r="J194">
        <v>0.1</v>
      </c>
      <c r="K194">
        <v>0.08</v>
      </c>
      <c r="L194">
        <f t="shared" si="40"/>
        <v>1.25</v>
      </c>
      <c r="M194">
        <f t="shared" si="41"/>
        <v>0.03354101966249685</v>
      </c>
    </row>
    <row r="195" spans="2:13" ht="12.75">
      <c r="B195" s="2">
        <f t="shared" si="36"/>
        <v>77.89791755862953</v>
      </c>
      <c r="C195">
        <f t="shared" si="37"/>
        <v>778979.1755862953</v>
      </c>
      <c r="D195">
        <f t="shared" si="38"/>
        <v>192854816.69298264</v>
      </c>
      <c r="E195">
        <v>315000000</v>
      </c>
      <c r="F195">
        <f t="shared" si="39"/>
        <v>0.3566749439387324</v>
      </c>
      <c r="G195">
        <v>0.54</v>
      </c>
      <c r="H195">
        <v>0.2</v>
      </c>
      <c r="I195">
        <v>0.03</v>
      </c>
      <c r="J195">
        <v>0.1</v>
      </c>
      <c r="K195">
        <v>0.07</v>
      </c>
      <c r="L195">
        <f t="shared" si="40"/>
        <v>1.4285714285714286</v>
      </c>
      <c r="M195">
        <f t="shared" si="41"/>
        <v>0.03585685828003181</v>
      </c>
    </row>
    <row r="196" spans="2:13" ht="12.75">
      <c r="B196" s="2">
        <f t="shared" si="36"/>
        <v>42.14171215064487</v>
      </c>
      <c r="C196">
        <f t="shared" si="37"/>
        <v>421417.1215064487</v>
      </c>
      <c r="D196">
        <f t="shared" si="38"/>
        <v>98552514.34490778</v>
      </c>
      <c r="E196">
        <v>315000000</v>
      </c>
      <c r="F196">
        <f t="shared" si="39"/>
        <v>0.10536051565782635</v>
      </c>
      <c r="G196">
        <v>0.54</v>
      </c>
      <c r="H196">
        <v>0.2</v>
      </c>
      <c r="I196">
        <v>0.035</v>
      </c>
      <c r="J196">
        <v>0.1</v>
      </c>
      <c r="K196">
        <v>0.09</v>
      </c>
      <c r="L196">
        <f t="shared" si="40"/>
        <v>1.1111111111111112</v>
      </c>
      <c r="M196">
        <f t="shared" si="41"/>
        <v>0.03689323936863109</v>
      </c>
    </row>
    <row r="197" spans="2:13" ht="12.75">
      <c r="B197" s="2">
        <f t="shared" si="36"/>
        <v>71.80949109073843</v>
      </c>
      <c r="C197">
        <f t="shared" si="37"/>
        <v>718094.9109073844</v>
      </c>
      <c r="D197">
        <f t="shared" si="38"/>
        <v>149274236.63644874</v>
      </c>
      <c r="E197">
        <v>315000000</v>
      </c>
      <c r="F197">
        <f t="shared" si="39"/>
        <v>0.22314355131420976</v>
      </c>
      <c r="G197">
        <v>0.54</v>
      </c>
      <c r="H197">
        <v>0.2</v>
      </c>
      <c r="I197">
        <v>0.035</v>
      </c>
      <c r="J197">
        <v>0.1</v>
      </c>
      <c r="K197">
        <v>0.08</v>
      </c>
      <c r="L197">
        <f t="shared" si="40"/>
        <v>1.25</v>
      </c>
      <c r="M197">
        <f t="shared" si="41"/>
        <v>0.03913118960624632</v>
      </c>
    </row>
    <row r="198" spans="2:13" ht="12.75">
      <c r="B198" s="2">
        <f t="shared" si="36"/>
        <v>55.4497384723628</v>
      </c>
      <c r="C198">
        <f t="shared" si="37"/>
        <v>554497.384723628</v>
      </c>
      <c r="D198">
        <f t="shared" si="38"/>
        <v>99282142.50924395</v>
      </c>
      <c r="E198">
        <v>315000000</v>
      </c>
      <c r="F198">
        <f t="shared" si="39"/>
        <v>0.10536051565782635</v>
      </c>
      <c r="G198">
        <v>0.54</v>
      </c>
      <c r="H198">
        <v>0.2</v>
      </c>
      <c r="I198">
        <v>0.04</v>
      </c>
      <c r="J198">
        <v>0.1</v>
      </c>
      <c r="K198">
        <v>0.09</v>
      </c>
      <c r="L198">
        <f t="shared" si="40"/>
        <v>1.1111111111111112</v>
      </c>
      <c r="M198">
        <f t="shared" si="41"/>
        <v>0.04216370213557839</v>
      </c>
    </row>
    <row r="199" spans="1:13" ht="25.5">
      <c r="A199" s="1" t="s">
        <v>21</v>
      </c>
      <c r="B199" s="2">
        <f>+C199/10000</f>
        <v>3.312795331784105</v>
      </c>
      <c r="C199">
        <f>+E199*POWER(LN(J199/K199),G199)*((3.1416*J199*POWER(I199,2))/(K199))*(1+(2*H199*POWER(J199*POWER(I199,2)/K199,0.5))/(3*K199))</f>
        <v>33127.95331784105</v>
      </c>
      <c r="D199">
        <f>+E199*POWER(LN(J199/K199),G199)*(1+(2*H199*POWER(J199*POWER(I199,2)/K199,0.5))/(3*K199))</f>
        <v>94904373.52322683</v>
      </c>
      <c r="E199">
        <v>315000000</v>
      </c>
      <c r="F199">
        <f>LN(J199/K199)</f>
        <v>0.10536051565782635</v>
      </c>
      <c r="G199">
        <v>0.54</v>
      </c>
      <c r="H199">
        <v>0.2</v>
      </c>
      <c r="I199">
        <v>0.01</v>
      </c>
      <c r="J199">
        <v>0.1</v>
      </c>
      <c r="K199">
        <v>0.09</v>
      </c>
      <c r="L199">
        <f t="shared" si="40"/>
        <v>1.1111111111111112</v>
      </c>
      <c r="M199">
        <f t="shared" si="41"/>
        <v>0.010540925533894598</v>
      </c>
    </row>
    <row r="200" spans="2:13" ht="12.75">
      <c r="B200" s="2">
        <f aca="true" t="shared" si="42" ref="B200:B228">+C200/10000</f>
        <v>5.605638977068937</v>
      </c>
      <c r="C200">
        <f aca="true" t="shared" si="43" ref="C200:C228">+E200*POWER(LN(J200/K200),G200)*((3.1416*J200*POWER(I200,2))/(K200))*(1+(2*H200*POWER(J200*POWER(I200,2)/K200,0.5))/(3*K200))</f>
        <v>56056.38977068937</v>
      </c>
      <c r="D200">
        <f aca="true" t="shared" si="44" ref="D200:D228">+E200*POWER(LN(J200/K200),G200)*(1+(2*H200*POWER(J200*POWER(I200,2)/K200,0.5))/(3*K200))</f>
        <v>142746090.57980487</v>
      </c>
      <c r="E200">
        <v>315000000</v>
      </c>
      <c r="F200">
        <f aca="true" t="shared" si="45" ref="F200:F228">LN(J200/K200)</f>
        <v>0.22314355131420976</v>
      </c>
      <c r="G200">
        <v>0.54</v>
      </c>
      <c r="H200">
        <v>0.2</v>
      </c>
      <c r="I200">
        <v>0.01</v>
      </c>
      <c r="J200">
        <v>0.1</v>
      </c>
      <c r="K200">
        <v>0.08</v>
      </c>
      <c r="L200">
        <f t="shared" si="40"/>
        <v>1.25</v>
      </c>
      <c r="M200">
        <f t="shared" si="41"/>
        <v>0.011180339887498949</v>
      </c>
    </row>
    <row r="201" spans="2:13" ht="12.75">
      <c r="B201" s="2">
        <f t="shared" si="42"/>
        <v>8.286421094895644</v>
      </c>
      <c r="C201">
        <f t="shared" si="43"/>
        <v>82864.21094895643</v>
      </c>
      <c r="D201">
        <f t="shared" si="44"/>
        <v>184635051.1340384</v>
      </c>
      <c r="E201">
        <v>315000000</v>
      </c>
      <c r="F201">
        <f t="shared" si="45"/>
        <v>0.3566749439387324</v>
      </c>
      <c r="G201">
        <v>0.54</v>
      </c>
      <c r="H201">
        <v>0.2</v>
      </c>
      <c r="I201">
        <v>0.01</v>
      </c>
      <c r="J201">
        <v>0.1</v>
      </c>
      <c r="K201">
        <v>0.07</v>
      </c>
      <c r="L201">
        <f t="shared" si="40"/>
        <v>1.4285714285714286</v>
      </c>
      <c r="M201">
        <f t="shared" si="41"/>
        <v>0.011952286093343936</v>
      </c>
    </row>
    <row r="202" spans="2:13" ht="12.75">
      <c r="B202" s="2">
        <f t="shared" si="42"/>
        <v>11.804876079722408</v>
      </c>
      <c r="C202">
        <f t="shared" si="43"/>
        <v>118048.76079722408</v>
      </c>
      <c r="D202">
        <f t="shared" si="44"/>
        <v>225455998.46681452</v>
      </c>
      <c r="E202">
        <v>315000000</v>
      </c>
      <c r="F202">
        <f t="shared" si="45"/>
        <v>0.5108256237659907</v>
      </c>
      <c r="G202">
        <v>0.54</v>
      </c>
      <c r="H202">
        <v>0.2</v>
      </c>
      <c r="I202">
        <v>0.01</v>
      </c>
      <c r="J202">
        <v>0.1</v>
      </c>
      <c r="K202">
        <v>0.06</v>
      </c>
      <c r="L202">
        <f t="shared" si="40"/>
        <v>1.6666666666666667</v>
      </c>
      <c r="M202">
        <f t="shared" si="41"/>
        <v>0.012909944487358056</v>
      </c>
    </row>
    <row r="203" spans="2:13" ht="12.75">
      <c r="B203" s="2">
        <f t="shared" si="42"/>
        <v>16.85055373185381</v>
      </c>
      <c r="C203">
        <f t="shared" si="43"/>
        <v>168505.53731853812</v>
      </c>
      <c r="D203">
        <f t="shared" si="44"/>
        <v>268184264.8945412</v>
      </c>
      <c r="E203">
        <v>315000000</v>
      </c>
      <c r="F203">
        <f t="shared" si="45"/>
        <v>0.6931471805599453</v>
      </c>
      <c r="G203">
        <v>0.54</v>
      </c>
      <c r="H203">
        <v>0.2</v>
      </c>
      <c r="I203">
        <v>0.01</v>
      </c>
      <c r="J203">
        <v>0.1</v>
      </c>
      <c r="K203">
        <v>0.05</v>
      </c>
      <c r="L203">
        <f t="shared" si="40"/>
        <v>2</v>
      </c>
      <c r="M203">
        <f t="shared" si="41"/>
        <v>0.01414213562373095</v>
      </c>
    </row>
    <row r="204" spans="2:13" ht="12.75">
      <c r="B204" s="2">
        <f t="shared" si="42"/>
        <v>24.843109949707486</v>
      </c>
      <c r="C204">
        <f t="shared" si="43"/>
        <v>248431.09949707487</v>
      </c>
      <c r="D204">
        <f t="shared" si="44"/>
        <v>316311560.347689</v>
      </c>
      <c r="E204">
        <v>315000000</v>
      </c>
      <c r="F204">
        <f t="shared" si="45"/>
        <v>0.9162907318741551</v>
      </c>
      <c r="G204">
        <v>0.54</v>
      </c>
      <c r="H204">
        <v>0.2</v>
      </c>
      <c r="I204">
        <v>0.01</v>
      </c>
      <c r="J204">
        <v>0.1</v>
      </c>
      <c r="K204">
        <v>0.04</v>
      </c>
      <c r="L204">
        <f t="shared" si="40"/>
        <v>2.5</v>
      </c>
      <c r="M204">
        <f t="shared" si="41"/>
        <v>0.015811388300841896</v>
      </c>
    </row>
    <row r="205" spans="2:13" ht="12.75">
      <c r="B205" s="2">
        <f t="shared" si="42"/>
        <v>39.42364437703065</v>
      </c>
      <c r="C205">
        <f t="shared" si="43"/>
        <v>394236.4437703065</v>
      </c>
      <c r="D205">
        <f t="shared" si="44"/>
        <v>376467192.2940283</v>
      </c>
      <c r="E205">
        <v>315000000</v>
      </c>
      <c r="F205">
        <f t="shared" si="45"/>
        <v>1.2039728043259361</v>
      </c>
      <c r="G205">
        <v>0.54</v>
      </c>
      <c r="H205">
        <v>0.2</v>
      </c>
      <c r="I205">
        <v>0.01</v>
      </c>
      <c r="J205">
        <v>0.1</v>
      </c>
      <c r="K205">
        <v>0.03</v>
      </c>
      <c r="L205">
        <f t="shared" si="40"/>
        <v>3.3333333333333335</v>
      </c>
      <c r="M205">
        <f t="shared" si="41"/>
        <v>0.01825741858350554</v>
      </c>
    </row>
    <row r="206" spans="2:13" ht="12.75">
      <c r="B206" s="2">
        <f t="shared" si="42"/>
        <v>73.51610145184223</v>
      </c>
      <c r="C206">
        <f t="shared" si="43"/>
        <v>735161.0145184223</v>
      </c>
      <c r="D206">
        <f t="shared" si="44"/>
        <v>468016943.2890389</v>
      </c>
      <c r="E206">
        <v>315000000</v>
      </c>
      <c r="F206">
        <f t="shared" si="45"/>
        <v>1.6094379124341003</v>
      </c>
      <c r="G206">
        <v>0.54</v>
      </c>
      <c r="H206">
        <v>0.2</v>
      </c>
      <c r="I206">
        <v>0.01</v>
      </c>
      <c r="J206">
        <v>0.1</v>
      </c>
      <c r="K206">
        <v>0.02</v>
      </c>
      <c r="L206">
        <f t="shared" si="40"/>
        <v>5</v>
      </c>
      <c r="M206">
        <f t="shared" si="41"/>
        <v>0.022360679774997897</v>
      </c>
    </row>
    <row r="207" spans="2:13" ht="12.75">
      <c r="B207" s="2">
        <f t="shared" si="42"/>
        <v>7.5110944925412</v>
      </c>
      <c r="C207">
        <f t="shared" si="43"/>
        <v>75110.944925412</v>
      </c>
      <c r="D207">
        <f t="shared" si="44"/>
        <v>95634001.68756303</v>
      </c>
      <c r="E207">
        <v>315000000</v>
      </c>
      <c r="F207">
        <f t="shared" si="45"/>
        <v>0.10536051565782635</v>
      </c>
      <c r="G207">
        <v>0.54</v>
      </c>
      <c r="H207">
        <v>0.2</v>
      </c>
      <c r="I207">
        <v>0.015</v>
      </c>
      <c r="J207">
        <v>0.1</v>
      </c>
      <c r="K207">
        <v>0.09</v>
      </c>
      <c r="L207">
        <f t="shared" si="40"/>
        <v>1.1111111111111112</v>
      </c>
      <c r="M207">
        <f t="shared" si="41"/>
        <v>0.015811388300841896</v>
      </c>
    </row>
    <row r="208" spans="2:13" ht="12.75">
      <c r="B208" s="2">
        <f t="shared" si="42"/>
        <v>12.728049831445091</v>
      </c>
      <c r="C208">
        <f t="shared" si="43"/>
        <v>127280.4983144509</v>
      </c>
      <c r="D208">
        <f t="shared" si="44"/>
        <v>144051719.79113364</v>
      </c>
      <c r="E208">
        <v>315000000</v>
      </c>
      <c r="F208">
        <f t="shared" si="45"/>
        <v>0.22314355131420976</v>
      </c>
      <c r="G208">
        <v>0.54</v>
      </c>
      <c r="H208">
        <v>0.2</v>
      </c>
      <c r="I208">
        <v>0.015</v>
      </c>
      <c r="J208">
        <v>0.1</v>
      </c>
      <c r="K208">
        <v>0.08</v>
      </c>
      <c r="L208">
        <f t="shared" si="40"/>
        <v>1.25</v>
      </c>
      <c r="M208">
        <f t="shared" si="41"/>
        <v>0.016770509831248424</v>
      </c>
    </row>
    <row r="209" spans="2:13" ht="12.75">
      <c r="B209" s="2">
        <f t="shared" si="42"/>
        <v>18.851955445050738</v>
      </c>
      <c r="C209">
        <f t="shared" si="43"/>
        <v>188519.5544505074</v>
      </c>
      <c r="D209">
        <f t="shared" si="44"/>
        <v>186689992.52377445</v>
      </c>
      <c r="E209">
        <v>315000000</v>
      </c>
      <c r="F209">
        <f t="shared" si="45"/>
        <v>0.3566749439387324</v>
      </c>
      <c r="G209">
        <v>0.54</v>
      </c>
      <c r="H209">
        <v>0.2</v>
      </c>
      <c r="I209">
        <v>0.015</v>
      </c>
      <c r="J209">
        <v>0.1</v>
      </c>
      <c r="K209">
        <v>0.07</v>
      </c>
      <c r="L209">
        <f t="shared" si="40"/>
        <v>1.4285714285714286</v>
      </c>
      <c r="M209">
        <f t="shared" si="41"/>
        <v>0.017928429140015904</v>
      </c>
    </row>
    <row r="210" spans="2:13" ht="12.75">
      <c r="B210" s="2">
        <f t="shared" si="42"/>
        <v>26.931346311233717</v>
      </c>
      <c r="C210">
        <f t="shared" si="43"/>
        <v>269313.46311233717</v>
      </c>
      <c r="D210">
        <f t="shared" si="44"/>
        <v>228599832.87695205</v>
      </c>
      <c r="E210">
        <v>315000000</v>
      </c>
      <c r="F210">
        <f t="shared" si="45"/>
        <v>0.5108256237659907</v>
      </c>
      <c r="G210">
        <v>0.54</v>
      </c>
      <c r="H210">
        <v>0.2</v>
      </c>
      <c r="I210">
        <v>0.015</v>
      </c>
      <c r="J210">
        <v>0.1</v>
      </c>
      <c r="K210">
        <v>0.06</v>
      </c>
      <c r="L210">
        <f t="shared" si="40"/>
        <v>1.6666666666666667</v>
      </c>
      <c r="M210">
        <f t="shared" si="41"/>
        <v>0.019364916731037084</v>
      </c>
    </row>
    <row r="211" spans="2:13" ht="12.75">
      <c r="B211" s="2">
        <f t="shared" si="42"/>
        <v>38.602673267148425</v>
      </c>
      <c r="C211">
        <f t="shared" si="43"/>
        <v>386026.73267148423</v>
      </c>
      <c r="D211">
        <f t="shared" si="44"/>
        <v>273057417.78533536</v>
      </c>
      <c r="E211">
        <v>315000000</v>
      </c>
      <c r="F211">
        <f t="shared" si="45"/>
        <v>0.6931471805599453</v>
      </c>
      <c r="G211">
        <v>0.54</v>
      </c>
      <c r="H211">
        <v>0.2</v>
      </c>
      <c r="I211">
        <v>0.015</v>
      </c>
      <c r="J211">
        <v>0.1</v>
      </c>
      <c r="K211">
        <v>0.05</v>
      </c>
      <c r="L211">
        <f t="shared" si="40"/>
        <v>2</v>
      </c>
      <c r="M211">
        <f t="shared" si="41"/>
        <v>0.021213203435596423</v>
      </c>
    </row>
    <row r="212" spans="2:13" ht="12.75">
      <c r="B212" s="2">
        <f t="shared" si="42"/>
        <v>57.29626473956409</v>
      </c>
      <c r="C212">
        <f t="shared" si="43"/>
        <v>572962.6473956408</v>
      </c>
      <c r="D212">
        <f t="shared" si="44"/>
        <v>324229775.28542614</v>
      </c>
      <c r="E212">
        <v>315000000</v>
      </c>
      <c r="F212">
        <f t="shared" si="45"/>
        <v>0.9162907318741551</v>
      </c>
      <c r="G212">
        <v>0.54</v>
      </c>
      <c r="H212">
        <v>0.2</v>
      </c>
      <c r="I212">
        <v>0.015</v>
      </c>
      <c r="J212">
        <v>0.1</v>
      </c>
      <c r="K212">
        <v>0.04</v>
      </c>
      <c r="L212">
        <f t="shared" si="40"/>
        <v>2.5</v>
      </c>
      <c r="M212">
        <f t="shared" si="41"/>
        <v>0.023717082451262844</v>
      </c>
    </row>
    <row r="213" spans="2:13" ht="12.75">
      <c r="B213" s="2">
        <f t="shared" si="42"/>
        <v>92.03196050597418</v>
      </c>
      <c r="C213">
        <f t="shared" si="43"/>
        <v>920319.6050597419</v>
      </c>
      <c r="D213">
        <f t="shared" si="44"/>
        <v>390594858.27168405</v>
      </c>
      <c r="E213">
        <v>315000000</v>
      </c>
      <c r="F213">
        <f t="shared" si="45"/>
        <v>1.2039728043259361</v>
      </c>
      <c r="G213">
        <v>0.54</v>
      </c>
      <c r="H213">
        <v>0.2</v>
      </c>
      <c r="I213">
        <v>0.015</v>
      </c>
      <c r="J213">
        <v>0.1</v>
      </c>
      <c r="K213">
        <v>0.03</v>
      </c>
      <c r="L213">
        <f t="shared" si="40"/>
        <v>3.3333333333333335</v>
      </c>
      <c r="M213">
        <f t="shared" si="41"/>
        <v>0.027386127875258306</v>
      </c>
    </row>
    <row r="214" spans="2:13" ht="12.75">
      <c r="B214" s="2">
        <f t="shared" si="42"/>
        <v>13.454932424121182</v>
      </c>
      <c r="C214">
        <f t="shared" si="43"/>
        <v>134549.3242412118</v>
      </c>
      <c r="D214">
        <f t="shared" si="44"/>
        <v>96363629.8518992</v>
      </c>
      <c r="E214">
        <v>315000000</v>
      </c>
      <c r="F214">
        <f t="shared" si="45"/>
        <v>0.10536051565782635</v>
      </c>
      <c r="G214">
        <v>0.54</v>
      </c>
      <c r="H214">
        <v>0.2</v>
      </c>
      <c r="I214">
        <v>0.02</v>
      </c>
      <c r="J214">
        <v>0.1</v>
      </c>
      <c r="K214">
        <v>0.09</v>
      </c>
      <c r="L214">
        <f t="shared" si="40"/>
        <v>1.1111111111111112</v>
      </c>
      <c r="M214">
        <f t="shared" si="41"/>
        <v>0.021081851067789197</v>
      </c>
    </row>
    <row r="215" spans="2:13" ht="12.75">
      <c r="B215" s="2">
        <f t="shared" si="42"/>
        <v>22.832732381306798</v>
      </c>
      <c r="C215">
        <f t="shared" si="43"/>
        <v>228327.32381306798</v>
      </c>
      <c r="D215">
        <f t="shared" si="44"/>
        <v>145357349.00246245</v>
      </c>
      <c r="E215">
        <v>315000000</v>
      </c>
      <c r="F215">
        <f t="shared" si="45"/>
        <v>0.22314355131420976</v>
      </c>
      <c r="G215">
        <v>0.54</v>
      </c>
      <c r="H215">
        <v>0.2</v>
      </c>
      <c r="I215">
        <v>0.02</v>
      </c>
      <c r="J215">
        <v>0.1</v>
      </c>
      <c r="K215">
        <v>0.08</v>
      </c>
      <c r="L215">
        <f t="shared" si="40"/>
        <v>1.25</v>
      </c>
      <c r="M215">
        <f t="shared" si="41"/>
        <v>0.022360679774997897</v>
      </c>
    </row>
    <row r="216" spans="2:13" ht="12.75">
      <c r="B216" s="2">
        <f t="shared" si="42"/>
        <v>33.8834905361534</v>
      </c>
      <c r="C216">
        <f t="shared" si="43"/>
        <v>338834.90536153404</v>
      </c>
      <c r="D216">
        <f t="shared" si="44"/>
        <v>188744933.9135105</v>
      </c>
      <c r="E216">
        <v>315000000</v>
      </c>
      <c r="F216">
        <f t="shared" si="45"/>
        <v>0.3566749439387324</v>
      </c>
      <c r="G216">
        <v>0.54</v>
      </c>
      <c r="H216">
        <v>0.2</v>
      </c>
      <c r="I216">
        <v>0.02</v>
      </c>
      <c r="J216">
        <v>0.1</v>
      </c>
      <c r="K216">
        <v>0.07</v>
      </c>
      <c r="L216">
        <f t="shared" si="40"/>
        <v>1.4285714285714286</v>
      </c>
      <c r="M216">
        <f t="shared" si="41"/>
        <v>0.023904572186687872</v>
      </c>
    </row>
    <row r="217" spans="2:13" ht="12.75">
      <c r="B217" s="2">
        <f t="shared" si="42"/>
        <v>48.536393676608064</v>
      </c>
      <c r="C217">
        <f t="shared" si="43"/>
        <v>485363.9367660806</v>
      </c>
      <c r="D217">
        <f t="shared" si="44"/>
        <v>231743667.28708965</v>
      </c>
      <c r="E217">
        <v>315000000</v>
      </c>
      <c r="F217">
        <f t="shared" si="45"/>
        <v>0.5108256237659907</v>
      </c>
      <c r="G217">
        <v>0.54</v>
      </c>
      <c r="H217">
        <v>0.2</v>
      </c>
      <c r="I217">
        <v>0.02</v>
      </c>
      <c r="J217">
        <v>0.1</v>
      </c>
      <c r="K217">
        <v>0.06</v>
      </c>
      <c r="L217">
        <f t="shared" si="40"/>
        <v>1.6666666666666667</v>
      </c>
      <c r="M217">
        <f t="shared" si="41"/>
        <v>0.025819888974716113</v>
      </c>
    </row>
    <row r="218" spans="2:13" ht="12.75">
      <c r="B218" s="2">
        <f t="shared" si="42"/>
        <v>69.85173446689026</v>
      </c>
      <c r="C218">
        <f t="shared" si="43"/>
        <v>698517.3446689026</v>
      </c>
      <c r="D218">
        <f t="shared" si="44"/>
        <v>277930570.67612946</v>
      </c>
      <c r="E218">
        <v>315000000</v>
      </c>
      <c r="F218">
        <f t="shared" si="45"/>
        <v>0.6931471805599453</v>
      </c>
      <c r="G218">
        <v>0.54</v>
      </c>
      <c r="H218">
        <v>0.2</v>
      </c>
      <c r="I218">
        <v>0.02</v>
      </c>
      <c r="J218">
        <v>0.1</v>
      </c>
      <c r="K218">
        <v>0.05</v>
      </c>
      <c r="L218">
        <f t="shared" si="40"/>
        <v>2</v>
      </c>
      <c r="M218">
        <f t="shared" si="41"/>
        <v>0.0282842712474619</v>
      </c>
    </row>
    <row r="219" spans="2:13" ht="12.75">
      <c r="B219" s="2">
        <f t="shared" si="42"/>
        <v>21.182512457208695</v>
      </c>
      <c r="C219">
        <f t="shared" si="43"/>
        <v>211825.12457208693</v>
      </c>
      <c r="D219">
        <f t="shared" si="44"/>
        <v>97093258.0162354</v>
      </c>
      <c r="E219">
        <v>315000000</v>
      </c>
      <c r="F219">
        <f t="shared" si="45"/>
        <v>0.10536051565782635</v>
      </c>
      <c r="G219">
        <v>0.54</v>
      </c>
      <c r="H219">
        <v>0.2</v>
      </c>
      <c r="I219">
        <v>0.025</v>
      </c>
      <c r="J219">
        <v>0.1</v>
      </c>
      <c r="K219">
        <v>0.09</v>
      </c>
      <c r="L219">
        <f t="shared" si="40"/>
        <v>1.1111111111111112</v>
      </c>
      <c r="M219">
        <f t="shared" si="41"/>
        <v>0.026352313834736497</v>
      </c>
    </row>
    <row r="220" spans="2:13" ht="12.75">
      <c r="B220" s="2">
        <f t="shared" si="42"/>
        <v>35.996594715347385</v>
      </c>
      <c r="C220">
        <f t="shared" si="43"/>
        <v>359965.94715347385</v>
      </c>
      <c r="D220">
        <f t="shared" si="44"/>
        <v>146662978.21379122</v>
      </c>
      <c r="E220">
        <v>315000000</v>
      </c>
      <c r="F220">
        <f t="shared" si="45"/>
        <v>0.22314355131420976</v>
      </c>
      <c r="G220">
        <v>0.54</v>
      </c>
      <c r="H220">
        <v>0.2</v>
      </c>
      <c r="I220">
        <v>0.025</v>
      </c>
      <c r="J220">
        <v>0.1</v>
      </c>
      <c r="K220">
        <v>0.08</v>
      </c>
      <c r="L220">
        <f t="shared" si="40"/>
        <v>1.25</v>
      </c>
      <c r="M220">
        <f t="shared" si="41"/>
        <v>0.027950849718747374</v>
      </c>
    </row>
    <row r="221" spans="2:13" ht="12.75">
      <c r="B221" s="2">
        <f t="shared" si="42"/>
        <v>53.51936502256068</v>
      </c>
      <c r="C221">
        <f t="shared" si="43"/>
        <v>535193.6502256067</v>
      </c>
      <c r="D221">
        <f t="shared" si="44"/>
        <v>190799875.3032466</v>
      </c>
      <c r="E221">
        <v>315000000</v>
      </c>
      <c r="F221">
        <f t="shared" si="45"/>
        <v>0.3566749439387324</v>
      </c>
      <c r="G221">
        <v>0.54</v>
      </c>
      <c r="H221">
        <v>0.2</v>
      </c>
      <c r="I221">
        <v>0.025</v>
      </c>
      <c r="J221">
        <v>0.1</v>
      </c>
      <c r="K221">
        <v>0.07</v>
      </c>
      <c r="L221">
        <f t="shared" si="40"/>
        <v>1.4285714285714286</v>
      </c>
      <c r="M221">
        <f t="shared" si="41"/>
        <v>0.029880715233359844</v>
      </c>
    </row>
    <row r="222" spans="2:13" ht="12.75">
      <c r="B222" s="2">
        <f t="shared" si="42"/>
        <v>76.8669349304176</v>
      </c>
      <c r="C222">
        <f t="shared" si="43"/>
        <v>768669.349304176</v>
      </c>
      <c r="D222">
        <f t="shared" si="44"/>
        <v>234887501.6972272</v>
      </c>
      <c r="E222">
        <v>315000000</v>
      </c>
      <c r="F222">
        <f t="shared" si="45"/>
        <v>0.5108256237659907</v>
      </c>
      <c r="G222">
        <v>0.54</v>
      </c>
      <c r="H222">
        <v>0.2</v>
      </c>
      <c r="I222">
        <v>0.025</v>
      </c>
      <c r="J222">
        <v>0.1</v>
      </c>
      <c r="K222">
        <v>0.06</v>
      </c>
      <c r="L222">
        <f aca="true" t="shared" si="46" ref="L222:L248">+J222/K222</f>
        <v>1.6666666666666667</v>
      </c>
      <c r="M222">
        <f aca="true" t="shared" si="47" ref="M222:M248">+POWER(J222*I222*I222/K222,0.5)</f>
        <v>0.032274861218395144</v>
      </c>
    </row>
    <row r="223" spans="2:13" ht="12.75">
      <c r="B223" s="2">
        <f t="shared" si="42"/>
        <v>30.732037922488367</v>
      </c>
      <c r="C223">
        <f t="shared" si="43"/>
        <v>307320.3792248837</v>
      </c>
      <c r="D223">
        <f t="shared" si="44"/>
        <v>97822886.18057157</v>
      </c>
      <c r="E223">
        <v>315000000</v>
      </c>
      <c r="F223">
        <f t="shared" si="45"/>
        <v>0.10536051565782635</v>
      </c>
      <c r="G223">
        <v>0.54</v>
      </c>
      <c r="H223">
        <v>0.2</v>
      </c>
      <c r="I223">
        <v>0.03</v>
      </c>
      <c r="J223">
        <v>0.1</v>
      </c>
      <c r="K223">
        <v>0.09</v>
      </c>
      <c r="L223">
        <f t="shared" si="46"/>
        <v>1.1111111111111112</v>
      </c>
      <c r="M223">
        <f t="shared" si="47"/>
        <v>0.03162277660168379</v>
      </c>
    </row>
    <row r="224" spans="2:13" ht="12.75">
      <c r="B224" s="2">
        <f t="shared" si="42"/>
        <v>52.29654492226015</v>
      </c>
      <c r="C224">
        <f t="shared" si="43"/>
        <v>522965.44922260154</v>
      </c>
      <c r="D224">
        <f t="shared" si="44"/>
        <v>147968607.42511997</v>
      </c>
      <c r="E224">
        <v>315000000</v>
      </c>
      <c r="F224">
        <f t="shared" si="45"/>
        <v>0.22314355131420976</v>
      </c>
      <c r="G224">
        <v>0.54</v>
      </c>
      <c r="H224">
        <v>0.2</v>
      </c>
      <c r="I224">
        <v>0.03</v>
      </c>
      <c r="J224">
        <v>0.1</v>
      </c>
      <c r="K224">
        <v>0.08</v>
      </c>
      <c r="L224">
        <f t="shared" si="46"/>
        <v>1.25</v>
      </c>
      <c r="M224">
        <f t="shared" si="47"/>
        <v>0.03354101966249685</v>
      </c>
    </row>
    <row r="225" spans="2:13" ht="12.75">
      <c r="B225" s="2">
        <f t="shared" si="42"/>
        <v>77.89791755862953</v>
      </c>
      <c r="C225">
        <f t="shared" si="43"/>
        <v>778979.1755862953</v>
      </c>
      <c r="D225">
        <f t="shared" si="44"/>
        <v>192854816.69298264</v>
      </c>
      <c r="E225">
        <v>315000000</v>
      </c>
      <c r="F225">
        <f t="shared" si="45"/>
        <v>0.3566749439387324</v>
      </c>
      <c r="G225">
        <v>0.54</v>
      </c>
      <c r="H225">
        <v>0.2</v>
      </c>
      <c r="I225">
        <v>0.03</v>
      </c>
      <c r="J225">
        <v>0.1</v>
      </c>
      <c r="K225">
        <v>0.07</v>
      </c>
      <c r="L225">
        <f t="shared" si="46"/>
        <v>1.4285714285714286</v>
      </c>
      <c r="M225">
        <f t="shared" si="47"/>
        <v>0.03585685828003181</v>
      </c>
    </row>
    <row r="226" spans="2:13" ht="12.75">
      <c r="B226" s="2">
        <f t="shared" si="42"/>
        <v>42.14171215064487</v>
      </c>
      <c r="C226">
        <f t="shared" si="43"/>
        <v>421417.1215064487</v>
      </c>
      <c r="D226">
        <f t="shared" si="44"/>
        <v>98552514.34490778</v>
      </c>
      <c r="E226">
        <v>315000000</v>
      </c>
      <c r="F226">
        <f t="shared" si="45"/>
        <v>0.10536051565782635</v>
      </c>
      <c r="G226">
        <v>0.54</v>
      </c>
      <c r="H226">
        <v>0.2</v>
      </c>
      <c r="I226">
        <v>0.035</v>
      </c>
      <c r="J226">
        <v>0.1</v>
      </c>
      <c r="K226">
        <v>0.09</v>
      </c>
      <c r="L226">
        <f t="shared" si="46"/>
        <v>1.1111111111111112</v>
      </c>
      <c r="M226">
        <f t="shared" si="47"/>
        <v>0.03689323936863109</v>
      </c>
    </row>
    <row r="227" spans="2:13" ht="12.75">
      <c r="B227" s="2">
        <f t="shared" si="42"/>
        <v>71.80949109073843</v>
      </c>
      <c r="C227">
        <f t="shared" si="43"/>
        <v>718094.9109073844</v>
      </c>
      <c r="D227">
        <f t="shared" si="44"/>
        <v>149274236.63644874</v>
      </c>
      <c r="E227">
        <v>315000000</v>
      </c>
      <c r="F227">
        <f t="shared" si="45"/>
        <v>0.22314355131420976</v>
      </c>
      <c r="G227">
        <v>0.54</v>
      </c>
      <c r="H227">
        <v>0.2</v>
      </c>
      <c r="I227">
        <v>0.035</v>
      </c>
      <c r="J227">
        <v>0.1</v>
      </c>
      <c r="K227">
        <v>0.08</v>
      </c>
      <c r="L227">
        <f t="shared" si="46"/>
        <v>1.25</v>
      </c>
      <c r="M227">
        <f t="shared" si="47"/>
        <v>0.03913118960624632</v>
      </c>
    </row>
    <row r="228" spans="2:13" ht="12.75">
      <c r="B228" s="2">
        <f t="shared" si="42"/>
        <v>55.4497384723628</v>
      </c>
      <c r="C228">
        <f t="shared" si="43"/>
        <v>554497.384723628</v>
      </c>
      <c r="D228">
        <f t="shared" si="44"/>
        <v>99282142.50924395</v>
      </c>
      <c r="E228">
        <v>315000000</v>
      </c>
      <c r="F228">
        <f t="shared" si="45"/>
        <v>0.10536051565782635</v>
      </c>
      <c r="G228">
        <v>0.54</v>
      </c>
      <c r="H228">
        <v>0.2</v>
      </c>
      <c r="I228">
        <v>0.04</v>
      </c>
      <c r="J228">
        <v>0.1</v>
      </c>
      <c r="K228">
        <v>0.09</v>
      </c>
      <c r="L228">
        <f t="shared" si="46"/>
        <v>1.1111111111111112</v>
      </c>
      <c r="M228">
        <f t="shared" si="47"/>
        <v>0.04216370213557839</v>
      </c>
    </row>
    <row r="229" spans="1:13" ht="26.25" customHeight="1">
      <c r="A229" s="1" t="s">
        <v>22</v>
      </c>
      <c r="B229" s="2">
        <f>+C229/10000</f>
        <v>10.46670810663752</v>
      </c>
      <c r="C229">
        <f>+E229*POWER(LN(J229/K229),G229)*((3.1416*J229*POWER(I229,2))/(K229))*(1+(2*H229*POWER(J229*POWER(I229,2)/K229,0.5))/(3*K229))</f>
        <v>104667.0810663752</v>
      </c>
      <c r="D229">
        <f>+E229*POWER(LN(J229/K229),G229)*(1+(2*H229*POWER(J229*POWER(I229,2)/K229,0.5))/(3*K229))</f>
        <v>299848398.7768579</v>
      </c>
      <c r="E229">
        <v>530000000</v>
      </c>
      <c r="F229">
        <f>LN(J229/K229)</f>
        <v>0.10536051565782635</v>
      </c>
      <c r="G229">
        <v>0.26</v>
      </c>
      <c r="H229">
        <v>0.2</v>
      </c>
      <c r="I229">
        <v>0.01</v>
      </c>
      <c r="J229">
        <v>0.1</v>
      </c>
      <c r="K229">
        <v>0.09</v>
      </c>
      <c r="L229">
        <f t="shared" si="46"/>
        <v>1.1111111111111112</v>
      </c>
      <c r="M229">
        <f t="shared" si="47"/>
        <v>0.010540925533894598</v>
      </c>
    </row>
    <row r="230" spans="2:13" ht="12.75">
      <c r="B230" s="2">
        <f aca="true" t="shared" si="48" ref="B230:B248">+C230/10000</f>
        <v>14.354458851503232</v>
      </c>
      <c r="C230">
        <f aca="true" t="shared" si="49" ref="C230:C248">+E230*POWER(LN(J230/K230),G230)*((3.1416*J230*POWER(I230,2))/(K230))*(1+(2*H230*POWER(J230*POWER(I230,2)/K230,0.5))/(3*K230))</f>
        <v>143544.58851503232</v>
      </c>
      <c r="D230">
        <f aca="true" t="shared" si="50" ref="D230:D248">+E230*POWER(LN(J230/K230),G230)*(1+(2*H230*POWER(J230*POWER(I230,2)/K230,0.5))/(3*K230))</f>
        <v>365532438.28630584</v>
      </c>
      <c r="E230">
        <v>530000000</v>
      </c>
      <c r="F230">
        <f aca="true" t="shared" si="51" ref="F230:F248">LN(J230/K230)</f>
        <v>0.22314355131420976</v>
      </c>
      <c r="G230">
        <v>0.26</v>
      </c>
      <c r="H230">
        <v>0.2</v>
      </c>
      <c r="I230">
        <v>0.01</v>
      </c>
      <c r="J230">
        <v>0.1</v>
      </c>
      <c r="K230">
        <v>0.08</v>
      </c>
      <c r="L230">
        <f t="shared" si="46"/>
        <v>1.25</v>
      </c>
      <c r="M230">
        <f t="shared" si="47"/>
        <v>0.011180339887498949</v>
      </c>
    </row>
    <row r="231" spans="2:13" ht="12.75">
      <c r="B231" s="2">
        <f t="shared" si="48"/>
        <v>18.60784100718963</v>
      </c>
      <c r="C231">
        <f t="shared" si="49"/>
        <v>186078.4100718963</v>
      </c>
      <c r="D231">
        <f t="shared" si="50"/>
        <v>414613213.17267454</v>
      </c>
      <c r="E231">
        <v>530000000</v>
      </c>
      <c r="F231">
        <f t="shared" si="51"/>
        <v>0.3566749439387324</v>
      </c>
      <c r="G231">
        <v>0.26</v>
      </c>
      <c r="H231">
        <v>0.2</v>
      </c>
      <c r="I231">
        <v>0.01</v>
      </c>
      <c r="J231">
        <v>0.1</v>
      </c>
      <c r="K231">
        <v>0.07</v>
      </c>
      <c r="L231">
        <f t="shared" si="46"/>
        <v>1.4285714285714286</v>
      </c>
      <c r="M231">
        <f t="shared" si="47"/>
        <v>0.011952286093343936</v>
      </c>
    </row>
    <row r="232" spans="2:13" ht="12.75">
      <c r="B232" s="2">
        <f t="shared" si="48"/>
        <v>23.97233839407278</v>
      </c>
      <c r="C232">
        <f t="shared" si="49"/>
        <v>239723.3839407278</v>
      </c>
      <c r="D232">
        <f t="shared" si="50"/>
        <v>457836867.724843</v>
      </c>
      <c r="E232">
        <v>530000000</v>
      </c>
      <c r="F232">
        <f t="shared" si="51"/>
        <v>0.5108256237659907</v>
      </c>
      <c r="G232">
        <v>0.26</v>
      </c>
      <c r="H232">
        <v>0.2</v>
      </c>
      <c r="I232">
        <v>0.01</v>
      </c>
      <c r="J232">
        <v>0.1</v>
      </c>
      <c r="K232">
        <v>0.06</v>
      </c>
      <c r="L232">
        <f t="shared" si="46"/>
        <v>1.6666666666666667</v>
      </c>
      <c r="M232">
        <f t="shared" si="47"/>
        <v>0.012909944487358056</v>
      </c>
    </row>
    <row r="233" spans="2:13" ht="12.75">
      <c r="B233" s="2">
        <f t="shared" si="48"/>
        <v>31.415817375887894</v>
      </c>
      <c r="C233">
        <f t="shared" si="49"/>
        <v>314158.17375887895</v>
      </c>
      <c r="D233">
        <f t="shared" si="50"/>
        <v>499997093.45377994</v>
      </c>
      <c r="E233">
        <v>530000000</v>
      </c>
      <c r="F233">
        <f t="shared" si="51"/>
        <v>0.6931471805599453</v>
      </c>
      <c r="G233">
        <v>0.26</v>
      </c>
      <c r="H233">
        <v>0.2</v>
      </c>
      <c r="I233">
        <v>0.01</v>
      </c>
      <c r="J233">
        <v>0.1</v>
      </c>
      <c r="K233">
        <v>0.05</v>
      </c>
      <c r="L233">
        <f t="shared" si="46"/>
        <v>2</v>
      </c>
      <c r="M233">
        <f t="shared" si="47"/>
        <v>0.01414213562373095</v>
      </c>
    </row>
    <row r="234" spans="2:13" ht="12.75">
      <c r="B234" s="2">
        <f t="shared" si="48"/>
        <v>42.8353140201681</v>
      </c>
      <c r="C234">
        <f t="shared" si="49"/>
        <v>428353.140201681</v>
      </c>
      <c r="D234">
        <f t="shared" si="50"/>
        <v>545394881.8457869</v>
      </c>
      <c r="E234">
        <v>530000000</v>
      </c>
      <c r="F234">
        <f t="shared" si="51"/>
        <v>0.9162907318741551</v>
      </c>
      <c r="G234">
        <v>0.26</v>
      </c>
      <c r="H234">
        <v>0.2</v>
      </c>
      <c r="I234">
        <v>0.01</v>
      </c>
      <c r="J234">
        <v>0.1</v>
      </c>
      <c r="K234">
        <v>0.04</v>
      </c>
      <c r="L234">
        <f t="shared" si="46"/>
        <v>2.5</v>
      </c>
      <c r="M234">
        <f t="shared" si="47"/>
        <v>0.015811388300841896</v>
      </c>
    </row>
    <row r="235" spans="2:13" ht="12.75">
      <c r="B235" s="2">
        <f t="shared" si="48"/>
        <v>62.972279564063435</v>
      </c>
      <c r="C235">
        <f t="shared" si="49"/>
        <v>629722.7956406344</v>
      </c>
      <c r="D235">
        <f t="shared" si="50"/>
        <v>601339568.0296355</v>
      </c>
      <c r="E235">
        <v>530000000</v>
      </c>
      <c r="F235">
        <f t="shared" si="51"/>
        <v>1.2039728043259361</v>
      </c>
      <c r="G235">
        <v>0.26</v>
      </c>
      <c r="H235">
        <v>0.2</v>
      </c>
      <c r="I235">
        <v>0.01</v>
      </c>
      <c r="J235">
        <v>0.1</v>
      </c>
      <c r="K235">
        <v>0.03</v>
      </c>
      <c r="L235">
        <f t="shared" si="46"/>
        <v>3.3333333333333335</v>
      </c>
      <c r="M235">
        <f t="shared" si="47"/>
        <v>0.01825741858350554</v>
      </c>
    </row>
    <row r="236" spans="2:13" ht="12.75">
      <c r="B236" s="2">
        <f t="shared" si="48"/>
        <v>23.731147185740134</v>
      </c>
      <c r="C236">
        <f t="shared" si="49"/>
        <v>237311.47185740134</v>
      </c>
      <c r="D236">
        <f t="shared" si="50"/>
        <v>302153643.8214939</v>
      </c>
      <c r="E236">
        <v>530000000</v>
      </c>
      <c r="F236">
        <f t="shared" si="51"/>
        <v>0.10536051565782635</v>
      </c>
      <c r="G236">
        <v>0.26</v>
      </c>
      <c r="H236">
        <v>0.2</v>
      </c>
      <c r="I236">
        <v>0.015</v>
      </c>
      <c r="J236">
        <v>0.1</v>
      </c>
      <c r="K236">
        <v>0.09</v>
      </c>
      <c r="L236">
        <f t="shared" si="46"/>
        <v>1.1111111111111112</v>
      </c>
      <c r="M236">
        <f t="shared" si="47"/>
        <v>0.015811388300841896</v>
      </c>
    </row>
    <row r="237" spans="2:13" ht="12.75">
      <c r="B237" s="2">
        <f t="shared" si="48"/>
        <v>32.5929422698736</v>
      </c>
      <c r="C237">
        <f t="shared" si="49"/>
        <v>325929.422698736</v>
      </c>
      <c r="D237">
        <f t="shared" si="50"/>
        <v>368875786.09482616</v>
      </c>
      <c r="E237">
        <v>530000000</v>
      </c>
      <c r="F237">
        <f t="shared" si="51"/>
        <v>0.22314355131420976</v>
      </c>
      <c r="G237">
        <v>0.26</v>
      </c>
      <c r="H237">
        <v>0.2</v>
      </c>
      <c r="I237">
        <v>0.015</v>
      </c>
      <c r="J237">
        <v>0.1</v>
      </c>
      <c r="K237">
        <v>0.08</v>
      </c>
      <c r="L237">
        <f t="shared" si="46"/>
        <v>1.25</v>
      </c>
      <c r="M237">
        <f t="shared" si="47"/>
        <v>0.016770509831248424</v>
      </c>
    </row>
    <row r="238" spans="2:13" ht="12.75">
      <c r="B238" s="2">
        <f t="shared" si="48"/>
        <v>42.33361852829479</v>
      </c>
      <c r="C238">
        <f t="shared" si="49"/>
        <v>423336.1852829479</v>
      </c>
      <c r="D238">
        <f t="shared" si="50"/>
        <v>419227753.30060214</v>
      </c>
      <c r="E238">
        <v>530000000</v>
      </c>
      <c r="F238">
        <f t="shared" si="51"/>
        <v>0.3566749439387324</v>
      </c>
      <c r="G238">
        <v>0.26</v>
      </c>
      <c r="H238">
        <v>0.2</v>
      </c>
      <c r="I238">
        <v>0.015</v>
      </c>
      <c r="J238">
        <v>0.1</v>
      </c>
      <c r="K238">
        <v>0.07</v>
      </c>
      <c r="L238">
        <f t="shared" si="46"/>
        <v>1.4285714285714286</v>
      </c>
      <c r="M238">
        <f t="shared" si="47"/>
        <v>0.017928429140015904</v>
      </c>
    </row>
    <row r="239" spans="2:13" ht="12.75">
      <c r="B239" s="2">
        <f t="shared" si="48"/>
        <v>54.689887705796224</v>
      </c>
      <c r="C239">
        <f t="shared" si="49"/>
        <v>546898.8770579622</v>
      </c>
      <c r="D239">
        <f t="shared" si="50"/>
        <v>464221099.2767696</v>
      </c>
      <c r="E239">
        <v>530000000</v>
      </c>
      <c r="F239">
        <f t="shared" si="51"/>
        <v>0.5108256237659907</v>
      </c>
      <c r="G239">
        <v>0.26</v>
      </c>
      <c r="H239">
        <v>0.2</v>
      </c>
      <c r="I239">
        <v>0.015</v>
      </c>
      <c r="J239">
        <v>0.1</v>
      </c>
      <c r="K239">
        <v>0.06</v>
      </c>
      <c r="L239">
        <f t="shared" si="46"/>
        <v>1.6666666666666667</v>
      </c>
      <c r="M239">
        <f t="shared" si="47"/>
        <v>0.019364916731037084</v>
      </c>
    </row>
    <row r="240" spans="2:13" ht="12.75">
      <c r="B240" s="2">
        <f t="shared" si="48"/>
        <v>71.97001077117635</v>
      </c>
      <c r="C240">
        <f t="shared" si="49"/>
        <v>719700.1077117635</v>
      </c>
      <c r="D240">
        <f t="shared" si="50"/>
        <v>509082497.03743565</v>
      </c>
      <c r="E240">
        <v>530000000</v>
      </c>
      <c r="F240">
        <f t="shared" si="51"/>
        <v>0.6931471805599453</v>
      </c>
      <c r="G240">
        <v>0.26</v>
      </c>
      <c r="H240">
        <v>0.2</v>
      </c>
      <c r="I240">
        <v>0.015</v>
      </c>
      <c r="J240">
        <v>0.1</v>
      </c>
      <c r="K240">
        <v>0.05</v>
      </c>
      <c r="L240">
        <f t="shared" si="46"/>
        <v>2</v>
      </c>
      <c r="M240">
        <f t="shared" si="47"/>
        <v>0.021213203435596423</v>
      </c>
    </row>
    <row r="241" spans="2:13" ht="12.75">
      <c r="B241" s="2">
        <f t="shared" si="48"/>
        <v>98.79211971731465</v>
      </c>
      <c r="C241">
        <f t="shared" si="49"/>
        <v>987921.1971731464</v>
      </c>
      <c r="D241">
        <f t="shared" si="50"/>
        <v>559047730.6245347</v>
      </c>
      <c r="E241">
        <v>530000000</v>
      </c>
      <c r="F241">
        <f t="shared" si="51"/>
        <v>0.9162907318741551</v>
      </c>
      <c r="G241">
        <v>0.26</v>
      </c>
      <c r="H241">
        <v>0.2</v>
      </c>
      <c r="I241">
        <v>0.015</v>
      </c>
      <c r="J241">
        <v>0.1</v>
      </c>
      <c r="K241">
        <v>0.04</v>
      </c>
      <c r="L241">
        <f t="shared" si="46"/>
        <v>2.5</v>
      </c>
      <c r="M241">
        <f t="shared" si="47"/>
        <v>0.023717082451262844</v>
      </c>
    </row>
    <row r="242" spans="2:13" ht="12.75">
      <c r="B242" s="2">
        <f t="shared" si="48"/>
        <v>42.510579789414834</v>
      </c>
      <c r="C242">
        <f t="shared" si="49"/>
        <v>425105.79789414833</v>
      </c>
      <c r="D242">
        <f t="shared" si="50"/>
        <v>304458888.86612993</v>
      </c>
      <c r="E242">
        <v>530000000</v>
      </c>
      <c r="F242">
        <f t="shared" si="51"/>
        <v>0.10536051565782635</v>
      </c>
      <c r="G242">
        <v>0.26</v>
      </c>
      <c r="H242">
        <v>0.2</v>
      </c>
      <c r="I242">
        <v>0.02</v>
      </c>
      <c r="J242">
        <v>0.1</v>
      </c>
      <c r="K242">
        <v>0.09</v>
      </c>
      <c r="L242">
        <f t="shared" si="46"/>
        <v>1.1111111111111112</v>
      </c>
      <c r="M242">
        <f t="shared" si="47"/>
        <v>0.021081851067789197</v>
      </c>
    </row>
    <row r="243" spans="2:13" ht="12.75">
      <c r="B243" s="2">
        <f t="shared" si="48"/>
        <v>58.46818155353767</v>
      </c>
      <c r="C243">
        <f t="shared" si="49"/>
        <v>584681.8155353767</v>
      </c>
      <c r="D243">
        <f t="shared" si="50"/>
        <v>372219133.90334654</v>
      </c>
      <c r="E243">
        <v>530000000</v>
      </c>
      <c r="F243">
        <f t="shared" si="51"/>
        <v>0.22314355131420976</v>
      </c>
      <c r="G243">
        <v>0.26</v>
      </c>
      <c r="H243">
        <v>0.2</v>
      </c>
      <c r="I243">
        <v>0.02</v>
      </c>
      <c r="J243">
        <v>0.1</v>
      </c>
      <c r="K243">
        <v>0.08</v>
      </c>
      <c r="L243">
        <f t="shared" si="46"/>
        <v>1.25</v>
      </c>
      <c r="M243">
        <f t="shared" si="47"/>
        <v>0.022360679774997897</v>
      </c>
    </row>
    <row r="244" spans="2:13" ht="12.75">
      <c r="B244" s="2">
        <f t="shared" si="48"/>
        <v>76.08816851628966</v>
      </c>
      <c r="C244">
        <f t="shared" si="49"/>
        <v>760881.6851628965</v>
      </c>
      <c r="D244">
        <f t="shared" si="50"/>
        <v>423842293.42852974</v>
      </c>
      <c r="E244">
        <v>530000000</v>
      </c>
      <c r="F244">
        <f t="shared" si="51"/>
        <v>0.3566749439387324</v>
      </c>
      <c r="G244">
        <v>0.26</v>
      </c>
      <c r="H244">
        <v>0.2</v>
      </c>
      <c r="I244">
        <v>0.02</v>
      </c>
      <c r="J244">
        <v>0.1</v>
      </c>
      <c r="K244">
        <v>0.07</v>
      </c>
      <c r="L244">
        <f t="shared" si="46"/>
        <v>1.4285714285714286</v>
      </c>
      <c r="M244">
        <f t="shared" si="47"/>
        <v>0.023904572186687872</v>
      </c>
    </row>
    <row r="245" spans="2:13" ht="12.75">
      <c r="B245" s="2">
        <f t="shared" si="48"/>
        <v>98.56358048876217</v>
      </c>
      <c r="C245">
        <f t="shared" si="49"/>
        <v>985635.8048876217</v>
      </c>
      <c r="D245">
        <f t="shared" si="50"/>
        <v>470605330.8286963</v>
      </c>
      <c r="E245">
        <v>530000000</v>
      </c>
      <c r="F245">
        <f t="shared" si="51"/>
        <v>0.5108256237659907</v>
      </c>
      <c r="G245">
        <v>0.26</v>
      </c>
      <c r="H245">
        <v>0.2</v>
      </c>
      <c r="I245">
        <v>0.02</v>
      </c>
      <c r="J245">
        <v>0.1</v>
      </c>
      <c r="K245">
        <v>0.06</v>
      </c>
      <c r="L245">
        <f t="shared" si="46"/>
        <v>1.6666666666666667</v>
      </c>
      <c r="M245">
        <f t="shared" si="47"/>
        <v>0.025819888974716113</v>
      </c>
    </row>
    <row r="246" spans="2:13" ht="12.75">
      <c r="B246" s="2">
        <f t="shared" si="48"/>
        <v>66.9257085481988</v>
      </c>
      <c r="C246">
        <f t="shared" si="49"/>
        <v>669257.0854819879</v>
      </c>
      <c r="D246">
        <f t="shared" si="50"/>
        <v>306764133.91076595</v>
      </c>
      <c r="E246">
        <v>530000000</v>
      </c>
      <c r="F246">
        <f t="shared" si="51"/>
        <v>0.10536051565782635</v>
      </c>
      <c r="G246">
        <v>0.26</v>
      </c>
      <c r="H246">
        <v>0.2</v>
      </c>
      <c r="I246">
        <v>0.025</v>
      </c>
      <c r="J246">
        <v>0.1</v>
      </c>
      <c r="K246">
        <v>0.09</v>
      </c>
      <c r="L246">
        <f t="shared" si="46"/>
        <v>1.1111111111111112</v>
      </c>
      <c r="M246">
        <f t="shared" si="47"/>
        <v>0.026352313834736497</v>
      </c>
    </row>
    <row r="247" spans="2:13" ht="12.75">
      <c r="B247" s="2">
        <f t="shared" si="48"/>
        <v>92.17711660515633</v>
      </c>
      <c r="C247">
        <f t="shared" si="49"/>
        <v>921771.1660515633</v>
      </c>
      <c r="D247">
        <f t="shared" si="50"/>
        <v>375562481.71186686</v>
      </c>
      <c r="E247">
        <v>530000000</v>
      </c>
      <c r="F247">
        <f t="shared" si="51"/>
        <v>0.22314355131420976</v>
      </c>
      <c r="G247">
        <v>0.26</v>
      </c>
      <c r="H247">
        <v>0.2</v>
      </c>
      <c r="I247">
        <v>0.025</v>
      </c>
      <c r="J247">
        <v>0.1</v>
      </c>
      <c r="K247">
        <v>0.08</v>
      </c>
      <c r="L247">
        <f t="shared" si="46"/>
        <v>1.25</v>
      </c>
      <c r="M247">
        <f t="shared" si="47"/>
        <v>0.027950849718747374</v>
      </c>
    </row>
    <row r="248" spans="2:13" ht="12.75">
      <c r="B248" s="2">
        <f t="shared" si="48"/>
        <v>97.09723609262907</v>
      </c>
      <c r="C248">
        <f t="shared" si="49"/>
        <v>970972.3609262907</v>
      </c>
      <c r="D248">
        <f t="shared" si="50"/>
        <v>309069378.95540196</v>
      </c>
      <c r="E248">
        <v>530000000</v>
      </c>
      <c r="F248">
        <f t="shared" si="51"/>
        <v>0.10536051565782635</v>
      </c>
      <c r="G248">
        <v>0.26</v>
      </c>
      <c r="H248">
        <v>0.2</v>
      </c>
      <c r="I248">
        <v>0.03</v>
      </c>
      <c r="J248">
        <v>0.1</v>
      </c>
      <c r="K248">
        <v>0.09</v>
      </c>
      <c r="L248">
        <f t="shared" si="46"/>
        <v>1.1111111111111112</v>
      </c>
      <c r="M248">
        <f t="shared" si="47"/>
        <v>0.03162277660168379</v>
      </c>
    </row>
    <row r="249" spans="1:13" ht="25.5">
      <c r="A249" s="1" t="s">
        <v>23</v>
      </c>
      <c r="B249" s="2">
        <f>+C249/10000</f>
        <v>24.96549664838652</v>
      </c>
      <c r="C249">
        <f>+E249*POWER(LN(J249/K249),G249)*((3.1416*J249*POWER(I249,2))/(K249))*(1+(2*H249*POWER(J249*POWER(I249,2)/K249,0.5))/(3*K249))</f>
        <v>249654.9664838652</v>
      </c>
      <c r="D249">
        <f>+E249*POWER(LN(J249/K249),G249)*(1+(2*H249*POWER(J249*POWER(I249,2)/K249,0.5))/(3*K249))</f>
        <v>715207123.2349079</v>
      </c>
      <c r="E249">
        <v>965000000</v>
      </c>
      <c r="F249">
        <f>LN(J249/K249)</f>
        <v>0.10536051565782635</v>
      </c>
      <c r="G249">
        <v>0.14</v>
      </c>
      <c r="H249">
        <v>0.2</v>
      </c>
      <c r="I249">
        <v>0.01</v>
      </c>
      <c r="J249">
        <v>0.1</v>
      </c>
      <c r="K249">
        <v>0.09</v>
      </c>
      <c r="L249">
        <f aca="true" t="shared" si="52" ref="L249:L257">+J249/K249</f>
        <v>1.1111111111111112</v>
      </c>
      <c r="M249">
        <f aca="true" t="shared" si="53" ref="M249:M257">+POWER(J249*I249*I249/K249,0.5)</f>
        <v>0.010540925533894598</v>
      </c>
    </row>
    <row r="250" spans="2:13" ht="12.75">
      <c r="B250" s="2">
        <f aca="true" t="shared" si="54" ref="B250:B257">+C250/10000</f>
        <v>31.29018620183779</v>
      </c>
      <c r="C250">
        <f aca="true" t="shared" si="55" ref="C250:C257">+E250*POWER(LN(J250/K250),G250)*((3.1416*J250*POWER(I250,2))/(K250))*(1+(2*H250*POWER(J250*POWER(I250,2)/K250,0.5))/(3*K250))</f>
        <v>312901.8620183779</v>
      </c>
      <c r="D250">
        <f aca="true" t="shared" si="56" ref="D250:D257">+E250*POWER(LN(J250/K250),G250)*(1+(2*H250*POWER(J250*POWER(I250,2)/K250,0.5))/(3*K250))</f>
        <v>796796185.4300432</v>
      </c>
      <c r="E250">
        <v>965000000</v>
      </c>
      <c r="F250">
        <f aca="true" t="shared" si="57" ref="F250:F257">LN(J250/K250)</f>
        <v>0.22314355131420976</v>
      </c>
      <c r="G250">
        <v>0.14</v>
      </c>
      <c r="H250">
        <v>0.2</v>
      </c>
      <c r="I250">
        <v>0.01</v>
      </c>
      <c r="J250">
        <v>0.1</v>
      </c>
      <c r="K250">
        <v>0.08</v>
      </c>
      <c r="L250">
        <f t="shared" si="52"/>
        <v>1.25</v>
      </c>
      <c r="M250">
        <f t="shared" si="53"/>
        <v>0.011180339887498949</v>
      </c>
    </row>
    <row r="251" spans="2:13" ht="12.75">
      <c r="B251" s="2">
        <f t="shared" si="54"/>
        <v>38.341996054157285</v>
      </c>
      <c r="C251">
        <f t="shared" si="55"/>
        <v>383419.96054157283</v>
      </c>
      <c r="D251">
        <f t="shared" si="56"/>
        <v>854322550.226321</v>
      </c>
      <c r="E251">
        <v>965000000</v>
      </c>
      <c r="F251">
        <f t="shared" si="57"/>
        <v>0.3566749439387324</v>
      </c>
      <c r="G251">
        <v>0.14</v>
      </c>
      <c r="H251">
        <v>0.2</v>
      </c>
      <c r="I251">
        <v>0.01</v>
      </c>
      <c r="J251">
        <v>0.1</v>
      </c>
      <c r="K251">
        <v>0.07</v>
      </c>
      <c r="L251">
        <f t="shared" si="52"/>
        <v>1.4285714285714286</v>
      </c>
      <c r="M251">
        <f t="shared" si="53"/>
        <v>0.011952286093343936</v>
      </c>
    </row>
    <row r="252" spans="2:13" ht="12.75">
      <c r="B252" s="2">
        <f t="shared" si="54"/>
        <v>47.311761995312416</v>
      </c>
      <c r="C252">
        <f t="shared" si="55"/>
        <v>473117.61995312414</v>
      </c>
      <c r="D252">
        <f t="shared" si="56"/>
        <v>903585981.5758673</v>
      </c>
      <c r="E252">
        <v>965000000</v>
      </c>
      <c r="F252">
        <f t="shared" si="57"/>
        <v>0.5108256237659907</v>
      </c>
      <c r="G252">
        <v>0.14</v>
      </c>
      <c r="H252">
        <v>0.2</v>
      </c>
      <c r="I252">
        <v>0.01</v>
      </c>
      <c r="J252">
        <v>0.1</v>
      </c>
      <c r="K252">
        <v>0.06</v>
      </c>
      <c r="L252">
        <f t="shared" si="52"/>
        <v>1.6666666666666667</v>
      </c>
      <c r="M252">
        <f t="shared" si="53"/>
        <v>0.012909944487358056</v>
      </c>
    </row>
    <row r="253" spans="2:13" ht="12.75">
      <c r="B253" s="2">
        <f t="shared" si="54"/>
        <v>59.772407978157595</v>
      </c>
      <c r="C253">
        <f t="shared" si="55"/>
        <v>597724.079781576</v>
      </c>
      <c r="D253">
        <f t="shared" si="56"/>
        <v>951305194.4575629</v>
      </c>
      <c r="E253">
        <v>965000000</v>
      </c>
      <c r="F253">
        <f t="shared" si="57"/>
        <v>0.6931471805599453</v>
      </c>
      <c r="G253">
        <v>0.14</v>
      </c>
      <c r="H253">
        <v>0.2</v>
      </c>
      <c r="I253">
        <v>0.01</v>
      </c>
      <c r="J253">
        <v>0.1</v>
      </c>
      <c r="K253">
        <v>0.05</v>
      </c>
      <c r="L253">
        <f t="shared" si="52"/>
        <v>2</v>
      </c>
      <c r="M253">
        <f t="shared" si="53"/>
        <v>0.01414213562373095</v>
      </c>
    </row>
    <row r="254" spans="2:13" ht="12.75">
      <c r="B254" s="2">
        <f t="shared" si="54"/>
        <v>78.81509502282923</v>
      </c>
      <c r="C254">
        <f t="shared" si="55"/>
        <v>788150.9502282923</v>
      </c>
      <c r="D254">
        <f t="shared" si="56"/>
        <v>1003502610.4256333</v>
      </c>
      <c r="E254">
        <v>965000000</v>
      </c>
      <c r="F254">
        <f t="shared" si="57"/>
        <v>0.9162907318741551</v>
      </c>
      <c r="G254">
        <v>0.14</v>
      </c>
      <c r="H254">
        <v>0.2</v>
      </c>
      <c r="I254">
        <v>0.01</v>
      </c>
      <c r="J254">
        <v>0.1</v>
      </c>
      <c r="K254">
        <v>0.04</v>
      </c>
      <c r="L254">
        <f t="shared" si="52"/>
        <v>2.5</v>
      </c>
      <c r="M254">
        <f t="shared" si="53"/>
        <v>0.015811388300841896</v>
      </c>
    </row>
    <row r="255" spans="2:13" ht="12.75">
      <c r="B255" s="2">
        <f t="shared" si="54"/>
        <v>56.604222597193754</v>
      </c>
      <c r="C255">
        <f t="shared" si="55"/>
        <v>566042.2259719375</v>
      </c>
      <c r="D255">
        <f t="shared" si="56"/>
        <v>720705660.7740482</v>
      </c>
      <c r="E255">
        <v>965000000</v>
      </c>
      <c r="F255">
        <f t="shared" si="57"/>
        <v>0.10536051565782635</v>
      </c>
      <c r="G255">
        <v>0.14</v>
      </c>
      <c r="H255">
        <v>0.2</v>
      </c>
      <c r="I255">
        <v>0.015</v>
      </c>
      <c r="J255">
        <v>0.1</v>
      </c>
      <c r="K255">
        <v>0.09</v>
      </c>
      <c r="L255">
        <f t="shared" si="52"/>
        <v>1.1111111111111112</v>
      </c>
      <c r="M255">
        <f t="shared" si="53"/>
        <v>0.015811388300841896</v>
      </c>
    </row>
    <row r="256" spans="2:13" ht="12.75">
      <c r="B256" s="2">
        <f t="shared" si="54"/>
        <v>71.04686028503923</v>
      </c>
      <c r="C256">
        <f t="shared" si="55"/>
        <v>710468.6028503923</v>
      </c>
      <c r="D256">
        <f t="shared" si="56"/>
        <v>804084093.427714</v>
      </c>
      <c r="E256">
        <v>965000000</v>
      </c>
      <c r="F256">
        <f t="shared" si="57"/>
        <v>0.22314355131420976</v>
      </c>
      <c r="G256">
        <v>0.14</v>
      </c>
      <c r="H256">
        <v>0.2</v>
      </c>
      <c r="I256">
        <v>0.015</v>
      </c>
      <c r="J256">
        <v>0.1</v>
      </c>
      <c r="K256">
        <v>0.08</v>
      </c>
      <c r="L256">
        <f t="shared" si="52"/>
        <v>1.25</v>
      </c>
      <c r="M256">
        <f t="shared" si="53"/>
        <v>0.016770509831248424</v>
      </c>
    </row>
    <row r="257" spans="2:13" ht="12.75">
      <c r="B257" s="2">
        <f t="shared" si="54"/>
        <v>87.22964872404755</v>
      </c>
      <c r="C257">
        <f t="shared" si="55"/>
        <v>872296.4872404755</v>
      </c>
      <c r="D257">
        <f t="shared" si="56"/>
        <v>863830943.9893798</v>
      </c>
      <c r="E257">
        <v>965000000</v>
      </c>
      <c r="F257">
        <f t="shared" si="57"/>
        <v>0.3566749439387324</v>
      </c>
      <c r="G257">
        <v>0.14</v>
      </c>
      <c r="H257">
        <v>0.2</v>
      </c>
      <c r="I257">
        <v>0.015</v>
      </c>
      <c r="J257">
        <v>0.1</v>
      </c>
      <c r="K257">
        <v>0.07</v>
      </c>
      <c r="L257">
        <f t="shared" si="52"/>
        <v>1.4285714285714286</v>
      </c>
      <c r="M257">
        <f t="shared" si="53"/>
        <v>0.017928429140015904</v>
      </c>
    </row>
    <row r="258" spans="1:13" ht="12.75">
      <c r="A258" t="s">
        <v>24</v>
      </c>
      <c r="B258" s="2">
        <f>+C258/10000</f>
        <v>17.569539688163008</v>
      </c>
      <c r="C258">
        <f>+E258*POWER(LN(J258/K258),G258)*((3.1416*J258*POWER(I258,2))/(K258))*(1+(2*H258*POWER(J258*POWER(I258,2)/K258,0.5))/(3*K258))</f>
        <v>175695.3968816301</v>
      </c>
      <c r="D258">
        <f>+E258*POWER(LN(J258/K258),G258)*(1+(2*H258*POWER(J258*POWER(I258,2)/K258,0.5))/(3*K258))</f>
        <v>503329059.0573818</v>
      </c>
      <c r="E258">
        <v>760000000</v>
      </c>
      <c r="F258">
        <f>LN(J258/K258)</f>
        <v>0.10536051565782635</v>
      </c>
      <c r="G258">
        <v>0.19</v>
      </c>
      <c r="H258">
        <v>0.2</v>
      </c>
      <c r="I258">
        <v>0.01</v>
      </c>
      <c r="J258">
        <v>0.1</v>
      </c>
      <c r="K258">
        <v>0.09</v>
      </c>
      <c r="L258">
        <f aca="true" t="shared" si="58" ref="L258:L282">+J258/K258</f>
        <v>1.1111111111111112</v>
      </c>
      <c r="M258">
        <f aca="true" t="shared" si="59" ref="M258:M282">+POWER(J258*I258*I258/K258,0.5)</f>
        <v>0.010540925533894598</v>
      </c>
    </row>
    <row r="259" spans="2:13" ht="12.75">
      <c r="B259" s="2">
        <f aca="true" t="shared" si="60" ref="B259:B270">+C259/10000</f>
        <v>22.862496053732738</v>
      </c>
      <c r="C259">
        <f aca="true" t="shared" si="61" ref="C259:C270">+E259*POWER(LN(J259/K259),G259)*((3.1416*J259*POWER(I259,2))/(K259))*(1+(2*H259*POWER(J259*POWER(I259,2)/K259,0.5))/(3*K259))</f>
        <v>228624.96053732737</v>
      </c>
      <c r="D259">
        <f aca="true" t="shared" si="62" ref="D259:D270">+E259*POWER(LN(J259/K259),G259)*(1+(2*H259*POWER(J259*POWER(I259,2)/K259,0.5))/(3*K259))</f>
        <v>582187319.932079</v>
      </c>
      <c r="E259">
        <v>760000000</v>
      </c>
      <c r="F259">
        <f aca="true" t="shared" si="63" ref="F259:F270">LN(J259/K259)</f>
        <v>0.22314355131420976</v>
      </c>
      <c r="G259">
        <v>0.19</v>
      </c>
      <c r="H259">
        <v>0.2</v>
      </c>
      <c r="I259">
        <v>0.01</v>
      </c>
      <c r="J259">
        <v>0.1</v>
      </c>
      <c r="K259">
        <v>0.08</v>
      </c>
      <c r="L259">
        <f t="shared" si="58"/>
        <v>1.25</v>
      </c>
      <c r="M259">
        <f t="shared" si="59"/>
        <v>0.011180339887498949</v>
      </c>
    </row>
    <row r="260" spans="2:13" ht="12.75">
      <c r="B260" s="2">
        <f t="shared" si="60"/>
        <v>28.679701521282666</v>
      </c>
      <c r="C260">
        <f t="shared" si="61"/>
        <v>286797.01521282666</v>
      </c>
      <c r="D260">
        <f t="shared" si="62"/>
        <v>639030782.5597742</v>
      </c>
      <c r="E260">
        <v>760000000</v>
      </c>
      <c r="F260">
        <f t="shared" si="63"/>
        <v>0.3566749439387324</v>
      </c>
      <c r="G260">
        <v>0.19</v>
      </c>
      <c r="H260">
        <v>0.2</v>
      </c>
      <c r="I260">
        <v>0.01</v>
      </c>
      <c r="J260">
        <v>0.1</v>
      </c>
      <c r="K260">
        <v>0.07</v>
      </c>
      <c r="L260">
        <f t="shared" si="58"/>
        <v>1.4285714285714286</v>
      </c>
      <c r="M260">
        <f t="shared" si="59"/>
        <v>0.011952286093343936</v>
      </c>
    </row>
    <row r="261" spans="2:13" ht="12.75">
      <c r="B261" s="2">
        <f t="shared" si="60"/>
        <v>36.03039597688121</v>
      </c>
      <c r="C261">
        <f t="shared" si="61"/>
        <v>360303.9597688121</v>
      </c>
      <c r="D261">
        <f t="shared" si="62"/>
        <v>688128265.4102598</v>
      </c>
      <c r="E261">
        <v>760000000</v>
      </c>
      <c r="F261">
        <f t="shared" si="63"/>
        <v>0.5108256237659907</v>
      </c>
      <c r="G261">
        <v>0.19</v>
      </c>
      <c r="H261">
        <v>0.2</v>
      </c>
      <c r="I261">
        <v>0.01</v>
      </c>
      <c r="J261">
        <v>0.1</v>
      </c>
      <c r="K261">
        <v>0.06</v>
      </c>
      <c r="L261">
        <f t="shared" si="58"/>
        <v>1.6666666666666667</v>
      </c>
      <c r="M261">
        <f t="shared" si="59"/>
        <v>0.012909944487358056</v>
      </c>
    </row>
    <row r="262" spans="2:13" ht="12.75">
      <c r="B262" s="2">
        <f t="shared" si="60"/>
        <v>46.21982577381019</v>
      </c>
      <c r="C262">
        <f t="shared" si="61"/>
        <v>462198.25773810194</v>
      </c>
      <c r="D262">
        <f t="shared" si="62"/>
        <v>735609653.8994493</v>
      </c>
      <c r="E262">
        <v>760000000</v>
      </c>
      <c r="F262">
        <f t="shared" si="63"/>
        <v>0.6931471805599453</v>
      </c>
      <c r="G262">
        <v>0.19</v>
      </c>
      <c r="H262">
        <v>0.2</v>
      </c>
      <c r="I262">
        <v>0.01</v>
      </c>
      <c r="J262">
        <v>0.1</v>
      </c>
      <c r="K262">
        <v>0.05</v>
      </c>
      <c r="L262">
        <f t="shared" si="58"/>
        <v>2</v>
      </c>
      <c r="M262">
        <f t="shared" si="59"/>
        <v>0.01414213562373095</v>
      </c>
    </row>
    <row r="263" spans="2:13" ht="12.75">
      <c r="B263" s="2">
        <f t="shared" si="60"/>
        <v>61.80126250099066</v>
      </c>
      <c r="C263">
        <f t="shared" si="61"/>
        <v>618012.6250099066</v>
      </c>
      <c r="D263">
        <f t="shared" si="62"/>
        <v>786876273.2491808</v>
      </c>
      <c r="E263">
        <v>760000000</v>
      </c>
      <c r="F263">
        <f t="shared" si="63"/>
        <v>0.9162907318741551</v>
      </c>
      <c r="G263">
        <v>0.19</v>
      </c>
      <c r="H263">
        <v>0.2</v>
      </c>
      <c r="I263">
        <v>0.01</v>
      </c>
      <c r="J263">
        <v>0.1</v>
      </c>
      <c r="K263">
        <v>0.04</v>
      </c>
      <c r="L263">
        <f t="shared" si="58"/>
        <v>2.5</v>
      </c>
      <c r="M263">
        <f t="shared" si="59"/>
        <v>0.015811388300841896</v>
      </c>
    </row>
    <row r="264" spans="2:13" ht="12.75">
      <c r="B264" s="2">
        <f t="shared" si="60"/>
        <v>89.13411773280839</v>
      </c>
      <c r="C264">
        <f t="shared" si="61"/>
        <v>891341.1773280839</v>
      </c>
      <c r="D264">
        <f t="shared" si="62"/>
        <v>851166135.7220051</v>
      </c>
      <c r="E264">
        <v>760000000</v>
      </c>
      <c r="F264">
        <f t="shared" si="63"/>
        <v>1.2039728043259361</v>
      </c>
      <c r="G264">
        <v>0.19</v>
      </c>
      <c r="H264">
        <v>0.2</v>
      </c>
      <c r="I264">
        <v>0.01</v>
      </c>
      <c r="J264">
        <v>0.1</v>
      </c>
      <c r="K264">
        <v>0.03</v>
      </c>
      <c r="L264">
        <f t="shared" si="58"/>
        <v>3.3333333333333335</v>
      </c>
      <c r="M264">
        <f t="shared" si="59"/>
        <v>0.01825741858350554</v>
      </c>
    </row>
    <row r="265" spans="2:13" ht="12.75">
      <c r="B265" s="2">
        <f t="shared" si="60"/>
        <v>39.835383587423344</v>
      </c>
      <c r="C265">
        <f t="shared" si="61"/>
        <v>398353.83587423345</v>
      </c>
      <c r="D265">
        <f t="shared" si="62"/>
        <v>507198670.5808931</v>
      </c>
      <c r="E265">
        <v>760000000</v>
      </c>
      <c r="F265">
        <f t="shared" si="63"/>
        <v>0.10536051565782635</v>
      </c>
      <c r="G265">
        <v>0.19</v>
      </c>
      <c r="H265">
        <v>0.2</v>
      </c>
      <c r="I265">
        <v>0.015</v>
      </c>
      <c r="J265">
        <v>0.1</v>
      </c>
      <c r="K265">
        <v>0.09</v>
      </c>
      <c r="L265">
        <f t="shared" si="58"/>
        <v>1.1111111111111112</v>
      </c>
      <c r="M265">
        <f t="shared" si="59"/>
        <v>0.015811388300841896</v>
      </c>
    </row>
    <row r="266" spans="2:13" ht="12.75">
      <c r="B266" s="2">
        <f t="shared" si="60"/>
        <v>51.911118470794165</v>
      </c>
      <c r="C266">
        <f t="shared" si="61"/>
        <v>519111.18470794166</v>
      </c>
      <c r="D266">
        <f t="shared" si="62"/>
        <v>587512304.7935282</v>
      </c>
      <c r="E266">
        <v>760000000</v>
      </c>
      <c r="F266">
        <f t="shared" si="63"/>
        <v>0.22314355131420976</v>
      </c>
      <c r="G266">
        <v>0.19</v>
      </c>
      <c r="H266">
        <v>0.2</v>
      </c>
      <c r="I266">
        <v>0.015</v>
      </c>
      <c r="J266">
        <v>0.1</v>
      </c>
      <c r="K266">
        <v>0.08</v>
      </c>
      <c r="L266">
        <f t="shared" si="58"/>
        <v>1.25</v>
      </c>
      <c r="M266">
        <f t="shared" si="59"/>
        <v>0.016770509831248424</v>
      </c>
    </row>
    <row r="267" spans="2:13" ht="12.75">
      <c r="B267" s="2">
        <f t="shared" si="60"/>
        <v>65.24752351646977</v>
      </c>
      <c r="C267">
        <f t="shared" si="61"/>
        <v>652475.2351646977</v>
      </c>
      <c r="D267">
        <f t="shared" si="62"/>
        <v>646143033.4370152</v>
      </c>
      <c r="E267">
        <v>760000000</v>
      </c>
      <c r="F267">
        <f t="shared" si="63"/>
        <v>0.3566749439387324</v>
      </c>
      <c r="G267">
        <v>0.19</v>
      </c>
      <c r="H267">
        <v>0.2</v>
      </c>
      <c r="I267">
        <v>0.015</v>
      </c>
      <c r="J267">
        <v>0.1</v>
      </c>
      <c r="K267">
        <v>0.07</v>
      </c>
      <c r="L267">
        <f t="shared" si="58"/>
        <v>1.4285714285714286</v>
      </c>
      <c r="M267">
        <f t="shared" si="59"/>
        <v>0.017928429140015904</v>
      </c>
    </row>
    <row r="268" spans="2:13" ht="12.75">
      <c r="B268" s="2">
        <f t="shared" si="60"/>
        <v>82.19883590739799</v>
      </c>
      <c r="C268">
        <f t="shared" si="61"/>
        <v>821988.3590739799</v>
      </c>
      <c r="D268">
        <f t="shared" si="62"/>
        <v>697723757.8083185</v>
      </c>
      <c r="E268">
        <v>760000000</v>
      </c>
      <c r="F268">
        <f t="shared" si="63"/>
        <v>0.5108256237659907</v>
      </c>
      <c r="G268">
        <v>0.19</v>
      </c>
      <c r="H268">
        <v>0.2</v>
      </c>
      <c r="I268">
        <v>0.015</v>
      </c>
      <c r="J268">
        <v>0.1</v>
      </c>
      <c r="K268">
        <v>0.06</v>
      </c>
      <c r="L268">
        <f t="shared" si="58"/>
        <v>1.6666666666666667</v>
      </c>
      <c r="M268">
        <f t="shared" si="59"/>
        <v>0.019364916731037084</v>
      </c>
    </row>
    <row r="269" spans="2:13" ht="12.75">
      <c r="B269" s="2">
        <f t="shared" si="60"/>
        <v>71.35876066929764</v>
      </c>
      <c r="C269">
        <f t="shared" si="61"/>
        <v>713587.6066929763</v>
      </c>
      <c r="D269">
        <f t="shared" si="62"/>
        <v>511068282.10440433</v>
      </c>
      <c r="E269">
        <v>760000000</v>
      </c>
      <c r="F269">
        <f t="shared" si="63"/>
        <v>0.10536051565782635</v>
      </c>
      <c r="G269">
        <v>0.19</v>
      </c>
      <c r="H269">
        <v>0.2</v>
      </c>
      <c r="I269">
        <v>0.02</v>
      </c>
      <c r="J269">
        <v>0.1</v>
      </c>
      <c r="K269">
        <v>0.09</v>
      </c>
      <c r="L269">
        <f t="shared" si="58"/>
        <v>1.1111111111111112</v>
      </c>
      <c r="M269">
        <f t="shared" si="59"/>
        <v>0.021081851067789197</v>
      </c>
    </row>
    <row r="270" spans="2:13" ht="12.75">
      <c r="B270" s="2">
        <f t="shared" si="60"/>
        <v>93.12288145900388</v>
      </c>
      <c r="C270">
        <f t="shared" si="61"/>
        <v>931228.8145900387</v>
      </c>
      <c r="D270">
        <f t="shared" si="62"/>
        <v>592837289.6549776</v>
      </c>
      <c r="E270">
        <v>760000000</v>
      </c>
      <c r="F270">
        <f t="shared" si="63"/>
        <v>0.22314355131420976</v>
      </c>
      <c r="G270">
        <v>0.19</v>
      </c>
      <c r="H270">
        <v>0.2</v>
      </c>
      <c r="I270">
        <v>0.02</v>
      </c>
      <c r="J270">
        <v>0.1</v>
      </c>
      <c r="K270">
        <v>0.08</v>
      </c>
      <c r="L270">
        <f t="shared" si="58"/>
        <v>1.25</v>
      </c>
      <c r="M270">
        <f t="shared" si="59"/>
        <v>0.022360679774997897</v>
      </c>
    </row>
    <row r="271" spans="1:13" ht="25.5">
      <c r="A271" s="1" t="s">
        <v>25</v>
      </c>
      <c r="B271" s="2">
        <f>+C271/10000</f>
        <v>22.504315911884962</v>
      </c>
      <c r="C271">
        <f>+E271*POWER(LN(J271/K271),G271)*((3.1416*J271*POWER(I271,2))/(K271))*(1+(2*H271*POWER(J271*POWER(I271,2)/K271,0.5))/(3*K271))</f>
        <v>225043.1591188496</v>
      </c>
      <c r="D271">
        <f>+E271*POWER(LN(J271/K271),G271)*(1+(2*H271*POWER(J271*POWER(I271,2)/K271,0.5))/(3*K271))</f>
        <v>644699653.7018228</v>
      </c>
      <c r="E271">
        <v>760000000</v>
      </c>
      <c r="F271">
        <f>LN(J271/K271)</f>
        <v>0.10536051565782635</v>
      </c>
      <c r="G271">
        <v>0.08</v>
      </c>
      <c r="H271">
        <v>0.2</v>
      </c>
      <c r="I271">
        <v>0.01</v>
      </c>
      <c r="J271">
        <v>0.1</v>
      </c>
      <c r="K271">
        <v>0.09</v>
      </c>
      <c r="L271">
        <f t="shared" si="58"/>
        <v>1.1111111111111112</v>
      </c>
      <c r="M271">
        <f t="shared" si="59"/>
        <v>0.010540925533894598</v>
      </c>
    </row>
    <row r="272" spans="2:13" ht="12.75">
      <c r="B272" s="2">
        <f aca="true" t="shared" si="64" ref="B272:B282">+C272/10000</f>
        <v>26.963692522109177</v>
      </c>
      <c r="C272">
        <f aca="true" t="shared" si="65" ref="C272:C282">+E272*POWER(LN(J272/K272),G272)*((3.1416*J272*POWER(I272,2))/(K272))*(1+(2*H272*POWER(J272*POWER(I272,2)/K272,0.5))/(3*K272))</f>
        <v>269636.9252210918</v>
      </c>
      <c r="D272">
        <f aca="true" t="shared" si="66" ref="D272:D282">+E272*POWER(LN(J272/K272),G272)*(1+(2*H272*POWER(J272*POWER(I272,2)/K272,0.5))/(3*K272))</f>
        <v>686623186.2008959</v>
      </c>
      <c r="E272">
        <v>760000000</v>
      </c>
      <c r="F272">
        <f aca="true" t="shared" si="67" ref="F272:F282">LN(J272/K272)</f>
        <v>0.22314355131420976</v>
      </c>
      <c r="G272">
        <v>0.08</v>
      </c>
      <c r="H272">
        <v>0.2</v>
      </c>
      <c r="I272">
        <v>0.01</v>
      </c>
      <c r="J272">
        <v>0.1</v>
      </c>
      <c r="K272">
        <v>0.08</v>
      </c>
      <c r="L272">
        <f t="shared" si="58"/>
        <v>1.25</v>
      </c>
      <c r="M272">
        <f t="shared" si="59"/>
        <v>0.011180339887498949</v>
      </c>
    </row>
    <row r="273" spans="2:13" ht="12.75">
      <c r="B273" s="2">
        <f t="shared" si="64"/>
        <v>32.12363191859613</v>
      </c>
      <c r="C273">
        <f t="shared" si="65"/>
        <v>321236.3191859613</v>
      </c>
      <c r="D273">
        <f t="shared" si="66"/>
        <v>715767199.6122134</v>
      </c>
      <c r="E273">
        <v>760000000</v>
      </c>
      <c r="F273">
        <f t="shared" si="67"/>
        <v>0.3566749439387324</v>
      </c>
      <c r="G273">
        <v>0.08</v>
      </c>
      <c r="H273">
        <v>0.2</v>
      </c>
      <c r="I273">
        <v>0.01</v>
      </c>
      <c r="J273">
        <v>0.1</v>
      </c>
      <c r="K273">
        <v>0.07</v>
      </c>
      <c r="L273">
        <f t="shared" si="58"/>
        <v>1.4285714285714286</v>
      </c>
      <c r="M273">
        <f t="shared" si="59"/>
        <v>0.011952286093343936</v>
      </c>
    </row>
    <row r="274" spans="2:13" ht="12.75">
      <c r="B274" s="2">
        <f t="shared" si="64"/>
        <v>38.79350687448165</v>
      </c>
      <c r="C274">
        <f t="shared" si="65"/>
        <v>387935.0687448165</v>
      </c>
      <c r="D274">
        <f t="shared" si="66"/>
        <v>740899672.927457</v>
      </c>
      <c r="E274">
        <v>760000000</v>
      </c>
      <c r="F274">
        <f t="shared" si="67"/>
        <v>0.5108256237659907</v>
      </c>
      <c r="G274">
        <v>0.08</v>
      </c>
      <c r="H274">
        <v>0.2</v>
      </c>
      <c r="I274">
        <v>0.01</v>
      </c>
      <c r="J274">
        <v>0.1</v>
      </c>
      <c r="K274">
        <v>0.06</v>
      </c>
      <c r="L274">
        <f t="shared" si="58"/>
        <v>1.6666666666666667</v>
      </c>
      <c r="M274">
        <f t="shared" si="59"/>
        <v>0.012909944487358056</v>
      </c>
    </row>
    <row r="275" spans="2:13" ht="12.75">
      <c r="B275" s="2">
        <f t="shared" si="64"/>
        <v>48.121316845820374</v>
      </c>
      <c r="C275">
        <f t="shared" si="65"/>
        <v>481213.1684582037</v>
      </c>
      <c r="D275">
        <f t="shared" si="66"/>
        <v>765872753.4667109</v>
      </c>
      <c r="E275">
        <v>760000000</v>
      </c>
      <c r="F275">
        <f t="shared" si="67"/>
        <v>0.6931471805599453</v>
      </c>
      <c r="G275">
        <v>0.08</v>
      </c>
      <c r="H275">
        <v>0.2</v>
      </c>
      <c r="I275">
        <v>0.01</v>
      </c>
      <c r="J275">
        <v>0.1</v>
      </c>
      <c r="K275">
        <v>0.05</v>
      </c>
      <c r="L275">
        <f t="shared" si="58"/>
        <v>2</v>
      </c>
      <c r="M275">
        <f t="shared" si="59"/>
        <v>0.01414213562373095</v>
      </c>
    </row>
    <row r="276" spans="2:13" ht="12.75">
      <c r="B276" s="2">
        <f t="shared" si="64"/>
        <v>62.39843319281134</v>
      </c>
      <c r="C276">
        <f t="shared" si="65"/>
        <v>623984.3319281134</v>
      </c>
      <c r="D276">
        <f t="shared" si="66"/>
        <v>794479668.866964</v>
      </c>
      <c r="E276">
        <v>760000000</v>
      </c>
      <c r="F276">
        <f t="shared" si="67"/>
        <v>0.9162907318741551</v>
      </c>
      <c r="G276">
        <v>0.08</v>
      </c>
      <c r="H276">
        <v>0.2</v>
      </c>
      <c r="I276">
        <v>0.01</v>
      </c>
      <c r="J276">
        <v>0.1</v>
      </c>
      <c r="K276">
        <v>0.04</v>
      </c>
      <c r="L276">
        <f t="shared" si="58"/>
        <v>2.5</v>
      </c>
      <c r="M276">
        <f t="shared" si="59"/>
        <v>0.015811388300841896</v>
      </c>
    </row>
    <row r="277" spans="2:13" ht="12.75">
      <c r="B277" s="2">
        <f t="shared" si="64"/>
        <v>87.33254888147316</v>
      </c>
      <c r="C277">
        <f t="shared" si="65"/>
        <v>873325.4888147316</v>
      </c>
      <c r="D277">
        <f t="shared" si="66"/>
        <v>833962460.6710576</v>
      </c>
      <c r="E277">
        <v>760000000</v>
      </c>
      <c r="F277">
        <f t="shared" si="67"/>
        <v>1.2039728043259361</v>
      </c>
      <c r="G277">
        <v>0.08</v>
      </c>
      <c r="H277">
        <v>0.2</v>
      </c>
      <c r="I277">
        <v>0.01</v>
      </c>
      <c r="J277">
        <v>0.1</v>
      </c>
      <c r="K277">
        <v>0.03</v>
      </c>
      <c r="L277">
        <f t="shared" si="58"/>
        <v>3.3333333333333335</v>
      </c>
      <c r="M277">
        <f t="shared" si="59"/>
        <v>0.01825741858350554</v>
      </c>
    </row>
    <row r="278" spans="2:13" ht="12.75">
      <c r="B278" s="2">
        <f t="shared" si="64"/>
        <v>51.02399224075647</v>
      </c>
      <c r="C278">
        <f t="shared" si="65"/>
        <v>510239.9224075647</v>
      </c>
      <c r="D278">
        <f t="shared" si="66"/>
        <v>649656127.3332884</v>
      </c>
      <c r="E278">
        <v>760000000</v>
      </c>
      <c r="F278">
        <f t="shared" si="67"/>
        <v>0.10536051565782635</v>
      </c>
      <c r="G278">
        <v>0.08</v>
      </c>
      <c r="H278">
        <v>0.2</v>
      </c>
      <c r="I278">
        <v>0.015</v>
      </c>
      <c r="J278">
        <v>0.1</v>
      </c>
      <c r="K278">
        <v>0.09</v>
      </c>
      <c r="L278">
        <f t="shared" si="58"/>
        <v>1.1111111111111112</v>
      </c>
      <c r="M278">
        <f t="shared" si="59"/>
        <v>0.015811388300841896</v>
      </c>
    </row>
    <row r="279" spans="2:13" ht="12.75">
      <c r="B279" s="2">
        <f t="shared" si="64"/>
        <v>61.22321174536611</v>
      </c>
      <c r="C279">
        <f t="shared" si="65"/>
        <v>612232.117453661</v>
      </c>
      <c r="D279">
        <f t="shared" si="66"/>
        <v>692903395.2450682</v>
      </c>
      <c r="E279">
        <v>760000000</v>
      </c>
      <c r="F279">
        <f t="shared" si="67"/>
        <v>0.22314355131420976</v>
      </c>
      <c r="G279">
        <v>0.08</v>
      </c>
      <c r="H279">
        <v>0.2</v>
      </c>
      <c r="I279">
        <v>0.015</v>
      </c>
      <c r="J279">
        <v>0.1</v>
      </c>
      <c r="K279">
        <v>0.08</v>
      </c>
      <c r="L279">
        <f t="shared" si="58"/>
        <v>1.25</v>
      </c>
      <c r="M279">
        <f t="shared" si="59"/>
        <v>0.016770509831248424</v>
      </c>
    </row>
    <row r="280" spans="2:13" ht="12.75">
      <c r="B280" s="2">
        <f t="shared" si="64"/>
        <v>73.0826095762408</v>
      </c>
      <c r="C280">
        <f t="shared" si="65"/>
        <v>730826.095762408</v>
      </c>
      <c r="D280">
        <f t="shared" si="66"/>
        <v>723733507.3899864</v>
      </c>
      <c r="E280">
        <v>760000000</v>
      </c>
      <c r="F280">
        <f t="shared" si="67"/>
        <v>0.3566749439387324</v>
      </c>
      <c r="G280">
        <v>0.08</v>
      </c>
      <c r="H280">
        <v>0.2</v>
      </c>
      <c r="I280">
        <v>0.015</v>
      </c>
      <c r="J280">
        <v>0.1</v>
      </c>
      <c r="K280">
        <v>0.07</v>
      </c>
      <c r="L280">
        <f t="shared" si="58"/>
        <v>1.4285714285714286</v>
      </c>
      <c r="M280">
        <f t="shared" si="59"/>
        <v>0.017928429140015904</v>
      </c>
    </row>
    <row r="281" spans="2:13" ht="12.75">
      <c r="B281" s="2">
        <f t="shared" si="64"/>
        <v>88.50252736312153</v>
      </c>
      <c r="C281">
        <f t="shared" si="65"/>
        <v>885025.2736312153</v>
      </c>
      <c r="D281">
        <f t="shared" si="66"/>
        <v>751231027.6132888</v>
      </c>
      <c r="E281">
        <v>760000000</v>
      </c>
      <c r="F281">
        <f t="shared" si="67"/>
        <v>0.5108256237659907</v>
      </c>
      <c r="G281">
        <v>0.08</v>
      </c>
      <c r="H281">
        <v>0.2</v>
      </c>
      <c r="I281">
        <v>0.015</v>
      </c>
      <c r="J281">
        <v>0.1</v>
      </c>
      <c r="K281">
        <v>0.06</v>
      </c>
      <c r="L281">
        <f t="shared" si="58"/>
        <v>1.6666666666666667</v>
      </c>
      <c r="M281">
        <f t="shared" si="59"/>
        <v>0.019364916731037084</v>
      </c>
    </row>
    <row r="282" spans="2:13" ht="12.75">
      <c r="B282" s="2">
        <f t="shared" si="64"/>
        <v>91.40137543070537</v>
      </c>
      <c r="C282">
        <f t="shared" si="65"/>
        <v>914013.7543070538</v>
      </c>
      <c r="D282">
        <f t="shared" si="66"/>
        <v>654612600.9647539</v>
      </c>
      <c r="E282">
        <v>760000000</v>
      </c>
      <c r="F282">
        <f t="shared" si="67"/>
        <v>0.10536051565782635</v>
      </c>
      <c r="G282">
        <v>0.08</v>
      </c>
      <c r="H282">
        <v>0.2</v>
      </c>
      <c r="I282">
        <v>0.02</v>
      </c>
      <c r="J282">
        <v>0.1</v>
      </c>
      <c r="K282">
        <v>0.09</v>
      </c>
      <c r="L282">
        <f t="shared" si="58"/>
        <v>1.1111111111111112</v>
      </c>
      <c r="M282">
        <f t="shared" si="59"/>
        <v>0.021081851067789197</v>
      </c>
    </row>
  </sheetData>
  <dataValidations count="1">
    <dataValidation errorStyle="warning" type="whole" operator="lessThan" allowBlank="1" showInputMessage="1" showErrorMessage="1" sqref="B1:B65536">
      <formula1>B22</formula1>
    </dataValidation>
  </dataValidation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9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0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famnavas</dc:creator>
  <cp:keywords/>
  <dc:description/>
  <cp:lastModifiedBy>Javiercito</cp:lastModifiedBy>
  <cp:lastPrinted>2004-12-13T04:12:30Z</cp:lastPrinted>
  <dcterms:created xsi:type="dcterms:W3CDTF">2004-09-05T07:58:19Z</dcterms:created>
  <dcterms:modified xsi:type="dcterms:W3CDTF">2004-12-13T04:28:12Z</dcterms:modified>
  <cp:category/>
  <cp:version/>
  <cp:contentType/>
  <cp:contentStatus/>
</cp:coreProperties>
</file>