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<sst xmlns="http://schemas.openxmlformats.org/spreadsheetml/2006/main" count="43" uniqueCount="43">
  <si>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S&amp;P500</t>
  </si>
  <si>
    <t>Rm</t>
  </si>
  <si>
    <t>Rf</t>
  </si>
  <si>
    <t>PERIODO</t>
  </si>
  <si>
    <t>ARK</t>
  </si>
  <si>
    <t>Dec 93</t>
  </si>
  <si>
    <t>Jan 94</t>
  </si>
  <si>
    <t>Apr 94</t>
  </si>
  <si>
    <t>Aug 94</t>
  </si>
  <si>
    <t>Dec 94</t>
  </si>
  <si>
    <t>Jan 95</t>
  </si>
  <si>
    <t>Apr 95</t>
  </si>
  <si>
    <t>Aug 95</t>
  </si>
  <si>
    <t>Dec 95</t>
  </si>
  <si>
    <t>Jan 96</t>
  </si>
  <si>
    <t>Apr 96</t>
  </si>
  <si>
    <t>Aug 96</t>
  </si>
  <si>
    <t>Dec 96</t>
  </si>
  <si>
    <t>Jan 97</t>
  </si>
  <si>
    <t>Apr 97</t>
  </si>
  <si>
    <t>Aug 97</t>
  </si>
  <si>
    <t>Dec 97</t>
  </si>
  <si>
    <t>Jan 98</t>
  </si>
  <si>
    <t>Apr 98</t>
  </si>
  <si>
    <t>Aug 98</t>
  </si>
  <si>
    <t>Dec 98</t>
  </si>
  <si>
    <t>Jan 99</t>
  </si>
  <si>
    <t>Apr 99</t>
  </si>
  <si>
    <t>Aug 99</t>
  </si>
  <si>
    <t>Dec 99</t>
  </si>
  <si>
    <t>Jan 00</t>
  </si>
  <si>
    <t>Apr 00</t>
  </si>
  <si>
    <t>Aug 00</t>
  </si>
  <si>
    <t>Dec 00</t>
  </si>
  <si>
    <t>Jan 01</t>
  </si>
  <si>
    <t>Apr 01</t>
  </si>
  <si>
    <t>Aug 01</t>
  </si>
  <si>
    <t>Dec 01</t>
  </si>
  <si>
    <t>n</t>
  </si>
  <si>
    <t>Jan 02</t>
  </si>
  <si>
    <t>Apr 02</t>
  </si>
  <si>
    <t>Fuente: Yahoo Finance</t>
  </si>
  <si>
    <t>Anexo 4.9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</si>
</sst>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7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7" fontId="1" fillId="0" borderId="4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I9" sqref="I9"/>
    </sheetView>
  </sheetViews>
  <sheetFormatPr defaultColWidth="11.421875" defaultRowHeight="12.75"/>
  <cols>
    <col min="1" max="1" width="10.28125" style="0" customWidth="1"/>
    <col min="2" max="2" width="10.140625" style="0" bestFit="1" customWidth="1"/>
  </cols>
  <sheetData>
    <row r="1" spans="1:7" ht="13.5" thickBot="1">
      <c r="A1" s="29" t="s">
        <v>42</v>
      </c>
      <c r="B1" s="28"/>
      <c r="C1" s="28"/>
      <c r="D1" s="28"/>
      <c r="E1" s="28"/>
      <c r="F1" s="28"/>
      <c r="G1" s="29"/>
    </row>
    <row r="2" spans="1:7" ht="14.25" thickBot="1" thickTop="1">
      <c r="A2" s="29"/>
      <c r="B2" s="29"/>
      <c r="C2" s="29"/>
      <c r="D2" s="29"/>
      <c r="E2" s="29"/>
      <c r="F2" s="29"/>
      <c r="G2" s="29"/>
    </row>
    <row r="3" spans="2:6" ht="17.25" thickBot="1" thickTop="1">
      <c r="B3" s="37" t="s">
        <v>3</v>
      </c>
      <c r="C3" s="17" t="s">
        <v>4</v>
      </c>
      <c r="D3" s="17" t="s">
        <v>0</v>
      </c>
      <c r="E3" s="17" t="s">
        <v>1</v>
      </c>
      <c r="F3" s="17" t="s">
        <v>2</v>
      </c>
    </row>
    <row r="4" spans="2:6" ht="16.5" thickTop="1">
      <c r="B4" s="10" t="s">
        <v>5</v>
      </c>
      <c r="C4" s="11">
        <v>11.13</v>
      </c>
      <c r="D4" s="12">
        <v>466.45</v>
      </c>
      <c r="E4" s="12"/>
      <c r="F4" s="12"/>
    </row>
    <row r="5" spans="2:6" ht="15.75">
      <c r="B5" s="10" t="s">
        <v>6</v>
      </c>
      <c r="C5" s="11">
        <v>10.13</v>
      </c>
      <c r="D5" s="12">
        <v>481.61</v>
      </c>
      <c r="E5" s="12">
        <f>(D5-D4)/D4</f>
        <v>0.03250080394468866</v>
      </c>
      <c r="F5" s="12">
        <v>0.0046166666666666665</v>
      </c>
    </row>
    <row r="6" spans="2:6" ht="15.75">
      <c r="B6" s="13">
        <v>34366</v>
      </c>
      <c r="C6" s="11">
        <v>10</v>
      </c>
      <c r="D6" s="12">
        <v>467.14</v>
      </c>
      <c r="E6" s="12">
        <f aca="true" t="shared" si="0" ref="E6:E71">(D6-D5)/D5</f>
        <v>-0.030045057203961768</v>
      </c>
      <c r="F6" s="12">
        <v>0.0046166666666666665</v>
      </c>
    </row>
    <row r="7" spans="2:6" ht="15.75">
      <c r="B7" s="13">
        <v>34394</v>
      </c>
      <c r="C7" s="11">
        <v>9.13</v>
      </c>
      <c r="D7" s="12">
        <v>445.77</v>
      </c>
      <c r="E7" s="12">
        <f t="shared" si="0"/>
        <v>-0.04574645716487564</v>
      </c>
      <c r="F7" s="12">
        <v>0.0046166666666666665</v>
      </c>
    </row>
    <row r="8" spans="2:6" ht="15.75">
      <c r="B8" s="10" t="s">
        <v>7</v>
      </c>
      <c r="C8" s="11">
        <v>8.63</v>
      </c>
      <c r="D8" s="12">
        <v>450.91</v>
      </c>
      <c r="E8" s="12">
        <f t="shared" si="0"/>
        <v>0.011530609955806903</v>
      </c>
      <c r="F8" s="12">
        <v>0.004608333333333334</v>
      </c>
    </row>
    <row r="9" spans="2:6" ht="15.75">
      <c r="B9" s="13">
        <v>34455</v>
      </c>
      <c r="C9" s="11">
        <v>7.63</v>
      </c>
      <c r="D9" s="12">
        <v>456.5</v>
      </c>
      <c r="E9" s="12">
        <f t="shared" si="0"/>
        <v>0.012397152425095861</v>
      </c>
      <c r="F9" s="12">
        <v>0.0046</v>
      </c>
    </row>
    <row r="10" spans="2:6" ht="15.75">
      <c r="B10" s="13">
        <v>34486</v>
      </c>
      <c r="C10" s="11">
        <v>6.63</v>
      </c>
      <c r="D10" s="12">
        <v>444.27</v>
      </c>
      <c r="E10" s="12">
        <f t="shared" si="0"/>
        <v>-0.02679079956188394</v>
      </c>
      <c r="F10" s="12">
        <v>0.0046</v>
      </c>
    </row>
    <row r="11" spans="2:6" ht="15.75">
      <c r="B11" s="13">
        <v>34516</v>
      </c>
      <c r="C11" s="11">
        <v>6.75</v>
      </c>
      <c r="D11" s="12">
        <v>458.26</v>
      </c>
      <c r="E11" s="12">
        <f t="shared" si="0"/>
        <v>0.03148985976995973</v>
      </c>
      <c r="F11" s="12">
        <v>0.004591666666666667</v>
      </c>
    </row>
    <row r="12" spans="2:6" ht="15.75">
      <c r="B12" s="10" t="s">
        <v>8</v>
      </c>
      <c r="C12" s="11">
        <v>7</v>
      </c>
      <c r="D12" s="12">
        <v>475.49</v>
      </c>
      <c r="E12" s="12">
        <f t="shared" si="0"/>
        <v>0.03759874307161877</v>
      </c>
      <c r="F12" s="12">
        <v>0.004591666666666667</v>
      </c>
    </row>
    <row r="13" spans="2:6" ht="15.75">
      <c r="B13" s="13">
        <v>34578</v>
      </c>
      <c r="C13" s="11">
        <v>7.5</v>
      </c>
      <c r="D13" s="12">
        <v>462.71</v>
      </c>
      <c r="E13" s="12">
        <f t="shared" si="0"/>
        <v>-0.026877536856716292</v>
      </c>
      <c r="F13" s="12">
        <v>0.004591666666666667</v>
      </c>
    </row>
    <row r="14" spans="2:6" ht="15.75">
      <c r="B14" s="13">
        <v>34608</v>
      </c>
      <c r="C14" s="11">
        <v>8.38</v>
      </c>
      <c r="D14" s="12">
        <v>472.35</v>
      </c>
      <c r="E14" s="12">
        <f t="shared" si="0"/>
        <v>0.02083378357934785</v>
      </c>
      <c r="F14" s="12">
        <v>0.004583333333333333</v>
      </c>
    </row>
    <row r="15" spans="2:6" ht="15.75">
      <c r="B15" s="13">
        <v>34639</v>
      </c>
      <c r="C15" s="11">
        <v>7.75</v>
      </c>
      <c r="D15" s="12">
        <v>453.69</v>
      </c>
      <c r="E15" s="12">
        <f t="shared" si="0"/>
        <v>-0.039504604636392555</v>
      </c>
      <c r="F15" s="12">
        <v>0.004583333333333333</v>
      </c>
    </row>
    <row r="16" spans="2:6" ht="15.75">
      <c r="B16" s="10" t="s">
        <v>9</v>
      </c>
      <c r="C16" s="11">
        <v>8.5</v>
      </c>
      <c r="D16" s="12">
        <v>459.27</v>
      </c>
      <c r="E16" s="12">
        <f t="shared" si="0"/>
        <v>0.012299146994643885</v>
      </c>
      <c r="F16" s="12">
        <v>0.004583333333333333</v>
      </c>
    </row>
    <row r="17" spans="2:6" ht="15.75">
      <c r="B17" s="10" t="s">
        <v>10</v>
      </c>
      <c r="C17" s="11">
        <v>8</v>
      </c>
      <c r="D17" s="12">
        <v>470.42</v>
      </c>
      <c r="E17" s="12">
        <f t="shared" si="0"/>
        <v>0.024277658022514064</v>
      </c>
      <c r="F17" s="12">
        <v>0.004575</v>
      </c>
    </row>
    <row r="18" spans="2:6" ht="15.75">
      <c r="B18" s="13">
        <v>34731</v>
      </c>
      <c r="C18" s="11">
        <v>9.5</v>
      </c>
      <c r="D18" s="12">
        <v>487.39</v>
      </c>
      <c r="E18" s="12">
        <f t="shared" si="0"/>
        <v>0.03607414650737632</v>
      </c>
      <c r="F18" s="12">
        <v>0.004575</v>
      </c>
    </row>
    <row r="19" spans="2:6" ht="15.75">
      <c r="B19" s="13">
        <v>34759</v>
      </c>
      <c r="C19" s="11">
        <v>9</v>
      </c>
      <c r="D19" s="12">
        <v>500.71</v>
      </c>
      <c r="E19" s="12">
        <f t="shared" si="0"/>
        <v>0.02732924352161512</v>
      </c>
      <c r="F19" s="12">
        <v>0.004575</v>
      </c>
    </row>
    <row r="20" spans="2:6" ht="15.75">
      <c r="B20" s="10" t="s">
        <v>11</v>
      </c>
      <c r="C20" s="11">
        <v>9.25</v>
      </c>
      <c r="D20" s="12">
        <v>514.71</v>
      </c>
      <c r="E20" s="12">
        <f t="shared" si="0"/>
        <v>0.027960296379141734</v>
      </c>
      <c r="F20" s="12">
        <v>0.00455</v>
      </c>
    </row>
    <row r="21" spans="2:6" ht="15.75">
      <c r="B21" s="13">
        <v>34820</v>
      </c>
      <c r="C21" s="11">
        <v>9.75</v>
      </c>
      <c r="D21" s="12">
        <v>533.4</v>
      </c>
      <c r="E21" s="12">
        <f t="shared" si="0"/>
        <v>0.036311709506323835</v>
      </c>
      <c r="F21" s="12">
        <v>0.004541666666666667</v>
      </c>
    </row>
    <row r="22" spans="2:6" ht="15.75">
      <c r="B22" s="13">
        <v>34851</v>
      </c>
      <c r="C22" s="11">
        <v>9.25</v>
      </c>
      <c r="D22" s="12">
        <v>544.75</v>
      </c>
      <c r="E22" s="12">
        <f t="shared" si="0"/>
        <v>0.021278590176228015</v>
      </c>
      <c r="F22" s="12">
        <v>0.004541666666666667</v>
      </c>
    </row>
    <row r="23" spans="2:6" ht="15.75">
      <c r="B23" s="13">
        <v>34881</v>
      </c>
      <c r="C23" s="11">
        <v>9.25</v>
      </c>
      <c r="D23" s="12">
        <v>562.06</v>
      </c>
      <c r="E23" s="12">
        <f t="shared" si="0"/>
        <v>0.03177604405690674</v>
      </c>
      <c r="F23" s="12">
        <v>0.004541666666666667</v>
      </c>
    </row>
    <row r="24" spans="2:6" ht="15.75">
      <c r="B24" s="10" t="s">
        <v>12</v>
      </c>
      <c r="C24" s="11">
        <v>10</v>
      </c>
      <c r="D24" s="12">
        <v>561.88</v>
      </c>
      <c r="E24" s="12">
        <f t="shared" si="0"/>
        <v>-0.0003202505070632139</v>
      </c>
      <c r="F24" s="12">
        <v>0.004516666666666666</v>
      </c>
    </row>
    <row r="25" spans="2:6" ht="15.75">
      <c r="B25" s="13">
        <v>34943</v>
      </c>
      <c r="C25" s="11">
        <v>10</v>
      </c>
      <c r="D25" s="12">
        <v>584.41</v>
      </c>
      <c r="E25" s="12">
        <f t="shared" si="0"/>
        <v>0.0400975297216487</v>
      </c>
      <c r="F25" s="12">
        <v>0.0045000000000000005</v>
      </c>
    </row>
    <row r="26" spans="2:6" ht="15.75">
      <c r="B26" s="13">
        <v>34973</v>
      </c>
      <c r="C26" s="11">
        <v>8.25</v>
      </c>
      <c r="D26" s="12">
        <v>581.5</v>
      </c>
      <c r="E26" s="12">
        <f t="shared" si="0"/>
        <v>-0.004979380914084236</v>
      </c>
      <c r="F26" s="12">
        <v>0.004491666666666666</v>
      </c>
    </row>
    <row r="27" spans="2:6" ht="15.75">
      <c r="B27" s="13">
        <v>35004</v>
      </c>
      <c r="C27" s="11">
        <v>8</v>
      </c>
      <c r="D27" s="12">
        <v>605.37</v>
      </c>
      <c r="E27" s="12">
        <f t="shared" si="0"/>
        <v>0.04104901117798797</v>
      </c>
      <c r="F27" s="12">
        <v>0.004424999999999999</v>
      </c>
    </row>
    <row r="28" spans="2:6" ht="15.75">
      <c r="B28" s="10" t="s">
        <v>13</v>
      </c>
      <c r="C28" s="11">
        <v>8</v>
      </c>
      <c r="D28" s="12">
        <v>615.93</v>
      </c>
      <c r="E28" s="12">
        <f t="shared" si="0"/>
        <v>0.017443877298181188</v>
      </c>
      <c r="F28" s="12">
        <v>0.004424999999999999</v>
      </c>
    </row>
    <row r="29" spans="2:6" ht="15.75">
      <c r="B29" s="10" t="s">
        <v>14</v>
      </c>
      <c r="C29" s="11">
        <v>6.5</v>
      </c>
      <c r="D29" s="12">
        <v>636.02</v>
      </c>
      <c r="E29" s="12">
        <f t="shared" si="0"/>
        <v>0.032617342879872765</v>
      </c>
      <c r="F29" s="12">
        <v>0.004424999999999999</v>
      </c>
    </row>
    <row r="30" spans="2:6" ht="15.75">
      <c r="B30" s="13">
        <v>35096</v>
      </c>
      <c r="C30" s="11">
        <v>7</v>
      </c>
      <c r="D30" s="12">
        <v>640.43</v>
      </c>
      <c r="E30" s="12">
        <f t="shared" si="0"/>
        <v>0.006933744221879765</v>
      </c>
      <c r="F30" s="12">
        <v>0.004416666666666667</v>
      </c>
    </row>
    <row r="31" spans="2:6" ht="15.75">
      <c r="B31" s="13">
        <v>35125</v>
      </c>
      <c r="C31" s="11">
        <v>8</v>
      </c>
      <c r="D31" s="12">
        <v>645.5</v>
      </c>
      <c r="E31" s="12">
        <f t="shared" si="0"/>
        <v>0.00791655606389465</v>
      </c>
      <c r="F31" s="12">
        <v>0.004416666666666667</v>
      </c>
    </row>
    <row r="32" spans="2:6" ht="15.75">
      <c r="B32" s="10" t="s">
        <v>15</v>
      </c>
      <c r="C32" s="11">
        <v>8</v>
      </c>
      <c r="D32" s="12">
        <v>654.17</v>
      </c>
      <c r="E32" s="12">
        <f t="shared" si="0"/>
        <v>0.013431448489542927</v>
      </c>
      <c r="F32" s="12">
        <v>0.0044083333333333335</v>
      </c>
    </row>
    <row r="33" spans="2:6" ht="15.75">
      <c r="B33" s="13">
        <v>35186</v>
      </c>
      <c r="C33" s="11">
        <v>11</v>
      </c>
      <c r="D33" s="12">
        <v>669.12</v>
      </c>
      <c r="E33" s="12">
        <f t="shared" si="0"/>
        <v>0.022853386734335183</v>
      </c>
      <c r="F33" s="12">
        <v>0.0044083333333333335</v>
      </c>
    </row>
    <row r="34" spans="2:6" ht="15.75">
      <c r="B34" s="13">
        <v>35217</v>
      </c>
      <c r="C34" s="11">
        <v>9.5</v>
      </c>
      <c r="D34" s="12">
        <v>670.63</v>
      </c>
      <c r="E34" s="12">
        <f t="shared" si="0"/>
        <v>0.002256695361071244</v>
      </c>
      <c r="F34" s="12">
        <v>0.004391666666666666</v>
      </c>
    </row>
    <row r="35" spans="2:6" ht="15.75">
      <c r="B35" s="13">
        <v>35247</v>
      </c>
      <c r="C35" s="11">
        <v>9.75</v>
      </c>
      <c r="D35" s="12">
        <v>639.95</v>
      </c>
      <c r="E35" s="12">
        <f t="shared" si="0"/>
        <v>-0.0457480279736963</v>
      </c>
      <c r="F35" s="12">
        <v>0.004375</v>
      </c>
    </row>
    <row r="36" spans="2:6" ht="15.75">
      <c r="B36" s="10" t="s">
        <v>16</v>
      </c>
      <c r="C36" s="11">
        <v>9</v>
      </c>
      <c r="D36" s="12">
        <v>651.99</v>
      </c>
      <c r="E36" s="12">
        <f t="shared" si="0"/>
        <v>0.0188139698413938</v>
      </c>
      <c r="F36" s="12">
        <v>0.004366666666666667</v>
      </c>
    </row>
    <row r="37" spans="2:6" ht="15.75">
      <c r="B37" s="13">
        <v>35309</v>
      </c>
      <c r="C37" s="11">
        <v>9.75</v>
      </c>
      <c r="D37" s="12">
        <v>687.33</v>
      </c>
      <c r="E37" s="12">
        <f t="shared" si="0"/>
        <v>0.05420328532646211</v>
      </c>
      <c r="F37" s="12">
        <v>0.004366666666666667</v>
      </c>
    </row>
    <row r="38" spans="2:6" ht="15.75">
      <c r="B38" s="13">
        <v>35339</v>
      </c>
      <c r="C38" s="11">
        <v>11.63</v>
      </c>
      <c r="D38" s="12">
        <v>705.27</v>
      </c>
      <c r="E38" s="12">
        <f t="shared" si="0"/>
        <v>0.026100999519881193</v>
      </c>
      <c r="F38" s="12">
        <v>0.00435</v>
      </c>
    </row>
    <row r="39" spans="2:6" ht="15.75">
      <c r="B39" s="13">
        <v>35370</v>
      </c>
      <c r="C39" s="11">
        <v>12.5</v>
      </c>
      <c r="D39" s="12">
        <v>757.02</v>
      </c>
      <c r="E39" s="12">
        <f t="shared" si="0"/>
        <v>0.07337615381343315</v>
      </c>
      <c r="F39" s="12">
        <v>0.00435</v>
      </c>
    </row>
    <row r="40" spans="2:6" ht="16.5" thickBot="1">
      <c r="B40" s="30" t="s">
        <v>17</v>
      </c>
      <c r="C40" s="15">
        <v>12.25</v>
      </c>
      <c r="D40" s="16">
        <v>740.74</v>
      </c>
      <c r="E40" s="16">
        <f t="shared" si="0"/>
        <v>-0.021505376344085985</v>
      </c>
      <c r="F40" s="16">
        <v>0.00435</v>
      </c>
    </row>
    <row r="41" spans="2:6" ht="16.5" thickTop="1">
      <c r="B41" s="35"/>
      <c r="C41" s="31"/>
      <c r="D41" s="32"/>
      <c r="E41" s="32"/>
      <c r="F41" s="32"/>
    </row>
    <row r="42" spans="2:6" ht="16.5" thickBot="1">
      <c r="B42" s="36"/>
      <c r="C42" s="33"/>
      <c r="D42" s="34"/>
      <c r="E42" s="34"/>
      <c r="F42" s="34"/>
    </row>
    <row r="43" spans="2:6" ht="16.5" thickTop="1">
      <c r="B43" s="10" t="s">
        <v>18</v>
      </c>
      <c r="C43" s="11">
        <v>14.5</v>
      </c>
      <c r="D43" s="12">
        <v>786.16</v>
      </c>
      <c r="E43" s="12">
        <f>(D43-D40)/D40</f>
        <v>0.06131706131706126</v>
      </c>
      <c r="F43" s="12">
        <v>0.00435</v>
      </c>
    </row>
    <row r="44" spans="2:6" ht="15.75">
      <c r="B44" s="13">
        <v>35462</v>
      </c>
      <c r="C44" s="11">
        <v>11.75</v>
      </c>
      <c r="D44" s="12">
        <v>790.82</v>
      </c>
      <c r="E44" s="12">
        <f t="shared" si="0"/>
        <v>0.005927546555408673</v>
      </c>
      <c r="F44" s="12">
        <v>0.004341666666666666</v>
      </c>
    </row>
    <row r="45" spans="2:6" ht="15.75">
      <c r="B45" s="13">
        <v>35490</v>
      </c>
      <c r="C45" s="11">
        <v>11.5</v>
      </c>
      <c r="D45" s="12">
        <v>757.12</v>
      </c>
      <c r="E45" s="12">
        <f t="shared" si="0"/>
        <v>-0.042613995599504365</v>
      </c>
      <c r="F45" s="12">
        <v>0.004333333333333333</v>
      </c>
    </row>
    <row r="46" spans="2:6" ht="15.75">
      <c r="B46" s="10" t="s">
        <v>19</v>
      </c>
      <c r="C46" s="11">
        <v>9.5</v>
      </c>
      <c r="D46" s="12">
        <v>801.34</v>
      </c>
      <c r="E46" s="12">
        <f t="shared" si="0"/>
        <v>0.058405536770921425</v>
      </c>
      <c r="F46" s="12">
        <v>0.004325000000000001</v>
      </c>
    </row>
    <row r="47" spans="2:6" ht="15.75">
      <c r="B47" s="13">
        <v>35551</v>
      </c>
      <c r="C47" s="11">
        <v>9.25</v>
      </c>
      <c r="D47" s="12">
        <v>848.28</v>
      </c>
      <c r="E47" s="12">
        <f t="shared" si="0"/>
        <v>0.05857688371976931</v>
      </c>
      <c r="F47" s="12">
        <v>0.0042250000000000005</v>
      </c>
    </row>
    <row r="48" spans="2:6" ht="15.75">
      <c r="B48" s="13">
        <v>35582</v>
      </c>
      <c r="C48" s="11">
        <v>8.75</v>
      </c>
      <c r="D48" s="12">
        <v>885.14</v>
      </c>
      <c r="E48" s="12">
        <f t="shared" si="0"/>
        <v>0.04345263356438914</v>
      </c>
      <c r="F48" s="12">
        <v>0.0042250000000000005</v>
      </c>
    </row>
    <row r="49" spans="2:6" ht="15.75">
      <c r="B49" s="13">
        <v>35612</v>
      </c>
      <c r="C49" s="11">
        <v>10.25</v>
      </c>
      <c r="D49" s="12">
        <v>954.31</v>
      </c>
      <c r="E49" s="12">
        <f t="shared" si="0"/>
        <v>0.07814583003818601</v>
      </c>
      <c r="F49" s="12">
        <v>0.004158333333333333</v>
      </c>
    </row>
    <row r="50" spans="2:6" ht="15.75">
      <c r="B50" s="10" t="s">
        <v>20</v>
      </c>
      <c r="C50" s="11">
        <v>9.63</v>
      </c>
      <c r="D50" s="12">
        <v>899.47</v>
      </c>
      <c r="E50" s="12">
        <f t="shared" si="0"/>
        <v>-0.057465603420272154</v>
      </c>
      <c r="F50" s="12">
        <v>0.004025</v>
      </c>
    </row>
    <row r="51" spans="2:6" ht="15.75">
      <c r="B51" s="13">
        <v>35674</v>
      </c>
      <c r="C51" s="11">
        <v>11</v>
      </c>
      <c r="D51" s="12">
        <v>947.28</v>
      </c>
      <c r="E51" s="12">
        <f t="shared" si="0"/>
        <v>0.053153523741758975</v>
      </c>
      <c r="F51" s="12">
        <v>0.004008333333333333</v>
      </c>
    </row>
    <row r="52" spans="2:6" ht="15.75">
      <c r="B52" s="13">
        <v>35704</v>
      </c>
      <c r="C52" s="11">
        <v>10.25</v>
      </c>
      <c r="D52" s="12">
        <v>914.62</v>
      </c>
      <c r="E52" s="12">
        <f t="shared" si="0"/>
        <v>-0.034477662359597976</v>
      </c>
      <c r="F52" s="12">
        <v>0.004008333333333333</v>
      </c>
    </row>
    <row r="53" spans="2:6" ht="15.75">
      <c r="B53" s="13">
        <v>35735</v>
      </c>
      <c r="C53" s="11">
        <v>11.5</v>
      </c>
      <c r="D53" s="12">
        <v>955.4</v>
      </c>
      <c r="E53" s="12">
        <f t="shared" si="0"/>
        <v>0.04458682294286149</v>
      </c>
      <c r="F53" s="12">
        <v>0.004</v>
      </c>
    </row>
    <row r="54" spans="2:6" ht="15.75">
      <c r="B54" s="10" t="s">
        <v>21</v>
      </c>
      <c r="C54" s="11">
        <v>11.75</v>
      </c>
      <c r="D54" s="12">
        <v>970.43</v>
      </c>
      <c r="E54" s="12">
        <f t="shared" si="0"/>
        <v>0.01573163073058402</v>
      </c>
      <c r="F54" s="12">
        <v>0.003966666666666667</v>
      </c>
    </row>
    <row r="55" spans="2:6" ht="15.75">
      <c r="B55" s="10" t="s">
        <v>22</v>
      </c>
      <c r="C55" s="11">
        <v>12.63</v>
      </c>
      <c r="D55" s="12">
        <v>980.28</v>
      </c>
      <c r="E55" s="12">
        <f t="shared" si="0"/>
        <v>0.01015013962882436</v>
      </c>
      <c r="F55" s="12">
        <v>0.003966666666666667</v>
      </c>
    </row>
    <row r="56" spans="2:6" ht="15.75">
      <c r="B56" s="13">
        <v>35827</v>
      </c>
      <c r="C56" s="11">
        <v>11.75</v>
      </c>
      <c r="D56" s="12">
        <v>1049.34</v>
      </c>
      <c r="E56" s="12">
        <f t="shared" si="0"/>
        <v>0.07044925939527477</v>
      </c>
      <c r="F56" s="12">
        <v>0.003966666666666667</v>
      </c>
    </row>
    <row r="57" spans="2:6" ht="15.75">
      <c r="B57" s="13">
        <v>35855</v>
      </c>
      <c r="C57" s="11">
        <v>11.5</v>
      </c>
      <c r="D57" s="12">
        <v>1101.75</v>
      </c>
      <c r="E57" s="12">
        <f t="shared" si="0"/>
        <v>0.0499456801418035</v>
      </c>
      <c r="F57" s="12">
        <v>0.00395</v>
      </c>
    </row>
    <row r="58" spans="2:6" ht="15.75">
      <c r="B58" s="10" t="s">
        <v>23</v>
      </c>
      <c r="C58" s="11">
        <v>12.25</v>
      </c>
      <c r="D58" s="12">
        <v>1111.75</v>
      </c>
      <c r="E58" s="12">
        <f t="shared" si="0"/>
        <v>0.009076469253460404</v>
      </c>
      <c r="F58" s="12">
        <v>0.00395</v>
      </c>
    </row>
    <row r="59" spans="2:6" ht="15.75">
      <c r="B59" s="13">
        <v>35916</v>
      </c>
      <c r="C59" s="11">
        <v>12</v>
      </c>
      <c r="D59" s="12">
        <v>1090.82</v>
      </c>
      <c r="E59" s="12">
        <f t="shared" si="0"/>
        <v>-0.01882617494940415</v>
      </c>
      <c r="F59" s="12">
        <v>0.003941666666666667</v>
      </c>
    </row>
    <row r="60" spans="2:6" ht="15.75">
      <c r="B60" s="13">
        <v>35947</v>
      </c>
      <c r="C60" s="11">
        <v>12</v>
      </c>
      <c r="D60" s="12">
        <v>1133.84</v>
      </c>
      <c r="E60" s="12">
        <f t="shared" si="0"/>
        <v>0.03943822078803101</v>
      </c>
      <c r="F60" s="12">
        <v>0.0038999999999999994</v>
      </c>
    </row>
    <row r="61" spans="2:6" ht="15.75">
      <c r="B61" s="13">
        <v>35977</v>
      </c>
      <c r="C61" s="11">
        <v>12</v>
      </c>
      <c r="D61" s="12">
        <v>1120.67</v>
      </c>
      <c r="E61" s="12">
        <f t="shared" si="0"/>
        <v>-0.011615395470260218</v>
      </c>
      <c r="F61" s="12">
        <v>0.003858333333333333</v>
      </c>
    </row>
    <row r="62" spans="2:6" ht="15.75">
      <c r="B62" s="10" t="s">
        <v>24</v>
      </c>
      <c r="C62" s="11">
        <v>10</v>
      </c>
      <c r="D62" s="12">
        <v>957.28</v>
      </c>
      <c r="E62" s="12">
        <f t="shared" si="0"/>
        <v>-0.14579671089616042</v>
      </c>
      <c r="F62" s="12">
        <v>0.003725</v>
      </c>
    </row>
    <row r="63" spans="2:6" ht="15.75">
      <c r="B63" s="13">
        <v>36039</v>
      </c>
      <c r="C63" s="11">
        <v>10.38</v>
      </c>
      <c r="D63" s="12">
        <v>1017.01</v>
      </c>
      <c r="E63" s="12">
        <f t="shared" si="0"/>
        <v>0.06239553735584157</v>
      </c>
      <c r="F63" s="12">
        <v>0.0036916666666666664</v>
      </c>
    </row>
    <row r="64" spans="2:6" ht="15.75">
      <c r="B64" s="13">
        <v>36069</v>
      </c>
      <c r="C64" s="11">
        <v>10.5</v>
      </c>
      <c r="D64" s="12">
        <v>1098.67</v>
      </c>
      <c r="E64" s="12">
        <f t="shared" si="0"/>
        <v>0.0802941957306222</v>
      </c>
      <c r="F64" s="12">
        <v>0.0035499999999999998</v>
      </c>
    </row>
    <row r="65" spans="2:6" ht="15.75">
      <c r="B65" s="13">
        <v>36100</v>
      </c>
      <c r="C65" s="11">
        <v>11</v>
      </c>
      <c r="D65" s="12">
        <v>1163.63</v>
      </c>
      <c r="E65" s="12">
        <f t="shared" si="0"/>
        <v>0.05912603420499334</v>
      </c>
      <c r="F65" s="12">
        <v>0.003541666666666667</v>
      </c>
    </row>
    <row r="66" spans="2:6" ht="15.75">
      <c r="B66" s="10" t="s">
        <v>25</v>
      </c>
      <c r="C66" s="11">
        <v>10.13</v>
      </c>
      <c r="D66" s="12">
        <v>1229.23</v>
      </c>
      <c r="E66" s="12">
        <f t="shared" si="0"/>
        <v>0.056375308302467196</v>
      </c>
      <c r="F66" s="12">
        <v>0.0035083333333333334</v>
      </c>
    </row>
    <row r="67" spans="2:6" ht="15.75">
      <c r="B67" s="10" t="s">
        <v>26</v>
      </c>
      <c r="C67" s="11">
        <v>10.13</v>
      </c>
      <c r="D67" s="12">
        <v>1279.64</v>
      </c>
      <c r="E67" s="12">
        <f t="shared" si="0"/>
        <v>0.041009412396378286</v>
      </c>
      <c r="F67" s="12">
        <v>0.0033833333333333332</v>
      </c>
    </row>
    <row r="68" spans="2:6" ht="15.75">
      <c r="B68" s="13">
        <v>36192</v>
      </c>
      <c r="C68" s="11">
        <v>10</v>
      </c>
      <c r="D68" s="12">
        <v>1238.33</v>
      </c>
      <c r="E68" s="12">
        <f t="shared" si="0"/>
        <v>-0.03228251695789454</v>
      </c>
      <c r="F68" s="12">
        <v>0.003358333333333334</v>
      </c>
    </row>
    <row r="69" spans="2:6" ht="15.75">
      <c r="B69" s="13">
        <v>36220</v>
      </c>
      <c r="C69" s="11">
        <v>10.13</v>
      </c>
      <c r="D69" s="12">
        <v>1286.37</v>
      </c>
      <c r="E69" s="12">
        <f t="shared" si="0"/>
        <v>0.03879418248770519</v>
      </c>
      <c r="F69" s="12">
        <v>0.003341666666666667</v>
      </c>
    </row>
    <row r="70" spans="2:6" ht="15.75">
      <c r="B70" s="10" t="s">
        <v>27</v>
      </c>
      <c r="C70" s="11">
        <v>10.31</v>
      </c>
      <c r="D70" s="12">
        <v>1335.18</v>
      </c>
      <c r="E70" s="12">
        <f t="shared" si="0"/>
        <v>0.037943981902563165</v>
      </c>
      <c r="F70" s="12">
        <v>0.0033166666666666665</v>
      </c>
    </row>
    <row r="71" spans="2:6" ht="15.75">
      <c r="B71" s="13">
        <v>36281</v>
      </c>
      <c r="C71" s="11">
        <v>10.25</v>
      </c>
      <c r="D71" s="12">
        <v>1301.84</v>
      </c>
      <c r="E71" s="12">
        <f t="shared" si="0"/>
        <v>-0.024970415973876288</v>
      </c>
      <c r="F71" s="12">
        <v>0.0033083333333333337</v>
      </c>
    </row>
    <row r="72" spans="2:6" ht="15.75">
      <c r="B72" s="13">
        <v>36312</v>
      </c>
      <c r="C72" s="11">
        <v>11</v>
      </c>
      <c r="D72" s="12">
        <v>1372.71</v>
      </c>
      <c r="E72" s="12">
        <f aca="true" t="shared" si="1" ref="E72:E108">(D72-D71)/D71</f>
        <v>0.054438333435752564</v>
      </c>
      <c r="F72" s="12">
        <v>0.003183333333333333</v>
      </c>
    </row>
    <row r="73" spans="2:6" ht="15.75">
      <c r="B73" s="13">
        <v>36342</v>
      </c>
      <c r="C73" s="11">
        <v>11.25</v>
      </c>
      <c r="D73" s="12">
        <v>1328.72</v>
      </c>
      <c r="E73" s="12">
        <f t="shared" si="1"/>
        <v>-0.03204609859329356</v>
      </c>
      <c r="F73" s="12">
        <v>0.0031416666666666663</v>
      </c>
    </row>
    <row r="74" spans="2:6" ht="15.75">
      <c r="B74" s="10" t="s">
        <v>28</v>
      </c>
      <c r="C74" s="11">
        <v>10.75</v>
      </c>
      <c r="D74" s="12">
        <v>1320.41</v>
      </c>
      <c r="E74" s="12">
        <f t="shared" si="1"/>
        <v>-0.006254139322054267</v>
      </c>
      <c r="F74" s="12">
        <v>0.003133333333333333</v>
      </c>
    </row>
    <row r="75" spans="2:6" ht="15.75">
      <c r="B75" s="13">
        <v>36404</v>
      </c>
      <c r="C75" s="11">
        <v>9.88</v>
      </c>
      <c r="D75" s="12">
        <v>1282.71</v>
      </c>
      <c r="E75" s="12">
        <f t="shared" si="1"/>
        <v>-0.0285517377178301</v>
      </c>
      <c r="F75" s="12">
        <v>0.0031083333333333336</v>
      </c>
    </row>
    <row r="76" spans="2:6" ht="15.75">
      <c r="B76" s="13">
        <v>36434</v>
      </c>
      <c r="C76" s="11">
        <v>9.75</v>
      </c>
      <c r="D76" s="12">
        <v>1362.93</v>
      </c>
      <c r="E76" s="12">
        <f t="shared" si="1"/>
        <v>0.06253946722174149</v>
      </c>
      <c r="F76" s="12">
        <v>0.0030416666666666665</v>
      </c>
    </row>
    <row r="77" spans="2:6" ht="15.75">
      <c r="B77" s="13">
        <v>36465</v>
      </c>
      <c r="C77" s="11">
        <v>10</v>
      </c>
      <c r="D77" s="12">
        <v>1389.07</v>
      </c>
      <c r="E77" s="12">
        <f t="shared" si="1"/>
        <v>0.019179268194257866</v>
      </c>
      <c r="F77" s="12">
        <v>0.002966666666666667</v>
      </c>
    </row>
    <row r="78" spans="2:6" ht="15.75">
      <c r="B78" s="10" t="s">
        <v>29</v>
      </c>
      <c r="C78" s="11">
        <v>8.63</v>
      </c>
      <c r="D78" s="12">
        <v>1469.25</v>
      </c>
      <c r="E78" s="12">
        <f t="shared" si="1"/>
        <v>0.05772207304167541</v>
      </c>
      <c r="F78" s="12">
        <v>0.0027833333333333334</v>
      </c>
    </row>
    <row r="79" spans="2:6" ht="15.75">
      <c r="B79" s="10" t="s">
        <v>30</v>
      </c>
      <c r="C79" s="11">
        <v>8</v>
      </c>
      <c r="D79" s="12">
        <v>1394.46</v>
      </c>
      <c r="E79" s="12">
        <f t="shared" si="1"/>
        <v>-0.05090352220520671</v>
      </c>
      <c r="F79" s="12">
        <v>0.00275</v>
      </c>
    </row>
    <row r="80" spans="2:6" ht="15.75">
      <c r="B80" s="13">
        <v>36557</v>
      </c>
      <c r="C80" s="11">
        <v>7.44</v>
      </c>
      <c r="D80" s="12">
        <v>1366.42</v>
      </c>
      <c r="E80" s="12">
        <f t="shared" si="1"/>
        <v>-0.0201081422199274</v>
      </c>
      <c r="F80" s="12">
        <v>0.002708333333333333</v>
      </c>
    </row>
    <row r="81" spans="2:6" ht="15.75">
      <c r="B81" s="13">
        <v>36586</v>
      </c>
      <c r="C81" s="11">
        <v>6.63</v>
      </c>
      <c r="D81" s="12">
        <v>1498.58</v>
      </c>
      <c r="E81" s="12">
        <f t="shared" si="1"/>
        <v>0.0967198957860686</v>
      </c>
      <c r="F81" s="12">
        <v>0.002708333333333333</v>
      </c>
    </row>
    <row r="82" spans="2:6" ht="16.5" thickBot="1">
      <c r="B82" s="30" t="s">
        <v>31</v>
      </c>
      <c r="C82" s="15">
        <v>6.63</v>
      </c>
      <c r="D82" s="16">
        <v>1452.43</v>
      </c>
      <c r="E82" s="16">
        <f t="shared" si="1"/>
        <v>-0.030795820042973925</v>
      </c>
      <c r="F82" s="16">
        <v>0.0026833333333333336</v>
      </c>
    </row>
    <row r="83" ht="13.5" thickTop="1"/>
    <row r="84" ht="13.5" thickBot="1"/>
    <row r="85" spans="2:6" ht="16.5" thickTop="1">
      <c r="B85" s="20">
        <v>36647</v>
      </c>
      <c r="C85" s="18">
        <v>7.44</v>
      </c>
      <c r="D85" s="19">
        <v>1420.6</v>
      </c>
      <c r="E85" s="19">
        <f>(D85-D82)/D82</f>
        <v>-0.021914997624670484</v>
      </c>
      <c r="F85" s="19">
        <v>0.0025833333333333337</v>
      </c>
    </row>
    <row r="86" spans="2:6" ht="15.75">
      <c r="B86" s="13">
        <v>36678</v>
      </c>
      <c r="C86" s="11">
        <v>7.75</v>
      </c>
      <c r="D86" s="12">
        <v>1454.6</v>
      </c>
      <c r="E86" s="12">
        <f>(D86-D85)/D85</f>
        <v>0.023933549204561453</v>
      </c>
      <c r="F86" s="12">
        <v>0.002575</v>
      </c>
    </row>
    <row r="87" spans="2:6" ht="15.75">
      <c r="B87" s="13">
        <v>36708</v>
      </c>
      <c r="C87" s="11">
        <v>9.38</v>
      </c>
      <c r="D87" s="12">
        <v>1430.83</v>
      </c>
      <c r="E87" s="12">
        <f>(D87-D86)/D86</f>
        <v>-0.01634126220266739</v>
      </c>
      <c r="F87" s="12">
        <v>0.002575</v>
      </c>
    </row>
    <row r="88" spans="2:6" ht="15.75">
      <c r="B88" s="10" t="s">
        <v>32</v>
      </c>
      <c r="C88" s="11">
        <v>8</v>
      </c>
      <c r="D88" s="12">
        <v>1517.68</v>
      </c>
      <c r="E88" s="12">
        <f t="shared" si="1"/>
        <v>0.06069903482594029</v>
      </c>
      <c r="F88" s="12">
        <v>0.002558333333333333</v>
      </c>
    </row>
    <row r="89" spans="2:6" ht="15.75">
      <c r="B89" s="13">
        <v>36770</v>
      </c>
      <c r="C89" s="11">
        <v>9.19</v>
      </c>
      <c r="D89" s="12">
        <v>1436.51</v>
      </c>
      <c r="E89" s="12">
        <f t="shared" si="1"/>
        <v>-0.05348294765695013</v>
      </c>
      <c r="F89" s="12">
        <v>0.002558333333333333</v>
      </c>
    </row>
    <row r="90" spans="2:6" ht="15.75">
      <c r="B90" s="13">
        <v>36800</v>
      </c>
      <c r="C90" s="11">
        <v>7.48</v>
      </c>
      <c r="D90" s="12">
        <v>1429.49</v>
      </c>
      <c r="E90" s="12">
        <f t="shared" si="1"/>
        <v>-0.004886843808953632</v>
      </c>
      <c r="F90" s="12">
        <v>0.00255</v>
      </c>
    </row>
    <row r="91" spans="2:6" ht="15.75">
      <c r="B91" s="13">
        <v>36831</v>
      </c>
      <c r="C91" s="11">
        <v>7</v>
      </c>
      <c r="D91" s="12">
        <v>1314.95</v>
      </c>
      <c r="E91" s="12">
        <f t="shared" si="1"/>
        <v>-0.08012647867421245</v>
      </c>
      <c r="F91" s="12">
        <v>0.0025416666666666665</v>
      </c>
    </row>
    <row r="92" spans="2:6" ht="15.75">
      <c r="B92" s="10" t="s">
        <v>33</v>
      </c>
      <c r="C92" s="11">
        <v>5.38</v>
      </c>
      <c r="D92" s="12">
        <v>1320.28</v>
      </c>
      <c r="E92" s="12">
        <f t="shared" si="1"/>
        <v>0.00405338606030642</v>
      </c>
      <c r="F92" s="12">
        <v>0.0025333333333333336</v>
      </c>
    </row>
    <row r="93" spans="2:6" ht="15.75">
      <c r="B93" s="10" t="s">
        <v>34</v>
      </c>
      <c r="C93" s="11">
        <v>6.5</v>
      </c>
      <c r="D93" s="12">
        <v>1366.01</v>
      </c>
      <c r="E93" s="12">
        <f t="shared" si="1"/>
        <v>0.03463659223801013</v>
      </c>
      <c r="F93" s="12">
        <v>0.002525</v>
      </c>
    </row>
    <row r="94" spans="2:6" ht="15.75">
      <c r="B94" s="13">
        <v>36923</v>
      </c>
      <c r="C94" s="11">
        <v>6.94</v>
      </c>
      <c r="D94" s="12">
        <v>1239.94</v>
      </c>
      <c r="E94" s="12">
        <f t="shared" si="1"/>
        <v>-0.09229068601254745</v>
      </c>
      <c r="F94" s="12">
        <v>0.002525</v>
      </c>
    </row>
    <row r="95" spans="2:6" ht="15.75">
      <c r="B95" s="13">
        <v>36951</v>
      </c>
      <c r="C95" s="11">
        <v>7</v>
      </c>
      <c r="D95" s="12">
        <v>1160.33</v>
      </c>
      <c r="E95" s="12">
        <f t="shared" si="1"/>
        <v>-0.06420471958320574</v>
      </c>
      <c r="F95" s="12">
        <v>0.0025166666666666666</v>
      </c>
    </row>
    <row r="96" spans="2:6" ht="15.75">
      <c r="B96" s="10" t="s">
        <v>35</v>
      </c>
      <c r="C96" s="11">
        <v>7.95</v>
      </c>
      <c r="D96" s="12">
        <v>1249.46</v>
      </c>
      <c r="E96" s="12">
        <f t="shared" si="1"/>
        <v>0.07681435453707144</v>
      </c>
      <c r="F96" s="12">
        <v>0.0025166666666666666</v>
      </c>
    </row>
    <row r="97" spans="2:6" ht="15.75">
      <c r="B97" s="13">
        <v>37012</v>
      </c>
      <c r="C97" s="11">
        <v>8.05</v>
      </c>
      <c r="D97" s="12">
        <v>1255.82</v>
      </c>
      <c r="E97" s="12">
        <f t="shared" si="1"/>
        <v>0.005090198965953211</v>
      </c>
      <c r="F97" s="12">
        <v>0.0025</v>
      </c>
    </row>
    <row r="98" spans="2:6" ht="15.75">
      <c r="B98" s="13">
        <v>37043</v>
      </c>
      <c r="C98" s="11">
        <v>9.5</v>
      </c>
      <c r="D98" s="12">
        <v>1224.38</v>
      </c>
      <c r="E98" s="12">
        <f t="shared" si="1"/>
        <v>-0.025035435014572015</v>
      </c>
      <c r="F98" s="12">
        <v>0.0024916666666666668</v>
      </c>
    </row>
    <row r="99" spans="2:6" ht="15.75">
      <c r="B99" s="13">
        <v>37073</v>
      </c>
      <c r="C99" s="11">
        <v>10</v>
      </c>
      <c r="D99" s="12">
        <v>1211.23</v>
      </c>
      <c r="E99" s="12">
        <f t="shared" si="1"/>
        <v>-0.010740129698296354</v>
      </c>
      <c r="F99" s="12">
        <v>0.002466666666666667</v>
      </c>
    </row>
    <row r="100" spans="2:6" ht="15.75">
      <c r="B100" s="10" t="s">
        <v>36</v>
      </c>
      <c r="C100" s="11">
        <v>9.5</v>
      </c>
      <c r="D100" s="12">
        <v>1133.58</v>
      </c>
      <c r="E100" s="12">
        <f t="shared" si="1"/>
        <v>-0.06410838569057907</v>
      </c>
      <c r="F100" s="12">
        <v>0.002466666666666667</v>
      </c>
    </row>
    <row r="101" spans="2:6" ht="15.75">
      <c r="B101" s="13">
        <v>37135</v>
      </c>
      <c r="C101" s="11">
        <v>7.14</v>
      </c>
      <c r="D101" s="12">
        <v>1040.94</v>
      </c>
      <c r="E101" s="12">
        <f t="shared" si="1"/>
        <v>-0.08172338961520129</v>
      </c>
      <c r="F101" s="12">
        <v>0.0024333333333333334</v>
      </c>
    </row>
    <row r="102" spans="2:6" ht="15.75">
      <c r="B102" s="13">
        <v>37165</v>
      </c>
      <c r="C102" s="11">
        <v>6.16</v>
      </c>
      <c r="D102" s="12">
        <v>1059.78</v>
      </c>
      <c r="E102" s="12">
        <f t="shared" si="1"/>
        <v>0.018099025880454124</v>
      </c>
      <c r="F102" s="12">
        <v>0.002075</v>
      </c>
    </row>
    <row r="103" spans="2:6" ht="15.75">
      <c r="B103" s="13">
        <v>37196</v>
      </c>
      <c r="C103" s="11">
        <v>6.7</v>
      </c>
      <c r="D103" s="12">
        <v>1139.45</v>
      </c>
      <c r="E103" s="12">
        <f t="shared" si="1"/>
        <v>0.0751759799203609</v>
      </c>
      <c r="F103" s="12">
        <v>0.002451667</v>
      </c>
    </row>
    <row r="104" spans="2:6" ht="15.75">
      <c r="B104" s="10" t="s">
        <v>37</v>
      </c>
      <c r="C104" s="11">
        <v>8.15</v>
      </c>
      <c r="D104" s="12">
        <v>1148.08</v>
      </c>
      <c r="E104" s="12">
        <f t="shared" si="1"/>
        <v>0.007573829479134566</v>
      </c>
      <c r="F104" s="12">
        <v>0.002451667</v>
      </c>
    </row>
    <row r="105" spans="2:6" ht="15.75">
      <c r="B105" s="10" t="s">
        <v>39</v>
      </c>
      <c r="C105" s="11">
        <v>7.25</v>
      </c>
      <c r="D105" s="12">
        <v>1211.23</v>
      </c>
      <c r="E105" s="12">
        <f t="shared" si="1"/>
        <v>0.055004877708870546</v>
      </c>
      <c r="F105" s="12">
        <v>0.00232217619444444</v>
      </c>
    </row>
    <row r="106" spans="2:6" ht="15.75">
      <c r="B106" s="13">
        <v>37288</v>
      </c>
      <c r="C106" s="21">
        <v>6.31</v>
      </c>
      <c r="D106" s="12">
        <v>1133.58</v>
      </c>
      <c r="E106" s="12">
        <f t="shared" si="1"/>
        <v>-0.06410838569057907</v>
      </c>
      <c r="F106" s="12">
        <v>0.00230098178888889</v>
      </c>
    </row>
    <row r="107" spans="2:6" ht="15.75">
      <c r="B107" s="13">
        <v>37316</v>
      </c>
      <c r="C107" s="21">
        <v>8.17</v>
      </c>
      <c r="D107" s="12">
        <v>1040.94</v>
      </c>
      <c r="E107" s="12">
        <f t="shared" si="1"/>
        <v>-0.08172338961520129</v>
      </c>
      <c r="F107" s="12">
        <v>0.00227978738333333</v>
      </c>
    </row>
    <row r="108" spans="2:6" ht="16.5" thickBot="1">
      <c r="B108" s="10" t="s">
        <v>40</v>
      </c>
      <c r="C108" s="21">
        <v>7.14</v>
      </c>
      <c r="D108" s="12">
        <v>1059.78</v>
      </c>
      <c r="E108" s="22">
        <f t="shared" si="1"/>
        <v>0.018099025880454124</v>
      </c>
      <c r="F108" s="22">
        <v>0.00225859297777778</v>
      </c>
    </row>
    <row r="109" spans="2:6" ht="15.75">
      <c r="B109" s="13"/>
      <c r="C109" s="21"/>
      <c r="D109" s="12"/>
      <c r="E109" s="12">
        <f>SUM(E5:E108)</f>
        <v>0.9259140939317182</v>
      </c>
      <c r="F109" s="23">
        <f>SUM(F5:F108)</f>
        <v>0.36555653901111107</v>
      </c>
    </row>
    <row r="110" spans="2:6" ht="16.5" thickBot="1">
      <c r="B110" s="14"/>
      <c r="C110" s="24"/>
      <c r="D110" s="16"/>
      <c r="E110" s="16"/>
      <c r="F110" s="16"/>
    </row>
    <row r="111" spans="2:6" ht="16.5" thickTop="1">
      <c r="B111" s="4" t="s">
        <v>38</v>
      </c>
      <c r="C111" s="5">
        <f>102-2</f>
        <v>100</v>
      </c>
      <c r="D111" s="1"/>
      <c r="E111">
        <f>E109/C111</f>
        <v>0.009259140939317182</v>
      </c>
      <c r="F111">
        <f>F109/C111</f>
        <v>0.003655565390111111</v>
      </c>
    </row>
    <row r="112" spans="2:6" ht="15">
      <c r="B112" s="27" t="s">
        <v>41</v>
      </c>
      <c r="C112" s="25"/>
      <c r="D112" s="26"/>
      <c r="E112" s="1"/>
      <c r="F112" s="1"/>
    </row>
    <row r="113" spans="3:6" ht="15">
      <c r="C113" s="7"/>
      <c r="D113" s="1"/>
      <c r="E113" s="1"/>
      <c r="F113" s="6"/>
    </row>
    <row r="114" spans="2:6" ht="15.75">
      <c r="B114" s="4"/>
      <c r="C114" s="7"/>
      <c r="D114" s="2"/>
      <c r="E114" s="1"/>
      <c r="F114" s="1"/>
    </row>
    <row r="115" spans="2:6" ht="15.75">
      <c r="B115" s="4"/>
      <c r="C115" s="7"/>
      <c r="D115" s="1"/>
      <c r="E115" s="1"/>
      <c r="F115" s="1"/>
    </row>
    <row r="116" spans="2:6" ht="15.75">
      <c r="B116" s="3"/>
      <c r="C116" s="7"/>
      <c r="D116" s="1"/>
      <c r="E116" s="8"/>
      <c r="F116" s="8"/>
    </row>
    <row r="117" spans="5:6" ht="12.75">
      <c r="E117" s="9"/>
      <c r="F117" s="9"/>
    </row>
  </sheetData>
  <printOptions/>
  <pageMargins left="1.3779527559055118" right="0.9448818897637796" top="1.5748031496062993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Econ. Paulina Angelica Roman Vinces</dc:creator>
  <cp:keywords/>
  <dc:description/>
  <cp:lastModifiedBy>Veronica</cp:lastModifiedBy>
  <cp:lastPrinted>2003-09-30T22:38:01Z</cp:lastPrinted>
  <dcterms:created xsi:type="dcterms:W3CDTF">2003-11-29T16:40:25Z</dcterms:created>
  <dcterms:modified xsi:type="dcterms:W3CDTF">2003-09-30T22:52:02Z</dcterms:modified>
  <cp:category/>
  <cp:version/>
  <cp:contentType/>
  <cp:contentStatus/>
</cp:coreProperties>
</file>