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1595" windowHeight="8445"/>
  </bookViews>
  <sheets>
    <sheet name="resultados de encuestas" sheetId="1" r:id="rId1"/>
    <sheet name="demanda global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00" i="1"/>
  <c r="B105"/>
  <c r="B100"/>
  <c r="B96"/>
  <c r="B92"/>
  <c r="B53"/>
  <c r="B20"/>
  <c r="B59"/>
  <c r="B57"/>
  <c r="B56"/>
  <c r="B43"/>
</calcChain>
</file>

<file path=xl/sharedStrings.xml><?xml version="1.0" encoding="utf-8"?>
<sst xmlns="http://schemas.openxmlformats.org/spreadsheetml/2006/main" count="103" uniqueCount="98">
  <si>
    <t>1  A que genero pertenece Ud.</t>
  </si>
  <si>
    <t>Masculino</t>
  </si>
  <si>
    <t>Femenino</t>
  </si>
  <si>
    <t>2.  De qué provincia viene?</t>
  </si>
  <si>
    <t>Santa Elena</t>
  </si>
  <si>
    <t>Manabí</t>
  </si>
  <si>
    <t>Los Ríos</t>
  </si>
  <si>
    <t>Pichincha</t>
  </si>
  <si>
    <t>Loja</t>
  </si>
  <si>
    <t>3.  Quien cubre los gastos del hogar?</t>
  </si>
  <si>
    <t>Padre</t>
  </si>
  <si>
    <t>Madre</t>
  </si>
  <si>
    <t>Padre y madre</t>
  </si>
  <si>
    <t>Hermano</t>
  </si>
  <si>
    <t>Madre-padrastro</t>
  </si>
  <si>
    <t>Padre-madrastra</t>
  </si>
  <si>
    <t>Tío(a)</t>
  </si>
  <si>
    <t>Abuelo(a)</t>
  </si>
  <si>
    <t>Estudainte-cónyuge</t>
  </si>
  <si>
    <t>Padrinos</t>
  </si>
  <si>
    <t>Padrastro</t>
  </si>
  <si>
    <t>4.  Que clase de trabajo sustenta los ingresos de sus padres?</t>
  </si>
  <si>
    <t>Negocio Propio</t>
  </si>
  <si>
    <t>Relación de dependencia</t>
  </si>
  <si>
    <t>Libre ejercicio profesional</t>
  </si>
  <si>
    <t>Contrato temporal</t>
  </si>
  <si>
    <t>Otros</t>
  </si>
  <si>
    <t>5.  Que tipo de ingresos perciben tus padres?</t>
  </si>
  <si>
    <t>Alto &gt;$600</t>
  </si>
  <si>
    <t>Medio $218-$600</t>
  </si>
  <si>
    <t>Bajo &lt;$218</t>
  </si>
  <si>
    <t>6.  Desde su llegada a Guayaquil, que tipo de alojamiento tiene?</t>
  </si>
  <si>
    <t>EN casa con familiares</t>
  </si>
  <si>
    <t>Departamento</t>
  </si>
  <si>
    <t>Alquiler de cuarto</t>
  </si>
  <si>
    <t>Pensionado religioso</t>
  </si>
  <si>
    <t>7. Qué aspectos Ud. cree importante a la hora de escoger el tipo de alojamiento?</t>
  </si>
  <si>
    <t>Calidad del servicio</t>
  </si>
  <si>
    <t>Comodidad</t>
  </si>
  <si>
    <t>Precio</t>
  </si>
  <si>
    <t>Seguridad</t>
  </si>
  <si>
    <t>Lugar y tamaño de localización</t>
  </si>
  <si>
    <t>8.  Considera Ud. que es necesaria la creación de una residencia universtiaria para el alojamiento de los estudiantes de otras provincias?</t>
  </si>
  <si>
    <t>SI</t>
  </si>
  <si>
    <t>NO</t>
  </si>
  <si>
    <t>9.  Qué clases de servicios considera necesarios para su comodidad y confort para su ambiente personal y educativo?</t>
  </si>
  <si>
    <t>Lavanderia</t>
  </si>
  <si>
    <t>Internet inalámbrico</t>
  </si>
  <si>
    <t>Parqueo</t>
  </si>
  <si>
    <t>Servicio de mantenimiento a la habitación</t>
  </si>
  <si>
    <t>TV cable</t>
  </si>
  <si>
    <t>Cabinas telefónicas para llamadas locales e internacionales</t>
  </si>
  <si>
    <t>Comedor (alimentación saludable)</t>
  </si>
  <si>
    <t>Biblioteca</t>
  </si>
  <si>
    <t>Salas de entretenimiento</t>
  </si>
  <si>
    <t>Gimnasio</t>
  </si>
  <si>
    <t>Aire acondicionado</t>
  </si>
  <si>
    <t>Canchas deportivas</t>
  </si>
  <si>
    <t>Auditorio para eventos</t>
  </si>
  <si>
    <t>Paseos y convivencias</t>
  </si>
  <si>
    <t>Salas de estudio</t>
  </si>
  <si>
    <t>Cajero automático</t>
  </si>
  <si>
    <t>Guardianía</t>
  </si>
  <si>
    <t>Piscina</t>
  </si>
  <si>
    <t>Bazar de útiles escolares</t>
  </si>
  <si>
    <t>Baños en cada habitación</t>
  </si>
  <si>
    <t>Guardería</t>
  </si>
  <si>
    <t>Todas las anteriores</t>
  </si>
  <si>
    <t>10.  Estaría dispuesto a hospedarse en nuestra residencia?</t>
  </si>
  <si>
    <t>11.  Que tipo de habitación preferiría?</t>
  </si>
  <si>
    <t>Simple</t>
  </si>
  <si>
    <t>Doble</t>
  </si>
  <si>
    <t>12.  Ud. estaría dispuesto a contratar nuestro servicio a un precio en que se considere</t>
  </si>
  <si>
    <t>Alquiler</t>
  </si>
  <si>
    <t>Alquiler más servicio</t>
  </si>
  <si>
    <t>13..  Que precio estaría dispuesto a pagar?</t>
  </si>
  <si>
    <t>$250-$350</t>
  </si>
  <si>
    <t>$350-$450</t>
  </si>
  <si>
    <t>$450-$550</t>
  </si>
  <si>
    <t>Guayas</t>
  </si>
  <si>
    <t>Santo Domingo</t>
  </si>
  <si>
    <t>Esmeraldas</t>
  </si>
  <si>
    <t>Cañar</t>
  </si>
  <si>
    <t>Chimborazo</t>
  </si>
  <si>
    <t>Azuay</t>
  </si>
  <si>
    <t>El Oro</t>
  </si>
  <si>
    <t>Orellana</t>
  </si>
  <si>
    <t>Napo</t>
  </si>
  <si>
    <t>No repondió</t>
  </si>
  <si>
    <t xml:space="preserve">Norepondieron </t>
  </si>
  <si>
    <t xml:space="preserve">No respondieron </t>
  </si>
  <si>
    <t xml:space="preserve">No reponsieron </t>
  </si>
  <si>
    <t>No respondieron</t>
  </si>
  <si>
    <t>Mujeres</t>
  </si>
  <si>
    <t>Hombres</t>
  </si>
  <si>
    <t>Si</t>
  </si>
  <si>
    <t>No</t>
  </si>
  <si>
    <t>No 
respondieron</t>
  </si>
</sst>
</file>

<file path=xl/styles.xml><?xml version="1.0" encoding="utf-8"?>
<styleSheet xmlns="http://schemas.openxmlformats.org/spreadsheetml/2006/main">
  <fonts count="5">
    <font>
      <sz val="10"/>
      <name val="Times New Roman"/>
    </font>
    <font>
      <sz val="8"/>
      <name val="Times New Roman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4476217403678207"/>
          <c:y val="0.15135155108682313"/>
          <c:w val="0.4819056583066561"/>
          <c:h val="0.683784686160111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encuestas'!$A$6:$A$20</c:f>
              <c:strCache>
                <c:ptCount val="15"/>
                <c:pt idx="0">
                  <c:v>Santa Elena</c:v>
                </c:pt>
                <c:pt idx="1">
                  <c:v>Manabí</c:v>
                </c:pt>
                <c:pt idx="2">
                  <c:v>Los Ríos</c:v>
                </c:pt>
                <c:pt idx="3">
                  <c:v>Guayas</c:v>
                </c:pt>
                <c:pt idx="4">
                  <c:v>Esmeraldas</c:v>
                </c:pt>
                <c:pt idx="5">
                  <c:v>Chimborazo</c:v>
                </c:pt>
                <c:pt idx="6">
                  <c:v>El Oro</c:v>
                </c:pt>
                <c:pt idx="7">
                  <c:v>Pichincha</c:v>
                </c:pt>
                <c:pt idx="8">
                  <c:v>Loja</c:v>
                </c:pt>
                <c:pt idx="9">
                  <c:v>Santo Domingo</c:v>
                </c:pt>
                <c:pt idx="10">
                  <c:v>Cañar</c:v>
                </c:pt>
                <c:pt idx="11">
                  <c:v>Azuay</c:v>
                </c:pt>
                <c:pt idx="12">
                  <c:v>Orellana</c:v>
                </c:pt>
                <c:pt idx="13">
                  <c:v>Napo</c:v>
                </c:pt>
                <c:pt idx="14">
                  <c:v>No repondió</c:v>
                </c:pt>
              </c:strCache>
            </c:strRef>
          </c:cat>
          <c:val>
            <c:numRef>
              <c:f>'resultados de encuestas'!$B$6:$B$20</c:f>
              <c:numCache>
                <c:formatCode>General</c:formatCode>
                <c:ptCount val="15"/>
                <c:pt idx="0">
                  <c:v>20</c:v>
                </c:pt>
                <c:pt idx="1">
                  <c:v>54</c:v>
                </c:pt>
                <c:pt idx="2">
                  <c:v>16</c:v>
                </c:pt>
                <c:pt idx="3">
                  <c:v>42</c:v>
                </c:pt>
                <c:pt idx="4">
                  <c:v>5</c:v>
                </c:pt>
                <c:pt idx="5">
                  <c:v>2</c:v>
                </c:pt>
                <c:pt idx="6">
                  <c:v>20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12</c:v>
                </c:pt>
                <c:pt idx="12">
                  <c:v>1</c:v>
                </c:pt>
                <c:pt idx="13">
                  <c:v>1</c:v>
                </c:pt>
                <c:pt idx="14">
                  <c:v>48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571549524051434"/>
          <c:y val="0.10270284325914368"/>
          <c:w val="0.94666836000338672"/>
          <c:h val="0.918920227850775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200000199298668"/>
          <c:y val="0.20000033103868353"/>
          <c:w val="0.36326566811390715"/>
          <c:h val="0.6033908292353502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encuestas'!$A$90:$A$92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reponsieron </c:v>
                </c:pt>
              </c:strCache>
            </c:strRef>
          </c:cat>
          <c:val>
            <c:numRef>
              <c:f>'resultados de encuestas'!$B$90:$B$92</c:f>
              <c:numCache>
                <c:formatCode>General</c:formatCode>
                <c:ptCount val="3"/>
                <c:pt idx="0">
                  <c:v>223</c:v>
                </c:pt>
                <c:pt idx="1">
                  <c:v>11</c:v>
                </c:pt>
                <c:pt idx="2">
                  <c:v>6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714357383648723"/>
          <c:y val="0.39322084739407576"/>
          <c:w val="0.22653084448360039"/>
          <c:h val="0.216949381327334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9795938093847751"/>
          <c:y val="0.20000033103868353"/>
          <c:w val="0.36326566811390715"/>
          <c:h val="0.6033908292353502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encuestas'!$A$94:$A$96</c:f>
              <c:strCache>
                <c:ptCount val="3"/>
                <c:pt idx="0">
                  <c:v>Simple</c:v>
                </c:pt>
                <c:pt idx="1">
                  <c:v>Doble</c:v>
                </c:pt>
                <c:pt idx="2">
                  <c:v>No respondieron</c:v>
                </c:pt>
              </c:strCache>
            </c:strRef>
          </c:cat>
          <c:val>
            <c:numRef>
              <c:f>'resultados de encuestas'!$B$94:$B$96</c:f>
              <c:numCache>
                <c:formatCode>General</c:formatCode>
                <c:ptCount val="3"/>
                <c:pt idx="0">
                  <c:v>140</c:v>
                </c:pt>
                <c:pt idx="1">
                  <c:v>84</c:v>
                </c:pt>
                <c:pt idx="2">
                  <c:v>16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98018516916156"/>
          <c:y val="0.40000076354092101"/>
          <c:w val="0.23265322603905281"/>
          <c:h val="0.216949463135289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7142874225600113"/>
          <c:y val="0.20000033103868353"/>
          <c:w val="0.36326566811390715"/>
          <c:h val="0.6033908292353502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encuestas'!$A$98:$A$100</c:f>
              <c:strCache>
                <c:ptCount val="3"/>
                <c:pt idx="0">
                  <c:v>Alquiler</c:v>
                </c:pt>
                <c:pt idx="1">
                  <c:v>Alquiler más servicio</c:v>
                </c:pt>
                <c:pt idx="2">
                  <c:v>No respondieron</c:v>
                </c:pt>
              </c:strCache>
            </c:strRef>
          </c:cat>
          <c:val>
            <c:numRef>
              <c:f>'resultados de encuestas'!$B$98:$B$100</c:f>
              <c:numCache>
                <c:formatCode>General</c:formatCode>
                <c:ptCount val="3"/>
                <c:pt idx="0">
                  <c:v>125</c:v>
                </c:pt>
                <c:pt idx="1">
                  <c:v>99</c:v>
                </c:pt>
                <c:pt idx="2">
                  <c:v>16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00064277679586"/>
          <c:y val="0.39322105075848568"/>
          <c:w val="0.28367368364668699"/>
          <c:h val="0.2169495084300903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9795938093847751"/>
          <c:y val="0.20000033103868353"/>
          <c:w val="0.36326566811390715"/>
          <c:h val="0.6033908292353502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encuestas'!$A$102:$A$105</c:f>
              <c:strCache>
                <c:ptCount val="4"/>
                <c:pt idx="0">
                  <c:v>$250-$350</c:v>
                </c:pt>
                <c:pt idx="1">
                  <c:v>$350-$450</c:v>
                </c:pt>
                <c:pt idx="2">
                  <c:v>$450-$550</c:v>
                </c:pt>
                <c:pt idx="3">
                  <c:v>No respondieron</c:v>
                </c:pt>
              </c:strCache>
            </c:strRef>
          </c:cat>
          <c:val>
            <c:numRef>
              <c:f>'resultados de encuestas'!$B$102:$B$105</c:f>
              <c:numCache>
                <c:formatCode>General</c:formatCode>
                <c:ptCount val="4"/>
                <c:pt idx="0">
                  <c:v>207</c:v>
                </c:pt>
                <c:pt idx="1">
                  <c:v>16</c:v>
                </c:pt>
                <c:pt idx="2">
                  <c:v>1</c:v>
                </c:pt>
                <c:pt idx="3">
                  <c:v>16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02116908283656"/>
          <c:y val="0.35932283464566933"/>
          <c:w val="0.23265337159957811"/>
          <c:h val="0.288135958005249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view3D>
      <c:hPercent val="74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384760873152547"/>
          <c:y val="3.8356164383561646E-2"/>
          <c:w val="0.66724493206791935"/>
          <c:h val="0.78630136986301369"/>
        </c:manualLayout>
      </c:layout>
      <c:bar3DChart>
        <c:barDir val="col"/>
        <c:grouping val="percentStacked"/>
        <c:ser>
          <c:idx val="0"/>
          <c:order val="0"/>
          <c:tx>
            <c:v>Mujeres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Val val="1"/>
          </c:dLbls>
          <c:cat>
            <c:strRef>
              <c:f>'demanda global'!$D$11:$F$11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
respondieron</c:v>
                </c:pt>
              </c:strCache>
            </c:strRef>
          </c:cat>
          <c:val>
            <c:numRef>
              <c:f>'demanda global'!$D$12:$F$12</c:f>
              <c:numCache>
                <c:formatCode>General</c:formatCode>
                <c:ptCount val="3"/>
                <c:pt idx="0">
                  <c:v>92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v>Hombres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Val val="1"/>
          </c:dLbls>
          <c:cat>
            <c:strRef>
              <c:f>'demanda global'!$D$11:$F$11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
respondieron</c:v>
                </c:pt>
              </c:strCache>
            </c:strRef>
          </c:cat>
          <c:val>
            <c:numRef>
              <c:f>'demanda global'!$D$13:$F$13</c:f>
              <c:numCache>
                <c:formatCode>General</c:formatCode>
                <c:ptCount val="3"/>
                <c:pt idx="0">
                  <c:v>131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</c:ser>
        <c:dLbls>
          <c:showVal val="1"/>
        </c:dLbls>
        <c:shape val="box"/>
        <c:axId val="110392064"/>
        <c:axId val="110393600"/>
        <c:axId val="0"/>
      </c:bar3DChart>
      <c:catAx>
        <c:axId val="1103920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0393600"/>
        <c:crosses val="autoZero"/>
        <c:auto val="1"/>
        <c:lblAlgn val="ctr"/>
        <c:lblOffset val="100"/>
        <c:tickLblSkip val="1"/>
        <c:tickMarkSkip val="1"/>
      </c:catAx>
      <c:valAx>
        <c:axId val="110393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0392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3015670701474276"/>
          <c:y val="0.43561643835616437"/>
          <c:w val="0.98613609174069883"/>
          <c:h val="0.569863013698630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1091244035145799"/>
          <c:y val="0.14237311701058827"/>
          <c:w val="0.44543867173408125"/>
          <c:h val="0.844069193705630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encuestas'!$A$23:$A$33</c:f>
              <c:strCache>
                <c:ptCount val="11"/>
                <c:pt idx="0">
                  <c:v>Padre</c:v>
                </c:pt>
                <c:pt idx="1">
                  <c:v>Madre</c:v>
                </c:pt>
                <c:pt idx="2">
                  <c:v>Padre y madre</c:v>
                </c:pt>
                <c:pt idx="3">
                  <c:v>Hermano</c:v>
                </c:pt>
                <c:pt idx="4">
                  <c:v>Madre-padrastro</c:v>
                </c:pt>
                <c:pt idx="5">
                  <c:v>Padre-madrastra</c:v>
                </c:pt>
                <c:pt idx="6">
                  <c:v>Tío(a)</c:v>
                </c:pt>
                <c:pt idx="7">
                  <c:v>Abuelo(a)</c:v>
                </c:pt>
                <c:pt idx="8">
                  <c:v>Estudainte-cónyuge</c:v>
                </c:pt>
                <c:pt idx="9">
                  <c:v>Padrinos</c:v>
                </c:pt>
                <c:pt idx="10">
                  <c:v>Padrastro</c:v>
                </c:pt>
              </c:strCache>
            </c:strRef>
          </c:cat>
          <c:val>
            <c:numRef>
              <c:f>'resultados de encuestas'!$B$23:$B$33</c:f>
              <c:numCache>
                <c:formatCode>General</c:formatCode>
                <c:ptCount val="11"/>
                <c:pt idx="0">
                  <c:v>54</c:v>
                </c:pt>
                <c:pt idx="1">
                  <c:v>18</c:v>
                </c:pt>
                <c:pt idx="2">
                  <c:v>158</c:v>
                </c:pt>
                <c:pt idx="3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10">
                  <c:v>1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7441923488053468"/>
          <c:y val="0.12881393462180865"/>
          <c:w val="0.92307774147734389"/>
          <c:h val="0.88813705559532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23265329306171581"/>
          <c:y val="0.20000033103868353"/>
          <c:w val="0.36326566811390715"/>
          <c:h val="0.6033908292353502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Val val="1"/>
            <c:showLeaderLines val="1"/>
          </c:dLbls>
          <c:cat>
            <c:strRef>
              <c:f>'resultados de encuestas'!$A$3:$A$4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'resultados de encuestas'!$B$3:$B$4</c:f>
              <c:numCache>
                <c:formatCode>General</c:formatCode>
                <c:ptCount val="2"/>
                <c:pt idx="0">
                  <c:v>144</c:v>
                </c:pt>
                <c:pt idx="1">
                  <c:v>96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244987875458475"/>
          <c:y val="0.43050938077184797"/>
          <c:w val="0.98367442970262953"/>
          <c:h val="0.576272479828910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8775528913752504"/>
          <c:y val="0.20000033103868353"/>
          <c:w val="0.36326566811390715"/>
          <c:h val="0.6033908292353502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encuestas'!$A$36:$A$40</c:f>
              <c:strCache>
                <c:ptCount val="5"/>
                <c:pt idx="0">
                  <c:v>Negocio Propio</c:v>
                </c:pt>
                <c:pt idx="1">
                  <c:v>Relación de dependencia</c:v>
                </c:pt>
                <c:pt idx="2">
                  <c:v>Libre ejercicio profesional</c:v>
                </c:pt>
                <c:pt idx="3">
                  <c:v>Contrato temporal</c:v>
                </c:pt>
                <c:pt idx="4">
                  <c:v>Otros</c:v>
                </c:pt>
              </c:strCache>
            </c:strRef>
          </c:cat>
          <c:val>
            <c:numRef>
              <c:f>'resultados de encuestas'!$B$36:$B$40</c:f>
              <c:numCache>
                <c:formatCode>General</c:formatCode>
                <c:ptCount val="5"/>
                <c:pt idx="0">
                  <c:v>61</c:v>
                </c:pt>
                <c:pt idx="1">
                  <c:v>84</c:v>
                </c:pt>
                <c:pt idx="2">
                  <c:v>37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081639080829182"/>
          <c:y val="0.20000035588771742"/>
          <c:w val="0.961225561090578"/>
          <c:h val="0.749153965923751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9183692585790602"/>
          <c:y val="0.20000033103868353"/>
          <c:w val="0.36326566811390715"/>
          <c:h val="0.6033908292353502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encuestas'!$A$43:$A$45</c:f>
              <c:strCache>
                <c:ptCount val="3"/>
                <c:pt idx="0">
                  <c:v>Alto &gt;$600</c:v>
                </c:pt>
                <c:pt idx="1">
                  <c:v>Medio $218-$600</c:v>
                </c:pt>
                <c:pt idx="2">
                  <c:v>Bajo &lt;$218</c:v>
                </c:pt>
              </c:strCache>
            </c:strRef>
          </c:cat>
          <c:val>
            <c:numRef>
              <c:f>'resultados de encuestas'!$B$43:$B$45</c:f>
              <c:numCache>
                <c:formatCode>General</c:formatCode>
                <c:ptCount val="3"/>
                <c:pt idx="0">
                  <c:v>176</c:v>
                </c:pt>
                <c:pt idx="1">
                  <c:v>50</c:v>
                </c:pt>
                <c:pt idx="2">
                  <c:v>9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653113403927951"/>
          <c:y val="0.34237327755905511"/>
          <c:w val="0.86938840619060542"/>
          <c:h val="0.559322916666666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5714301373466771"/>
          <c:y val="0.20000033103868353"/>
          <c:w val="0.36326566811390715"/>
          <c:h val="0.6033908292353502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encuestas'!$A$48:$A$53</c:f>
              <c:strCache>
                <c:ptCount val="6"/>
                <c:pt idx="0">
                  <c:v>EN casa con familiares</c:v>
                </c:pt>
                <c:pt idx="1">
                  <c:v>Pensionado religioso</c:v>
                </c:pt>
                <c:pt idx="2">
                  <c:v>Departamento</c:v>
                </c:pt>
                <c:pt idx="3">
                  <c:v>Alquiler de cuarto</c:v>
                </c:pt>
                <c:pt idx="4">
                  <c:v>Otros</c:v>
                </c:pt>
                <c:pt idx="5">
                  <c:v>Norepondieron </c:v>
                </c:pt>
              </c:strCache>
            </c:strRef>
          </c:cat>
          <c:val>
            <c:numRef>
              <c:f>'resultados de encuestas'!$B$48:$B$53</c:f>
              <c:numCache>
                <c:formatCode>General</c:formatCode>
                <c:ptCount val="6"/>
                <c:pt idx="0">
                  <c:v>98</c:v>
                </c:pt>
                <c:pt idx="1">
                  <c:v>6</c:v>
                </c:pt>
                <c:pt idx="2">
                  <c:v>56</c:v>
                </c:pt>
                <c:pt idx="3">
                  <c:v>52</c:v>
                </c:pt>
                <c:pt idx="4">
                  <c:v>3</c:v>
                </c:pt>
                <c:pt idx="5">
                  <c:v>25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9387819379720386"/>
          <c:y val="0.27457662707415809"/>
          <c:w val="0.90816412234185007"/>
          <c:h val="0.705085813425864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0.16279110846432004"/>
          <c:y val="0.28135639790187683"/>
          <c:w val="0.3333341744745601"/>
          <c:h val="0.4372888593896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encuestas'!$A$55:$A$59</c:f>
              <c:strCache>
                <c:ptCount val="5"/>
                <c:pt idx="0">
                  <c:v>Calidad del servicio</c:v>
                </c:pt>
                <c:pt idx="1">
                  <c:v>Comodidad</c:v>
                </c:pt>
                <c:pt idx="2">
                  <c:v>Precio</c:v>
                </c:pt>
                <c:pt idx="3">
                  <c:v>Seguridad</c:v>
                </c:pt>
                <c:pt idx="4">
                  <c:v>Lugar y tamaño de localización</c:v>
                </c:pt>
              </c:strCache>
            </c:strRef>
          </c:cat>
          <c:val>
            <c:numRef>
              <c:f>'resultados de encuestas'!$B$55:$B$59</c:f>
              <c:numCache>
                <c:formatCode>General</c:formatCode>
                <c:ptCount val="5"/>
                <c:pt idx="0">
                  <c:v>64</c:v>
                </c:pt>
                <c:pt idx="1">
                  <c:v>128</c:v>
                </c:pt>
                <c:pt idx="2">
                  <c:v>108</c:v>
                </c:pt>
                <c:pt idx="3">
                  <c:v>98</c:v>
                </c:pt>
                <c:pt idx="4">
                  <c:v>102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4858044867033127"/>
          <c:y val="0.18644089842751957"/>
          <c:w val="0.97933070866141725"/>
          <c:h val="0.816950270596706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9.5918462928953008E-2"/>
          <c:y val="9.4915411340392178E-2"/>
          <c:w val="0.50816377168743188"/>
          <c:h val="0.844069193705630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encuestas'!$A$62:$A$64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respondieron </c:v>
                </c:pt>
              </c:strCache>
            </c:strRef>
          </c:cat>
          <c:val>
            <c:numRef>
              <c:f>'resultados de encuestas'!$B$62:$B$64</c:f>
              <c:numCache>
                <c:formatCode>General</c:formatCode>
                <c:ptCount val="3"/>
                <c:pt idx="0">
                  <c:v>231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102100332696511"/>
          <c:y val="0.39661062017902782"/>
          <c:w val="0.89183756792305724"/>
          <c:h val="0.6135602700317481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C"/>
  <c:chart>
    <c:plotArea>
      <c:layout>
        <c:manualLayout>
          <c:layoutTarget val="inner"/>
          <c:xMode val="edge"/>
          <c:yMode val="edge"/>
          <c:x val="5.6291436235186836E-2"/>
          <c:y val="0.2125506072874494"/>
          <c:w val="0.44370896797147269"/>
          <c:h val="0.5425101214574898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showPercent val="1"/>
            <c:showLeaderLines val="1"/>
          </c:dLbls>
          <c:cat>
            <c:strRef>
              <c:f>'resultados de encuestas'!$A$66:$A$87</c:f>
              <c:strCache>
                <c:ptCount val="22"/>
                <c:pt idx="0">
                  <c:v>Lavanderia</c:v>
                </c:pt>
                <c:pt idx="1">
                  <c:v>Internet inalámbrico</c:v>
                </c:pt>
                <c:pt idx="2">
                  <c:v>Parqueo</c:v>
                </c:pt>
                <c:pt idx="3">
                  <c:v>Servicio de mantenimiento a la habitación</c:v>
                </c:pt>
                <c:pt idx="4">
                  <c:v>TV cable</c:v>
                </c:pt>
                <c:pt idx="5">
                  <c:v>Cabinas telefónicas para llamadas locales e internacionales</c:v>
                </c:pt>
                <c:pt idx="6">
                  <c:v>Comedor (alimentación saludable)</c:v>
                </c:pt>
                <c:pt idx="7">
                  <c:v>Biblioteca</c:v>
                </c:pt>
                <c:pt idx="8">
                  <c:v>Salas de entretenimiento</c:v>
                </c:pt>
                <c:pt idx="9">
                  <c:v>Gimnasio</c:v>
                </c:pt>
                <c:pt idx="10">
                  <c:v>Aire acondicionado</c:v>
                </c:pt>
                <c:pt idx="11">
                  <c:v>Canchas deportivas</c:v>
                </c:pt>
                <c:pt idx="12">
                  <c:v>Auditorio para eventos</c:v>
                </c:pt>
                <c:pt idx="13">
                  <c:v>Paseos y convivencias</c:v>
                </c:pt>
                <c:pt idx="14">
                  <c:v>Salas de estudio</c:v>
                </c:pt>
                <c:pt idx="15">
                  <c:v>Cajero automático</c:v>
                </c:pt>
                <c:pt idx="16">
                  <c:v>Guardianía</c:v>
                </c:pt>
                <c:pt idx="17">
                  <c:v>Piscina</c:v>
                </c:pt>
                <c:pt idx="18">
                  <c:v>Bazar de útiles escolares</c:v>
                </c:pt>
                <c:pt idx="19">
                  <c:v>Baños en cada habitación</c:v>
                </c:pt>
                <c:pt idx="20">
                  <c:v>Guardería</c:v>
                </c:pt>
                <c:pt idx="21">
                  <c:v>Todas las anteriores</c:v>
                </c:pt>
              </c:strCache>
            </c:strRef>
          </c:cat>
          <c:val>
            <c:numRef>
              <c:f>'resultados de encuestas'!$B$66:$B$87</c:f>
              <c:numCache>
                <c:formatCode>General</c:formatCode>
                <c:ptCount val="22"/>
                <c:pt idx="0">
                  <c:v>166</c:v>
                </c:pt>
                <c:pt idx="1">
                  <c:v>171</c:v>
                </c:pt>
                <c:pt idx="2">
                  <c:v>87</c:v>
                </c:pt>
                <c:pt idx="3">
                  <c:v>48</c:v>
                </c:pt>
                <c:pt idx="4">
                  <c:v>61</c:v>
                </c:pt>
                <c:pt idx="5">
                  <c:v>51</c:v>
                </c:pt>
                <c:pt idx="6">
                  <c:v>149</c:v>
                </c:pt>
                <c:pt idx="7">
                  <c:v>55</c:v>
                </c:pt>
                <c:pt idx="8">
                  <c:v>31</c:v>
                </c:pt>
                <c:pt idx="9">
                  <c:v>97</c:v>
                </c:pt>
                <c:pt idx="10">
                  <c:v>42</c:v>
                </c:pt>
                <c:pt idx="11">
                  <c:v>46</c:v>
                </c:pt>
                <c:pt idx="12">
                  <c:v>9</c:v>
                </c:pt>
                <c:pt idx="13">
                  <c:v>14</c:v>
                </c:pt>
                <c:pt idx="14">
                  <c:v>62</c:v>
                </c:pt>
                <c:pt idx="15">
                  <c:v>36</c:v>
                </c:pt>
                <c:pt idx="16">
                  <c:v>36</c:v>
                </c:pt>
                <c:pt idx="17">
                  <c:v>22</c:v>
                </c:pt>
                <c:pt idx="18">
                  <c:v>23</c:v>
                </c:pt>
                <c:pt idx="19">
                  <c:v>175</c:v>
                </c:pt>
                <c:pt idx="20">
                  <c:v>5</c:v>
                </c:pt>
                <c:pt idx="21">
                  <c:v>26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167822565225713"/>
          <c:y val="1.8218623481781375E-2"/>
          <c:w val="0.41556326154594914"/>
          <c:h val="0.979757085020242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 alignWithMargins="0"/>
    <c:pageMargins b="1" l="0.75" r="0.75" t="1" header="0" footer="0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895350</xdr:colOff>
      <xdr:row>14</xdr:row>
      <xdr:rowOff>95250</xdr:rowOff>
    </xdr:from>
    <xdr:to>
      <xdr:col>6</xdr:col>
      <xdr:colOff>695325</xdr:colOff>
      <xdr:row>33</xdr:row>
      <xdr:rowOff>95250</xdr:rowOff>
    </xdr:to>
    <xdr:graphicFrame macro="">
      <xdr:nvGraphicFramePr>
        <xdr:cNvPr id="1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1143000</xdr:colOff>
      <xdr:row>36</xdr:row>
      <xdr:rowOff>19050</xdr:rowOff>
    </xdr:from>
    <xdr:to>
      <xdr:col>7</xdr:col>
      <xdr:colOff>438150</xdr:colOff>
      <xdr:row>50</xdr:row>
      <xdr:rowOff>47625</xdr:rowOff>
    </xdr:to>
    <xdr:graphicFrame macro="">
      <xdr:nvGraphicFramePr>
        <xdr:cNvPr id="10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619125</xdr:colOff>
      <xdr:row>0</xdr:row>
      <xdr:rowOff>114300</xdr:rowOff>
    </xdr:from>
    <xdr:to>
      <xdr:col>6</xdr:col>
      <xdr:colOff>790575</xdr:colOff>
      <xdr:row>13</xdr:row>
      <xdr:rowOff>66675</xdr:rowOff>
    </xdr:to>
    <xdr:graphicFrame macro="">
      <xdr:nvGraphicFramePr>
        <xdr:cNvPr id="10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628650</xdr:colOff>
      <xdr:row>68</xdr:row>
      <xdr:rowOff>371475</xdr:rowOff>
    </xdr:from>
    <xdr:to>
      <xdr:col>6</xdr:col>
      <xdr:colOff>962025</xdr:colOff>
      <xdr:row>81</xdr:row>
      <xdr:rowOff>104775</xdr:rowOff>
    </xdr:to>
    <xdr:graphicFrame macro="">
      <xdr:nvGraphicFramePr>
        <xdr:cNvPr id="105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285750</xdr:colOff>
      <xdr:row>16</xdr:row>
      <xdr:rowOff>57150</xdr:rowOff>
    </xdr:from>
    <xdr:to>
      <xdr:col>14</xdr:col>
      <xdr:colOff>590550</xdr:colOff>
      <xdr:row>31</xdr:row>
      <xdr:rowOff>66675</xdr:rowOff>
    </xdr:to>
    <xdr:graphicFrame macro="">
      <xdr:nvGraphicFramePr>
        <xdr:cNvPr id="10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295275</xdr:colOff>
      <xdr:row>48</xdr:row>
      <xdr:rowOff>133350</xdr:rowOff>
    </xdr:from>
    <xdr:to>
      <xdr:col>15</xdr:col>
      <xdr:colOff>161925</xdr:colOff>
      <xdr:row>66</xdr:row>
      <xdr:rowOff>28575</xdr:rowOff>
    </xdr:to>
    <xdr:graphicFrame macro="">
      <xdr:nvGraphicFramePr>
        <xdr:cNvPr id="10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457200</xdr:colOff>
      <xdr:row>36</xdr:row>
      <xdr:rowOff>57150</xdr:rowOff>
    </xdr:from>
    <xdr:to>
      <xdr:col>14</xdr:col>
      <xdr:colOff>381000</xdr:colOff>
      <xdr:row>47</xdr:row>
      <xdr:rowOff>104775</xdr:rowOff>
    </xdr:to>
    <xdr:graphicFrame macro="">
      <xdr:nvGraphicFramePr>
        <xdr:cNvPr id="105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266700</xdr:colOff>
      <xdr:row>0</xdr:row>
      <xdr:rowOff>95250</xdr:rowOff>
    </xdr:from>
    <xdr:to>
      <xdr:col>14</xdr:col>
      <xdr:colOff>352425</xdr:colOff>
      <xdr:row>14</xdr:row>
      <xdr:rowOff>9525</xdr:rowOff>
    </xdr:to>
    <xdr:graphicFrame macro="">
      <xdr:nvGraphicFramePr>
        <xdr:cNvPr id="105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485775</xdr:colOff>
      <xdr:row>68</xdr:row>
      <xdr:rowOff>257175</xdr:rowOff>
    </xdr:from>
    <xdr:to>
      <xdr:col>17</xdr:col>
      <xdr:colOff>66675</xdr:colOff>
      <xdr:row>92</xdr:row>
      <xdr:rowOff>104775</xdr:rowOff>
    </xdr:to>
    <xdr:graphicFrame macro="">
      <xdr:nvGraphicFramePr>
        <xdr:cNvPr id="106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609600</xdr:colOff>
      <xdr:row>116</xdr:row>
      <xdr:rowOff>57150</xdr:rowOff>
    </xdr:from>
    <xdr:to>
      <xdr:col>14</xdr:col>
      <xdr:colOff>581025</xdr:colOff>
      <xdr:row>128</xdr:row>
      <xdr:rowOff>114300</xdr:rowOff>
    </xdr:to>
    <xdr:graphicFrame macro="">
      <xdr:nvGraphicFramePr>
        <xdr:cNvPr id="106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600075</xdr:colOff>
      <xdr:row>97</xdr:row>
      <xdr:rowOff>142875</xdr:rowOff>
    </xdr:from>
    <xdr:to>
      <xdr:col>15</xdr:col>
      <xdr:colOff>133350</xdr:colOff>
      <xdr:row>114</xdr:row>
      <xdr:rowOff>9525</xdr:rowOff>
    </xdr:to>
    <xdr:graphicFrame macro="">
      <xdr:nvGraphicFramePr>
        <xdr:cNvPr id="106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314325</xdr:colOff>
      <xdr:row>113</xdr:row>
      <xdr:rowOff>57150</xdr:rowOff>
    </xdr:from>
    <xdr:to>
      <xdr:col>4</xdr:col>
      <xdr:colOff>1152525</xdr:colOff>
      <xdr:row>130</xdr:row>
      <xdr:rowOff>114300</xdr:rowOff>
    </xdr:to>
    <xdr:graphicFrame macro="">
      <xdr:nvGraphicFramePr>
        <xdr:cNvPr id="106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295275</xdr:colOff>
      <xdr:row>100</xdr:row>
      <xdr:rowOff>95250</xdr:rowOff>
    </xdr:from>
    <xdr:to>
      <xdr:col>6</xdr:col>
      <xdr:colOff>1333500</xdr:colOff>
      <xdr:row>112</xdr:row>
      <xdr:rowOff>57150</xdr:rowOff>
    </xdr:to>
    <xdr:graphicFrame macro="">
      <xdr:nvGraphicFramePr>
        <xdr:cNvPr id="106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</xdr:row>
      <xdr:rowOff>142875</xdr:rowOff>
    </xdr:from>
    <xdr:to>
      <xdr:col>8</xdr:col>
      <xdr:colOff>342900</xdr:colOff>
      <xdr:row>38</xdr:row>
      <xdr:rowOff>57150</xdr:rowOff>
    </xdr:to>
    <xdr:graphicFrame macro="">
      <xdr:nvGraphicFramePr>
        <xdr:cNvPr id="205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5"/>
  <sheetViews>
    <sheetView tabSelected="1" topLeftCell="A88" workbookViewId="0">
      <selection activeCell="H25" sqref="H25"/>
    </sheetView>
  </sheetViews>
  <sheetFormatPr baseColWidth="10" defaultColWidth="12" defaultRowHeight="12.75"/>
  <cols>
    <col min="1" max="1" width="20.33203125" customWidth="1"/>
    <col min="3" max="3" width="22.6640625" customWidth="1"/>
    <col min="5" max="5" width="29.1640625" customWidth="1"/>
    <col min="7" max="7" width="23.6640625" customWidth="1"/>
    <col min="8" max="8" width="9" customWidth="1"/>
  </cols>
  <sheetData>
    <row r="2" spans="1:2" s="2" customFormat="1">
      <c r="A2" s="2" t="s">
        <v>0</v>
      </c>
    </row>
    <row r="3" spans="1:2">
      <c r="A3" t="s">
        <v>1</v>
      </c>
      <c r="B3">
        <v>144</v>
      </c>
    </row>
    <row r="4" spans="1:2">
      <c r="A4" t="s">
        <v>2</v>
      </c>
      <c r="B4">
        <v>96</v>
      </c>
    </row>
    <row r="5" spans="1:2" s="2" customFormat="1">
      <c r="A5" s="2" t="s">
        <v>3</v>
      </c>
    </row>
    <row r="6" spans="1:2">
      <c r="A6" t="s">
        <v>4</v>
      </c>
      <c r="B6">
        <v>20</v>
      </c>
    </row>
    <row r="7" spans="1:2">
      <c r="A7" t="s">
        <v>5</v>
      </c>
      <c r="B7">
        <v>54</v>
      </c>
    </row>
    <row r="8" spans="1:2">
      <c r="A8" t="s">
        <v>6</v>
      </c>
      <c r="B8">
        <v>16</v>
      </c>
    </row>
    <row r="9" spans="1:2">
      <c r="A9" t="s">
        <v>79</v>
      </c>
      <c r="B9">
        <v>42</v>
      </c>
    </row>
    <row r="10" spans="1:2">
      <c r="A10" t="s">
        <v>81</v>
      </c>
      <c r="B10">
        <v>5</v>
      </c>
    </row>
    <row r="11" spans="1:2">
      <c r="A11" t="s">
        <v>83</v>
      </c>
      <c r="B11">
        <v>2</v>
      </c>
    </row>
    <row r="12" spans="1:2">
      <c r="A12" t="s">
        <v>85</v>
      </c>
      <c r="B12">
        <v>20</v>
      </c>
    </row>
    <row r="13" spans="1:2">
      <c r="A13" t="s">
        <v>7</v>
      </c>
      <c r="B13">
        <v>3</v>
      </c>
    </row>
    <row r="14" spans="1:2">
      <c r="A14" t="s">
        <v>8</v>
      </c>
      <c r="B14">
        <v>4</v>
      </c>
    </row>
    <row r="15" spans="1:2">
      <c r="A15" t="s">
        <v>80</v>
      </c>
      <c r="B15">
        <v>6</v>
      </c>
    </row>
    <row r="16" spans="1:2">
      <c r="A16" t="s">
        <v>82</v>
      </c>
      <c r="B16">
        <v>6</v>
      </c>
    </row>
    <row r="17" spans="1:2">
      <c r="A17" t="s">
        <v>84</v>
      </c>
      <c r="B17">
        <v>12</v>
      </c>
    </row>
    <row r="18" spans="1:2">
      <c r="A18" t="s">
        <v>86</v>
      </c>
      <c r="B18">
        <v>1</v>
      </c>
    </row>
    <row r="19" spans="1:2">
      <c r="A19" t="s">
        <v>87</v>
      </c>
      <c r="B19">
        <v>1</v>
      </c>
    </row>
    <row r="20" spans="1:2">
      <c r="A20" t="s">
        <v>88</v>
      </c>
      <c r="B20">
        <f>240-192</f>
        <v>48</v>
      </c>
    </row>
    <row r="22" spans="1:2" s="2" customFormat="1">
      <c r="A22" s="2" t="s">
        <v>9</v>
      </c>
    </row>
    <row r="23" spans="1:2">
      <c r="A23" t="s">
        <v>10</v>
      </c>
      <c r="B23">
        <v>54</v>
      </c>
    </row>
    <row r="24" spans="1:2">
      <c r="A24" t="s">
        <v>11</v>
      </c>
      <c r="B24">
        <v>18</v>
      </c>
    </row>
    <row r="25" spans="1:2">
      <c r="A25" t="s">
        <v>12</v>
      </c>
      <c r="B25">
        <v>158</v>
      </c>
    </row>
    <row r="26" spans="1:2">
      <c r="A26" t="s">
        <v>13</v>
      </c>
      <c r="B26">
        <v>2</v>
      </c>
    </row>
    <row r="27" spans="1:2">
      <c r="A27" t="s">
        <v>14</v>
      </c>
    </row>
    <row r="28" spans="1:2">
      <c r="A28" t="s">
        <v>15</v>
      </c>
    </row>
    <row r="29" spans="1:2">
      <c r="A29" t="s">
        <v>16</v>
      </c>
      <c r="B29">
        <v>3</v>
      </c>
    </row>
    <row r="30" spans="1:2">
      <c r="A30" t="s">
        <v>17</v>
      </c>
      <c r="B30">
        <v>1</v>
      </c>
    </row>
    <row r="31" spans="1:2">
      <c r="A31" t="s">
        <v>18</v>
      </c>
      <c r="B31">
        <v>3</v>
      </c>
    </row>
    <row r="32" spans="1:2">
      <c r="A32" t="s">
        <v>19</v>
      </c>
    </row>
    <row r="33" spans="1:3">
      <c r="A33" t="s">
        <v>20</v>
      </c>
      <c r="B33">
        <v>1</v>
      </c>
    </row>
    <row r="35" spans="1:3" s="2" customFormat="1">
      <c r="A35" s="2" t="s">
        <v>21</v>
      </c>
    </row>
    <row r="36" spans="1:3">
      <c r="A36" t="s">
        <v>22</v>
      </c>
      <c r="B36">
        <v>61</v>
      </c>
    </row>
    <row r="37" spans="1:3" ht="25.5">
      <c r="A37" s="1" t="s">
        <v>23</v>
      </c>
      <c r="B37">
        <v>84</v>
      </c>
    </row>
    <row r="38" spans="1:3" ht="25.5">
      <c r="A38" s="1" t="s">
        <v>24</v>
      </c>
      <c r="B38">
        <v>37</v>
      </c>
      <c r="C38" s="1"/>
    </row>
    <row r="39" spans="1:3">
      <c r="A39" s="1" t="s">
        <v>25</v>
      </c>
      <c r="B39">
        <v>10</v>
      </c>
      <c r="C39" s="1"/>
    </row>
    <row r="40" spans="1:3">
      <c r="A40" t="s">
        <v>26</v>
      </c>
      <c r="B40">
        <v>9</v>
      </c>
      <c r="C40" s="1"/>
    </row>
    <row r="42" spans="1:3" s="2" customFormat="1">
      <c r="A42" s="2" t="s">
        <v>27</v>
      </c>
    </row>
    <row r="43" spans="1:3">
      <c r="A43" t="s">
        <v>28</v>
      </c>
      <c r="B43">
        <f>147+29</f>
        <v>176</v>
      </c>
    </row>
    <row r="44" spans="1:3">
      <c r="A44" t="s">
        <v>29</v>
      </c>
      <c r="B44">
        <v>50</v>
      </c>
    </row>
    <row r="45" spans="1:3">
      <c r="A45" t="s">
        <v>30</v>
      </c>
      <c r="B45">
        <v>9</v>
      </c>
    </row>
    <row r="47" spans="1:3" s="2" customFormat="1">
      <c r="A47" s="2" t="s">
        <v>31</v>
      </c>
    </row>
    <row r="48" spans="1:3">
      <c r="A48" t="s">
        <v>32</v>
      </c>
      <c r="B48">
        <v>98</v>
      </c>
    </row>
    <row r="49" spans="1:2">
      <c r="A49" t="s">
        <v>35</v>
      </c>
      <c r="B49">
        <v>6</v>
      </c>
    </row>
    <row r="50" spans="1:2">
      <c r="A50" t="s">
        <v>33</v>
      </c>
      <c r="B50">
        <v>56</v>
      </c>
    </row>
    <row r="51" spans="1:2">
      <c r="A51" t="s">
        <v>34</v>
      </c>
      <c r="B51">
        <v>52</v>
      </c>
    </row>
    <row r="52" spans="1:2">
      <c r="A52" t="s">
        <v>26</v>
      </c>
      <c r="B52">
        <v>3</v>
      </c>
    </row>
    <row r="53" spans="1:2">
      <c r="A53" t="s">
        <v>89</v>
      </c>
      <c r="B53">
        <f>240-SUM(B48:B52)</f>
        <v>25</v>
      </c>
    </row>
    <row r="54" spans="1:2" s="2" customFormat="1">
      <c r="A54" s="2" t="s">
        <v>36</v>
      </c>
    </row>
    <row r="55" spans="1:2">
      <c r="A55" t="s">
        <v>37</v>
      </c>
      <c r="B55">
        <v>64</v>
      </c>
    </row>
    <row r="56" spans="1:2">
      <c r="A56" t="s">
        <v>38</v>
      </c>
      <c r="B56">
        <f>114+14</f>
        <v>128</v>
      </c>
    </row>
    <row r="57" spans="1:2">
      <c r="A57" t="s">
        <v>39</v>
      </c>
      <c r="B57">
        <f>89+19</f>
        <v>108</v>
      </c>
    </row>
    <row r="58" spans="1:2">
      <c r="A58" t="s">
        <v>40</v>
      </c>
      <c r="B58">
        <v>98</v>
      </c>
    </row>
    <row r="59" spans="1:2">
      <c r="A59" t="s">
        <v>41</v>
      </c>
      <c r="B59">
        <f>86+16</f>
        <v>102</v>
      </c>
    </row>
    <row r="61" spans="1:2" s="2" customFormat="1">
      <c r="A61" s="2" t="s">
        <v>42</v>
      </c>
    </row>
    <row r="62" spans="1:2">
      <c r="A62" t="s">
        <v>43</v>
      </c>
      <c r="B62">
        <v>231</v>
      </c>
    </row>
    <row r="63" spans="1:2">
      <c r="A63" t="s">
        <v>44</v>
      </c>
      <c r="B63">
        <v>7</v>
      </c>
    </row>
    <row r="64" spans="1:2">
      <c r="A64" t="s">
        <v>90</v>
      </c>
      <c r="B64">
        <v>2</v>
      </c>
    </row>
    <row r="65" spans="1:2" s="2" customFormat="1">
      <c r="A65" s="2" t="s">
        <v>45</v>
      </c>
    </row>
    <row r="66" spans="1:2">
      <c r="A66" t="s">
        <v>46</v>
      </c>
      <c r="B66">
        <v>166</v>
      </c>
    </row>
    <row r="67" spans="1:2">
      <c r="A67" t="s">
        <v>47</v>
      </c>
      <c r="B67">
        <v>171</v>
      </c>
    </row>
    <row r="68" spans="1:2">
      <c r="A68" t="s">
        <v>48</v>
      </c>
      <c r="B68">
        <v>87</v>
      </c>
    </row>
    <row r="69" spans="1:2" ht="38.25">
      <c r="A69" s="1" t="s">
        <v>49</v>
      </c>
      <c r="B69">
        <v>48</v>
      </c>
    </row>
    <row r="70" spans="1:2">
      <c r="A70" s="1" t="s">
        <v>50</v>
      </c>
      <c r="B70">
        <v>61</v>
      </c>
    </row>
    <row r="71" spans="1:2" ht="38.25">
      <c r="A71" s="1" t="s">
        <v>51</v>
      </c>
      <c r="B71">
        <v>51</v>
      </c>
    </row>
    <row r="72" spans="1:2" ht="38.25">
      <c r="A72" s="1" t="s">
        <v>52</v>
      </c>
      <c r="B72">
        <v>149</v>
      </c>
    </row>
    <row r="73" spans="1:2">
      <c r="A73" t="s">
        <v>53</v>
      </c>
      <c r="B73">
        <v>55</v>
      </c>
    </row>
    <row r="74" spans="1:2">
      <c r="A74" t="s">
        <v>54</v>
      </c>
      <c r="B74">
        <v>31</v>
      </c>
    </row>
    <row r="75" spans="1:2">
      <c r="A75" t="s">
        <v>55</v>
      </c>
      <c r="B75">
        <v>97</v>
      </c>
    </row>
    <row r="76" spans="1:2">
      <c r="A76" t="s">
        <v>56</v>
      </c>
      <c r="B76">
        <v>42</v>
      </c>
    </row>
    <row r="77" spans="1:2">
      <c r="A77" t="s">
        <v>57</v>
      </c>
      <c r="B77">
        <v>46</v>
      </c>
    </row>
    <row r="78" spans="1:2">
      <c r="A78" t="s">
        <v>58</v>
      </c>
      <c r="B78">
        <v>9</v>
      </c>
    </row>
    <row r="79" spans="1:2">
      <c r="A79" t="s">
        <v>59</v>
      </c>
      <c r="B79">
        <v>14</v>
      </c>
    </row>
    <row r="80" spans="1:2">
      <c r="A80" t="s">
        <v>60</v>
      </c>
      <c r="B80">
        <v>62</v>
      </c>
    </row>
    <row r="81" spans="1:3">
      <c r="A81" t="s">
        <v>61</v>
      </c>
      <c r="B81">
        <v>36</v>
      </c>
    </row>
    <row r="82" spans="1:3">
      <c r="A82" t="s">
        <v>62</v>
      </c>
      <c r="B82">
        <v>36</v>
      </c>
    </row>
    <row r="83" spans="1:3">
      <c r="A83" t="s">
        <v>63</v>
      </c>
      <c r="B83">
        <v>22</v>
      </c>
    </row>
    <row r="84" spans="1:3">
      <c r="A84" t="s">
        <v>64</v>
      </c>
      <c r="B84">
        <v>23</v>
      </c>
    </row>
    <row r="85" spans="1:3">
      <c r="A85" t="s">
        <v>65</v>
      </c>
      <c r="B85">
        <v>175</v>
      </c>
    </row>
    <row r="86" spans="1:3">
      <c r="A86" t="s">
        <v>66</v>
      </c>
      <c r="B86">
        <v>5</v>
      </c>
    </row>
    <row r="87" spans="1:3">
      <c r="A87" t="s">
        <v>67</v>
      </c>
      <c r="B87">
        <v>26</v>
      </c>
    </row>
    <row r="89" spans="1:3" s="2" customFormat="1">
      <c r="A89" s="10" t="s">
        <v>68</v>
      </c>
      <c r="B89" s="10"/>
      <c r="C89" s="10"/>
    </row>
    <row r="90" spans="1:3">
      <c r="A90" s="3" t="s">
        <v>43</v>
      </c>
      <c r="B90" s="4">
        <v>223</v>
      </c>
    </row>
    <row r="91" spans="1:3">
      <c r="A91" s="4" t="s">
        <v>44</v>
      </c>
      <c r="B91" s="4">
        <v>11</v>
      </c>
    </row>
    <row r="92" spans="1:3">
      <c r="A92" t="s">
        <v>91</v>
      </c>
      <c r="B92">
        <f>240-B90-B91</f>
        <v>6</v>
      </c>
    </row>
    <row r="93" spans="1:3" s="2" customFormat="1">
      <c r="A93" s="2" t="s">
        <v>69</v>
      </c>
    </row>
    <row r="94" spans="1:3">
      <c r="A94" t="s">
        <v>70</v>
      </c>
      <c r="B94">
        <v>140</v>
      </c>
    </row>
    <row r="95" spans="1:3">
      <c r="A95" t="s">
        <v>71</v>
      </c>
      <c r="B95">
        <v>84</v>
      </c>
    </row>
    <row r="96" spans="1:3">
      <c r="A96" t="s">
        <v>92</v>
      </c>
      <c r="B96">
        <f>240-B94-B95</f>
        <v>16</v>
      </c>
    </row>
    <row r="97" spans="1:4" s="2" customFormat="1">
      <c r="A97" s="2" t="s">
        <v>72</v>
      </c>
    </row>
    <row r="98" spans="1:4">
      <c r="A98" t="s">
        <v>73</v>
      </c>
      <c r="B98">
        <v>125</v>
      </c>
    </row>
    <row r="99" spans="1:4">
      <c r="A99" t="s">
        <v>74</v>
      </c>
      <c r="B99">
        <v>99</v>
      </c>
    </row>
    <row r="100" spans="1:4">
      <c r="A100" t="s">
        <v>92</v>
      </c>
      <c r="B100">
        <f>240-B98-B99</f>
        <v>16</v>
      </c>
      <c r="D100">
        <f>131+92</f>
        <v>223</v>
      </c>
    </row>
    <row r="101" spans="1:4" s="2" customFormat="1">
      <c r="A101" s="2" t="s">
        <v>75</v>
      </c>
    </row>
    <row r="102" spans="1:4">
      <c r="A102" t="s">
        <v>76</v>
      </c>
      <c r="B102">
        <v>207</v>
      </c>
    </row>
    <row r="103" spans="1:4">
      <c r="A103" t="s">
        <v>77</v>
      </c>
      <c r="B103">
        <v>16</v>
      </c>
    </row>
    <row r="104" spans="1:4">
      <c r="A104" t="s">
        <v>78</v>
      </c>
      <c r="B104">
        <v>1</v>
      </c>
    </row>
    <row r="105" spans="1:4">
      <c r="A105" t="s">
        <v>92</v>
      </c>
      <c r="B105">
        <f>240-B102-B103-B104</f>
        <v>16</v>
      </c>
    </row>
  </sheetData>
  <mergeCells count="1">
    <mergeCell ref="A89:C89"/>
  </mergeCells>
  <phoneticPr fontId="1" type="noConversion"/>
  <pageMargins left="0.75" right="0.75" top="1" bottom="1" header="0" footer="0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9:F13"/>
  <sheetViews>
    <sheetView topLeftCell="A13" workbookViewId="0">
      <selection activeCell="G21" sqref="G21"/>
    </sheetView>
  </sheetViews>
  <sheetFormatPr baseColWidth="10" defaultColWidth="12" defaultRowHeight="12.75"/>
  <cols>
    <col min="6" max="6" width="18.33203125" customWidth="1"/>
  </cols>
  <sheetData>
    <row r="9" spans="3:6">
      <c r="C9" s="5"/>
      <c r="D9" s="6"/>
    </row>
    <row r="10" spans="3:6">
      <c r="C10" s="6"/>
      <c r="D10" s="6"/>
    </row>
    <row r="11" spans="3:6" ht="33" customHeight="1">
      <c r="D11" s="7" t="s">
        <v>95</v>
      </c>
      <c r="E11" s="7" t="s">
        <v>96</v>
      </c>
      <c r="F11" s="8" t="s">
        <v>97</v>
      </c>
    </row>
    <row r="12" spans="3:6" ht="14.25">
      <c r="C12" s="9" t="s">
        <v>93</v>
      </c>
      <c r="D12" s="9">
        <v>92</v>
      </c>
      <c r="E12" s="9">
        <v>3</v>
      </c>
      <c r="F12" s="9">
        <v>1</v>
      </c>
    </row>
    <row r="13" spans="3:6" ht="14.25">
      <c r="C13" s="9" t="s">
        <v>94</v>
      </c>
      <c r="D13" s="9">
        <v>131</v>
      </c>
      <c r="E13" s="9">
        <v>8</v>
      </c>
      <c r="F13" s="9">
        <v>5</v>
      </c>
    </row>
  </sheetData>
  <phoneticPr fontId="1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2"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 de encuestas</vt:lpstr>
      <vt:lpstr>demanda global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Fabricio</cp:lastModifiedBy>
  <cp:lastPrinted>2009-09-23T00:03:51Z</cp:lastPrinted>
  <dcterms:created xsi:type="dcterms:W3CDTF">2009-07-24T05:01:34Z</dcterms:created>
  <dcterms:modified xsi:type="dcterms:W3CDTF">2009-09-23T03:31:27Z</dcterms:modified>
</cp:coreProperties>
</file>